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combined_trap_GSDs\"/>
    </mc:Choice>
  </mc:AlternateContent>
  <xr:revisionPtr revIDLastSave="0" documentId="13_ncr:1_{AB903F2B-4015-4905-B26E-BF3CFA1D2136}" xr6:coauthVersionLast="47" xr6:coauthVersionMax="47" xr10:uidLastSave="{00000000-0000-0000-0000-000000000000}"/>
  <bookViews>
    <workbookView xWindow="-120" yWindow="-120" windowWidth="29040" windowHeight="15840" firstSheet="4" activeTab="23" xr2:uid="{FA7CAEF2-CD51-43F7-9639-40B76178AA72}"/>
  </bookViews>
  <sheets>
    <sheet name="Spring" sheetId="1" r:id="rId1"/>
    <sheet name="T1A" sheetId="2" r:id="rId2"/>
    <sheet name="T1B" sheetId="4" r:id="rId3"/>
    <sheet name="T1C" sheetId="5" r:id="rId4"/>
    <sheet name="T1D" sheetId="6" r:id="rId5"/>
    <sheet name="T2A" sheetId="7" r:id="rId6"/>
    <sheet name="T2B" sheetId="8" r:id="rId7"/>
    <sheet name="T3C" sheetId="9" r:id="rId8"/>
    <sheet name="T3D" sheetId="10" r:id="rId9"/>
    <sheet name="T5A" sheetId="11" r:id="rId10"/>
    <sheet name="T5B" sheetId="12" r:id="rId11"/>
    <sheet name="T5C" sheetId="13" r:id="rId12"/>
    <sheet name="T5D" sheetId="14" r:id="rId13"/>
    <sheet name="T6A" sheetId="15" r:id="rId14"/>
    <sheet name="T6B" sheetId="16" r:id="rId15"/>
    <sheet name="T6C" sheetId="17" r:id="rId16"/>
    <sheet name="T6D" sheetId="18" r:id="rId17"/>
    <sheet name="T7A" sheetId="19" r:id="rId18"/>
    <sheet name="T7B" sheetId="20" r:id="rId19"/>
    <sheet name="T7C" sheetId="21" r:id="rId20"/>
    <sheet name="T7D" sheetId="22" r:id="rId21"/>
    <sheet name="T8A" sheetId="23" r:id="rId22"/>
    <sheet name="T8C" sheetId="24" r:id="rId23"/>
    <sheet name="T8D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" i="1" l="1"/>
  <c r="BB2" i="1"/>
  <c r="BC2" i="1"/>
  <c r="BD2" i="1"/>
  <c r="BE2" i="1"/>
  <c r="BF2" i="1"/>
  <c r="BG2" i="1"/>
  <c r="BG3" i="1" s="1"/>
  <c r="BG4" i="1" s="1"/>
  <c r="BG5" i="1" s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I2" i="1"/>
  <c r="BJ2" i="1"/>
  <c r="BK2" i="1"/>
  <c r="BL2" i="1"/>
  <c r="BM2" i="1"/>
  <c r="BN2" i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Q2" i="1"/>
  <c r="BR2" i="1"/>
  <c r="BS2" i="1"/>
  <c r="BT2" i="1"/>
  <c r="BU2" i="1"/>
  <c r="BV2" i="1"/>
  <c r="BA3" i="1"/>
  <c r="BA4" i="1" s="1"/>
  <c r="BA5" i="1" s="1"/>
  <c r="BA6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C3" i="1"/>
  <c r="BD3" i="1"/>
  <c r="BE3" i="1"/>
  <c r="BF3" i="1"/>
  <c r="BI3" i="1"/>
  <c r="BI4" i="1" s="1"/>
  <c r="BI5" i="1" s="1"/>
  <c r="BI6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K3" i="1"/>
  <c r="BL3" i="1"/>
  <c r="BM3" i="1"/>
  <c r="BN3" i="1"/>
  <c r="BQ3" i="1"/>
  <c r="BQ4" i="1" s="1"/>
  <c r="BQ5" i="1" s="1"/>
  <c r="BQ6" i="1" s="1"/>
  <c r="BR3" i="1"/>
  <c r="BR4" i="1" s="1"/>
  <c r="BR5" i="1" s="1"/>
  <c r="BR6" i="1" s="1"/>
  <c r="BS3" i="1"/>
  <c r="BT3" i="1"/>
  <c r="BU3" i="1"/>
  <c r="BV3" i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D4" i="1"/>
  <c r="BD5" i="1" s="1"/>
  <c r="BD6" i="1" s="1"/>
  <c r="BD7" i="1" s="1"/>
  <c r="BE4" i="1"/>
  <c r="BF4" i="1"/>
  <c r="BK4" i="1"/>
  <c r="BK5" i="1" s="1"/>
  <c r="BK6" i="1" s="1"/>
  <c r="BK7" i="1" s="1"/>
  <c r="BL4" i="1"/>
  <c r="BL5" i="1" s="1"/>
  <c r="BL6" i="1" s="1"/>
  <c r="BL7" i="1" s="1"/>
  <c r="BM4" i="1"/>
  <c r="BN4" i="1"/>
  <c r="BS4" i="1"/>
  <c r="BS5" i="1" s="1"/>
  <c r="BS6" i="1" s="1"/>
  <c r="BS7" i="1" s="1"/>
  <c r="BT4" i="1"/>
  <c r="BT5" i="1" s="1"/>
  <c r="BT6" i="1" s="1"/>
  <c r="BT7" i="1" s="1"/>
  <c r="BU4" i="1"/>
  <c r="BV4" i="1"/>
  <c r="BE5" i="1"/>
  <c r="BE6" i="1" s="1"/>
  <c r="BE7" i="1" s="1"/>
  <c r="BE8" i="1" s="1"/>
  <c r="BF5" i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M5" i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N5" i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U5" i="1"/>
  <c r="BU6" i="1" s="1"/>
  <c r="BU7" i="1" s="1"/>
  <c r="BU8" i="1" s="1"/>
  <c r="BV5" i="1"/>
  <c r="BV6" i="1" s="1"/>
  <c r="BV7" i="1" s="1"/>
  <c r="BV8" i="1" s="1"/>
  <c r="BG6" i="1"/>
  <c r="BG7" i="1" s="1"/>
  <c r="BG8" i="1" s="1"/>
  <c r="BG9" i="1" s="1"/>
  <c r="BA7" i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I7" i="1"/>
  <c r="BI8" i="1" s="1"/>
  <c r="BI9" i="1" s="1"/>
  <c r="BI10" i="1" s="1"/>
  <c r="BQ7" i="1"/>
  <c r="BQ8" i="1" s="1"/>
  <c r="BQ9" i="1" s="1"/>
  <c r="BQ10" i="1" s="1"/>
  <c r="BR7" i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D8" i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K8" i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L8" i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S8" i="1"/>
  <c r="BS9" i="1" s="1"/>
  <c r="BS10" i="1" s="1"/>
  <c r="BS11" i="1" s="1"/>
  <c r="BT8" i="1"/>
  <c r="BT9" i="1" s="1"/>
  <c r="BT10" i="1" s="1"/>
  <c r="BT11" i="1" s="1"/>
  <c r="BE9" i="1"/>
  <c r="BE10" i="1" s="1"/>
  <c r="BE11" i="1" s="1"/>
  <c r="BE12" i="1" s="1"/>
  <c r="BU9" i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V9" i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G10" i="1"/>
  <c r="BG11" i="1" s="1"/>
  <c r="BG12" i="1" s="1"/>
  <c r="BG13" i="1" s="1"/>
  <c r="BI11" i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Q11" i="1"/>
  <c r="BQ12" i="1" s="1"/>
  <c r="BQ13" i="1" s="1"/>
  <c r="BQ14" i="1" s="1"/>
  <c r="BS12" i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T12" i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E13" i="1"/>
  <c r="BE14" i="1" s="1"/>
  <c r="BE15" i="1" s="1"/>
  <c r="BE16" i="1" s="1"/>
  <c r="BG14" i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Q15" i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E17" i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AZ4" i="1"/>
  <c r="AZ5" i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3" i="1"/>
  <c r="AZ2" i="1"/>
  <c r="AW53" i="1"/>
  <c r="E4" i="3"/>
  <c r="E5" i="3"/>
  <c r="E6" i="3"/>
  <c r="E7" i="3"/>
  <c r="E8" i="3"/>
  <c r="E9" i="3"/>
  <c r="E10" i="3"/>
  <c r="E11" i="3"/>
  <c r="E12" i="3"/>
  <c r="E13" i="3"/>
  <c r="E3" i="3"/>
  <c r="D2" i="3"/>
  <c r="I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" i="16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" i="15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" i="1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" i="10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" i="9"/>
  <c r="E4" i="8"/>
  <c r="E5" i="8"/>
  <c r="E6" i="8"/>
  <c r="E7" i="8"/>
  <c r="E8" i="8"/>
  <c r="E9" i="8"/>
  <c r="E10" i="8"/>
  <c r="E11" i="8"/>
  <c r="E12" i="8"/>
  <c r="E13" i="8"/>
  <c r="E3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" i="8"/>
  <c r="E4" i="7"/>
  <c r="E5" i="7"/>
  <c r="E6" i="7"/>
  <c r="E7" i="7"/>
  <c r="E8" i="7"/>
  <c r="E9" i="7"/>
  <c r="E10" i="7"/>
  <c r="E11" i="7"/>
  <c r="E12" i="7"/>
  <c r="E13" i="7"/>
  <c r="E3" i="7"/>
  <c r="D2" i="7"/>
  <c r="I2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" i="7"/>
  <c r="E4" i="6"/>
  <c r="E5" i="6"/>
  <c r="E6" i="6"/>
  <c r="E7" i="6"/>
  <c r="E8" i="6"/>
  <c r="E9" i="6"/>
  <c r="E10" i="6"/>
  <c r="E11" i="6"/>
  <c r="E12" i="6"/>
  <c r="E13" i="6"/>
  <c r="E3" i="6"/>
  <c r="D2" i="6"/>
  <c r="I2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" i="6"/>
  <c r="E4" i="5"/>
  <c r="E5" i="5"/>
  <c r="E6" i="5"/>
  <c r="E7" i="5"/>
  <c r="E8" i="5"/>
  <c r="E9" i="5"/>
  <c r="E10" i="5"/>
  <c r="E11" i="5"/>
  <c r="E12" i="5"/>
  <c r="E13" i="5"/>
  <c r="E3" i="5"/>
  <c r="D2" i="5"/>
  <c r="I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" i="5"/>
  <c r="E4" i="4"/>
  <c r="E5" i="4"/>
  <c r="E6" i="4"/>
  <c r="E7" i="4"/>
  <c r="E8" i="4"/>
  <c r="E9" i="4"/>
  <c r="E10" i="4"/>
  <c r="E11" i="4"/>
  <c r="E12" i="4"/>
  <c r="E13" i="4"/>
  <c r="E3" i="4"/>
  <c r="D2" i="4"/>
  <c r="I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" i="4"/>
  <c r="I2" i="8"/>
  <c r="E4" i="2"/>
  <c r="E5" i="2"/>
  <c r="E6" i="2"/>
  <c r="E7" i="2"/>
  <c r="E8" i="2"/>
  <c r="E9" i="2"/>
  <c r="E10" i="2"/>
  <c r="E11" i="2"/>
  <c r="E12" i="2"/>
  <c r="E13" i="2"/>
  <c r="E3" i="2"/>
  <c r="D2" i="2"/>
  <c r="I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" i="2"/>
  <c r="X61" i="1"/>
  <c r="X77" i="1" s="1"/>
  <c r="X60" i="1"/>
  <c r="X75" i="1" s="1"/>
  <c r="B61" i="1"/>
  <c r="B60" i="1"/>
  <c r="C60" i="1"/>
  <c r="D60" i="1"/>
  <c r="E60" i="1"/>
  <c r="X69" i="1" l="1"/>
  <c r="X70" i="1"/>
  <c r="X71" i="1"/>
  <c r="X72" i="1"/>
  <c r="X65" i="1"/>
  <c r="X76" i="1" s="1"/>
  <c r="X73" i="1"/>
  <c r="X68" i="1"/>
  <c r="X66" i="1"/>
  <c r="X74" i="1"/>
  <c r="X67" i="1"/>
  <c r="X46" i="1" l="1"/>
  <c r="S2" i="2"/>
  <c r="AV53" i="1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" i="24"/>
  <c r="K4" i="24" s="1"/>
  <c r="U6" i="24" s="1"/>
  <c r="V6" i="24" s="1"/>
  <c r="AU53" i="1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" i="23"/>
  <c r="K4" i="23" s="1"/>
  <c r="U6" i="23" s="1"/>
  <c r="V6" i="23" s="1"/>
  <c r="AT53" i="1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" i="22"/>
  <c r="K4" i="22" s="1"/>
  <c r="U6" i="22" s="1"/>
  <c r="V6" i="22" s="1"/>
  <c r="F51" i="24"/>
  <c r="C51" i="24"/>
  <c r="F50" i="24"/>
  <c r="C50" i="24"/>
  <c r="F49" i="24"/>
  <c r="C49" i="24"/>
  <c r="F42" i="24"/>
  <c r="C42" i="24"/>
  <c r="F41" i="24"/>
  <c r="C41" i="24"/>
  <c r="F40" i="24"/>
  <c r="C40" i="24"/>
  <c r="C31" i="24"/>
  <c r="C23" i="24"/>
  <c r="F23" i="24" s="1"/>
  <c r="F22" i="24"/>
  <c r="C22" i="24"/>
  <c r="F21" i="24"/>
  <c r="C21" i="24"/>
  <c r="C30" i="24" s="1"/>
  <c r="C19" i="24"/>
  <c r="F19" i="24" s="1"/>
  <c r="C12" i="24"/>
  <c r="T11" i="24"/>
  <c r="C11" i="24"/>
  <c r="C10" i="24"/>
  <c r="T9" i="24"/>
  <c r="C9" i="24"/>
  <c r="C8" i="24"/>
  <c r="C7" i="24"/>
  <c r="C6" i="24"/>
  <c r="V5" i="24"/>
  <c r="T5" i="24"/>
  <c r="C5" i="24"/>
  <c r="V4" i="24"/>
  <c r="T4" i="24"/>
  <c r="C4" i="24"/>
  <c r="T3" i="24"/>
  <c r="C3" i="24"/>
  <c r="F51" i="23"/>
  <c r="C51" i="23"/>
  <c r="F50" i="23"/>
  <c r="C50" i="23"/>
  <c r="F49" i="23"/>
  <c r="C49" i="23"/>
  <c r="F42" i="23"/>
  <c r="C42" i="23"/>
  <c r="F41" i="23"/>
  <c r="C41" i="23"/>
  <c r="F40" i="23"/>
  <c r="C40" i="23"/>
  <c r="C31" i="23"/>
  <c r="C28" i="23"/>
  <c r="F23" i="23"/>
  <c r="C23" i="23"/>
  <c r="C32" i="23" s="1"/>
  <c r="F22" i="23"/>
  <c r="C22" i="23"/>
  <c r="C21" i="23"/>
  <c r="C30" i="23" s="1"/>
  <c r="F19" i="23"/>
  <c r="C19" i="23"/>
  <c r="C12" i="23"/>
  <c r="T11" i="23"/>
  <c r="C11" i="23"/>
  <c r="C10" i="23"/>
  <c r="T9" i="23"/>
  <c r="C9" i="23"/>
  <c r="C8" i="23"/>
  <c r="C7" i="23"/>
  <c r="C6" i="23"/>
  <c r="V5" i="23"/>
  <c r="T5" i="23"/>
  <c r="C5" i="23"/>
  <c r="V4" i="23"/>
  <c r="T4" i="23"/>
  <c r="C4" i="23"/>
  <c r="T3" i="23"/>
  <c r="C3" i="23"/>
  <c r="F51" i="22"/>
  <c r="C51" i="22"/>
  <c r="F50" i="22"/>
  <c r="C50" i="22"/>
  <c r="F49" i="22"/>
  <c r="C49" i="22"/>
  <c r="F42" i="22"/>
  <c r="C42" i="22"/>
  <c r="F41" i="22"/>
  <c r="C41" i="22"/>
  <c r="F40" i="22"/>
  <c r="C40" i="22"/>
  <c r="C31" i="22"/>
  <c r="C23" i="22"/>
  <c r="F23" i="22" s="1"/>
  <c r="F22" i="22"/>
  <c r="C22" i="22"/>
  <c r="C21" i="22"/>
  <c r="C30" i="22" s="1"/>
  <c r="C19" i="22"/>
  <c r="F19" i="22" s="1"/>
  <c r="C12" i="22"/>
  <c r="T11" i="22"/>
  <c r="C11" i="22"/>
  <c r="C10" i="22"/>
  <c r="T9" i="22"/>
  <c r="C9" i="22"/>
  <c r="C8" i="22"/>
  <c r="C7" i="22"/>
  <c r="C6" i="22"/>
  <c r="V5" i="22"/>
  <c r="T5" i="22"/>
  <c r="C5" i="22"/>
  <c r="V4" i="22"/>
  <c r="T4" i="22"/>
  <c r="C4" i="22"/>
  <c r="T3" i="22"/>
  <c r="C3" i="22"/>
  <c r="AS53" i="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" i="21"/>
  <c r="K4" i="21" s="1"/>
  <c r="U6" i="21" s="1"/>
  <c r="V6" i="21" s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" i="20"/>
  <c r="K4" i="20" s="1"/>
  <c r="U6" i="20" s="1"/>
  <c r="V6" i="20" s="1"/>
  <c r="AQ53" i="1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" i="19"/>
  <c r="AR53" i="1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" i="18"/>
  <c r="F51" i="21"/>
  <c r="C51" i="21"/>
  <c r="F50" i="21"/>
  <c r="C50" i="21"/>
  <c r="F49" i="21"/>
  <c r="C49" i="21"/>
  <c r="F42" i="21"/>
  <c r="C42" i="21"/>
  <c r="F41" i="21"/>
  <c r="C41" i="21"/>
  <c r="F40" i="21"/>
  <c r="C40" i="21"/>
  <c r="C31" i="21"/>
  <c r="F23" i="21"/>
  <c r="C23" i="21"/>
  <c r="C32" i="21" s="1"/>
  <c r="F22" i="21"/>
  <c r="C22" i="21"/>
  <c r="F21" i="21"/>
  <c r="C21" i="21"/>
  <c r="C30" i="21" s="1"/>
  <c r="F19" i="21"/>
  <c r="C19" i="21"/>
  <c r="C28" i="21" s="1"/>
  <c r="C12" i="21"/>
  <c r="T11" i="21"/>
  <c r="C11" i="21"/>
  <c r="C10" i="21"/>
  <c r="T9" i="21"/>
  <c r="C9" i="21"/>
  <c r="C8" i="21"/>
  <c r="C7" i="21"/>
  <c r="C6" i="21"/>
  <c r="V5" i="21"/>
  <c r="T5" i="21"/>
  <c r="C5" i="21"/>
  <c r="V4" i="21"/>
  <c r="T4" i="21"/>
  <c r="C4" i="21"/>
  <c r="T3" i="21"/>
  <c r="C3" i="21"/>
  <c r="F51" i="20"/>
  <c r="C51" i="20"/>
  <c r="F50" i="20"/>
  <c r="C50" i="20"/>
  <c r="F49" i="20"/>
  <c r="C49" i="20"/>
  <c r="F42" i="20"/>
  <c r="C42" i="20"/>
  <c r="F41" i="20"/>
  <c r="C41" i="20"/>
  <c r="F40" i="20"/>
  <c r="C40" i="20"/>
  <c r="C31" i="20"/>
  <c r="C28" i="20"/>
  <c r="C23" i="20"/>
  <c r="F23" i="20" s="1"/>
  <c r="F22" i="20"/>
  <c r="C22" i="20"/>
  <c r="C21" i="20"/>
  <c r="C30" i="20" s="1"/>
  <c r="C19" i="20"/>
  <c r="F19" i="20" s="1"/>
  <c r="C12" i="20"/>
  <c r="T11" i="20"/>
  <c r="C11" i="20"/>
  <c r="C10" i="20"/>
  <c r="T9" i="20"/>
  <c r="C9" i="20"/>
  <c r="C8" i="20"/>
  <c r="C7" i="20"/>
  <c r="C6" i="20"/>
  <c r="V5" i="20"/>
  <c r="T5" i="20"/>
  <c r="C5" i="20"/>
  <c r="V4" i="20"/>
  <c r="T4" i="20"/>
  <c r="C4" i="20"/>
  <c r="T3" i="20"/>
  <c r="C3" i="20"/>
  <c r="F51" i="19"/>
  <c r="C51" i="19"/>
  <c r="F50" i="19"/>
  <c r="C50" i="19"/>
  <c r="F49" i="19"/>
  <c r="C49" i="19"/>
  <c r="F42" i="19"/>
  <c r="C42" i="19"/>
  <c r="F41" i="19"/>
  <c r="C41" i="19"/>
  <c r="F40" i="19"/>
  <c r="C40" i="19"/>
  <c r="C31" i="19"/>
  <c r="C23" i="19"/>
  <c r="F23" i="19" s="1"/>
  <c r="F22" i="19"/>
  <c r="C22" i="19"/>
  <c r="C21" i="19"/>
  <c r="C30" i="19" s="1"/>
  <c r="C19" i="19"/>
  <c r="F19" i="19" s="1"/>
  <c r="C12" i="19"/>
  <c r="T11" i="19"/>
  <c r="C11" i="19"/>
  <c r="C10" i="19"/>
  <c r="T9" i="19"/>
  <c r="C9" i="19"/>
  <c r="C8" i="19"/>
  <c r="C7" i="19"/>
  <c r="C6" i="19"/>
  <c r="V5" i="19"/>
  <c r="T5" i="19"/>
  <c r="C5" i="19"/>
  <c r="V4" i="19"/>
  <c r="T4" i="19"/>
  <c r="K4" i="19"/>
  <c r="U6" i="19" s="1"/>
  <c r="V6" i="19" s="1"/>
  <c r="C4" i="19"/>
  <c r="T3" i="19"/>
  <c r="C3" i="19"/>
  <c r="F51" i="18"/>
  <c r="C51" i="18"/>
  <c r="F50" i="18"/>
  <c r="C50" i="18"/>
  <c r="F49" i="18"/>
  <c r="C49" i="18"/>
  <c r="F42" i="18"/>
  <c r="C42" i="18"/>
  <c r="F41" i="18"/>
  <c r="C41" i="18"/>
  <c r="F40" i="18"/>
  <c r="C40" i="18"/>
  <c r="C31" i="18"/>
  <c r="C23" i="18"/>
  <c r="F23" i="18" s="1"/>
  <c r="F22" i="18"/>
  <c r="C22" i="18"/>
  <c r="F21" i="18"/>
  <c r="C21" i="18"/>
  <c r="C30" i="18" s="1"/>
  <c r="C19" i="18"/>
  <c r="F19" i="18" s="1"/>
  <c r="C12" i="18"/>
  <c r="T11" i="18"/>
  <c r="C11" i="18"/>
  <c r="C10" i="18"/>
  <c r="T9" i="18"/>
  <c r="C9" i="18"/>
  <c r="C8" i="18"/>
  <c r="C7" i="18"/>
  <c r="C6" i="18"/>
  <c r="V5" i="18"/>
  <c r="T5" i="18"/>
  <c r="C5" i="18"/>
  <c r="V4" i="18"/>
  <c r="T4" i="18"/>
  <c r="K4" i="18"/>
  <c r="U6" i="18" s="1"/>
  <c r="V6" i="18" s="1"/>
  <c r="C4" i="18"/>
  <c r="T3" i="18"/>
  <c r="C3" i="18"/>
  <c r="AO53" i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" i="17"/>
  <c r="AN53" i="1"/>
  <c r="AM53" i="1"/>
  <c r="F51" i="17"/>
  <c r="C51" i="17"/>
  <c r="F50" i="17"/>
  <c r="C50" i="17"/>
  <c r="F49" i="17"/>
  <c r="C49" i="17"/>
  <c r="F42" i="17"/>
  <c r="C42" i="17"/>
  <c r="F41" i="17"/>
  <c r="C41" i="17"/>
  <c r="F40" i="17"/>
  <c r="C40" i="17"/>
  <c r="C31" i="17"/>
  <c r="C30" i="17"/>
  <c r="F23" i="17"/>
  <c r="C23" i="17"/>
  <c r="C32" i="17" s="1"/>
  <c r="F22" i="17"/>
  <c r="C22" i="17"/>
  <c r="C21" i="17"/>
  <c r="F21" i="17" s="1"/>
  <c r="F19" i="17"/>
  <c r="C19" i="17"/>
  <c r="C28" i="17" s="1"/>
  <c r="C12" i="17"/>
  <c r="T11" i="17"/>
  <c r="C11" i="17"/>
  <c r="C10" i="17"/>
  <c r="T9" i="17"/>
  <c r="C9" i="17"/>
  <c r="C8" i="17"/>
  <c r="C7" i="17"/>
  <c r="C6" i="17"/>
  <c r="V5" i="17"/>
  <c r="T5" i="17"/>
  <c r="C5" i="17"/>
  <c r="V4" i="17"/>
  <c r="T4" i="17"/>
  <c r="K4" i="17"/>
  <c r="U6" i="17" s="1"/>
  <c r="V6" i="17" s="1"/>
  <c r="C4" i="17"/>
  <c r="T3" i="17"/>
  <c r="C3" i="17"/>
  <c r="F51" i="16"/>
  <c r="C51" i="16"/>
  <c r="F50" i="16"/>
  <c r="C50" i="16"/>
  <c r="F49" i="16"/>
  <c r="C49" i="16"/>
  <c r="F42" i="16"/>
  <c r="C42" i="16"/>
  <c r="F41" i="16"/>
  <c r="C41" i="16"/>
  <c r="F40" i="16"/>
  <c r="C40" i="16"/>
  <c r="C31" i="16"/>
  <c r="C28" i="16"/>
  <c r="F23" i="16"/>
  <c r="C23" i="16"/>
  <c r="C32" i="16" s="1"/>
  <c r="F22" i="16"/>
  <c r="C22" i="16"/>
  <c r="C21" i="16"/>
  <c r="C30" i="16" s="1"/>
  <c r="F19" i="16"/>
  <c r="C19" i="16"/>
  <c r="C12" i="16"/>
  <c r="T11" i="16"/>
  <c r="C11" i="16"/>
  <c r="C10" i="16"/>
  <c r="T9" i="16"/>
  <c r="C9" i="16"/>
  <c r="C8" i="16"/>
  <c r="C7" i="16"/>
  <c r="C6" i="16"/>
  <c r="V5" i="16"/>
  <c r="T5" i="16"/>
  <c r="C5" i="16"/>
  <c r="V4" i="16"/>
  <c r="T4" i="16"/>
  <c r="K4" i="16"/>
  <c r="U6" i="16" s="1"/>
  <c r="V6" i="16" s="1"/>
  <c r="C4" i="16"/>
  <c r="T3" i="16"/>
  <c r="C3" i="16"/>
  <c r="F51" i="15"/>
  <c r="C51" i="15"/>
  <c r="F50" i="15"/>
  <c r="C50" i="15"/>
  <c r="F49" i="15"/>
  <c r="C49" i="15"/>
  <c r="F42" i="15"/>
  <c r="C42" i="15"/>
  <c r="F41" i="15"/>
  <c r="C41" i="15"/>
  <c r="F40" i="15"/>
  <c r="C40" i="15"/>
  <c r="C31" i="15"/>
  <c r="C23" i="15"/>
  <c r="F23" i="15" s="1"/>
  <c r="F22" i="15"/>
  <c r="C22" i="15"/>
  <c r="F21" i="15"/>
  <c r="C21" i="15"/>
  <c r="C30" i="15" s="1"/>
  <c r="C19" i="15"/>
  <c r="F19" i="15" s="1"/>
  <c r="C12" i="15"/>
  <c r="T11" i="15"/>
  <c r="C11" i="15"/>
  <c r="C10" i="15"/>
  <c r="T9" i="15"/>
  <c r="C9" i="15"/>
  <c r="C8" i="15"/>
  <c r="C7" i="15"/>
  <c r="C6" i="15"/>
  <c r="V5" i="15"/>
  <c r="T5" i="15"/>
  <c r="C5" i="15"/>
  <c r="V4" i="15"/>
  <c r="T4" i="15"/>
  <c r="K4" i="15"/>
  <c r="U6" i="15" s="1"/>
  <c r="V6" i="15" s="1"/>
  <c r="C4" i="15"/>
  <c r="T3" i="15"/>
  <c r="C3" i="15"/>
  <c r="AL53" i="1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" i="14"/>
  <c r="AK53" i="1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" i="13"/>
  <c r="AJ53" i="1"/>
  <c r="AI53" i="1"/>
  <c r="F51" i="14"/>
  <c r="C51" i="14"/>
  <c r="F50" i="14"/>
  <c r="C50" i="14"/>
  <c r="F49" i="14"/>
  <c r="C49" i="14"/>
  <c r="F42" i="14"/>
  <c r="C42" i="14"/>
  <c r="F41" i="14"/>
  <c r="C41" i="14"/>
  <c r="F40" i="14"/>
  <c r="C40" i="14"/>
  <c r="C31" i="14"/>
  <c r="C28" i="14"/>
  <c r="C23" i="14"/>
  <c r="F23" i="14" s="1"/>
  <c r="F22" i="14"/>
  <c r="C22" i="14"/>
  <c r="C21" i="14"/>
  <c r="C30" i="14" s="1"/>
  <c r="C19" i="14"/>
  <c r="F19" i="14" s="1"/>
  <c r="C12" i="14"/>
  <c r="T11" i="14"/>
  <c r="C11" i="14"/>
  <c r="C10" i="14"/>
  <c r="T9" i="14"/>
  <c r="C9" i="14"/>
  <c r="C8" i="14"/>
  <c r="C7" i="14"/>
  <c r="C6" i="14"/>
  <c r="V5" i="14"/>
  <c r="T5" i="14"/>
  <c r="C5" i="14"/>
  <c r="V4" i="14"/>
  <c r="T4" i="14"/>
  <c r="K4" i="14"/>
  <c r="U6" i="14" s="1"/>
  <c r="V6" i="14" s="1"/>
  <c r="C4" i="14"/>
  <c r="T3" i="14"/>
  <c r="C3" i="14"/>
  <c r="F51" i="13"/>
  <c r="C51" i="13"/>
  <c r="F50" i="13"/>
  <c r="C50" i="13"/>
  <c r="F49" i="13"/>
  <c r="C49" i="13"/>
  <c r="F42" i="13"/>
  <c r="C42" i="13"/>
  <c r="F41" i="13"/>
  <c r="C41" i="13"/>
  <c r="F40" i="13"/>
  <c r="C40" i="13"/>
  <c r="C31" i="13"/>
  <c r="C23" i="13"/>
  <c r="F23" i="13" s="1"/>
  <c r="F22" i="13"/>
  <c r="C22" i="13"/>
  <c r="C21" i="13"/>
  <c r="C30" i="13" s="1"/>
  <c r="C19" i="13"/>
  <c r="F19" i="13" s="1"/>
  <c r="C12" i="13"/>
  <c r="T11" i="13"/>
  <c r="C11" i="13"/>
  <c r="C10" i="13"/>
  <c r="T9" i="13"/>
  <c r="C9" i="13"/>
  <c r="C8" i="13"/>
  <c r="C7" i="13"/>
  <c r="C6" i="13"/>
  <c r="V5" i="13"/>
  <c r="T5" i="13"/>
  <c r="C5" i="13"/>
  <c r="V4" i="13"/>
  <c r="T4" i="13"/>
  <c r="K4" i="13"/>
  <c r="U6" i="13" s="1"/>
  <c r="V6" i="13" s="1"/>
  <c r="C4" i="13"/>
  <c r="T3" i="13"/>
  <c r="C3" i="13"/>
  <c r="F51" i="12"/>
  <c r="C51" i="12"/>
  <c r="F50" i="12"/>
  <c r="C50" i="12"/>
  <c r="F49" i="12"/>
  <c r="C49" i="12"/>
  <c r="F42" i="12"/>
  <c r="C42" i="12"/>
  <c r="F41" i="12"/>
  <c r="C41" i="12"/>
  <c r="F40" i="12"/>
  <c r="C40" i="12"/>
  <c r="C31" i="12"/>
  <c r="C30" i="12"/>
  <c r="C23" i="12"/>
  <c r="F23" i="12" s="1"/>
  <c r="F22" i="12"/>
  <c r="C22" i="12"/>
  <c r="F21" i="12"/>
  <c r="C21" i="12"/>
  <c r="C19" i="12"/>
  <c r="F19" i="12" s="1"/>
  <c r="C12" i="12"/>
  <c r="T11" i="12"/>
  <c r="C11" i="12"/>
  <c r="C10" i="12"/>
  <c r="T9" i="12"/>
  <c r="C9" i="12"/>
  <c r="C8" i="12"/>
  <c r="C7" i="12"/>
  <c r="C6" i="12"/>
  <c r="V5" i="12"/>
  <c r="T5" i="12"/>
  <c r="C5" i="12"/>
  <c r="V4" i="12"/>
  <c r="T4" i="12"/>
  <c r="K4" i="12"/>
  <c r="U6" i="12" s="1"/>
  <c r="V6" i="12" s="1"/>
  <c r="C4" i="12"/>
  <c r="T3" i="12"/>
  <c r="C3" i="12"/>
  <c r="F51" i="11"/>
  <c r="C51" i="11"/>
  <c r="F50" i="11"/>
  <c r="C50" i="11"/>
  <c r="F49" i="11"/>
  <c r="C49" i="11"/>
  <c r="F42" i="11"/>
  <c r="C42" i="11"/>
  <c r="F41" i="11"/>
  <c r="C41" i="11"/>
  <c r="F40" i="11"/>
  <c r="C40" i="11"/>
  <c r="C31" i="11"/>
  <c r="C28" i="11"/>
  <c r="F23" i="11"/>
  <c r="C23" i="11"/>
  <c r="C32" i="11" s="1"/>
  <c r="F22" i="11"/>
  <c r="C22" i="11"/>
  <c r="C21" i="11"/>
  <c r="C30" i="11" s="1"/>
  <c r="F19" i="11"/>
  <c r="C19" i="11"/>
  <c r="C12" i="11"/>
  <c r="T11" i="11"/>
  <c r="C11" i="11"/>
  <c r="C10" i="11"/>
  <c r="T9" i="11"/>
  <c r="C9" i="11"/>
  <c r="C8" i="11"/>
  <c r="C7" i="11"/>
  <c r="C6" i="11"/>
  <c r="V5" i="11"/>
  <c r="T5" i="11"/>
  <c r="C5" i="11"/>
  <c r="V4" i="11"/>
  <c r="T4" i="11"/>
  <c r="K4" i="11"/>
  <c r="U6" i="11" s="1"/>
  <c r="V6" i="11" s="1"/>
  <c r="C4" i="11"/>
  <c r="T3" i="11"/>
  <c r="C3" i="11"/>
  <c r="AH53" i="1"/>
  <c r="AG53" i="1"/>
  <c r="AF53" i="1"/>
  <c r="AE53" i="1"/>
  <c r="F51" i="10"/>
  <c r="C51" i="10"/>
  <c r="F50" i="10"/>
  <c r="C50" i="10"/>
  <c r="F49" i="10"/>
  <c r="C49" i="10"/>
  <c r="F42" i="10"/>
  <c r="C42" i="10"/>
  <c r="F41" i="10"/>
  <c r="C41" i="10"/>
  <c r="F40" i="10"/>
  <c r="C40" i="10"/>
  <c r="C31" i="10"/>
  <c r="C23" i="10"/>
  <c r="F23" i="10" s="1"/>
  <c r="F22" i="10"/>
  <c r="C22" i="10"/>
  <c r="C21" i="10"/>
  <c r="C30" i="10" s="1"/>
  <c r="C19" i="10"/>
  <c r="F19" i="10" s="1"/>
  <c r="C12" i="10"/>
  <c r="T11" i="10"/>
  <c r="C11" i="10"/>
  <c r="C10" i="10"/>
  <c r="T9" i="10"/>
  <c r="C9" i="10"/>
  <c r="C8" i="10"/>
  <c r="C7" i="10"/>
  <c r="C6" i="10"/>
  <c r="V5" i="10"/>
  <c r="T5" i="10"/>
  <c r="C5" i="10"/>
  <c r="V4" i="10"/>
  <c r="T4" i="10"/>
  <c r="K4" i="10"/>
  <c r="U6" i="10" s="1"/>
  <c r="V6" i="10" s="1"/>
  <c r="C4" i="10"/>
  <c r="T3" i="10"/>
  <c r="C3" i="10"/>
  <c r="F51" i="9"/>
  <c r="C51" i="9"/>
  <c r="F50" i="9"/>
  <c r="C50" i="9"/>
  <c r="F49" i="9"/>
  <c r="C49" i="9"/>
  <c r="F42" i="9"/>
  <c r="C42" i="9"/>
  <c r="F41" i="9"/>
  <c r="C41" i="9"/>
  <c r="F40" i="9"/>
  <c r="C40" i="9"/>
  <c r="C31" i="9"/>
  <c r="C28" i="9"/>
  <c r="C23" i="9"/>
  <c r="F23" i="9" s="1"/>
  <c r="F22" i="9"/>
  <c r="C22" i="9"/>
  <c r="C21" i="9"/>
  <c r="C30" i="9" s="1"/>
  <c r="C19" i="9"/>
  <c r="F19" i="9" s="1"/>
  <c r="C12" i="9"/>
  <c r="T11" i="9"/>
  <c r="C11" i="9"/>
  <c r="C10" i="9"/>
  <c r="T9" i="9"/>
  <c r="C9" i="9"/>
  <c r="C8" i="9"/>
  <c r="C7" i="9"/>
  <c r="C6" i="9"/>
  <c r="V5" i="9"/>
  <c r="T5" i="9"/>
  <c r="C5" i="9"/>
  <c r="V4" i="9"/>
  <c r="T4" i="9"/>
  <c r="K4" i="9"/>
  <c r="U6" i="9" s="1"/>
  <c r="V6" i="9" s="1"/>
  <c r="C4" i="9"/>
  <c r="T3" i="9"/>
  <c r="C3" i="9"/>
  <c r="F51" i="8"/>
  <c r="C51" i="8"/>
  <c r="F50" i="8"/>
  <c r="C50" i="8"/>
  <c r="F49" i="8"/>
  <c r="C49" i="8"/>
  <c r="F42" i="8"/>
  <c r="C42" i="8"/>
  <c r="F41" i="8"/>
  <c r="C41" i="8"/>
  <c r="F40" i="8"/>
  <c r="C40" i="8"/>
  <c r="C31" i="8"/>
  <c r="F23" i="8"/>
  <c r="C23" i="8"/>
  <c r="C32" i="8" s="1"/>
  <c r="F22" i="8"/>
  <c r="C22" i="8"/>
  <c r="C21" i="8"/>
  <c r="C30" i="8" s="1"/>
  <c r="C19" i="8"/>
  <c r="F19" i="8" s="1"/>
  <c r="C12" i="8"/>
  <c r="T11" i="8"/>
  <c r="C11" i="8"/>
  <c r="C10" i="8"/>
  <c r="T9" i="8"/>
  <c r="C9" i="8"/>
  <c r="C8" i="8"/>
  <c r="C7" i="8"/>
  <c r="C6" i="8"/>
  <c r="V5" i="8"/>
  <c r="T5" i="8"/>
  <c r="C5" i="8"/>
  <c r="V4" i="8"/>
  <c r="T4" i="8"/>
  <c r="K4" i="8"/>
  <c r="U6" i="8" s="1"/>
  <c r="V6" i="8" s="1"/>
  <c r="C4" i="8"/>
  <c r="T3" i="8"/>
  <c r="C3" i="8"/>
  <c r="F51" i="7"/>
  <c r="C51" i="7"/>
  <c r="F50" i="7"/>
  <c r="C50" i="7"/>
  <c r="F49" i="7"/>
  <c r="C49" i="7"/>
  <c r="F42" i="7"/>
  <c r="C42" i="7"/>
  <c r="F41" i="7"/>
  <c r="C41" i="7"/>
  <c r="F40" i="7"/>
  <c r="C40" i="7"/>
  <c r="C31" i="7"/>
  <c r="C23" i="7"/>
  <c r="F23" i="7" s="1"/>
  <c r="F22" i="7"/>
  <c r="C22" i="7"/>
  <c r="C21" i="7"/>
  <c r="C30" i="7" s="1"/>
  <c r="C19" i="7"/>
  <c r="F19" i="7" s="1"/>
  <c r="C12" i="7"/>
  <c r="T11" i="7"/>
  <c r="C11" i="7"/>
  <c r="C10" i="7"/>
  <c r="T9" i="7"/>
  <c r="C9" i="7"/>
  <c r="C8" i="7"/>
  <c r="C7" i="7"/>
  <c r="C6" i="7"/>
  <c r="V5" i="7"/>
  <c r="T5" i="7"/>
  <c r="C5" i="7"/>
  <c r="V4" i="7"/>
  <c r="T4" i="7"/>
  <c r="K4" i="7"/>
  <c r="U6" i="7" s="1"/>
  <c r="V6" i="7" s="1"/>
  <c r="C4" i="7"/>
  <c r="T3" i="7"/>
  <c r="C3" i="7"/>
  <c r="AD53" i="1"/>
  <c r="AB53" i="1"/>
  <c r="AC53" i="1"/>
  <c r="AP53" i="1"/>
  <c r="F51" i="6"/>
  <c r="C51" i="6"/>
  <c r="F50" i="6"/>
  <c r="C50" i="6"/>
  <c r="F49" i="6"/>
  <c r="C49" i="6"/>
  <c r="F42" i="6"/>
  <c r="C42" i="6"/>
  <c r="F41" i="6"/>
  <c r="C41" i="6"/>
  <c r="F40" i="6"/>
  <c r="C40" i="6"/>
  <c r="C31" i="6"/>
  <c r="C23" i="6"/>
  <c r="F23" i="6" s="1"/>
  <c r="F22" i="6"/>
  <c r="C22" i="6"/>
  <c r="F21" i="6"/>
  <c r="C21" i="6"/>
  <c r="C30" i="6" s="1"/>
  <c r="C19" i="6"/>
  <c r="F19" i="6" s="1"/>
  <c r="C12" i="6"/>
  <c r="T11" i="6"/>
  <c r="C11" i="6"/>
  <c r="C10" i="6"/>
  <c r="T9" i="6"/>
  <c r="C9" i="6"/>
  <c r="C8" i="6"/>
  <c r="C7" i="6"/>
  <c r="C6" i="6"/>
  <c r="V5" i="6"/>
  <c r="T5" i="6"/>
  <c r="C5" i="6"/>
  <c r="V4" i="6"/>
  <c r="T4" i="6"/>
  <c r="K4" i="6"/>
  <c r="K5" i="6" s="1"/>
  <c r="C4" i="6"/>
  <c r="T3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C3" i="6"/>
  <c r="F51" i="5"/>
  <c r="C51" i="5"/>
  <c r="F50" i="5"/>
  <c r="C50" i="5"/>
  <c r="F49" i="5"/>
  <c r="C49" i="5"/>
  <c r="F42" i="5"/>
  <c r="C42" i="5"/>
  <c r="F41" i="5"/>
  <c r="C41" i="5"/>
  <c r="F40" i="5"/>
  <c r="C40" i="5"/>
  <c r="C31" i="5"/>
  <c r="C23" i="5"/>
  <c r="F23" i="5" s="1"/>
  <c r="F22" i="5"/>
  <c r="C22" i="5"/>
  <c r="F21" i="5"/>
  <c r="C21" i="5"/>
  <c r="C30" i="5" s="1"/>
  <c r="C19" i="5"/>
  <c r="F19" i="5" s="1"/>
  <c r="C12" i="5"/>
  <c r="T11" i="5"/>
  <c r="C11" i="5"/>
  <c r="C10" i="5"/>
  <c r="T9" i="5"/>
  <c r="C9" i="5"/>
  <c r="C8" i="5"/>
  <c r="C7" i="5"/>
  <c r="C6" i="5"/>
  <c r="V5" i="5"/>
  <c r="T5" i="5"/>
  <c r="C5" i="5"/>
  <c r="V4" i="5"/>
  <c r="T4" i="5"/>
  <c r="K4" i="5"/>
  <c r="K5" i="5" s="1"/>
  <c r="C4" i="5"/>
  <c r="T3" i="5"/>
  <c r="F3" i="5"/>
  <c r="F4" i="5" s="1"/>
  <c r="F5" i="5" s="1"/>
  <c r="C3" i="5"/>
  <c r="S2" i="3"/>
  <c r="AA53" i="1"/>
  <c r="D10" i="4"/>
  <c r="F51" i="4"/>
  <c r="C51" i="4"/>
  <c r="F50" i="4"/>
  <c r="C50" i="4"/>
  <c r="F49" i="4"/>
  <c r="C49" i="4"/>
  <c r="F42" i="4"/>
  <c r="C42" i="4"/>
  <c r="F41" i="4"/>
  <c r="C41" i="4"/>
  <c r="F40" i="4"/>
  <c r="C40" i="4"/>
  <c r="C31" i="4"/>
  <c r="C23" i="4"/>
  <c r="C32" i="4" s="1"/>
  <c r="F22" i="4"/>
  <c r="C22" i="4"/>
  <c r="C21" i="4"/>
  <c r="C30" i="4" s="1"/>
  <c r="C19" i="4"/>
  <c r="C28" i="4" s="1"/>
  <c r="C12" i="4"/>
  <c r="T11" i="4"/>
  <c r="C11" i="4"/>
  <c r="C10" i="4"/>
  <c r="T9" i="4"/>
  <c r="C9" i="4"/>
  <c r="D8" i="4"/>
  <c r="C8" i="4"/>
  <c r="C7" i="4"/>
  <c r="C6" i="4"/>
  <c r="V5" i="4"/>
  <c r="T5" i="4"/>
  <c r="C5" i="4"/>
  <c r="V4" i="4"/>
  <c r="T4" i="4"/>
  <c r="C4" i="4"/>
  <c r="T3" i="4"/>
  <c r="F3" i="4"/>
  <c r="F4" i="4" s="1"/>
  <c r="D3" i="4"/>
  <c r="C3" i="4"/>
  <c r="I4" i="3"/>
  <c r="F51" i="3"/>
  <c r="C51" i="3"/>
  <c r="F50" i="3"/>
  <c r="C50" i="3"/>
  <c r="F49" i="3"/>
  <c r="C49" i="3"/>
  <c r="I47" i="3"/>
  <c r="I46" i="3"/>
  <c r="I45" i="3"/>
  <c r="I44" i="3"/>
  <c r="I43" i="3"/>
  <c r="I42" i="3"/>
  <c r="F42" i="3"/>
  <c r="C42" i="3"/>
  <c r="I41" i="3"/>
  <c r="F41" i="3"/>
  <c r="C41" i="3"/>
  <c r="I40" i="3"/>
  <c r="F40" i="3"/>
  <c r="C40" i="3"/>
  <c r="I39" i="3"/>
  <c r="I38" i="3"/>
  <c r="I37" i="3"/>
  <c r="I36" i="3"/>
  <c r="I35" i="3"/>
  <c r="I34" i="3"/>
  <c r="I33" i="3"/>
  <c r="I32" i="3"/>
  <c r="I31" i="3"/>
  <c r="C31" i="3"/>
  <c r="I30" i="3"/>
  <c r="I29" i="3"/>
  <c r="I28" i="3"/>
  <c r="C28" i="3"/>
  <c r="I27" i="3"/>
  <c r="I26" i="3"/>
  <c r="I25" i="3"/>
  <c r="I24" i="3"/>
  <c r="I23" i="3"/>
  <c r="C23" i="3"/>
  <c r="F23" i="3" s="1"/>
  <c r="I22" i="3"/>
  <c r="F22" i="3"/>
  <c r="C22" i="3"/>
  <c r="I21" i="3"/>
  <c r="F21" i="3"/>
  <c r="C21" i="3"/>
  <c r="C30" i="3" s="1"/>
  <c r="I20" i="3"/>
  <c r="I19" i="3"/>
  <c r="C19" i="3"/>
  <c r="F19" i="3" s="1"/>
  <c r="I18" i="3"/>
  <c r="I17" i="3"/>
  <c r="I16" i="3"/>
  <c r="I15" i="3"/>
  <c r="I14" i="3"/>
  <c r="I13" i="3"/>
  <c r="I12" i="3"/>
  <c r="D12" i="3"/>
  <c r="C12" i="3"/>
  <c r="T11" i="3"/>
  <c r="I11" i="3"/>
  <c r="D11" i="3"/>
  <c r="C11" i="3"/>
  <c r="I10" i="3"/>
  <c r="D10" i="3"/>
  <c r="C10" i="3"/>
  <c r="T9" i="3"/>
  <c r="I9" i="3"/>
  <c r="D9" i="3"/>
  <c r="C9" i="3"/>
  <c r="I8" i="3"/>
  <c r="D8" i="3"/>
  <c r="C8" i="3"/>
  <c r="I7" i="3"/>
  <c r="D7" i="3"/>
  <c r="C7" i="3"/>
  <c r="I6" i="3"/>
  <c r="D6" i="3"/>
  <c r="C6" i="3"/>
  <c r="V5" i="3"/>
  <c r="W5" i="3" s="1"/>
  <c r="T5" i="3"/>
  <c r="I5" i="3"/>
  <c r="D5" i="3"/>
  <c r="Q5" i="3" s="1"/>
  <c r="C5" i="3"/>
  <c r="W4" i="3"/>
  <c r="V4" i="3"/>
  <c r="T4" i="3"/>
  <c r="K4" i="3"/>
  <c r="K5" i="3" s="1"/>
  <c r="D4" i="3"/>
  <c r="Q4" i="3" s="1"/>
  <c r="C4" i="3"/>
  <c r="W3" i="3"/>
  <c r="AA3" i="3" s="1"/>
  <c r="AB3" i="3" s="1"/>
  <c r="AC3" i="3" s="1"/>
  <c r="T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D3" i="3"/>
  <c r="C3" i="3"/>
  <c r="M2" i="3"/>
  <c r="W4" i="2"/>
  <c r="W5" i="2"/>
  <c r="W3" i="2"/>
  <c r="AA3" i="2" s="1"/>
  <c r="AB3" i="2" s="1"/>
  <c r="AC3" i="2" s="1"/>
  <c r="V5" i="2"/>
  <c r="V4" i="2"/>
  <c r="F51" i="2"/>
  <c r="F49" i="2"/>
  <c r="C51" i="2"/>
  <c r="C49" i="2"/>
  <c r="F50" i="2"/>
  <c r="C50" i="2"/>
  <c r="F42" i="2"/>
  <c r="F40" i="2"/>
  <c r="F41" i="2"/>
  <c r="C41" i="2"/>
  <c r="C42" i="2"/>
  <c r="C40" i="2"/>
  <c r="C31" i="2"/>
  <c r="C32" i="2"/>
  <c r="C30" i="2"/>
  <c r="C28" i="2"/>
  <c r="F22" i="2"/>
  <c r="F23" i="2"/>
  <c r="F19" i="2"/>
  <c r="F21" i="2"/>
  <c r="C22" i="2"/>
  <c r="C23" i="2"/>
  <c r="C21" i="2"/>
  <c r="M2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U5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D7" i="2"/>
  <c r="D8" i="2"/>
  <c r="D9" i="2"/>
  <c r="D10" i="2"/>
  <c r="D11" i="2"/>
  <c r="D12" i="2"/>
  <c r="D4" i="2"/>
  <c r="Q4" i="2" s="1"/>
  <c r="D5" i="2"/>
  <c r="Q5" i="2" s="1"/>
  <c r="AA5" i="2" s="1"/>
  <c r="AB5" i="2" s="1"/>
  <c r="D6" i="2"/>
  <c r="D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C3" i="2"/>
  <c r="C4" i="2"/>
  <c r="C5" i="2"/>
  <c r="C6" i="2"/>
  <c r="C7" i="2"/>
  <c r="C8" i="2"/>
  <c r="C9" i="2"/>
  <c r="C10" i="2"/>
  <c r="C11" i="2"/>
  <c r="C12" i="2"/>
  <c r="T4" i="2"/>
  <c r="T5" i="2"/>
  <c r="T9" i="2"/>
  <c r="T11" i="2"/>
  <c r="T3" i="2"/>
  <c r="B66" i="1"/>
  <c r="C61" i="1"/>
  <c r="D61" i="1"/>
  <c r="E61" i="1"/>
  <c r="F61" i="1"/>
  <c r="G61" i="1"/>
  <c r="H61" i="1"/>
  <c r="I2" i="9" s="1"/>
  <c r="I38" i="9" s="1"/>
  <c r="I61" i="1"/>
  <c r="J61" i="1"/>
  <c r="K61" i="1"/>
  <c r="I2" i="12" s="1"/>
  <c r="I24" i="12" s="1"/>
  <c r="L61" i="1"/>
  <c r="I2" i="13" s="1"/>
  <c r="M61" i="1"/>
  <c r="I2" i="14" s="1"/>
  <c r="N61" i="1"/>
  <c r="I2" i="15" s="1"/>
  <c r="I25" i="15" s="1"/>
  <c r="O61" i="1"/>
  <c r="I2" i="16" s="1"/>
  <c r="I20" i="16" s="1"/>
  <c r="P61" i="1"/>
  <c r="Q61" i="1"/>
  <c r="V61" i="1"/>
  <c r="I2" i="23" s="1"/>
  <c r="I5" i="23" s="1"/>
  <c r="W61" i="1"/>
  <c r="C67" i="1"/>
  <c r="D70" i="1"/>
  <c r="E65" i="1"/>
  <c r="F60" i="1"/>
  <c r="G60" i="1"/>
  <c r="H60" i="1"/>
  <c r="I60" i="1"/>
  <c r="I69" i="1" s="1"/>
  <c r="E7" i="10" s="1"/>
  <c r="J60" i="1"/>
  <c r="K60" i="1"/>
  <c r="K67" i="1" s="1"/>
  <c r="E5" i="12" s="1"/>
  <c r="L60" i="1"/>
  <c r="M60" i="1"/>
  <c r="N60" i="1"/>
  <c r="O60" i="1"/>
  <c r="P60" i="1"/>
  <c r="Q60" i="1"/>
  <c r="V60" i="1"/>
  <c r="W60" i="1"/>
  <c r="P5" i="3" l="1"/>
  <c r="U32" i="2"/>
  <c r="U6" i="2"/>
  <c r="V6" i="2" s="1"/>
  <c r="W6" i="2" s="1"/>
  <c r="U17" i="2"/>
  <c r="C47" i="2" s="1"/>
  <c r="U19" i="2"/>
  <c r="U48" i="2"/>
  <c r="U40" i="2"/>
  <c r="I2" i="24"/>
  <c r="W77" i="1"/>
  <c r="I26" i="14"/>
  <c r="I10" i="15"/>
  <c r="I5" i="9"/>
  <c r="I42" i="6"/>
  <c r="I16" i="6"/>
  <c r="I43" i="6"/>
  <c r="I26" i="6"/>
  <c r="I47" i="5"/>
  <c r="I44" i="5"/>
  <c r="I33" i="5"/>
  <c r="I21" i="5"/>
  <c r="I11" i="5"/>
  <c r="I43" i="5"/>
  <c r="I32" i="5"/>
  <c r="I26" i="5"/>
  <c r="I25" i="5"/>
  <c r="I16" i="5"/>
  <c r="I15" i="5"/>
  <c r="I8" i="5"/>
  <c r="I4" i="5"/>
  <c r="I14" i="9"/>
  <c r="I26" i="9"/>
  <c r="D2" i="10"/>
  <c r="D7" i="10" s="1"/>
  <c r="I20" i="9"/>
  <c r="I45" i="9"/>
  <c r="I11" i="12"/>
  <c r="I10" i="9"/>
  <c r="I39" i="9"/>
  <c r="I6" i="12"/>
  <c r="I27" i="12"/>
  <c r="I4" i="15"/>
  <c r="I15" i="15"/>
  <c r="I43" i="15"/>
  <c r="I23" i="16"/>
  <c r="J77" i="1"/>
  <c r="I7" i="9"/>
  <c r="I45" i="14"/>
  <c r="I16" i="15"/>
  <c r="I38" i="15"/>
  <c r="I26" i="16"/>
  <c r="D7" i="5"/>
  <c r="I13" i="9"/>
  <c r="I25" i="9"/>
  <c r="I37" i="14"/>
  <c r="U13" i="2"/>
  <c r="V13" i="2" s="1"/>
  <c r="W13" i="2" s="1"/>
  <c r="AA13" i="2" s="1"/>
  <c r="AB13" i="2" s="1"/>
  <c r="U20" i="2"/>
  <c r="V20" i="2" s="1"/>
  <c r="W20" i="2" s="1"/>
  <c r="AA20" i="2" s="1"/>
  <c r="AB20" i="2" s="1"/>
  <c r="U49" i="2"/>
  <c r="V49" i="2" s="1"/>
  <c r="W49" i="2" s="1"/>
  <c r="AA49" i="2" s="1"/>
  <c r="AB49" i="2" s="1"/>
  <c r="U41" i="2"/>
  <c r="V41" i="2" s="1"/>
  <c r="W41" i="2" s="1"/>
  <c r="AA41" i="2" s="1"/>
  <c r="AB41" i="2" s="1"/>
  <c r="U33" i="2"/>
  <c r="V33" i="2" s="1"/>
  <c r="W33" i="2" s="1"/>
  <c r="AA33" i="2" s="1"/>
  <c r="AB33" i="2" s="1"/>
  <c r="U8" i="2"/>
  <c r="U26" i="2"/>
  <c r="U18" i="2"/>
  <c r="V18" i="2" s="1"/>
  <c r="W18" i="2" s="1"/>
  <c r="AA18" i="2" s="1"/>
  <c r="AB18" i="2" s="1"/>
  <c r="U47" i="2"/>
  <c r="V47" i="2" s="1"/>
  <c r="W47" i="2" s="1"/>
  <c r="AA47" i="2" s="1"/>
  <c r="AB47" i="2" s="1"/>
  <c r="U39" i="2"/>
  <c r="U31" i="2"/>
  <c r="V31" i="2" s="1"/>
  <c r="W31" i="2" s="1"/>
  <c r="AA31" i="2" s="1"/>
  <c r="AB31" i="2" s="1"/>
  <c r="U7" i="2"/>
  <c r="V7" i="2" s="1"/>
  <c r="W7" i="2" s="1"/>
  <c r="U25" i="2"/>
  <c r="U28" i="2"/>
  <c r="U46" i="2"/>
  <c r="U38" i="2"/>
  <c r="U30" i="2"/>
  <c r="V30" i="2" s="1"/>
  <c r="W30" i="2" s="1"/>
  <c r="AA30" i="2" s="1"/>
  <c r="AB30" i="2" s="1"/>
  <c r="U10" i="2"/>
  <c r="U24" i="2"/>
  <c r="U45" i="2"/>
  <c r="U37" i="2"/>
  <c r="U29" i="2"/>
  <c r="V29" i="2" s="1"/>
  <c r="W29" i="2" s="1"/>
  <c r="AA29" i="2" s="1"/>
  <c r="AB29" i="2" s="1"/>
  <c r="U12" i="2"/>
  <c r="U23" i="2"/>
  <c r="U52" i="2"/>
  <c r="V52" i="2" s="1"/>
  <c r="W52" i="2" s="1"/>
  <c r="AA52" i="2" s="1"/>
  <c r="AB52" i="2" s="1"/>
  <c r="U44" i="2"/>
  <c r="V44" i="2" s="1"/>
  <c r="W44" i="2" s="1"/>
  <c r="AA44" i="2" s="1"/>
  <c r="AB44" i="2" s="1"/>
  <c r="U36" i="2"/>
  <c r="U15" i="2"/>
  <c r="U22" i="2"/>
  <c r="U51" i="2"/>
  <c r="U43" i="2"/>
  <c r="U35" i="2"/>
  <c r="U14" i="2"/>
  <c r="U21" i="2"/>
  <c r="V21" i="2" s="1"/>
  <c r="W21" i="2" s="1"/>
  <c r="AA21" i="2" s="1"/>
  <c r="AB21" i="2" s="1"/>
  <c r="U50" i="2"/>
  <c r="U42" i="2"/>
  <c r="V42" i="2" s="1"/>
  <c r="W42" i="2" s="1"/>
  <c r="AA42" i="2" s="1"/>
  <c r="AB42" i="2" s="1"/>
  <c r="U34" i="2"/>
  <c r="P4" i="2"/>
  <c r="O4" i="2" s="1"/>
  <c r="AA4" i="2"/>
  <c r="AB4" i="2" s="1"/>
  <c r="AC4" i="2" s="1"/>
  <c r="AC5" i="2" s="1"/>
  <c r="I45" i="7"/>
  <c r="I35" i="7"/>
  <c r="I28" i="7"/>
  <c r="I17" i="7"/>
  <c r="I47" i="7"/>
  <c r="I36" i="7"/>
  <c r="I44" i="7"/>
  <c r="I40" i="7"/>
  <c r="I34" i="7"/>
  <c r="I27" i="7"/>
  <c r="I16" i="7"/>
  <c r="I11" i="7"/>
  <c r="S2" i="7"/>
  <c r="W3" i="7" s="1"/>
  <c r="AA3" i="7" s="1"/>
  <c r="I29" i="7"/>
  <c r="I6" i="7"/>
  <c r="I43" i="7"/>
  <c r="I33" i="7"/>
  <c r="I26" i="7"/>
  <c r="I21" i="7"/>
  <c r="I15" i="7"/>
  <c r="I8" i="7"/>
  <c r="I4" i="7"/>
  <c r="I42" i="7"/>
  <c r="I32" i="7"/>
  <c r="I25" i="7"/>
  <c r="I14" i="7"/>
  <c r="I10" i="7"/>
  <c r="I41" i="7"/>
  <c r="I22" i="7"/>
  <c r="I39" i="7"/>
  <c r="I31" i="7"/>
  <c r="I24" i="7"/>
  <c r="I20" i="7"/>
  <c r="I13" i="7"/>
  <c r="I7" i="7"/>
  <c r="I5" i="7"/>
  <c r="I30" i="7"/>
  <c r="I38" i="7"/>
  <c r="I23" i="7"/>
  <c r="I19" i="7"/>
  <c r="I12" i="7"/>
  <c r="I37" i="7"/>
  <c r="I46" i="7"/>
  <c r="I18" i="7"/>
  <c r="I9" i="7"/>
  <c r="I43" i="8"/>
  <c r="I29" i="8"/>
  <c r="I10" i="8"/>
  <c r="I4" i="8"/>
  <c r="I40" i="8"/>
  <c r="I27" i="8"/>
  <c r="I7" i="8"/>
  <c r="I5" i="8"/>
  <c r="I21" i="8"/>
  <c r="I46" i="8"/>
  <c r="I25" i="8"/>
  <c r="I17" i="8"/>
  <c r="I44" i="8"/>
  <c r="I15" i="8"/>
  <c r="I9" i="8"/>
  <c r="I32" i="8"/>
  <c r="I42" i="8"/>
  <c r="I36" i="8"/>
  <c r="I6" i="8"/>
  <c r="I8" i="8"/>
  <c r="I34" i="8"/>
  <c r="S2" i="8"/>
  <c r="I47" i="13"/>
  <c r="I25" i="13"/>
  <c r="I20" i="13"/>
  <c r="I8" i="13"/>
  <c r="I37" i="13"/>
  <c r="I24" i="13"/>
  <c r="I19" i="13"/>
  <c r="S2" i="13"/>
  <c r="W4" i="13" s="1"/>
  <c r="I36" i="13"/>
  <c r="I23" i="13"/>
  <c r="I7" i="13"/>
  <c r="I41" i="13"/>
  <c r="I33" i="13"/>
  <c r="I17" i="13"/>
  <c r="I10" i="13"/>
  <c r="I40" i="13"/>
  <c r="I21" i="13"/>
  <c r="I14" i="13"/>
  <c r="I9" i="13"/>
  <c r="I4" i="13"/>
  <c r="I32" i="13"/>
  <c r="I12" i="13"/>
  <c r="I31" i="13"/>
  <c r="I16" i="13"/>
  <c r="I15" i="13"/>
  <c r="I28" i="13"/>
  <c r="I6" i="4"/>
  <c r="I20" i="4"/>
  <c r="I42" i="4"/>
  <c r="I37" i="4"/>
  <c r="S2" i="4"/>
  <c r="W3" i="4" s="1"/>
  <c r="AA3" i="4" s="1"/>
  <c r="I21" i="4"/>
  <c r="I44" i="4"/>
  <c r="I26" i="4"/>
  <c r="I45" i="4"/>
  <c r="I5" i="4"/>
  <c r="I28" i="4"/>
  <c r="I18" i="4"/>
  <c r="I10" i="4"/>
  <c r="I29" i="4"/>
  <c r="I13" i="4"/>
  <c r="I12" i="4"/>
  <c r="I34" i="4"/>
  <c r="I36" i="4"/>
  <c r="P77" i="1"/>
  <c r="S2" i="5"/>
  <c r="W3" i="5" s="1"/>
  <c r="AA3" i="5" s="1"/>
  <c r="AB3" i="5" s="1"/>
  <c r="AC3" i="5" s="1"/>
  <c r="I17" i="5"/>
  <c r="I27" i="5"/>
  <c r="I34" i="5"/>
  <c r="I40" i="5"/>
  <c r="I5" i="6"/>
  <c r="I33" i="6"/>
  <c r="I15" i="9"/>
  <c r="I21" i="9"/>
  <c r="I21" i="12"/>
  <c r="I7" i="15"/>
  <c r="I23" i="15"/>
  <c r="M65" i="1"/>
  <c r="E3" i="14" s="1"/>
  <c r="F3" i="14" s="1"/>
  <c r="D2" i="14"/>
  <c r="J72" i="1"/>
  <c r="E10" i="11" s="1"/>
  <c r="D10" i="11" s="1"/>
  <c r="D2" i="11"/>
  <c r="I37" i="24"/>
  <c r="I25" i="24"/>
  <c r="I41" i="24"/>
  <c r="I36" i="24"/>
  <c r="I24" i="24"/>
  <c r="I20" i="24"/>
  <c r="I8" i="24"/>
  <c r="I5" i="24"/>
  <c r="I33" i="24"/>
  <c r="I23" i="24"/>
  <c r="I32" i="24"/>
  <c r="I17" i="24"/>
  <c r="I7" i="24"/>
  <c r="S2" i="24"/>
  <c r="I45" i="24"/>
  <c r="I15" i="24"/>
  <c r="I39" i="24"/>
  <c r="I28" i="24"/>
  <c r="I12" i="24"/>
  <c r="I44" i="24"/>
  <c r="I31" i="24"/>
  <c r="I9" i="24"/>
  <c r="I29" i="24"/>
  <c r="I16" i="24"/>
  <c r="I13" i="24"/>
  <c r="I4" i="24"/>
  <c r="I47" i="24"/>
  <c r="I43" i="16"/>
  <c r="I32" i="16"/>
  <c r="I22" i="16"/>
  <c r="I6" i="16"/>
  <c r="I18" i="16"/>
  <c r="I9" i="16"/>
  <c r="S2" i="16"/>
  <c r="W6" i="16" s="1"/>
  <c r="I29" i="16"/>
  <c r="I17" i="16"/>
  <c r="I4" i="16"/>
  <c r="I40" i="16"/>
  <c r="I21" i="16"/>
  <c r="I16" i="16"/>
  <c r="I11" i="16"/>
  <c r="I8" i="16"/>
  <c r="I42" i="16"/>
  <c r="I36" i="16"/>
  <c r="I19" i="16"/>
  <c r="I13" i="16"/>
  <c r="I10" i="16"/>
  <c r="I7" i="16"/>
  <c r="I6" i="5"/>
  <c r="I9" i="5"/>
  <c r="I18" i="5"/>
  <c r="I28" i="5"/>
  <c r="I35" i="5"/>
  <c r="I4" i="9"/>
  <c r="I16" i="9"/>
  <c r="I28" i="9"/>
  <c r="S2" i="12"/>
  <c r="W5" i="12" s="1"/>
  <c r="I32" i="12"/>
  <c r="I6" i="14"/>
  <c r="I25" i="14"/>
  <c r="I20" i="15"/>
  <c r="I44" i="16"/>
  <c r="I2" i="17"/>
  <c r="I22" i="17" s="1"/>
  <c r="L70" i="1"/>
  <c r="E8" i="13" s="1"/>
  <c r="D2" i="13"/>
  <c r="I46" i="23"/>
  <c r="I23" i="23"/>
  <c r="I37" i="23"/>
  <c r="I6" i="23"/>
  <c r="I47" i="23"/>
  <c r="I31" i="23"/>
  <c r="I17" i="23"/>
  <c r="I22" i="23"/>
  <c r="I15" i="23"/>
  <c r="I29" i="23"/>
  <c r="I13" i="23"/>
  <c r="I7" i="23"/>
  <c r="S2" i="23"/>
  <c r="W6" i="23" s="1"/>
  <c r="I14" i="23"/>
  <c r="I21" i="23"/>
  <c r="I47" i="15"/>
  <c r="I41" i="15"/>
  <c r="I37" i="15"/>
  <c r="I30" i="15"/>
  <c r="I19" i="15"/>
  <c r="I12" i="15"/>
  <c r="I46" i="15"/>
  <c r="I36" i="15"/>
  <c r="I29" i="15"/>
  <c r="I22" i="15"/>
  <c r="I45" i="15"/>
  <c r="I35" i="15"/>
  <c r="I28" i="15"/>
  <c r="I18" i="15"/>
  <c r="I9" i="15"/>
  <c r="I6" i="15"/>
  <c r="I44" i="15"/>
  <c r="I40" i="15"/>
  <c r="I34" i="15"/>
  <c r="I27" i="15"/>
  <c r="I17" i="15"/>
  <c r="S2" i="15"/>
  <c r="W4" i="15" s="1"/>
  <c r="I39" i="15"/>
  <c r="I31" i="15"/>
  <c r="I24" i="15"/>
  <c r="I14" i="15"/>
  <c r="I22" i="5"/>
  <c r="I29" i="5"/>
  <c r="I36" i="5"/>
  <c r="I21" i="6"/>
  <c r="I8" i="9"/>
  <c r="I11" i="9"/>
  <c r="I17" i="9"/>
  <c r="I14" i="12"/>
  <c r="I33" i="12"/>
  <c r="I42" i="12"/>
  <c r="I14" i="14"/>
  <c r="D2" i="12"/>
  <c r="M2" i="12" s="1"/>
  <c r="I47" i="14"/>
  <c r="I39" i="14"/>
  <c r="I31" i="14"/>
  <c r="I23" i="14"/>
  <c r="I7" i="14"/>
  <c r="I11" i="15"/>
  <c r="I26" i="15"/>
  <c r="I34" i="16"/>
  <c r="I46" i="16"/>
  <c r="I28" i="23"/>
  <c r="I41" i="14"/>
  <c r="I13" i="14"/>
  <c r="I9" i="14"/>
  <c r="I5" i="14"/>
  <c r="I29" i="14"/>
  <c r="I21" i="14"/>
  <c r="I12" i="14"/>
  <c r="S2" i="14"/>
  <c r="W5" i="14" s="1"/>
  <c r="I28" i="14"/>
  <c r="I46" i="14"/>
  <c r="I20" i="14"/>
  <c r="I36" i="14"/>
  <c r="I15" i="14"/>
  <c r="I7" i="5"/>
  <c r="I12" i="5"/>
  <c r="I19" i="5"/>
  <c r="I30" i="5"/>
  <c r="I37" i="5"/>
  <c r="I41" i="5"/>
  <c r="S2" i="9"/>
  <c r="W4" i="9" s="1"/>
  <c r="I18" i="9"/>
  <c r="I22" i="9"/>
  <c r="I31" i="9"/>
  <c r="I16" i="12"/>
  <c r="I38" i="12"/>
  <c r="I43" i="12"/>
  <c r="I17" i="14"/>
  <c r="I29" i="13"/>
  <c r="I13" i="13"/>
  <c r="I5" i="13"/>
  <c r="I38" i="14"/>
  <c r="I30" i="14"/>
  <c r="I22" i="14"/>
  <c r="I5" i="15"/>
  <c r="I8" i="15"/>
  <c r="I12" i="16"/>
  <c r="I30" i="23"/>
  <c r="Q77" i="1"/>
  <c r="I2" i="18"/>
  <c r="Q69" i="1"/>
  <c r="E7" i="18" s="1"/>
  <c r="Q65" i="1"/>
  <c r="E3" i="18" s="1"/>
  <c r="D2" i="18"/>
  <c r="P66" i="1"/>
  <c r="E4" i="17" s="1"/>
  <c r="D2" i="17"/>
  <c r="H66" i="1"/>
  <c r="E4" i="9" s="1"/>
  <c r="D2" i="9"/>
  <c r="M2" i="9" s="1"/>
  <c r="W71" i="1"/>
  <c r="E9" i="24" s="1"/>
  <c r="D2" i="24"/>
  <c r="M2" i="24" s="1"/>
  <c r="G71" i="1"/>
  <c r="D2" i="8"/>
  <c r="M2" i="8" s="1"/>
  <c r="D5" i="5"/>
  <c r="Q5" i="5" s="1"/>
  <c r="I13" i="5"/>
  <c r="I20" i="5"/>
  <c r="I23" i="5"/>
  <c r="I38" i="5"/>
  <c r="I6" i="9"/>
  <c r="I9" i="9"/>
  <c r="I32" i="9"/>
  <c r="I17" i="12"/>
  <c r="I21" i="15"/>
  <c r="I32" i="15"/>
  <c r="I14" i="16"/>
  <c r="I40" i="24"/>
  <c r="I77" i="1"/>
  <c r="I2" i="10"/>
  <c r="O71" i="1"/>
  <c r="E9" i="16" s="1"/>
  <c r="D2" i="16"/>
  <c r="V68" i="1"/>
  <c r="E6" i="23" s="1"/>
  <c r="D2" i="23"/>
  <c r="N68" i="1"/>
  <c r="E6" i="15" s="1"/>
  <c r="D2" i="15"/>
  <c r="M2" i="15" s="1"/>
  <c r="F68" i="1"/>
  <c r="M2" i="7"/>
  <c r="I47" i="12"/>
  <c r="I41" i="12"/>
  <c r="I37" i="12"/>
  <c r="I30" i="12"/>
  <c r="I23" i="12"/>
  <c r="I20" i="12"/>
  <c r="I13" i="12"/>
  <c r="I10" i="12"/>
  <c r="I46" i="12"/>
  <c r="I36" i="12"/>
  <c r="I19" i="12"/>
  <c r="I12" i="12"/>
  <c r="I7" i="12"/>
  <c r="I5" i="12"/>
  <c r="I45" i="12"/>
  <c r="I35" i="12"/>
  <c r="I29" i="12"/>
  <c r="I22" i="12"/>
  <c r="I44" i="12"/>
  <c r="I40" i="12"/>
  <c r="I34" i="12"/>
  <c r="I28" i="12"/>
  <c r="I18" i="12"/>
  <c r="I9" i="12"/>
  <c r="I39" i="12"/>
  <c r="I31" i="12"/>
  <c r="I25" i="12"/>
  <c r="I15" i="12"/>
  <c r="I8" i="12"/>
  <c r="I5" i="5"/>
  <c r="I10" i="5"/>
  <c r="I14" i="5"/>
  <c r="I24" i="5"/>
  <c r="I31" i="5"/>
  <c r="I39" i="5"/>
  <c r="I12" i="9"/>
  <c r="I19" i="9"/>
  <c r="I23" i="9"/>
  <c r="I35" i="9"/>
  <c r="I42" i="9"/>
  <c r="I4" i="12"/>
  <c r="I26" i="12"/>
  <c r="I33" i="14"/>
  <c r="I44" i="14"/>
  <c r="I2" i="11"/>
  <c r="I13" i="15"/>
  <c r="I33" i="15"/>
  <c r="I42" i="15"/>
  <c r="I5" i="16"/>
  <c r="I15" i="16"/>
  <c r="I21" i="24"/>
  <c r="I46" i="13"/>
  <c r="I38" i="13"/>
  <c r="I30" i="13"/>
  <c r="I22" i="13"/>
  <c r="I6" i="13"/>
  <c r="I4" i="14"/>
  <c r="I40" i="14"/>
  <c r="I32" i="14"/>
  <c r="I24" i="14"/>
  <c r="I16" i="14"/>
  <c r="I8" i="14"/>
  <c r="I46" i="17"/>
  <c r="I38" i="17"/>
  <c r="I14" i="17"/>
  <c r="I43" i="13"/>
  <c r="I35" i="13"/>
  <c r="I27" i="13"/>
  <c r="I11" i="13"/>
  <c r="I42" i="13"/>
  <c r="I34" i="13"/>
  <c r="I26" i="13"/>
  <c r="I43" i="23"/>
  <c r="I35" i="23"/>
  <c r="I27" i="23"/>
  <c r="I43" i="14"/>
  <c r="I35" i="14"/>
  <c r="I27" i="14"/>
  <c r="I19" i="14"/>
  <c r="I11" i="14"/>
  <c r="I30" i="18"/>
  <c r="I22" i="18"/>
  <c r="I6" i="18"/>
  <c r="I43" i="24"/>
  <c r="I35" i="24"/>
  <c r="I27" i="24"/>
  <c r="I19" i="24"/>
  <c r="I11" i="24"/>
  <c r="I42" i="14"/>
  <c r="I34" i="14"/>
  <c r="I18" i="14"/>
  <c r="I10" i="14"/>
  <c r="I41" i="23"/>
  <c r="I33" i="23"/>
  <c r="I25" i="23"/>
  <c r="I9" i="23"/>
  <c r="I47" i="17"/>
  <c r="I39" i="17"/>
  <c r="I23" i="17"/>
  <c r="I36" i="23"/>
  <c r="I20" i="23"/>
  <c r="I12" i="23"/>
  <c r="I46" i="24"/>
  <c r="I30" i="24"/>
  <c r="I22" i="24"/>
  <c r="I14" i="24"/>
  <c r="I6" i="24"/>
  <c r="I42" i="23"/>
  <c r="I34" i="23"/>
  <c r="I26" i="23"/>
  <c r="I43" i="17"/>
  <c r="I35" i="17"/>
  <c r="I27" i="17"/>
  <c r="I19" i="17"/>
  <c r="I11" i="17"/>
  <c r="I43" i="18"/>
  <c r="I35" i="18"/>
  <c r="I27" i="18"/>
  <c r="I19" i="18"/>
  <c r="I11" i="18"/>
  <c r="I24" i="23"/>
  <c r="I16" i="23"/>
  <c r="I8" i="23"/>
  <c r="I42" i="24"/>
  <c r="I34" i="24"/>
  <c r="I26" i="24"/>
  <c r="I18" i="24"/>
  <c r="I10" i="24"/>
  <c r="I34" i="17"/>
  <c r="I26" i="17"/>
  <c r="I18" i="17"/>
  <c r="I10" i="17"/>
  <c r="I42" i="18"/>
  <c r="I34" i="18"/>
  <c r="I26" i="18"/>
  <c r="I18" i="18"/>
  <c r="I45" i="13"/>
  <c r="I4" i="23"/>
  <c r="W6" i="24"/>
  <c r="I38" i="24"/>
  <c r="I19" i="23"/>
  <c r="I11" i="23"/>
  <c r="I18" i="23"/>
  <c r="I10" i="23"/>
  <c r="I38" i="23"/>
  <c r="I39" i="23"/>
  <c r="I44" i="23"/>
  <c r="I45" i="23"/>
  <c r="I32" i="23"/>
  <c r="I40" i="23"/>
  <c r="C28" i="24"/>
  <c r="W5" i="24"/>
  <c r="W4" i="24"/>
  <c r="K5" i="24"/>
  <c r="C32" i="24"/>
  <c r="W3" i="24"/>
  <c r="AA3" i="24" s="1"/>
  <c r="F21" i="23"/>
  <c r="K5" i="23"/>
  <c r="W3" i="23"/>
  <c r="AA3" i="23" s="1"/>
  <c r="C28" i="22"/>
  <c r="F21" i="22"/>
  <c r="K5" i="22"/>
  <c r="C32" i="22"/>
  <c r="K5" i="20"/>
  <c r="U7" i="20" s="1"/>
  <c r="V7" i="20" s="1"/>
  <c r="K5" i="19"/>
  <c r="U7" i="19" s="1"/>
  <c r="V7" i="19" s="1"/>
  <c r="K5" i="18"/>
  <c r="U7" i="18" s="1"/>
  <c r="V7" i="18" s="1"/>
  <c r="K5" i="21"/>
  <c r="F21" i="20"/>
  <c r="C32" i="20"/>
  <c r="C28" i="19"/>
  <c r="F21" i="19"/>
  <c r="C32" i="19"/>
  <c r="C28" i="18"/>
  <c r="C32" i="18"/>
  <c r="M2" i="16"/>
  <c r="I28" i="16"/>
  <c r="I35" i="16"/>
  <c r="I45" i="16"/>
  <c r="I30" i="16"/>
  <c r="I37" i="16"/>
  <c r="I41" i="16"/>
  <c r="I47" i="16"/>
  <c r="I24" i="16"/>
  <c r="I38" i="16"/>
  <c r="I25" i="16"/>
  <c r="I31" i="16"/>
  <c r="I39" i="16"/>
  <c r="I27" i="16"/>
  <c r="I33" i="16"/>
  <c r="K5" i="16"/>
  <c r="U7" i="16" s="1"/>
  <c r="V7" i="16" s="1"/>
  <c r="W7" i="16" s="1"/>
  <c r="W6" i="15"/>
  <c r="K5" i="15"/>
  <c r="U7" i="15" s="1"/>
  <c r="V7" i="15" s="1"/>
  <c r="K5" i="17"/>
  <c r="F21" i="16"/>
  <c r="C28" i="15"/>
  <c r="W5" i="15"/>
  <c r="C32" i="15"/>
  <c r="M2" i="14"/>
  <c r="W6" i="14"/>
  <c r="K5" i="14"/>
  <c r="U7" i="14" s="1"/>
  <c r="V7" i="14" s="1"/>
  <c r="M2" i="13"/>
  <c r="I18" i="13"/>
  <c r="I39" i="13"/>
  <c r="I44" i="13"/>
  <c r="K5" i="13"/>
  <c r="U7" i="13" s="1"/>
  <c r="V7" i="13" s="1"/>
  <c r="I39" i="11"/>
  <c r="I42" i="11"/>
  <c r="I43" i="11"/>
  <c r="I44" i="11"/>
  <c r="K5" i="11"/>
  <c r="U7" i="11" s="1"/>
  <c r="V7" i="11" s="1"/>
  <c r="F21" i="14"/>
  <c r="C32" i="14"/>
  <c r="C28" i="13"/>
  <c r="W5" i="13"/>
  <c r="F21" i="13"/>
  <c r="C32" i="13"/>
  <c r="W7" i="13"/>
  <c r="C28" i="12"/>
  <c r="K5" i="12"/>
  <c r="C32" i="12"/>
  <c r="W3" i="12"/>
  <c r="AA3" i="12" s="1"/>
  <c r="AB3" i="12" s="1"/>
  <c r="AC3" i="12" s="1"/>
  <c r="F21" i="11"/>
  <c r="I32" i="10"/>
  <c r="I42" i="10"/>
  <c r="I33" i="10"/>
  <c r="I43" i="10"/>
  <c r="I28" i="10"/>
  <c r="I35" i="10"/>
  <c r="I45" i="10"/>
  <c r="I29" i="10"/>
  <c r="I36" i="10"/>
  <c r="I46" i="10"/>
  <c r="I30" i="10"/>
  <c r="I37" i="10"/>
  <c r="I41" i="10"/>
  <c r="I27" i="9"/>
  <c r="I33" i="9"/>
  <c r="I43" i="9"/>
  <c r="I34" i="9"/>
  <c r="I40" i="9"/>
  <c r="I44" i="9"/>
  <c r="I29" i="9"/>
  <c r="I36" i="9"/>
  <c r="I46" i="9"/>
  <c r="I30" i="9"/>
  <c r="I37" i="9"/>
  <c r="I41" i="9"/>
  <c r="I47" i="9"/>
  <c r="I24" i="9"/>
  <c r="K5" i="9"/>
  <c r="U7" i="9" s="1"/>
  <c r="V7" i="9" s="1"/>
  <c r="I18" i="8"/>
  <c r="I22" i="8"/>
  <c r="I28" i="8"/>
  <c r="I35" i="8"/>
  <c r="I45" i="8"/>
  <c r="I12" i="8"/>
  <c r="I19" i="8"/>
  <c r="I30" i="8"/>
  <c r="I37" i="8"/>
  <c r="I41" i="8"/>
  <c r="I47" i="8"/>
  <c r="I13" i="8"/>
  <c r="I20" i="8"/>
  <c r="I23" i="8"/>
  <c r="I38" i="8"/>
  <c r="I14" i="8"/>
  <c r="I24" i="8"/>
  <c r="I31" i="8"/>
  <c r="I39" i="8"/>
  <c r="I11" i="8"/>
  <c r="I16" i="8"/>
  <c r="I26" i="8"/>
  <c r="I33" i="8"/>
  <c r="C28" i="10"/>
  <c r="F21" i="10"/>
  <c r="K5" i="10"/>
  <c r="C32" i="10"/>
  <c r="W5" i="9"/>
  <c r="F21" i="9"/>
  <c r="C32" i="9"/>
  <c r="W6" i="8"/>
  <c r="C28" i="8"/>
  <c r="W5" i="8"/>
  <c r="F21" i="8"/>
  <c r="W4" i="8"/>
  <c r="K5" i="8"/>
  <c r="W3" i="8"/>
  <c r="AA3" i="8" s="1"/>
  <c r="AB3" i="8" s="1"/>
  <c r="AC3" i="8" s="1"/>
  <c r="C28" i="7"/>
  <c r="F21" i="7"/>
  <c r="K5" i="7"/>
  <c r="C32" i="7"/>
  <c r="D8" i="6"/>
  <c r="I8" i="6"/>
  <c r="I11" i="6"/>
  <c r="I17" i="6"/>
  <c r="I27" i="6"/>
  <c r="I34" i="6"/>
  <c r="I40" i="6"/>
  <c r="I44" i="6"/>
  <c r="I4" i="6"/>
  <c r="I18" i="6"/>
  <c r="I28" i="6"/>
  <c r="I35" i="6"/>
  <c r="I45" i="6"/>
  <c r="S2" i="6"/>
  <c r="W3" i="6" s="1"/>
  <c r="AA3" i="6" s="1"/>
  <c r="AB3" i="6" s="1"/>
  <c r="AC3" i="6" s="1"/>
  <c r="I9" i="6"/>
  <c r="I22" i="6"/>
  <c r="I29" i="6"/>
  <c r="I36" i="6"/>
  <c r="I46" i="6"/>
  <c r="I12" i="6"/>
  <c r="I19" i="6"/>
  <c r="I30" i="6"/>
  <c r="I37" i="6"/>
  <c r="I41" i="6"/>
  <c r="I47" i="6"/>
  <c r="I6" i="6"/>
  <c r="I13" i="6"/>
  <c r="I20" i="6"/>
  <c r="I23" i="6"/>
  <c r="I38" i="6"/>
  <c r="I10" i="6"/>
  <c r="I14" i="6"/>
  <c r="I24" i="6"/>
  <c r="I31" i="6"/>
  <c r="I39" i="6"/>
  <c r="I7" i="6"/>
  <c r="I15" i="6"/>
  <c r="I25" i="6"/>
  <c r="I32" i="6"/>
  <c r="D9" i="6"/>
  <c r="D7" i="6"/>
  <c r="D12" i="6"/>
  <c r="M2" i="6"/>
  <c r="D4" i="6"/>
  <c r="Q4" i="6" s="1"/>
  <c r="D10" i="6"/>
  <c r="F6" i="5"/>
  <c r="F7" i="5" s="1"/>
  <c r="F8" i="5" s="1"/>
  <c r="F9" i="5" s="1"/>
  <c r="F10" i="5" s="1"/>
  <c r="F11" i="5" s="1"/>
  <c r="F12" i="5" s="1"/>
  <c r="F13" i="5" s="1"/>
  <c r="I42" i="5"/>
  <c r="I45" i="5"/>
  <c r="I46" i="5"/>
  <c r="U6" i="6"/>
  <c r="V6" i="6" s="1"/>
  <c r="U7" i="6"/>
  <c r="K6" i="6"/>
  <c r="C28" i="6"/>
  <c r="C32" i="6"/>
  <c r="U7" i="5"/>
  <c r="K6" i="5"/>
  <c r="U6" i="5"/>
  <c r="V6" i="5" s="1"/>
  <c r="C28" i="5"/>
  <c r="C32" i="5"/>
  <c r="W5" i="4"/>
  <c r="W4" i="4"/>
  <c r="I43" i="4"/>
  <c r="I35" i="4"/>
  <c r="I27" i="4"/>
  <c r="I19" i="4"/>
  <c r="I11" i="4"/>
  <c r="I41" i="4"/>
  <c r="I33" i="4"/>
  <c r="I25" i="4"/>
  <c r="I17" i="4"/>
  <c r="I9" i="4"/>
  <c r="I4" i="4"/>
  <c r="I40" i="4"/>
  <c r="I32" i="4"/>
  <c r="I24" i="4"/>
  <c r="I16" i="4"/>
  <c r="I8" i="4"/>
  <c r="I47" i="4"/>
  <c r="I39" i="4"/>
  <c r="I31" i="4"/>
  <c r="I23" i="4"/>
  <c r="I15" i="4"/>
  <c r="I7" i="4"/>
  <c r="I46" i="4"/>
  <c r="I38" i="4"/>
  <c r="I30" i="4"/>
  <c r="I22" i="4"/>
  <c r="I14" i="4"/>
  <c r="F23" i="4"/>
  <c r="F19" i="4"/>
  <c r="F21" i="4"/>
  <c r="F5" i="4"/>
  <c r="F6" i="4" s="1"/>
  <c r="F7" i="4" s="1"/>
  <c r="F8" i="4" s="1"/>
  <c r="F9" i="4" s="1"/>
  <c r="F10" i="4" s="1"/>
  <c r="F11" i="4" s="1"/>
  <c r="F12" i="4" s="1"/>
  <c r="F13" i="4" s="1"/>
  <c r="AA4" i="3"/>
  <c r="AB4" i="3" s="1"/>
  <c r="AC4" i="3" s="1"/>
  <c r="D6" i="4"/>
  <c r="D11" i="4"/>
  <c r="D9" i="4"/>
  <c r="AB3" i="4"/>
  <c r="AC3" i="4" s="1"/>
  <c r="D5" i="4"/>
  <c r="Q5" i="4" s="1"/>
  <c r="D7" i="4"/>
  <c r="M2" i="4"/>
  <c r="D4" i="4"/>
  <c r="Q4" i="4" s="1"/>
  <c r="AA4" i="4" s="1"/>
  <c r="AB4" i="4" s="1"/>
  <c r="D12" i="4"/>
  <c r="U7" i="3"/>
  <c r="K6" i="3"/>
  <c r="U6" i="3"/>
  <c r="V6" i="3" s="1"/>
  <c r="W6" i="3" s="1"/>
  <c r="AA5" i="3"/>
  <c r="AB5" i="3" s="1"/>
  <c r="I48" i="3"/>
  <c r="P4" i="3"/>
  <c r="O4" i="3" s="1"/>
  <c r="O5" i="3" s="1"/>
  <c r="C32" i="3"/>
  <c r="H77" i="1"/>
  <c r="O77" i="1"/>
  <c r="G77" i="1"/>
  <c r="V77" i="1"/>
  <c r="N77" i="1"/>
  <c r="F77" i="1"/>
  <c r="M77" i="1"/>
  <c r="E77" i="1"/>
  <c r="L77" i="1"/>
  <c r="D77" i="1"/>
  <c r="C77" i="1"/>
  <c r="K77" i="1"/>
  <c r="P5" i="2"/>
  <c r="O5" i="2" s="1"/>
  <c r="C19" i="2"/>
  <c r="I48" i="2"/>
  <c r="B77" i="1"/>
  <c r="B65" i="1"/>
  <c r="B69" i="1"/>
  <c r="Q75" i="1"/>
  <c r="E13" i="18" s="1"/>
  <c r="B67" i="1"/>
  <c r="M71" i="1"/>
  <c r="E9" i="14" s="1"/>
  <c r="L68" i="1"/>
  <c r="E6" i="13" s="1"/>
  <c r="I75" i="1"/>
  <c r="E13" i="10" s="1"/>
  <c r="E71" i="1"/>
  <c r="D68" i="1"/>
  <c r="V74" i="1"/>
  <c r="E12" i="23" s="1"/>
  <c r="Q67" i="1"/>
  <c r="E5" i="18" s="1"/>
  <c r="N74" i="1"/>
  <c r="E12" i="15" s="1"/>
  <c r="J70" i="1"/>
  <c r="E8" i="11" s="1"/>
  <c r="D8" i="11" s="1"/>
  <c r="I67" i="1"/>
  <c r="E5" i="10" s="1"/>
  <c r="D5" i="10" s="1"/>
  <c r="Q5" i="10" s="1"/>
  <c r="F74" i="1"/>
  <c r="D12" i="7" s="1"/>
  <c r="W69" i="1"/>
  <c r="E7" i="24" s="1"/>
  <c r="V66" i="1"/>
  <c r="E4" i="23" s="1"/>
  <c r="P72" i="1"/>
  <c r="E10" i="17" s="1"/>
  <c r="D10" i="17" s="1"/>
  <c r="O69" i="1"/>
  <c r="E7" i="16" s="1"/>
  <c r="D7" i="16" s="1"/>
  <c r="N66" i="1"/>
  <c r="E4" i="15" s="1"/>
  <c r="B75" i="1"/>
  <c r="H72" i="1"/>
  <c r="E10" i="9" s="1"/>
  <c r="D10" i="9" s="1"/>
  <c r="G69" i="1"/>
  <c r="F66" i="1"/>
  <c r="D4" i="7" s="1"/>
  <c r="Q4" i="7" s="1"/>
  <c r="P4" i="7" s="1"/>
  <c r="O4" i="7" s="1"/>
  <c r="B68" i="1"/>
  <c r="J75" i="1"/>
  <c r="E13" i="11" s="1"/>
  <c r="W74" i="1"/>
  <c r="E12" i="24" s="1"/>
  <c r="D12" i="24" s="1"/>
  <c r="O74" i="1"/>
  <c r="E12" i="16" s="1"/>
  <c r="D12" i="16" s="1"/>
  <c r="G74" i="1"/>
  <c r="L73" i="1"/>
  <c r="E11" i="13" s="1"/>
  <c r="D73" i="1"/>
  <c r="Q72" i="1"/>
  <c r="E10" i="18" s="1"/>
  <c r="I72" i="1"/>
  <c r="E10" i="10" s="1"/>
  <c r="D10" i="10" s="1"/>
  <c r="V71" i="1"/>
  <c r="E9" i="23" s="1"/>
  <c r="D9" i="23" s="1"/>
  <c r="N71" i="1"/>
  <c r="E9" i="15" s="1"/>
  <c r="F71" i="1"/>
  <c r="D9" i="7" s="1"/>
  <c r="K70" i="1"/>
  <c r="E8" i="12" s="1"/>
  <c r="D8" i="12" s="1"/>
  <c r="C70" i="1"/>
  <c r="P69" i="1"/>
  <c r="E7" i="17" s="1"/>
  <c r="H69" i="1"/>
  <c r="E7" i="9" s="1"/>
  <c r="D7" i="9" s="1"/>
  <c r="M68" i="1"/>
  <c r="E6" i="14" s="1"/>
  <c r="D6" i="14" s="1"/>
  <c r="E68" i="1"/>
  <c r="J67" i="1"/>
  <c r="E5" i="11" s="1"/>
  <c r="D5" i="11" s="1"/>
  <c r="Q5" i="11" s="1"/>
  <c r="W66" i="1"/>
  <c r="E4" i="24" s="1"/>
  <c r="O66" i="1"/>
  <c r="E4" i="16" s="1"/>
  <c r="G66" i="1"/>
  <c r="L65" i="1"/>
  <c r="E3" i="13" s="1"/>
  <c r="F3" i="13" s="1"/>
  <c r="D65" i="1"/>
  <c r="B74" i="1"/>
  <c r="P75" i="1"/>
  <c r="E13" i="17" s="1"/>
  <c r="H75" i="1"/>
  <c r="E13" i="9" s="1"/>
  <c r="M74" i="1"/>
  <c r="E12" i="14" s="1"/>
  <c r="D12" i="14" s="1"/>
  <c r="E74" i="1"/>
  <c r="J73" i="1"/>
  <c r="E11" i="11" s="1"/>
  <c r="D11" i="11" s="1"/>
  <c r="W72" i="1"/>
  <c r="E10" i="24" s="1"/>
  <c r="O72" i="1"/>
  <c r="E10" i="16" s="1"/>
  <c r="G72" i="1"/>
  <c r="L71" i="1"/>
  <c r="E9" i="13" s="1"/>
  <c r="D9" i="13" s="1"/>
  <c r="D71" i="1"/>
  <c r="Q70" i="1"/>
  <c r="E8" i="18" s="1"/>
  <c r="I70" i="1"/>
  <c r="E8" i="10" s="1"/>
  <c r="V69" i="1"/>
  <c r="E7" i="23" s="1"/>
  <c r="D7" i="23" s="1"/>
  <c r="N69" i="1"/>
  <c r="E7" i="15" s="1"/>
  <c r="F69" i="1"/>
  <c r="D7" i="7" s="1"/>
  <c r="K68" i="1"/>
  <c r="E6" i="12" s="1"/>
  <c r="D6" i="12" s="1"/>
  <c r="C68" i="1"/>
  <c r="P67" i="1"/>
  <c r="E5" i="17" s="1"/>
  <c r="H67" i="1"/>
  <c r="E5" i="9" s="1"/>
  <c r="D5" i="9" s="1"/>
  <c r="Q5" i="9" s="1"/>
  <c r="P5" i="9" s="1"/>
  <c r="M66" i="1"/>
  <c r="E4" i="14" s="1"/>
  <c r="D4" i="14" s="1"/>
  <c r="Q4" i="14" s="1"/>
  <c r="E66" i="1"/>
  <c r="J65" i="1"/>
  <c r="E3" i="11" s="1"/>
  <c r="B73" i="1"/>
  <c r="W75" i="1"/>
  <c r="E13" i="24" s="1"/>
  <c r="O75" i="1"/>
  <c r="E13" i="16" s="1"/>
  <c r="G75" i="1"/>
  <c r="L74" i="1"/>
  <c r="E12" i="13" s="1"/>
  <c r="D74" i="1"/>
  <c r="Q73" i="1"/>
  <c r="E11" i="18" s="1"/>
  <c r="D11" i="18" s="1"/>
  <c r="I73" i="1"/>
  <c r="E11" i="10" s="1"/>
  <c r="V72" i="1"/>
  <c r="E10" i="23" s="1"/>
  <c r="N72" i="1"/>
  <c r="E10" i="15" s="1"/>
  <c r="F72" i="1"/>
  <c r="D10" i="7" s="1"/>
  <c r="K71" i="1"/>
  <c r="E9" i="12" s="1"/>
  <c r="D9" i="12" s="1"/>
  <c r="C71" i="1"/>
  <c r="P70" i="1"/>
  <c r="E8" i="17" s="1"/>
  <c r="H70" i="1"/>
  <c r="E8" i="9" s="1"/>
  <c r="D8" i="9" s="1"/>
  <c r="M69" i="1"/>
  <c r="E7" i="14" s="1"/>
  <c r="D7" i="14" s="1"/>
  <c r="E69" i="1"/>
  <c r="J68" i="1"/>
  <c r="E6" i="11" s="1"/>
  <c r="D6" i="11" s="1"/>
  <c r="W67" i="1"/>
  <c r="E5" i="24" s="1"/>
  <c r="D5" i="24" s="1"/>
  <c r="Q5" i="24" s="1"/>
  <c r="O67" i="1"/>
  <c r="E5" i="16" s="1"/>
  <c r="D5" i="16" s="1"/>
  <c r="Q5" i="16" s="1"/>
  <c r="G67" i="1"/>
  <c r="L66" i="1"/>
  <c r="E4" i="13" s="1"/>
  <c r="D4" i="13" s="1"/>
  <c r="Q4" i="13" s="1"/>
  <c r="P4" i="13" s="1"/>
  <c r="O4" i="13" s="1"/>
  <c r="D66" i="1"/>
  <c r="I65" i="1"/>
  <c r="E3" i="10" s="1"/>
  <c r="K73" i="1"/>
  <c r="E11" i="12" s="1"/>
  <c r="D11" i="12" s="1"/>
  <c r="K65" i="1"/>
  <c r="E3" i="12" s="1"/>
  <c r="B72" i="1"/>
  <c r="V75" i="1"/>
  <c r="E13" i="23" s="1"/>
  <c r="N75" i="1"/>
  <c r="E13" i="15" s="1"/>
  <c r="F75" i="1"/>
  <c r="K74" i="1"/>
  <c r="E12" i="12" s="1"/>
  <c r="D12" i="12" s="1"/>
  <c r="C74" i="1"/>
  <c r="P73" i="1"/>
  <c r="E11" i="17" s="1"/>
  <c r="H73" i="1"/>
  <c r="E11" i="9" s="1"/>
  <c r="D11" i="9" s="1"/>
  <c r="M72" i="1"/>
  <c r="E10" i="14" s="1"/>
  <c r="D10" i="14" s="1"/>
  <c r="E72" i="1"/>
  <c r="J71" i="1"/>
  <c r="E9" i="11" s="1"/>
  <c r="D9" i="11" s="1"/>
  <c r="W70" i="1"/>
  <c r="E8" i="24" s="1"/>
  <c r="O70" i="1"/>
  <c r="E8" i="16" s="1"/>
  <c r="D8" i="16" s="1"/>
  <c r="G70" i="1"/>
  <c r="D8" i="8" s="1"/>
  <c r="L69" i="1"/>
  <c r="E7" i="13" s="1"/>
  <c r="D7" i="13" s="1"/>
  <c r="D69" i="1"/>
  <c r="Q68" i="1"/>
  <c r="E6" i="18" s="1"/>
  <c r="I68" i="1"/>
  <c r="E6" i="10" s="1"/>
  <c r="V67" i="1"/>
  <c r="E5" i="23" s="1"/>
  <c r="N67" i="1"/>
  <c r="E5" i="15" s="1"/>
  <c r="D5" i="15" s="1"/>
  <c r="Q5" i="15" s="1"/>
  <c r="P5" i="15" s="1"/>
  <c r="F67" i="1"/>
  <c r="D5" i="7" s="1"/>
  <c r="Q5" i="7" s="1"/>
  <c r="P5" i="7" s="1"/>
  <c r="K66" i="1"/>
  <c r="E4" i="12" s="1"/>
  <c r="D4" i="12" s="1"/>
  <c r="Q4" i="12" s="1"/>
  <c r="P4" i="12" s="1"/>
  <c r="O4" i="12" s="1"/>
  <c r="C66" i="1"/>
  <c r="P65" i="1"/>
  <c r="E3" i="17" s="1"/>
  <c r="F3" i="17" s="1"/>
  <c r="H65" i="1"/>
  <c r="E3" i="9" s="1"/>
  <c r="F3" i="9" s="1"/>
  <c r="F4" i="9" s="1"/>
  <c r="B71" i="1"/>
  <c r="M75" i="1"/>
  <c r="E13" i="14" s="1"/>
  <c r="E75" i="1"/>
  <c r="J74" i="1"/>
  <c r="E12" i="11" s="1"/>
  <c r="D12" i="11" s="1"/>
  <c r="W73" i="1"/>
  <c r="E11" i="24" s="1"/>
  <c r="O73" i="1"/>
  <c r="E11" i="16" s="1"/>
  <c r="D11" i="16" s="1"/>
  <c r="G73" i="1"/>
  <c r="L72" i="1"/>
  <c r="E10" i="13" s="1"/>
  <c r="D72" i="1"/>
  <c r="Q71" i="1"/>
  <c r="E9" i="18" s="1"/>
  <c r="I71" i="1"/>
  <c r="E9" i="10" s="1"/>
  <c r="V70" i="1"/>
  <c r="E8" i="23" s="1"/>
  <c r="N70" i="1"/>
  <c r="E8" i="15" s="1"/>
  <c r="F70" i="1"/>
  <c r="D8" i="7" s="1"/>
  <c r="K69" i="1"/>
  <c r="E7" i="12" s="1"/>
  <c r="D7" i="12" s="1"/>
  <c r="C69" i="1"/>
  <c r="P68" i="1"/>
  <c r="E6" i="17" s="1"/>
  <c r="H68" i="1"/>
  <c r="E6" i="9" s="1"/>
  <c r="D6" i="9" s="1"/>
  <c r="M67" i="1"/>
  <c r="E5" i="14" s="1"/>
  <c r="D5" i="14" s="1"/>
  <c r="Q5" i="14" s="1"/>
  <c r="E67" i="1"/>
  <c r="J66" i="1"/>
  <c r="E4" i="11" s="1"/>
  <c r="D4" i="11" s="1"/>
  <c r="Q4" i="11" s="1"/>
  <c r="W65" i="1"/>
  <c r="E3" i="24" s="1"/>
  <c r="O65" i="1"/>
  <c r="E3" i="16" s="1"/>
  <c r="G65" i="1"/>
  <c r="C73" i="1"/>
  <c r="C65" i="1"/>
  <c r="B70" i="1"/>
  <c r="L75" i="1"/>
  <c r="E13" i="13" s="1"/>
  <c r="D75" i="1"/>
  <c r="Q74" i="1"/>
  <c r="E12" i="18" s="1"/>
  <c r="I74" i="1"/>
  <c r="E12" i="10" s="1"/>
  <c r="V73" i="1"/>
  <c r="E11" i="23" s="1"/>
  <c r="N73" i="1"/>
  <c r="E11" i="15" s="1"/>
  <c r="F73" i="1"/>
  <c r="D11" i="7" s="1"/>
  <c r="K72" i="1"/>
  <c r="E10" i="12" s="1"/>
  <c r="D10" i="12" s="1"/>
  <c r="C72" i="1"/>
  <c r="P71" i="1"/>
  <c r="E9" i="17" s="1"/>
  <c r="H71" i="1"/>
  <c r="E9" i="9" s="1"/>
  <c r="D9" i="9" s="1"/>
  <c r="M70" i="1"/>
  <c r="E8" i="14" s="1"/>
  <c r="D8" i="14" s="1"/>
  <c r="E70" i="1"/>
  <c r="J69" i="1"/>
  <c r="E7" i="11" s="1"/>
  <c r="D7" i="11" s="1"/>
  <c r="W68" i="1"/>
  <c r="E6" i="24" s="1"/>
  <c r="O68" i="1"/>
  <c r="E6" i="16" s="1"/>
  <c r="D6" i="16" s="1"/>
  <c r="G68" i="1"/>
  <c r="L67" i="1"/>
  <c r="E5" i="13" s="1"/>
  <c r="D67" i="1"/>
  <c r="Q66" i="1"/>
  <c r="E4" i="18" s="1"/>
  <c r="D4" i="18" s="1"/>
  <c r="Q4" i="18" s="1"/>
  <c r="I66" i="1"/>
  <c r="E4" i="10" s="1"/>
  <c r="V65" i="1"/>
  <c r="E3" i="23" s="1"/>
  <c r="N65" i="1"/>
  <c r="E3" i="15" s="1"/>
  <c r="F65" i="1"/>
  <c r="K75" i="1"/>
  <c r="E13" i="12" s="1"/>
  <c r="C75" i="1"/>
  <c r="P74" i="1"/>
  <c r="E12" i="17" s="1"/>
  <c r="H74" i="1"/>
  <c r="E12" i="9" s="1"/>
  <c r="D12" i="9" s="1"/>
  <c r="M73" i="1"/>
  <c r="E11" i="14" s="1"/>
  <c r="D11" i="14" s="1"/>
  <c r="E73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6" i="1"/>
  <c r="K6" i="15" l="1"/>
  <c r="U8" i="15" s="1"/>
  <c r="K6" i="9"/>
  <c r="U8" i="9" s="1"/>
  <c r="V7" i="6"/>
  <c r="W7" i="6" s="1"/>
  <c r="V35" i="2"/>
  <c r="W35" i="2" s="1"/>
  <c r="AA35" i="2" s="1"/>
  <c r="AB35" i="2" s="1"/>
  <c r="V23" i="2"/>
  <c r="W23" i="2" s="1"/>
  <c r="AA23" i="2" s="1"/>
  <c r="AB23" i="2" s="1"/>
  <c r="V38" i="2"/>
  <c r="W38" i="2" s="1"/>
  <c r="AA38" i="2" s="1"/>
  <c r="AB38" i="2" s="1"/>
  <c r="D6" i="24"/>
  <c r="D4" i="24"/>
  <c r="Q4" i="24" s="1"/>
  <c r="P5" i="24"/>
  <c r="D7" i="24"/>
  <c r="AB3" i="24"/>
  <c r="AC3" i="24" s="1"/>
  <c r="D11" i="24"/>
  <c r="D10" i="24"/>
  <c r="D8" i="24"/>
  <c r="F5" i="9"/>
  <c r="D9" i="16"/>
  <c r="D10" i="16"/>
  <c r="D4" i="16"/>
  <c r="Q4" i="16" s="1"/>
  <c r="W6" i="6"/>
  <c r="W4" i="7"/>
  <c r="W6" i="7"/>
  <c r="M2" i="18"/>
  <c r="I30" i="17"/>
  <c r="I6" i="17"/>
  <c r="D5" i="17"/>
  <c r="Q5" i="17" s="1"/>
  <c r="D4" i="17"/>
  <c r="Q4" i="17" s="1"/>
  <c r="D10" i="13"/>
  <c r="D6" i="13"/>
  <c r="W3" i="14"/>
  <c r="AA3" i="14" s="1"/>
  <c r="AB3" i="14" s="1"/>
  <c r="AC3" i="14" s="1"/>
  <c r="W7" i="14"/>
  <c r="W3" i="13"/>
  <c r="AA3" i="13" s="1"/>
  <c r="AB3" i="13" s="1"/>
  <c r="AC3" i="13" s="1"/>
  <c r="W4" i="14"/>
  <c r="D8" i="13"/>
  <c r="D5" i="13"/>
  <c r="Q5" i="13" s="1"/>
  <c r="AA5" i="13" s="1"/>
  <c r="AB5" i="13" s="1"/>
  <c r="D12" i="13"/>
  <c r="W6" i="13"/>
  <c r="D11" i="13"/>
  <c r="I48" i="12"/>
  <c r="D6" i="10"/>
  <c r="D12" i="10"/>
  <c r="D9" i="10"/>
  <c r="D8" i="10"/>
  <c r="M2" i="10"/>
  <c r="P5" i="10" s="1"/>
  <c r="D4" i="10"/>
  <c r="Q4" i="10" s="1"/>
  <c r="D11" i="10"/>
  <c r="AB3" i="7"/>
  <c r="AC3" i="7" s="1"/>
  <c r="I48" i="7"/>
  <c r="D6" i="5"/>
  <c r="K6" i="13"/>
  <c r="I48" i="13"/>
  <c r="K6" i="18"/>
  <c r="D8" i="15"/>
  <c r="W7" i="9"/>
  <c r="D12" i="17"/>
  <c r="O5" i="7"/>
  <c r="F17" i="7" s="1"/>
  <c r="F20" i="7" s="1"/>
  <c r="F18" i="7" s="1"/>
  <c r="O7" i="7" s="1"/>
  <c r="P5" i="16"/>
  <c r="D8" i="17"/>
  <c r="D4" i="15"/>
  <c r="Q4" i="15" s="1"/>
  <c r="P4" i="15" s="1"/>
  <c r="O4" i="15" s="1"/>
  <c r="O5" i="15" s="1"/>
  <c r="C17" i="15" s="1"/>
  <c r="D12" i="15"/>
  <c r="W5" i="5"/>
  <c r="AA5" i="5" s="1"/>
  <c r="AB5" i="5" s="1"/>
  <c r="D6" i="7"/>
  <c r="D10" i="5"/>
  <c r="D4" i="9"/>
  <c r="Q4" i="9" s="1"/>
  <c r="P4" i="9" s="1"/>
  <c r="O4" i="9" s="1"/>
  <c r="O5" i="9" s="1"/>
  <c r="C17" i="9" s="1"/>
  <c r="D9" i="5"/>
  <c r="W3" i="16"/>
  <c r="AA3" i="16" s="1"/>
  <c r="AB3" i="16" s="1"/>
  <c r="AC3" i="16" s="1"/>
  <c r="W4" i="23"/>
  <c r="I48" i="15"/>
  <c r="I48" i="14"/>
  <c r="I48" i="16"/>
  <c r="D3" i="14"/>
  <c r="D6" i="15"/>
  <c r="P4" i="6"/>
  <c r="O4" i="6" s="1"/>
  <c r="AA4" i="7"/>
  <c r="AB4" i="7" s="1"/>
  <c r="W3" i="9"/>
  <c r="AA3" i="9" s="1"/>
  <c r="AB3" i="9" s="1"/>
  <c r="AC3" i="9" s="1"/>
  <c r="W7" i="15"/>
  <c r="W4" i="16"/>
  <c r="AA4" i="16" s="1"/>
  <c r="AB4" i="16" s="1"/>
  <c r="D8" i="5"/>
  <c r="D12" i="5"/>
  <c r="W6" i="9"/>
  <c r="W5" i="7"/>
  <c r="AA5" i="7" s="1"/>
  <c r="AB5" i="7" s="1"/>
  <c r="F4" i="17"/>
  <c r="F5" i="17" s="1"/>
  <c r="F6" i="17" s="1"/>
  <c r="F7" i="17" s="1"/>
  <c r="F8" i="17" s="1"/>
  <c r="F9" i="17" s="1"/>
  <c r="F10" i="17" s="1"/>
  <c r="F11" i="17" s="1"/>
  <c r="F12" i="17" s="1"/>
  <c r="F13" i="17" s="1"/>
  <c r="D9" i="17"/>
  <c r="D6" i="17"/>
  <c r="D10" i="15"/>
  <c r="W4" i="12"/>
  <c r="AA4" i="12" s="1"/>
  <c r="AB4" i="12" s="1"/>
  <c r="W3" i="15"/>
  <c r="AA3" i="15" s="1"/>
  <c r="AC3" i="15" s="1"/>
  <c r="W5" i="23"/>
  <c r="D3" i="5"/>
  <c r="M2" i="5"/>
  <c r="P5" i="5" s="1"/>
  <c r="D11" i="15"/>
  <c r="D7" i="17"/>
  <c r="D7" i="15"/>
  <c r="W6" i="5"/>
  <c r="D3" i="9"/>
  <c r="W5" i="16"/>
  <c r="D9" i="24"/>
  <c r="D11" i="5"/>
  <c r="D4" i="5"/>
  <c r="Q4" i="5" s="1"/>
  <c r="D9" i="15"/>
  <c r="W4" i="5"/>
  <c r="W6" i="12"/>
  <c r="V14" i="2"/>
  <c r="W14" i="2" s="1"/>
  <c r="AA14" i="2" s="1"/>
  <c r="AB14" i="2" s="1"/>
  <c r="V39" i="2"/>
  <c r="W39" i="2" s="1"/>
  <c r="AA39" i="2" s="1"/>
  <c r="AB39" i="2" s="1"/>
  <c r="F36" i="2"/>
  <c r="C38" i="2"/>
  <c r="V43" i="2"/>
  <c r="W43" i="2" s="1"/>
  <c r="AA43" i="2" s="1"/>
  <c r="AB43" i="2" s="1"/>
  <c r="F38" i="2"/>
  <c r="F39" i="2" s="1"/>
  <c r="F37" i="2" s="1"/>
  <c r="U11" i="2" s="1"/>
  <c r="V11" i="2" s="1"/>
  <c r="W11" i="2" s="1"/>
  <c r="AA11" i="2" s="1"/>
  <c r="AB11" i="2" s="1"/>
  <c r="V46" i="2"/>
  <c r="W46" i="2" s="1"/>
  <c r="AA46" i="2" s="1"/>
  <c r="AB46" i="2" s="1"/>
  <c r="V53" i="2"/>
  <c r="W53" i="2" s="1"/>
  <c r="AA53" i="2" s="1"/>
  <c r="AB53" i="2" s="1"/>
  <c r="V51" i="2"/>
  <c r="W51" i="2" s="1"/>
  <c r="AA51" i="2" s="1"/>
  <c r="AB51" i="2" s="1"/>
  <c r="F47" i="2"/>
  <c r="V26" i="2"/>
  <c r="W26" i="2" s="1"/>
  <c r="AA26" i="2" s="1"/>
  <c r="AB26" i="2" s="1"/>
  <c r="F45" i="2"/>
  <c r="V32" i="2"/>
  <c r="W32" i="2" s="1"/>
  <c r="AA32" i="2" s="1"/>
  <c r="AB32" i="2" s="1"/>
  <c r="V34" i="2"/>
  <c r="W34" i="2" s="1"/>
  <c r="AA34" i="2" s="1"/>
  <c r="AB34" i="2" s="1"/>
  <c r="V22" i="2"/>
  <c r="W22" i="2" s="1"/>
  <c r="AA22" i="2" s="1"/>
  <c r="AB22" i="2" s="1"/>
  <c r="V37" i="2"/>
  <c r="W37" i="2" s="1"/>
  <c r="AA37" i="2" s="1"/>
  <c r="AB37" i="2" s="1"/>
  <c r="V25" i="2"/>
  <c r="W25" i="2" s="1"/>
  <c r="AA25" i="2" s="1"/>
  <c r="AB25" i="2" s="1"/>
  <c r="C36" i="2"/>
  <c r="V8" i="2"/>
  <c r="W8" i="2" s="1"/>
  <c r="V40" i="2"/>
  <c r="W40" i="2" s="1"/>
  <c r="AA40" i="2" s="1"/>
  <c r="AB40" i="2" s="1"/>
  <c r="V15" i="2"/>
  <c r="W15" i="2" s="1"/>
  <c r="AA15" i="2" s="1"/>
  <c r="AB15" i="2" s="1"/>
  <c r="C45" i="2"/>
  <c r="C48" i="2" s="1"/>
  <c r="C46" i="2" s="1"/>
  <c r="U16" i="2" s="1"/>
  <c r="V45" i="2"/>
  <c r="W45" i="2" s="1"/>
  <c r="AA45" i="2" s="1"/>
  <c r="AB45" i="2" s="1"/>
  <c r="V48" i="2"/>
  <c r="W48" i="2" s="1"/>
  <c r="AA48" i="2" s="1"/>
  <c r="AB48" i="2" s="1"/>
  <c r="V50" i="2"/>
  <c r="W50" i="2" s="1"/>
  <c r="AA50" i="2" s="1"/>
  <c r="AB50" i="2" s="1"/>
  <c r="V36" i="2"/>
  <c r="W36" i="2" s="1"/>
  <c r="AA36" i="2" s="1"/>
  <c r="AB36" i="2" s="1"/>
  <c r="V24" i="2"/>
  <c r="W24" i="2" s="1"/>
  <c r="AA24" i="2" s="1"/>
  <c r="AB24" i="2" s="1"/>
  <c r="V19" i="2"/>
  <c r="W19" i="2" s="1"/>
  <c r="AA19" i="2" s="1"/>
  <c r="AB19" i="2" s="1"/>
  <c r="C17" i="2"/>
  <c r="C26" i="2" s="1"/>
  <c r="C29" i="2" s="1"/>
  <c r="C27" i="2" s="1"/>
  <c r="O8" i="2" s="1"/>
  <c r="F17" i="2"/>
  <c r="F20" i="2" s="1"/>
  <c r="D8" i="23"/>
  <c r="M2" i="23"/>
  <c r="D5" i="8"/>
  <c r="Q5" i="8" s="1"/>
  <c r="P5" i="8" s="1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W4" i="6"/>
  <c r="AA4" i="6" s="1"/>
  <c r="AB4" i="6" s="1"/>
  <c r="AC4" i="6" s="1"/>
  <c r="I48" i="5"/>
  <c r="P4" i="16"/>
  <c r="O4" i="16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AB3" i="23"/>
  <c r="AC3" i="23" s="1"/>
  <c r="D5" i="18"/>
  <c r="Q5" i="18" s="1"/>
  <c r="I48" i="9"/>
  <c r="D4" i="23"/>
  <c r="Q4" i="23" s="1"/>
  <c r="D6" i="23"/>
  <c r="D9" i="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D3" i="18"/>
  <c r="I32" i="17"/>
  <c r="I31" i="17"/>
  <c r="I17" i="17"/>
  <c r="I45" i="17"/>
  <c r="I40" i="17"/>
  <c r="I16" i="17"/>
  <c r="I36" i="17"/>
  <c r="I42" i="17"/>
  <c r="I33" i="17"/>
  <c r="I15" i="17"/>
  <c r="I9" i="17"/>
  <c r="I4" i="17"/>
  <c r="I13" i="17"/>
  <c r="I41" i="17"/>
  <c r="I12" i="17"/>
  <c r="I29" i="17"/>
  <c r="I21" i="17"/>
  <c r="I8" i="17"/>
  <c r="I5" i="17"/>
  <c r="I44" i="17"/>
  <c r="I24" i="17"/>
  <c r="I7" i="17"/>
  <c r="I25" i="17"/>
  <c r="I37" i="17"/>
  <c r="S2" i="17"/>
  <c r="I28" i="17"/>
  <c r="I20" i="17"/>
  <c r="M2" i="11"/>
  <c r="P4" i="11" s="1"/>
  <c r="O4" i="11" s="1"/>
  <c r="D5" i="12"/>
  <c r="Q5" i="12" s="1"/>
  <c r="D5" i="23"/>
  <c r="Q5" i="23" s="1"/>
  <c r="AA5" i="23" s="1"/>
  <c r="AB5" i="23" s="1"/>
  <c r="D10" i="8"/>
  <c r="D10" i="18"/>
  <c r="AA5" i="24"/>
  <c r="AB5" i="24" s="1"/>
  <c r="I46" i="11"/>
  <c r="I37" i="11"/>
  <c r="I30" i="11"/>
  <c r="I23" i="11"/>
  <c r="I20" i="11"/>
  <c r="I14" i="11"/>
  <c r="I10" i="11"/>
  <c r="I7" i="11"/>
  <c r="I5" i="11"/>
  <c r="I41" i="11"/>
  <c r="I36" i="11"/>
  <c r="I29" i="11"/>
  <c r="I19" i="11"/>
  <c r="I13" i="11"/>
  <c r="I35" i="11"/>
  <c r="I28" i="11"/>
  <c r="I12" i="11"/>
  <c r="I34" i="11"/>
  <c r="I22" i="11"/>
  <c r="I9" i="11"/>
  <c r="I6" i="11"/>
  <c r="I45" i="11"/>
  <c r="I31" i="11"/>
  <c r="I25" i="11"/>
  <c r="I21" i="11"/>
  <c r="I16" i="11"/>
  <c r="I11" i="11"/>
  <c r="I8" i="11"/>
  <c r="I4" i="11"/>
  <c r="I40" i="11"/>
  <c r="I27" i="11"/>
  <c r="I26" i="11"/>
  <c r="I24" i="11"/>
  <c r="I18" i="11"/>
  <c r="S2" i="11"/>
  <c r="I47" i="11"/>
  <c r="I38" i="11"/>
  <c r="I17" i="11"/>
  <c r="I33" i="11"/>
  <c r="I15" i="11"/>
  <c r="I32" i="11"/>
  <c r="D7" i="18"/>
  <c r="D6" i="6"/>
  <c r="D11" i="6"/>
  <c r="D3" i="6"/>
  <c r="D5" i="6"/>
  <c r="Q5" i="6" s="1"/>
  <c r="P5" i="6" s="1"/>
  <c r="D11" i="8"/>
  <c r="F6" i="9"/>
  <c r="F7" i="9" s="1"/>
  <c r="F8" i="9" s="1"/>
  <c r="F9" i="9" s="1"/>
  <c r="F10" i="9" s="1"/>
  <c r="F11" i="9" s="1"/>
  <c r="F12" i="9" s="1"/>
  <c r="F13" i="9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D3" i="10"/>
  <c r="D12" i="23"/>
  <c r="D3" i="13"/>
  <c r="AA5" i="16"/>
  <c r="AB5" i="16" s="1"/>
  <c r="I38" i="18"/>
  <c r="I28" i="18"/>
  <c r="I13" i="18"/>
  <c r="I7" i="18"/>
  <c r="I41" i="18"/>
  <c r="I37" i="18"/>
  <c r="I25" i="18"/>
  <c r="I12" i="18"/>
  <c r="I36" i="18"/>
  <c r="I24" i="18"/>
  <c r="I20" i="18"/>
  <c r="I9" i="18"/>
  <c r="I44" i="18"/>
  <c r="I15" i="18"/>
  <c r="I10" i="18"/>
  <c r="I40" i="18"/>
  <c r="I29" i="18"/>
  <c r="I4" i="18"/>
  <c r="I47" i="18"/>
  <c r="I23" i="18"/>
  <c r="I17" i="18"/>
  <c r="I46" i="18"/>
  <c r="I16" i="18"/>
  <c r="I45" i="18"/>
  <c r="I39" i="18"/>
  <c r="I14" i="18"/>
  <c r="I5" i="18"/>
  <c r="I31" i="18"/>
  <c r="S2" i="18"/>
  <c r="W7" i="18" s="1"/>
  <c r="I21" i="18"/>
  <c r="I33" i="18"/>
  <c r="I8" i="18"/>
  <c r="I32" i="18"/>
  <c r="D10" i="23"/>
  <c r="D3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P4" i="18"/>
  <c r="O4" i="18" s="1"/>
  <c r="I48" i="24"/>
  <c r="I47" i="10"/>
  <c r="I31" i="10"/>
  <c r="I22" i="10"/>
  <c r="I18" i="10"/>
  <c r="I17" i="10"/>
  <c r="I9" i="10"/>
  <c r="I40" i="10"/>
  <c r="I27" i="10"/>
  <c r="I16" i="10"/>
  <c r="I11" i="10"/>
  <c r="I26" i="10"/>
  <c r="I21" i="10"/>
  <c r="I15" i="10"/>
  <c r="S2" i="10"/>
  <c r="I38" i="10"/>
  <c r="I23" i="10"/>
  <c r="I19" i="10"/>
  <c r="I12" i="10"/>
  <c r="I5" i="10"/>
  <c r="I44" i="10"/>
  <c r="I34" i="10"/>
  <c r="I20" i="10"/>
  <c r="I10" i="10"/>
  <c r="I6" i="10"/>
  <c r="I7" i="10"/>
  <c r="I25" i="10"/>
  <c r="I14" i="10"/>
  <c r="I4" i="10"/>
  <c r="I24" i="10"/>
  <c r="I13" i="10"/>
  <c r="I8" i="10"/>
  <c r="I39" i="10"/>
  <c r="D6" i="8"/>
  <c r="D6" i="18"/>
  <c r="D12" i="18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D3" i="16"/>
  <c r="D9" i="18"/>
  <c r="D7" i="8"/>
  <c r="AA5" i="9"/>
  <c r="AB5" i="9" s="1"/>
  <c r="AA5" i="14"/>
  <c r="AB5" i="14" s="1"/>
  <c r="AA5" i="15"/>
  <c r="AB5" i="15" s="1"/>
  <c r="D3" i="17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D3" i="11"/>
  <c r="D4" i="8"/>
  <c r="Q4" i="8" s="1"/>
  <c r="P4" i="8" s="1"/>
  <c r="O4" i="8" s="1"/>
  <c r="D11" i="23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D3" i="7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D3" i="8"/>
  <c r="D3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3" i="23"/>
  <c r="F4" i="23" s="1"/>
  <c r="F5" i="23" s="1"/>
  <c r="F6" i="23" s="1"/>
  <c r="F7" i="23" s="1"/>
  <c r="F8" i="23" s="1"/>
  <c r="F9" i="23" s="1"/>
  <c r="F10" i="23" s="1"/>
  <c r="F11" i="23" s="1"/>
  <c r="F12" i="23" s="1"/>
  <c r="F13" i="23" s="1"/>
  <c r="D3" i="23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D3" i="24"/>
  <c r="D8" i="18"/>
  <c r="D12" i="8"/>
  <c r="D11" i="17"/>
  <c r="M2" i="17"/>
  <c r="P5" i="17" s="1"/>
  <c r="D9" i="14"/>
  <c r="K6" i="19"/>
  <c r="K7" i="19" s="1"/>
  <c r="K6" i="20"/>
  <c r="U8" i="20" s="1"/>
  <c r="I48" i="23"/>
  <c r="AA4" i="24"/>
  <c r="AB4" i="24" s="1"/>
  <c r="AC4" i="24" s="1"/>
  <c r="P4" i="24"/>
  <c r="O4" i="24" s="1"/>
  <c r="U7" i="24"/>
  <c r="V7" i="24" s="1"/>
  <c r="W7" i="24" s="1"/>
  <c r="K6" i="24"/>
  <c r="U7" i="23"/>
  <c r="V7" i="23" s="1"/>
  <c r="W7" i="23" s="1"/>
  <c r="K6" i="23"/>
  <c r="U7" i="22"/>
  <c r="V7" i="22" s="1"/>
  <c r="K6" i="22"/>
  <c r="U7" i="21"/>
  <c r="V7" i="21" s="1"/>
  <c r="K6" i="21"/>
  <c r="U8" i="18"/>
  <c r="K7" i="18"/>
  <c r="K6" i="16"/>
  <c r="U8" i="16" s="1"/>
  <c r="U7" i="17"/>
  <c r="V7" i="17" s="1"/>
  <c r="K6" i="17"/>
  <c r="K7" i="15"/>
  <c r="AA4" i="14"/>
  <c r="AB4" i="14" s="1"/>
  <c r="AC4" i="14" s="1"/>
  <c r="P4" i="14"/>
  <c r="O4" i="14" s="1"/>
  <c r="P5" i="14"/>
  <c r="K6" i="14"/>
  <c r="K7" i="14" s="1"/>
  <c r="AA4" i="13"/>
  <c r="AB4" i="13" s="1"/>
  <c r="AC4" i="13" s="1"/>
  <c r="K6" i="11"/>
  <c r="K7" i="11" s="1"/>
  <c r="U8" i="13"/>
  <c r="K7" i="13"/>
  <c r="AC4" i="12"/>
  <c r="U7" i="12"/>
  <c r="V7" i="12" s="1"/>
  <c r="W7" i="12" s="1"/>
  <c r="K6" i="12"/>
  <c r="I48" i="8"/>
  <c r="U7" i="10"/>
  <c r="V7" i="10" s="1"/>
  <c r="K6" i="10"/>
  <c r="K7" i="9"/>
  <c r="U7" i="8"/>
  <c r="V7" i="8" s="1"/>
  <c r="W7" i="8" s="1"/>
  <c r="K6" i="8"/>
  <c r="C17" i="7"/>
  <c r="U7" i="7"/>
  <c r="V7" i="7" s="1"/>
  <c r="W7" i="7" s="1"/>
  <c r="K6" i="7"/>
  <c r="I48" i="6"/>
  <c r="W5" i="6"/>
  <c r="V7" i="5"/>
  <c r="W7" i="5" s="1"/>
  <c r="U8" i="6"/>
  <c r="K7" i="6"/>
  <c r="U8" i="5"/>
  <c r="K7" i="5"/>
  <c r="AA5" i="4"/>
  <c r="AB5" i="4" s="1"/>
  <c r="I48" i="4"/>
  <c r="AC4" i="4"/>
  <c r="P5" i="4"/>
  <c r="P4" i="4"/>
  <c r="O4" i="4" s="1"/>
  <c r="AC5" i="3"/>
  <c r="F17" i="3"/>
  <c r="F20" i="3" s="1"/>
  <c r="F18" i="3" s="1"/>
  <c r="O7" i="3" s="1"/>
  <c r="C17" i="3"/>
  <c r="U8" i="3"/>
  <c r="K7" i="3"/>
  <c r="V7" i="3"/>
  <c r="W7" i="3" s="1"/>
  <c r="H76" i="1"/>
  <c r="E76" i="1"/>
  <c r="P76" i="1"/>
  <c r="M76" i="1"/>
  <c r="I76" i="1"/>
  <c r="G76" i="1"/>
  <c r="C76" i="1"/>
  <c r="N76" i="1"/>
  <c r="O76" i="1"/>
  <c r="F76" i="1"/>
  <c r="V76" i="1"/>
  <c r="W76" i="1"/>
  <c r="B76" i="1"/>
  <c r="Q76" i="1"/>
  <c r="D76" i="1"/>
  <c r="K76" i="1"/>
  <c r="J76" i="1"/>
  <c r="L76" i="1"/>
  <c r="K7" i="16" l="1"/>
  <c r="U10" i="16" s="1"/>
  <c r="U8" i="11"/>
  <c r="V8" i="11" s="1"/>
  <c r="W8" i="11" s="1"/>
  <c r="O5" i="24"/>
  <c r="AC4" i="16"/>
  <c r="AC4" i="7"/>
  <c r="AC5" i="7" s="1"/>
  <c r="AA4" i="15"/>
  <c r="AB4" i="15" s="1"/>
  <c r="AC4" i="15" s="1"/>
  <c r="AC5" i="15" s="1"/>
  <c r="AC5" i="14"/>
  <c r="P4" i="23"/>
  <c r="O4" i="23" s="1"/>
  <c r="P4" i="10"/>
  <c r="O4" i="10" s="1"/>
  <c r="O5" i="10" s="1"/>
  <c r="C17" i="10" s="1"/>
  <c r="AC5" i="24"/>
  <c r="W7" i="17"/>
  <c r="AC5" i="16"/>
  <c r="P5" i="18"/>
  <c r="O5" i="18" s="1"/>
  <c r="O5" i="16"/>
  <c r="F17" i="15"/>
  <c r="F20" i="15" s="1"/>
  <c r="F18" i="15" s="1"/>
  <c r="O7" i="15" s="1"/>
  <c r="P5" i="13"/>
  <c r="O5" i="13" s="1"/>
  <c r="C17" i="13" s="1"/>
  <c r="O5" i="8"/>
  <c r="C17" i="8" s="1"/>
  <c r="C20" i="8" s="1"/>
  <c r="C18" i="8" s="1"/>
  <c r="O6" i="8" s="1"/>
  <c r="P6" i="8" s="1"/>
  <c r="Q6" i="8" s="1"/>
  <c r="AA6" i="8" s="1"/>
  <c r="AB6" i="8" s="1"/>
  <c r="AA5" i="8"/>
  <c r="AB5" i="8" s="1"/>
  <c r="AA4" i="5"/>
  <c r="AB4" i="5" s="1"/>
  <c r="AC4" i="5" s="1"/>
  <c r="AC5" i="5" s="1"/>
  <c r="K7" i="20"/>
  <c r="K8" i="20" s="1"/>
  <c r="C17" i="16"/>
  <c r="C20" i="16" s="1"/>
  <c r="C18" i="16" s="1"/>
  <c r="O6" i="16" s="1"/>
  <c r="P6" i="16" s="1"/>
  <c r="Q6" i="16" s="1"/>
  <c r="AA6" i="16" s="1"/>
  <c r="AB6" i="16" s="1"/>
  <c r="AC6" i="16" s="1"/>
  <c r="F17" i="16"/>
  <c r="F20" i="16" s="1"/>
  <c r="F18" i="16" s="1"/>
  <c r="O7" i="16" s="1"/>
  <c r="O5" i="6"/>
  <c r="F17" i="6" s="1"/>
  <c r="F20" i="6" s="1"/>
  <c r="F18" i="6" s="1"/>
  <c r="O7" i="6" s="1"/>
  <c r="W7" i="10"/>
  <c r="AC5" i="13"/>
  <c r="P4" i="5"/>
  <c r="O4" i="5" s="1"/>
  <c r="O5" i="5" s="1"/>
  <c r="C17" i="5" s="1"/>
  <c r="AA4" i="9"/>
  <c r="AB4" i="9" s="1"/>
  <c r="AC4" i="9" s="1"/>
  <c r="AC5" i="9" s="1"/>
  <c r="AA5" i="6"/>
  <c r="AB5" i="6" s="1"/>
  <c r="AC5" i="6" s="1"/>
  <c r="U8" i="19"/>
  <c r="C36" i="19" s="1"/>
  <c r="V12" i="2"/>
  <c r="W12" i="2" s="1"/>
  <c r="AA12" i="2" s="1"/>
  <c r="AB12" i="2" s="1"/>
  <c r="C39" i="2"/>
  <c r="C37" i="2" s="1"/>
  <c r="U9" i="2" s="1"/>
  <c r="F48" i="2"/>
  <c r="F46" i="2" s="1"/>
  <c r="U27" i="2" s="1"/>
  <c r="V16" i="2"/>
  <c r="W16" i="2" s="1"/>
  <c r="AA16" i="2" s="1"/>
  <c r="AB16" i="2" s="1"/>
  <c r="V17" i="2"/>
  <c r="W17" i="2" s="1"/>
  <c r="AA17" i="2" s="1"/>
  <c r="AB17" i="2" s="1"/>
  <c r="C20" i="2"/>
  <c r="C18" i="2" s="1"/>
  <c r="O6" i="2" s="1"/>
  <c r="P9" i="2"/>
  <c r="Q9" i="2" s="1"/>
  <c r="I48" i="10"/>
  <c r="I48" i="11"/>
  <c r="AA5" i="12"/>
  <c r="AB5" i="12" s="1"/>
  <c r="AC5" i="12" s="1"/>
  <c r="P5" i="12"/>
  <c r="O5" i="12" s="1"/>
  <c r="C17" i="12" s="1"/>
  <c r="C20" i="12" s="1"/>
  <c r="C18" i="12" s="1"/>
  <c r="O6" i="12" s="1"/>
  <c r="P6" i="12" s="1"/>
  <c r="Q6" i="12" s="1"/>
  <c r="AA6" i="12" s="1"/>
  <c r="AB6" i="12" s="1"/>
  <c r="I48" i="17"/>
  <c r="P5" i="11"/>
  <c r="O5" i="11" s="1"/>
  <c r="W5" i="11"/>
  <c r="AA5" i="11" s="1"/>
  <c r="AB5" i="11" s="1"/>
  <c r="W4" i="11"/>
  <c r="AA4" i="11" s="1"/>
  <c r="AB4" i="11" s="1"/>
  <c r="W3" i="11"/>
  <c r="AA3" i="11" s="1"/>
  <c r="AB3" i="11" s="1"/>
  <c r="AC3" i="11" s="1"/>
  <c r="W6" i="11"/>
  <c r="P5" i="23"/>
  <c r="O5" i="23" s="1"/>
  <c r="W7" i="11"/>
  <c r="I48" i="18"/>
  <c r="W6" i="17"/>
  <c r="W4" i="17"/>
  <c r="AA4" i="17" s="1"/>
  <c r="AB4" i="17" s="1"/>
  <c r="W3" i="17"/>
  <c r="AA3" i="17" s="1"/>
  <c r="AB3" i="17" s="1"/>
  <c r="AC3" i="17" s="1"/>
  <c r="W5" i="17"/>
  <c r="AA5" i="17" s="1"/>
  <c r="AB5" i="17" s="1"/>
  <c r="AA4" i="23"/>
  <c r="AB4" i="23" s="1"/>
  <c r="AC4" i="23" s="1"/>
  <c r="AC5" i="23" s="1"/>
  <c r="W5" i="10"/>
  <c r="AA5" i="10" s="1"/>
  <c r="AB5" i="10" s="1"/>
  <c r="W3" i="10"/>
  <c r="AA3" i="10" s="1"/>
  <c r="AB3" i="10" s="1"/>
  <c r="AC3" i="10" s="1"/>
  <c r="W6" i="10"/>
  <c r="W4" i="10"/>
  <c r="AA4" i="10" s="1"/>
  <c r="AB4" i="10" s="1"/>
  <c r="W4" i="18"/>
  <c r="AA4" i="18" s="1"/>
  <c r="AB4" i="18" s="1"/>
  <c r="W6" i="18"/>
  <c r="W5" i="18"/>
  <c r="AA5" i="18" s="1"/>
  <c r="AB5" i="18" s="1"/>
  <c r="W3" i="18"/>
  <c r="AA3" i="18" s="1"/>
  <c r="AB3" i="18" s="1"/>
  <c r="AC3" i="18" s="1"/>
  <c r="AA4" i="8"/>
  <c r="AB4" i="8" s="1"/>
  <c r="AC4" i="8" s="1"/>
  <c r="P4" i="17"/>
  <c r="O4" i="17" s="1"/>
  <c r="O5" i="17" s="1"/>
  <c r="C17" i="24"/>
  <c r="C26" i="24" s="1"/>
  <c r="C29" i="24" s="1"/>
  <c r="C27" i="24" s="1"/>
  <c r="O8" i="24" s="1"/>
  <c r="F17" i="24"/>
  <c r="F20" i="24" s="1"/>
  <c r="F18" i="24" s="1"/>
  <c r="O7" i="24" s="1"/>
  <c r="U8" i="24"/>
  <c r="K7" i="24"/>
  <c r="K7" i="23"/>
  <c r="U8" i="23"/>
  <c r="K7" i="22"/>
  <c r="U10" i="22" s="1"/>
  <c r="U8" i="22"/>
  <c r="U8" i="21"/>
  <c r="K7" i="21"/>
  <c r="C36" i="20"/>
  <c r="V8" i="20"/>
  <c r="K8" i="19"/>
  <c r="U10" i="19"/>
  <c r="V8" i="19"/>
  <c r="K8" i="18"/>
  <c r="U10" i="18"/>
  <c r="C36" i="18"/>
  <c r="V8" i="18"/>
  <c r="W8" i="18" s="1"/>
  <c r="U8" i="17"/>
  <c r="K7" i="17"/>
  <c r="C36" i="16"/>
  <c r="V8" i="16"/>
  <c r="W8" i="16" s="1"/>
  <c r="C26" i="16"/>
  <c r="C29" i="16" s="1"/>
  <c r="C27" i="16" s="1"/>
  <c r="O8" i="16" s="1"/>
  <c r="K8" i="15"/>
  <c r="U10" i="15"/>
  <c r="C26" i="15"/>
  <c r="C29" i="15" s="1"/>
  <c r="C27" i="15" s="1"/>
  <c r="O8" i="15" s="1"/>
  <c r="C20" i="15"/>
  <c r="C18" i="15" s="1"/>
  <c r="O6" i="15" s="1"/>
  <c r="P6" i="15" s="1"/>
  <c r="Q6" i="15" s="1"/>
  <c r="AA6" i="15" s="1"/>
  <c r="AB6" i="15" s="1"/>
  <c r="C36" i="15"/>
  <c r="V8" i="15"/>
  <c r="W8" i="15" s="1"/>
  <c r="O5" i="14"/>
  <c r="F17" i="14" s="1"/>
  <c r="F20" i="14" s="1"/>
  <c r="F18" i="14" s="1"/>
  <c r="O7" i="14" s="1"/>
  <c r="U8" i="14"/>
  <c r="C36" i="14" s="1"/>
  <c r="C26" i="13"/>
  <c r="C29" i="13" s="1"/>
  <c r="C27" i="13" s="1"/>
  <c r="O8" i="13" s="1"/>
  <c r="P9" i="13" s="1"/>
  <c r="Q9" i="13" s="1"/>
  <c r="C20" i="13"/>
  <c r="C18" i="13" s="1"/>
  <c r="O6" i="13" s="1"/>
  <c r="P6" i="13" s="1"/>
  <c r="Q6" i="13" s="1"/>
  <c r="AA6" i="13" s="1"/>
  <c r="AB6" i="13" s="1"/>
  <c r="F17" i="13"/>
  <c r="F20" i="13" s="1"/>
  <c r="F18" i="13" s="1"/>
  <c r="O7" i="13" s="1"/>
  <c r="P7" i="13" s="1"/>
  <c r="Q7" i="13" s="1"/>
  <c r="AA7" i="13" s="1"/>
  <c r="AB7" i="13" s="1"/>
  <c r="K8" i="11"/>
  <c r="U10" i="11"/>
  <c r="C36" i="11"/>
  <c r="K8" i="14"/>
  <c r="U10" i="14"/>
  <c r="K8" i="13"/>
  <c r="U10" i="13"/>
  <c r="C36" i="13"/>
  <c r="V8" i="13"/>
  <c r="W8" i="13" s="1"/>
  <c r="U8" i="12"/>
  <c r="K7" i="12"/>
  <c r="F17" i="10"/>
  <c r="F20" i="10" s="1"/>
  <c r="F18" i="10" s="1"/>
  <c r="O7" i="10" s="1"/>
  <c r="F17" i="9"/>
  <c r="F20" i="9" s="1"/>
  <c r="F18" i="9" s="1"/>
  <c r="O7" i="9" s="1"/>
  <c r="U8" i="10"/>
  <c r="K7" i="10"/>
  <c r="C26" i="10"/>
  <c r="C29" i="10" s="1"/>
  <c r="C27" i="10" s="1"/>
  <c r="O8" i="10" s="1"/>
  <c r="C20" i="10"/>
  <c r="C18" i="10" s="1"/>
  <c r="O6" i="10" s="1"/>
  <c r="P6" i="10" s="1"/>
  <c r="Q6" i="10" s="1"/>
  <c r="C36" i="9"/>
  <c r="V8" i="9"/>
  <c r="W8" i="9" s="1"/>
  <c r="K8" i="9"/>
  <c r="U10" i="9"/>
  <c r="C26" i="9"/>
  <c r="C29" i="9" s="1"/>
  <c r="C27" i="9" s="1"/>
  <c r="O8" i="9" s="1"/>
  <c r="C20" i="9"/>
  <c r="C18" i="9" s="1"/>
  <c r="O6" i="9" s="1"/>
  <c r="P6" i="9" s="1"/>
  <c r="Q6" i="9" s="1"/>
  <c r="AA6" i="9" s="1"/>
  <c r="AB6" i="9" s="1"/>
  <c r="AC6" i="9" s="1"/>
  <c r="U8" i="8"/>
  <c r="K7" i="8"/>
  <c r="K7" i="7"/>
  <c r="U8" i="7"/>
  <c r="C26" i="7"/>
  <c r="C29" i="7" s="1"/>
  <c r="C27" i="7" s="1"/>
  <c r="O8" i="7" s="1"/>
  <c r="C20" i="7"/>
  <c r="C18" i="7" s="1"/>
  <c r="O6" i="7" s="1"/>
  <c r="P6" i="7" s="1"/>
  <c r="Q6" i="7" s="1"/>
  <c r="AA6" i="7" s="1"/>
  <c r="AB6" i="7" s="1"/>
  <c r="U10" i="6"/>
  <c r="K8" i="6"/>
  <c r="C36" i="6"/>
  <c r="V8" i="6"/>
  <c r="W8" i="6" s="1"/>
  <c r="U10" i="5"/>
  <c r="K8" i="5"/>
  <c r="C36" i="5"/>
  <c r="V8" i="5"/>
  <c r="W8" i="5" s="1"/>
  <c r="AC5" i="4"/>
  <c r="O5" i="4"/>
  <c r="F17" i="4" s="1"/>
  <c r="F20" i="4" s="1"/>
  <c r="F18" i="4" s="1"/>
  <c r="O7" i="4" s="1"/>
  <c r="C20" i="3"/>
  <c r="C18" i="3" s="1"/>
  <c r="O6" i="3" s="1"/>
  <c r="P6" i="3" s="1"/>
  <c r="Q6" i="3" s="1"/>
  <c r="AA6" i="3" s="1"/>
  <c r="AB6" i="3" s="1"/>
  <c r="AC6" i="3" s="1"/>
  <c r="C26" i="3"/>
  <c r="C29" i="3" s="1"/>
  <c r="C27" i="3" s="1"/>
  <c r="O8" i="3" s="1"/>
  <c r="U10" i="3"/>
  <c r="K8" i="3"/>
  <c r="C36" i="3"/>
  <c r="V8" i="3"/>
  <c r="W8" i="3" s="1"/>
  <c r="K8" i="16" l="1"/>
  <c r="K9" i="16" s="1"/>
  <c r="AA6" i="10"/>
  <c r="AB6" i="10" s="1"/>
  <c r="AC5" i="8"/>
  <c r="AC6" i="7"/>
  <c r="C26" i="8"/>
  <c r="C29" i="8" s="1"/>
  <c r="C27" i="8" s="1"/>
  <c r="O8" i="8" s="1"/>
  <c r="F17" i="8"/>
  <c r="F20" i="8" s="1"/>
  <c r="F18" i="8" s="1"/>
  <c r="O7" i="8" s="1"/>
  <c r="C17" i="6"/>
  <c r="C26" i="6" s="1"/>
  <c r="C29" i="6" s="1"/>
  <c r="C27" i="6" s="1"/>
  <c r="O8" i="6" s="1"/>
  <c r="P9" i="6" s="1"/>
  <c r="Q9" i="6" s="1"/>
  <c r="AC6" i="13"/>
  <c r="C20" i="24"/>
  <c r="C18" i="24" s="1"/>
  <c r="O6" i="24" s="1"/>
  <c r="P6" i="24" s="1"/>
  <c r="Q6" i="24" s="1"/>
  <c r="AA6" i="24" s="1"/>
  <c r="AB6" i="24" s="1"/>
  <c r="AC6" i="24" s="1"/>
  <c r="C17" i="18"/>
  <c r="C26" i="18" s="1"/>
  <c r="C29" i="18" s="1"/>
  <c r="C27" i="18" s="1"/>
  <c r="O8" i="18" s="1"/>
  <c r="P9" i="18" s="1"/>
  <c r="Q9" i="18" s="1"/>
  <c r="F17" i="18"/>
  <c r="F20" i="18" s="1"/>
  <c r="F18" i="18" s="1"/>
  <c r="O7" i="18" s="1"/>
  <c r="AC6" i="15"/>
  <c r="AC4" i="11"/>
  <c r="AC5" i="11" s="1"/>
  <c r="F17" i="12"/>
  <c r="F20" i="12" s="1"/>
  <c r="F18" i="12" s="1"/>
  <c r="O7" i="12" s="1"/>
  <c r="C26" i="12"/>
  <c r="C29" i="12" s="1"/>
  <c r="C27" i="12" s="1"/>
  <c r="O8" i="12" s="1"/>
  <c r="P9" i="12" s="1"/>
  <c r="Q9" i="12" s="1"/>
  <c r="AC6" i="8"/>
  <c r="F17" i="5"/>
  <c r="F20" i="5" s="1"/>
  <c r="F18" i="5" s="1"/>
  <c r="O7" i="5" s="1"/>
  <c r="U10" i="20"/>
  <c r="F17" i="11"/>
  <c r="F20" i="11" s="1"/>
  <c r="F18" i="11" s="1"/>
  <c r="O7" i="11" s="1"/>
  <c r="C17" i="11"/>
  <c r="AC4" i="17"/>
  <c r="AC5" i="17" s="1"/>
  <c r="P8" i="13"/>
  <c r="Q8" i="13" s="1"/>
  <c r="AA8" i="13" s="1"/>
  <c r="AB8" i="13" s="1"/>
  <c r="AC6" i="12"/>
  <c r="V27" i="2"/>
  <c r="W27" i="2" s="1"/>
  <c r="AA27" i="2" s="1"/>
  <c r="AB27" i="2" s="1"/>
  <c r="V28" i="2"/>
  <c r="W28" i="2" s="1"/>
  <c r="AA28" i="2" s="1"/>
  <c r="AB28" i="2" s="1"/>
  <c r="V9" i="2"/>
  <c r="W9" i="2" s="1"/>
  <c r="AA9" i="2" s="1"/>
  <c r="AB9" i="2" s="1"/>
  <c r="V10" i="2"/>
  <c r="W10" i="2" s="1"/>
  <c r="AA10" i="2" s="1"/>
  <c r="AB10" i="2" s="1"/>
  <c r="P6" i="2"/>
  <c r="Q6" i="2" s="1"/>
  <c r="F17" i="17"/>
  <c r="F20" i="17" s="1"/>
  <c r="F18" i="17" s="1"/>
  <c r="O7" i="17" s="1"/>
  <c r="C17" i="17"/>
  <c r="AC4" i="10"/>
  <c r="AC5" i="10" s="1"/>
  <c r="AC6" i="10" s="1"/>
  <c r="AC4" i="18"/>
  <c r="AC5" i="18" s="1"/>
  <c r="C17" i="14"/>
  <c r="F17" i="23"/>
  <c r="F20" i="23" s="1"/>
  <c r="F18" i="23" s="1"/>
  <c r="O7" i="23" s="1"/>
  <c r="C17" i="23"/>
  <c r="V8" i="14"/>
  <c r="W8" i="14" s="1"/>
  <c r="P9" i="24"/>
  <c r="Q9" i="24" s="1"/>
  <c r="P8" i="24"/>
  <c r="Q8" i="24" s="1"/>
  <c r="K8" i="24"/>
  <c r="U10" i="24"/>
  <c r="C36" i="24"/>
  <c r="V8" i="24"/>
  <c r="W8" i="24" s="1"/>
  <c r="C36" i="23"/>
  <c r="V8" i="23"/>
  <c r="W8" i="23" s="1"/>
  <c r="K8" i="23"/>
  <c r="U10" i="23"/>
  <c r="C36" i="22"/>
  <c r="V8" i="22"/>
  <c r="K8" i="22"/>
  <c r="K8" i="21"/>
  <c r="U10" i="21"/>
  <c r="C36" i="21"/>
  <c r="V8" i="21"/>
  <c r="C38" i="20"/>
  <c r="C39" i="20" s="1"/>
  <c r="C37" i="20" s="1"/>
  <c r="U9" i="20" s="1"/>
  <c r="V9" i="20" s="1"/>
  <c r="F36" i="20"/>
  <c r="K9" i="20"/>
  <c r="U12" i="20"/>
  <c r="C38" i="19"/>
  <c r="C39" i="19" s="1"/>
  <c r="C37" i="19" s="1"/>
  <c r="U9" i="19" s="1"/>
  <c r="V9" i="19" s="1"/>
  <c r="F36" i="19"/>
  <c r="K9" i="19"/>
  <c r="U12" i="19"/>
  <c r="K9" i="18"/>
  <c r="U12" i="18"/>
  <c r="C38" i="18"/>
  <c r="C39" i="18" s="1"/>
  <c r="C37" i="18" s="1"/>
  <c r="U9" i="18" s="1"/>
  <c r="V9" i="18" s="1"/>
  <c r="W9" i="18" s="1"/>
  <c r="F36" i="18"/>
  <c r="P7" i="16"/>
  <c r="Q7" i="16" s="1"/>
  <c r="AA7" i="16" s="1"/>
  <c r="AB7" i="16" s="1"/>
  <c r="AC7" i="16" s="1"/>
  <c r="K8" i="17"/>
  <c r="U10" i="17"/>
  <c r="C36" i="17"/>
  <c r="V8" i="17"/>
  <c r="W8" i="17" s="1"/>
  <c r="P9" i="16"/>
  <c r="Q9" i="16" s="1"/>
  <c r="P8" i="16"/>
  <c r="Q8" i="16" s="1"/>
  <c r="AA8" i="16" s="1"/>
  <c r="AB8" i="16" s="1"/>
  <c r="C38" i="16"/>
  <c r="C39" i="16" s="1"/>
  <c r="C37" i="16" s="1"/>
  <c r="U9" i="16" s="1"/>
  <c r="V9" i="16" s="1"/>
  <c r="W9" i="16" s="1"/>
  <c r="F36" i="16"/>
  <c r="P7" i="15"/>
  <c r="Q7" i="15" s="1"/>
  <c r="AA7" i="15" s="1"/>
  <c r="AB7" i="15" s="1"/>
  <c r="P9" i="15"/>
  <c r="Q9" i="15" s="1"/>
  <c r="P8" i="15"/>
  <c r="Q8" i="15" s="1"/>
  <c r="AA8" i="15" s="1"/>
  <c r="AB8" i="15" s="1"/>
  <c r="C38" i="15"/>
  <c r="C39" i="15" s="1"/>
  <c r="C37" i="15" s="1"/>
  <c r="U9" i="15" s="1"/>
  <c r="V9" i="15" s="1"/>
  <c r="W9" i="15" s="1"/>
  <c r="F36" i="15"/>
  <c r="K9" i="15"/>
  <c r="U12" i="15"/>
  <c r="C38" i="11"/>
  <c r="C39" i="11" s="1"/>
  <c r="C37" i="11" s="1"/>
  <c r="U9" i="11" s="1"/>
  <c r="F36" i="11"/>
  <c r="U12" i="11"/>
  <c r="F38" i="11" s="1"/>
  <c r="F39" i="11" s="1"/>
  <c r="F37" i="11" s="1"/>
  <c r="U11" i="11" s="1"/>
  <c r="V11" i="11" s="1"/>
  <c r="W11" i="11" s="1"/>
  <c r="AA11" i="11" s="1"/>
  <c r="AB11" i="11" s="1"/>
  <c r="K9" i="11"/>
  <c r="F36" i="14"/>
  <c r="C38" i="14"/>
  <c r="C39" i="14" s="1"/>
  <c r="C37" i="14" s="1"/>
  <c r="U9" i="14" s="1"/>
  <c r="V9" i="14" s="1"/>
  <c r="W9" i="14" s="1"/>
  <c r="K9" i="14"/>
  <c r="U12" i="14"/>
  <c r="AC7" i="13"/>
  <c r="C38" i="13"/>
  <c r="C39" i="13" s="1"/>
  <c r="C37" i="13" s="1"/>
  <c r="U9" i="13" s="1"/>
  <c r="V9" i="13" s="1"/>
  <c r="W9" i="13" s="1"/>
  <c r="AA9" i="13" s="1"/>
  <c r="AB9" i="13" s="1"/>
  <c r="F36" i="13"/>
  <c r="K9" i="13"/>
  <c r="U12" i="13"/>
  <c r="P7" i="12"/>
  <c r="Q7" i="12" s="1"/>
  <c r="AA7" i="12" s="1"/>
  <c r="AB7" i="12" s="1"/>
  <c r="K8" i="12"/>
  <c r="U10" i="12"/>
  <c r="C36" i="12"/>
  <c r="V8" i="12"/>
  <c r="W8" i="12" s="1"/>
  <c r="P7" i="7"/>
  <c r="Q7" i="7" s="1"/>
  <c r="AA7" i="7" s="1"/>
  <c r="AB7" i="7" s="1"/>
  <c r="AC7" i="7" s="1"/>
  <c r="P9" i="10"/>
  <c r="Q9" i="10" s="1"/>
  <c r="P8" i="10"/>
  <c r="Q8" i="10" s="1"/>
  <c r="K8" i="10"/>
  <c r="U10" i="10"/>
  <c r="C36" i="10"/>
  <c r="V8" i="10"/>
  <c r="W8" i="10" s="1"/>
  <c r="P7" i="10"/>
  <c r="Q7" i="10" s="1"/>
  <c r="AA7" i="10" s="1"/>
  <c r="AB7" i="10" s="1"/>
  <c r="P9" i="9"/>
  <c r="Q9" i="9" s="1"/>
  <c r="P8" i="9"/>
  <c r="Q8" i="9" s="1"/>
  <c r="AA8" i="9" s="1"/>
  <c r="AB8" i="9" s="1"/>
  <c r="C38" i="9"/>
  <c r="C39" i="9" s="1"/>
  <c r="C37" i="9" s="1"/>
  <c r="U9" i="9" s="1"/>
  <c r="V9" i="9" s="1"/>
  <c r="W9" i="9" s="1"/>
  <c r="F36" i="9"/>
  <c r="K9" i="9"/>
  <c r="U12" i="9"/>
  <c r="P7" i="9"/>
  <c r="Q7" i="9" s="1"/>
  <c r="AA7" i="9" s="1"/>
  <c r="AB7" i="9" s="1"/>
  <c r="AC7" i="9" s="1"/>
  <c r="P9" i="8"/>
  <c r="Q9" i="8" s="1"/>
  <c r="P8" i="8"/>
  <c r="Q8" i="8" s="1"/>
  <c r="K8" i="8"/>
  <c r="U10" i="8"/>
  <c r="C36" i="8"/>
  <c r="V8" i="8"/>
  <c r="W8" i="8" s="1"/>
  <c r="P7" i="8"/>
  <c r="Q7" i="8" s="1"/>
  <c r="AA7" i="8" s="1"/>
  <c r="AB7" i="8" s="1"/>
  <c r="AC7" i="8" s="1"/>
  <c r="P9" i="7"/>
  <c r="Q9" i="7" s="1"/>
  <c r="P8" i="7"/>
  <c r="Q8" i="7" s="1"/>
  <c r="C36" i="7"/>
  <c r="V8" i="7"/>
  <c r="W8" i="7" s="1"/>
  <c r="K8" i="7"/>
  <c r="U10" i="7"/>
  <c r="K9" i="6"/>
  <c r="U12" i="6"/>
  <c r="C38" i="6"/>
  <c r="C39" i="6" s="1"/>
  <c r="C37" i="6" s="1"/>
  <c r="U9" i="6" s="1"/>
  <c r="V9" i="6" s="1"/>
  <c r="W9" i="6" s="1"/>
  <c r="F36" i="6"/>
  <c r="C20" i="5"/>
  <c r="C18" i="5" s="1"/>
  <c r="O6" i="5" s="1"/>
  <c r="P6" i="5" s="1"/>
  <c r="Q6" i="5" s="1"/>
  <c r="AA6" i="5" s="1"/>
  <c r="AB6" i="5" s="1"/>
  <c r="AC6" i="5" s="1"/>
  <c r="C26" i="5"/>
  <c r="C29" i="5" s="1"/>
  <c r="C27" i="5" s="1"/>
  <c r="O8" i="5" s="1"/>
  <c r="K9" i="5"/>
  <c r="U12" i="5"/>
  <c r="C38" i="5"/>
  <c r="C39" i="5" s="1"/>
  <c r="C37" i="5" s="1"/>
  <c r="U9" i="5" s="1"/>
  <c r="V9" i="5" s="1"/>
  <c r="W9" i="5" s="1"/>
  <c r="F36" i="5"/>
  <c r="C17" i="4"/>
  <c r="C26" i="4" s="1"/>
  <c r="C29" i="4" s="1"/>
  <c r="C27" i="4" s="1"/>
  <c r="O8" i="4" s="1"/>
  <c r="P7" i="3"/>
  <c r="Q7" i="3" s="1"/>
  <c r="AA7" i="3" s="1"/>
  <c r="AB7" i="3" s="1"/>
  <c r="AC7" i="3" s="1"/>
  <c r="C38" i="3"/>
  <c r="C39" i="3" s="1"/>
  <c r="C37" i="3" s="1"/>
  <c r="U9" i="3" s="1"/>
  <c r="V9" i="3" s="1"/>
  <c r="W9" i="3" s="1"/>
  <c r="F36" i="3"/>
  <c r="K9" i="3"/>
  <c r="U12" i="3"/>
  <c r="P9" i="3"/>
  <c r="Q9" i="3" s="1"/>
  <c r="P8" i="3"/>
  <c r="Q8" i="3" s="1"/>
  <c r="AA8" i="3" s="1"/>
  <c r="AB8" i="3" s="1"/>
  <c r="U12" i="16" l="1"/>
  <c r="AC7" i="15"/>
  <c r="AC8" i="15" s="1"/>
  <c r="P8" i="6"/>
  <c r="Q8" i="6" s="1"/>
  <c r="AA8" i="6" s="1"/>
  <c r="AB8" i="6" s="1"/>
  <c r="C20" i="6"/>
  <c r="C18" i="6" s="1"/>
  <c r="O6" i="6" s="1"/>
  <c r="P6" i="6" s="1"/>
  <c r="Q6" i="6" s="1"/>
  <c r="AA6" i="6" s="1"/>
  <c r="AB6" i="6" s="1"/>
  <c r="AC6" i="6" s="1"/>
  <c r="P7" i="24"/>
  <c r="Q7" i="24" s="1"/>
  <c r="AA7" i="24" s="1"/>
  <c r="AB7" i="24" s="1"/>
  <c r="AC7" i="24" s="1"/>
  <c r="C20" i="18"/>
  <c r="C18" i="18" s="1"/>
  <c r="O6" i="18" s="1"/>
  <c r="P6" i="18" s="1"/>
  <c r="Q6" i="18" s="1"/>
  <c r="AA6" i="18" s="1"/>
  <c r="AB6" i="18" s="1"/>
  <c r="AC6" i="18" s="1"/>
  <c r="P8" i="18"/>
  <c r="Q8" i="18" s="1"/>
  <c r="AA8" i="18" s="1"/>
  <c r="AB8" i="18" s="1"/>
  <c r="AC7" i="12"/>
  <c r="P8" i="12"/>
  <c r="Q8" i="12" s="1"/>
  <c r="AC7" i="10"/>
  <c r="C20" i="11"/>
  <c r="C18" i="11" s="1"/>
  <c r="O6" i="11" s="1"/>
  <c r="C26" i="11"/>
  <c r="C29" i="11" s="1"/>
  <c r="C27" i="11" s="1"/>
  <c r="O8" i="11" s="1"/>
  <c r="F18" i="2"/>
  <c r="O7" i="2" s="1"/>
  <c r="AA6" i="2"/>
  <c r="AB6" i="2" s="1"/>
  <c r="AC6" i="2" s="1"/>
  <c r="C26" i="14"/>
  <c r="C29" i="14" s="1"/>
  <c r="C27" i="14" s="1"/>
  <c r="O8" i="14" s="1"/>
  <c r="C20" i="14"/>
  <c r="C18" i="14" s="1"/>
  <c r="O6" i="14" s="1"/>
  <c r="C26" i="23"/>
  <c r="C29" i="23" s="1"/>
  <c r="C27" i="23" s="1"/>
  <c r="O8" i="23" s="1"/>
  <c r="C20" i="23"/>
  <c r="C18" i="23" s="1"/>
  <c r="O6" i="23" s="1"/>
  <c r="P6" i="23" s="1"/>
  <c r="Q6" i="23" s="1"/>
  <c r="AA6" i="23" s="1"/>
  <c r="AB6" i="23" s="1"/>
  <c r="AC6" i="23" s="1"/>
  <c r="C26" i="17"/>
  <c r="C29" i="17" s="1"/>
  <c r="C27" i="17" s="1"/>
  <c r="O8" i="17" s="1"/>
  <c r="C20" i="17"/>
  <c r="C18" i="17" s="1"/>
  <c r="O6" i="17" s="1"/>
  <c r="P6" i="17" s="1"/>
  <c r="Q6" i="17" s="1"/>
  <c r="AA6" i="17" s="1"/>
  <c r="AB6" i="17" s="1"/>
  <c r="AC6" i="17" s="1"/>
  <c r="C38" i="24"/>
  <c r="C39" i="24" s="1"/>
  <c r="C37" i="24" s="1"/>
  <c r="U9" i="24" s="1"/>
  <c r="V9" i="24" s="1"/>
  <c r="W9" i="24" s="1"/>
  <c r="AA9" i="24" s="1"/>
  <c r="AB9" i="24" s="1"/>
  <c r="F36" i="24"/>
  <c r="K9" i="24"/>
  <c r="U12" i="24"/>
  <c r="AA8" i="24"/>
  <c r="AB8" i="24" s="1"/>
  <c r="AC8" i="24" s="1"/>
  <c r="K9" i="23"/>
  <c r="U12" i="23"/>
  <c r="C38" i="23"/>
  <c r="C39" i="23" s="1"/>
  <c r="C37" i="23" s="1"/>
  <c r="U9" i="23" s="1"/>
  <c r="V9" i="23" s="1"/>
  <c r="W9" i="23" s="1"/>
  <c r="F36" i="23"/>
  <c r="C38" i="22"/>
  <c r="C39" i="22" s="1"/>
  <c r="C37" i="22" s="1"/>
  <c r="U9" i="22" s="1"/>
  <c r="V9" i="22" s="1"/>
  <c r="F36" i="22"/>
  <c r="K9" i="22"/>
  <c r="U13" i="22" s="1"/>
  <c r="U12" i="22"/>
  <c r="AA9" i="18"/>
  <c r="AB9" i="18" s="1"/>
  <c r="C38" i="21"/>
  <c r="C39" i="21" s="1"/>
  <c r="C37" i="21" s="1"/>
  <c r="U9" i="21" s="1"/>
  <c r="V9" i="21" s="1"/>
  <c r="F36" i="21"/>
  <c r="K9" i="21"/>
  <c r="U12" i="21"/>
  <c r="U13" i="20"/>
  <c r="V13" i="20" s="1"/>
  <c r="K10" i="20"/>
  <c r="V10" i="20"/>
  <c r="F38" i="20"/>
  <c r="F39" i="20" s="1"/>
  <c r="F37" i="20" s="1"/>
  <c r="U11" i="20" s="1"/>
  <c r="V11" i="20" s="1"/>
  <c r="U13" i="19"/>
  <c r="V13" i="19" s="1"/>
  <c r="K10" i="19"/>
  <c r="V10" i="19"/>
  <c r="F38" i="19"/>
  <c r="F39" i="19" s="1"/>
  <c r="F37" i="19" s="1"/>
  <c r="U11" i="19" s="1"/>
  <c r="V11" i="19" s="1"/>
  <c r="V10" i="18"/>
  <c r="W10" i="18" s="1"/>
  <c r="AA10" i="18" s="1"/>
  <c r="AB10" i="18" s="1"/>
  <c r="F38" i="18"/>
  <c r="F39" i="18" s="1"/>
  <c r="F37" i="18" s="1"/>
  <c r="U11" i="18" s="1"/>
  <c r="V11" i="18" s="1"/>
  <c r="W11" i="18" s="1"/>
  <c r="AA11" i="18" s="1"/>
  <c r="AB11" i="18" s="1"/>
  <c r="U13" i="18"/>
  <c r="V13" i="18" s="1"/>
  <c r="W13" i="18" s="1"/>
  <c r="AA13" i="18" s="1"/>
  <c r="AB13" i="18" s="1"/>
  <c r="K10" i="18"/>
  <c r="AC8" i="16"/>
  <c r="V10" i="15"/>
  <c r="W10" i="15" s="1"/>
  <c r="AA10" i="15" s="1"/>
  <c r="AB10" i="15" s="1"/>
  <c r="C38" i="17"/>
  <c r="C39" i="17" s="1"/>
  <c r="C37" i="17" s="1"/>
  <c r="U9" i="17" s="1"/>
  <c r="V9" i="17" s="1"/>
  <c r="W9" i="17" s="1"/>
  <c r="F36" i="17"/>
  <c r="K9" i="17"/>
  <c r="U12" i="17"/>
  <c r="U13" i="16"/>
  <c r="V13" i="16" s="1"/>
  <c r="W13" i="16" s="1"/>
  <c r="AA13" i="16" s="1"/>
  <c r="AB13" i="16" s="1"/>
  <c r="K10" i="16"/>
  <c r="V10" i="16"/>
  <c r="W10" i="16" s="1"/>
  <c r="AA10" i="16" s="1"/>
  <c r="AB10" i="16" s="1"/>
  <c r="F38" i="16"/>
  <c r="F39" i="16" s="1"/>
  <c r="F37" i="16" s="1"/>
  <c r="U11" i="16" s="1"/>
  <c r="V11" i="16" s="1"/>
  <c r="W11" i="16" s="1"/>
  <c r="AA11" i="16" s="1"/>
  <c r="AB11" i="16" s="1"/>
  <c r="AA9" i="16"/>
  <c r="AB9" i="16" s="1"/>
  <c r="AA9" i="15"/>
  <c r="AB9" i="15" s="1"/>
  <c r="U13" i="15"/>
  <c r="V13" i="15" s="1"/>
  <c r="W13" i="15" s="1"/>
  <c r="AA13" i="15" s="1"/>
  <c r="AB13" i="15" s="1"/>
  <c r="K10" i="15"/>
  <c r="F38" i="15"/>
  <c r="F39" i="15" s="1"/>
  <c r="F37" i="15" s="1"/>
  <c r="U11" i="15" s="1"/>
  <c r="V11" i="15" s="1"/>
  <c r="W11" i="15" s="1"/>
  <c r="AA11" i="15" s="1"/>
  <c r="AB11" i="15" s="1"/>
  <c r="V12" i="11"/>
  <c r="W12" i="11" s="1"/>
  <c r="AA12" i="11" s="1"/>
  <c r="AB12" i="11" s="1"/>
  <c r="U13" i="11"/>
  <c r="V13" i="11" s="1"/>
  <c r="W13" i="11" s="1"/>
  <c r="AA13" i="11" s="1"/>
  <c r="AB13" i="11" s="1"/>
  <c r="K10" i="11"/>
  <c r="V9" i="11"/>
  <c r="W9" i="11" s="1"/>
  <c r="V10" i="11"/>
  <c r="W10" i="11" s="1"/>
  <c r="AA10" i="11" s="1"/>
  <c r="AB10" i="11" s="1"/>
  <c r="U13" i="14"/>
  <c r="V13" i="14" s="1"/>
  <c r="W13" i="14" s="1"/>
  <c r="AA13" i="14" s="1"/>
  <c r="AB13" i="14" s="1"/>
  <c r="K10" i="14"/>
  <c r="F38" i="14"/>
  <c r="F39" i="14" s="1"/>
  <c r="F37" i="14" s="1"/>
  <c r="U11" i="14" s="1"/>
  <c r="V11" i="14" s="1"/>
  <c r="W11" i="14" s="1"/>
  <c r="AA11" i="14" s="1"/>
  <c r="AB11" i="14" s="1"/>
  <c r="V10" i="14"/>
  <c r="W10" i="14" s="1"/>
  <c r="AA10" i="14" s="1"/>
  <c r="AB10" i="14" s="1"/>
  <c r="F38" i="13"/>
  <c r="F39" i="13" s="1"/>
  <c r="F37" i="13" s="1"/>
  <c r="U11" i="13" s="1"/>
  <c r="V11" i="13" s="1"/>
  <c r="W11" i="13" s="1"/>
  <c r="AA11" i="13" s="1"/>
  <c r="AB11" i="13" s="1"/>
  <c r="U13" i="13"/>
  <c r="V13" i="13" s="1"/>
  <c r="W13" i="13" s="1"/>
  <c r="AA13" i="13" s="1"/>
  <c r="AB13" i="13" s="1"/>
  <c r="K10" i="13"/>
  <c r="V10" i="13"/>
  <c r="W10" i="13" s="1"/>
  <c r="AA10" i="13" s="1"/>
  <c r="AB10" i="13" s="1"/>
  <c r="AC8" i="13"/>
  <c r="AC9" i="13" s="1"/>
  <c r="C38" i="12"/>
  <c r="C39" i="12" s="1"/>
  <c r="C37" i="12" s="1"/>
  <c r="U9" i="12" s="1"/>
  <c r="V9" i="12" s="1"/>
  <c r="W9" i="12" s="1"/>
  <c r="AA9" i="12" s="1"/>
  <c r="AB9" i="12" s="1"/>
  <c r="F36" i="12"/>
  <c r="K9" i="12"/>
  <c r="U12" i="12"/>
  <c r="AA8" i="12"/>
  <c r="AB8" i="12" s="1"/>
  <c r="AC8" i="9"/>
  <c r="F36" i="10"/>
  <c r="C38" i="10"/>
  <c r="C39" i="10" s="1"/>
  <c r="C37" i="10" s="1"/>
  <c r="U9" i="10" s="1"/>
  <c r="V9" i="10" s="1"/>
  <c r="W9" i="10" s="1"/>
  <c r="AA9" i="10" s="1"/>
  <c r="AB9" i="10" s="1"/>
  <c r="AA8" i="10"/>
  <c r="AB8" i="10" s="1"/>
  <c r="K9" i="10"/>
  <c r="U12" i="10"/>
  <c r="F38" i="9"/>
  <c r="F39" i="9" s="1"/>
  <c r="F37" i="9" s="1"/>
  <c r="U11" i="9" s="1"/>
  <c r="V11" i="9" s="1"/>
  <c r="W11" i="9" s="1"/>
  <c r="AA11" i="9" s="1"/>
  <c r="AB11" i="9" s="1"/>
  <c r="AA9" i="9"/>
  <c r="AB9" i="9" s="1"/>
  <c r="U13" i="9"/>
  <c r="V13" i="9" s="1"/>
  <c r="W13" i="9" s="1"/>
  <c r="AA13" i="9" s="1"/>
  <c r="AB13" i="9" s="1"/>
  <c r="K10" i="9"/>
  <c r="V10" i="9"/>
  <c r="W10" i="9" s="1"/>
  <c r="AA10" i="9" s="1"/>
  <c r="AB10" i="9" s="1"/>
  <c r="F36" i="8"/>
  <c r="C38" i="8"/>
  <c r="C39" i="8" s="1"/>
  <c r="C37" i="8" s="1"/>
  <c r="U9" i="8" s="1"/>
  <c r="V9" i="8" s="1"/>
  <c r="W9" i="8" s="1"/>
  <c r="AA9" i="8" s="1"/>
  <c r="AB9" i="8" s="1"/>
  <c r="K9" i="8"/>
  <c r="U12" i="8"/>
  <c r="AA8" i="8"/>
  <c r="AB8" i="8" s="1"/>
  <c r="AC8" i="8" s="1"/>
  <c r="C38" i="7"/>
  <c r="C39" i="7" s="1"/>
  <c r="C37" i="7" s="1"/>
  <c r="U9" i="7" s="1"/>
  <c r="V9" i="7" s="1"/>
  <c r="W9" i="7" s="1"/>
  <c r="AA9" i="7" s="1"/>
  <c r="AB9" i="7" s="1"/>
  <c r="F36" i="7"/>
  <c r="K9" i="7"/>
  <c r="U12" i="7"/>
  <c r="AA8" i="7"/>
  <c r="AB8" i="7" s="1"/>
  <c r="AC8" i="7" s="1"/>
  <c r="P7" i="6"/>
  <c r="Q7" i="6" s="1"/>
  <c r="AA7" i="6" s="1"/>
  <c r="AB7" i="6" s="1"/>
  <c r="P7" i="5"/>
  <c r="Q7" i="5" s="1"/>
  <c r="AA7" i="5" s="1"/>
  <c r="AB7" i="5" s="1"/>
  <c r="AC7" i="5" s="1"/>
  <c r="V10" i="6"/>
  <c r="W10" i="6" s="1"/>
  <c r="AA10" i="6" s="1"/>
  <c r="AB10" i="6" s="1"/>
  <c r="F38" i="6"/>
  <c r="F39" i="6" s="1"/>
  <c r="F37" i="6" s="1"/>
  <c r="U11" i="6" s="1"/>
  <c r="V11" i="6" s="1"/>
  <c r="W11" i="6" s="1"/>
  <c r="AA11" i="6" s="1"/>
  <c r="AB11" i="6" s="1"/>
  <c r="U13" i="6"/>
  <c r="V13" i="6" s="1"/>
  <c r="W13" i="6" s="1"/>
  <c r="AA13" i="6" s="1"/>
  <c r="AB13" i="6" s="1"/>
  <c r="K10" i="6"/>
  <c r="AA9" i="6"/>
  <c r="AB9" i="6" s="1"/>
  <c r="V10" i="5"/>
  <c r="W10" i="5" s="1"/>
  <c r="AA10" i="5" s="1"/>
  <c r="AB10" i="5" s="1"/>
  <c r="F38" i="5"/>
  <c r="F39" i="5" s="1"/>
  <c r="F37" i="5" s="1"/>
  <c r="U11" i="5" s="1"/>
  <c r="V11" i="5" s="1"/>
  <c r="W11" i="5" s="1"/>
  <c r="AA11" i="5" s="1"/>
  <c r="AB11" i="5" s="1"/>
  <c r="U13" i="5"/>
  <c r="V13" i="5" s="1"/>
  <c r="W13" i="5" s="1"/>
  <c r="AA13" i="5" s="1"/>
  <c r="AB13" i="5" s="1"/>
  <c r="K10" i="5"/>
  <c r="P9" i="5"/>
  <c r="Q9" i="5" s="1"/>
  <c r="AA9" i="5" s="1"/>
  <c r="AB9" i="5" s="1"/>
  <c r="P8" i="5"/>
  <c r="Q8" i="5" s="1"/>
  <c r="AA8" i="5" s="1"/>
  <c r="AB8" i="5" s="1"/>
  <c r="C20" i="4"/>
  <c r="C18" i="4" s="1"/>
  <c r="O6" i="4" s="1"/>
  <c r="P6" i="4" s="1"/>
  <c r="Q6" i="4" s="1"/>
  <c r="P9" i="4"/>
  <c r="Q9" i="4" s="1"/>
  <c r="P8" i="4"/>
  <c r="Q8" i="4" s="1"/>
  <c r="AA9" i="3"/>
  <c r="AB9" i="3" s="1"/>
  <c r="AC8" i="3"/>
  <c r="F38" i="3"/>
  <c r="F39" i="3" s="1"/>
  <c r="F37" i="3" s="1"/>
  <c r="U11" i="3" s="1"/>
  <c r="V11" i="3" s="1"/>
  <c r="W11" i="3" s="1"/>
  <c r="AA11" i="3" s="1"/>
  <c r="AB11" i="3" s="1"/>
  <c r="U13" i="3"/>
  <c r="V13" i="3" s="1"/>
  <c r="W13" i="3" s="1"/>
  <c r="AA13" i="3" s="1"/>
  <c r="AB13" i="3" s="1"/>
  <c r="K10" i="3"/>
  <c r="V10" i="3"/>
  <c r="W10" i="3" s="1"/>
  <c r="AA10" i="3" s="1"/>
  <c r="AB10" i="3" s="1"/>
  <c r="AC8" i="12" l="1"/>
  <c r="AC9" i="12" s="1"/>
  <c r="AC8" i="10"/>
  <c r="AC9" i="10" s="1"/>
  <c r="AC7" i="6"/>
  <c r="AC8" i="6" s="1"/>
  <c r="AC9" i="6" s="1"/>
  <c r="AC10" i="6" s="1"/>
  <c r="AC11" i="6" s="1"/>
  <c r="P7" i="18"/>
  <c r="Q7" i="18" s="1"/>
  <c r="AA7" i="18" s="1"/>
  <c r="AB7" i="18" s="1"/>
  <c r="AC7" i="18" s="1"/>
  <c r="AC8" i="18" s="1"/>
  <c r="AC9" i="18" s="1"/>
  <c r="AC10" i="18" s="1"/>
  <c r="AC11" i="18" s="1"/>
  <c r="P9" i="11"/>
  <c r="Q9" i="11" s="1"/>
  <c r="AA9" i="11" s="1"/>
  <c r="AB9" i="11" s="1"/>
  <c r="P8" i="11"/>
  <c r="Q8" i="11" s="1"/>
  <c r="AA8" i="11" s="1"/>
  <c r="AB8" i="11" s="1"/>
  <c r="P6" i="11"/>
  <c r="Q6" i="11" s="1"/>
  <c r="AA6" i="11" s="1"/>
  <c r="AB6" i="11" s="1"/>
  <c r="AC6" i="11" s="1"/>
  <c r="P7" i="11"/>
  <c r="Q7" i="11" s="1"/>
  <c r="AA7" i="11" s="1"/>
  <c r="AB7" i="11" s="1"/>
  <c r="P8" i="2"/>
  <c r="Q8" i="2" s="1"/>
  <c r="AA8" i="2" s="1"/>
  <c r="AB8" i="2" s="1"/>
  <c r="P7" i="2"/>
  <c r="Q7" i="2" s="1"/>
  <c r="AA7" i="2" s="1"/>
  <c r="AB7" i="2" s="1"/>
  <c r="AC7" i="2" s="1"/>
  <c r="P9" i="17"/>
  <c r="Q9" i="17" s="1"/>
  <c r="AA9" i="17" s="1"/>
  <c r="AB9" i="17" s="1"/>
  <c r="P8" i="17"/>
  <c r="Q8" i="17" s="1"/>
  <c r="AA8" i="17" s="1"/>
  <c r="AB8" i="17" s="1"/>
  <c r="P9" i="23"/>
  <c r="Q9" i="23" s="1"/>
  <c r="AA9" i="23" s="1"/>
  <c r="AB9" i="23" s="1"/>
  <c r="P8" i="23"/>
  <c r="Q8" i="23" s="1"/>
  <c r="AA8" i="23" s="1"/>
  <c r="AB8" i="23" s="1"/>
  <c r="P6" i="14"/>
  <c r="Q6" i="14" s="1"/>
  <c r="AA6" i="14" s="1"/>
  <c r="AB6" i="14" s="1"/>
  <c r="AC6" i="14" s="1"/>
  <c r="P7" i="14"/>
  <c r="Q7" i="14" s="1"/>
  <c r="AA7" i="14" s="1"/>
  <c r="AB7" i="14" s="1"/>
  <c r="P8" i="14"/>
  <c r="Q8" i="14" s="1"/>
  <c r="AA8" i="14" s="1"/>
  <c r="AB8" i="14" s="1"/>
  <c r="P9" i="14"/>
  <c r="Q9" i="14" s="1"/>
  <c r="AA9" i="14" s="1"/>
  <c r="AB9" i="14" s="1"/>
  <c r="P7" i="17"/>
  <c r="Q7" i="17" s="1"/>
  <c r="AA7" i="17" s="1"/>
  <c r="AB7" i="17" s="1"/>
  <c r="AC7" i="17" s="1"/>
  <c r="P7" i="23"/>
  <c r="Q7" i="23" s="1"/>
  <c r="AA7" i="23" s="1"/>
  <c r="AB7" i="23" s="1"/>
  <c r="AC7" i="23" s="1"/>
  <c r="V10" i="22"/>
  <c r="AC9" i="24"/>
  <c r="F38" i="24"/>
  <c r="F39" i="24" s="1"/>
  <c r="F37" i="24" s="1"/>
  <c r="U11" i="24" s="1"/>
  <c r="V11" i="24" s="1"/>
  <c r="W11" i="24" s="1"/>
  <c r="AA11" i="24" s="1"/>
  <c r="AB11" i="24" s="1"/>
  <c r="U13" i="24"/>
  <c r="V13" i="24" s="1"/>
  <c r="W13" i="24" s="1"/>
  <c r="AA13" i="24" s="1"/>
  <c r="AB13" i="24" s="1"/>
  <c r="K10" i="24"/>
  <c r="V10" i="24"/>
  <c r="W10" i="24" s="1"/>
  <c r="AA10" i="24" s="1"/>
  <c r="AB10" i="24" s="1"/>
  <c r="V10" i="23"/>
  <c r="W10" i="23" s="1"/>
  <c r="AA10" i="23" s="1"/>
  <c r="AB10" i="23" s="1"/>
  <c r="F38" i="23"/>
  <c r="F39" i="23" s="1"/>
  <c r="F37" i="23" s="1"/>
  <c r="U11" i="23" s="1"/>
  <c r="V11" i="23" s="1"/>
  <c r="W11" i="23" s="1"/>
  <c r="AA11" i="23" s="1"/>
  <c r="AB11" i="23" s="1"/>
  <c r="U13" i="23"/>
  <c r="V13" i="23" s="1"/>
  <c r="W13" i="23" s="1"/>
  <c r="AA13" i="23" s="1"/>
  <c r="AB13" i="23" s="1"/>
  <c r="K10" i="23"/>
  <c r="F38" i="22"/>
  <c r="F39" i="22" s="1"/>
  <c r="F37" i="22" s="1"/>
  <c r="U11" i="22" s="1"/>
  <c r="V11" i="22" s="1"/>
  <c r="V13" i="22"/>
  <c r="K10" i="22"/>
  <c r="V12" i="20"/>
  <c r="V12" i="18"/>
  <c r="W12" i="18" s="1"/>
  <c r="AA12" i="18" s="1"/>
  <c r="AB12" i="18" s="1"/>
  <c r="F38" i="21"/>
  <c r="F39" i="21" s="1"/>
  <c r="F37" i="21" s="1"/>
  <c r="U11" i="21" s="1"/>
  <c r="V11" i="21" s="1"/>
  <c r="U13" i="21"/>
  <c r="V13" i="21" s="1"/>
  <c r="K10" i="21"/>
  <c r="V10" i="21"/>
  <c r="K11" i="20"/>
  <c r="U14" i="20"/>
  <c r="V14" i="20" s="1"/>
  <c r="V12" i="19"/>
  <c r="K11" i="19"/>
  <c r="U14" i="19"/>
  <c r="V14" i="19" s="1"/>
  <c r="K11" i="18"/>
  <c r="U14" i="18"/>
  <c r="V14" i="18" s="1"/>
  <c r="W14" i="18" s="1"/>
  <c r="AA14" i="18" s="1"/>
  <c r="AB14" i="18" s="1"/>
  <c r="AC9" i="16"/>
  <c r="AC10" i="16" s="1"/>
  <c r="AC11" i="16" s="1"/>
  <c r="AC9" i="15"/>
  <c r="AC10" i="15" s="1"/>
  <c r="AC11" i="15" s="1"/>
  <c r="F38" i="17"/>
  <c r="F39" i="17" s="1"/>
  <c r="F37" i="17" s="1"/>
  <c r="U11" i="17" s="1"/>
  <c r="V11" i="17" s="1"/>
  <c r="W11" i="17" s="1"/>
  <c r="AA11" i="17" s="1"/>
  <c r="AB11" i="17" s="1"/>
  <c r="U13" i="17"/>
  <c r="V13" i="17" s="1"/>
  <c r="W13" i="17" s="1"/>
  <c r="AA13" i="17" s="1"/>
  <c r="AB13" i="17" s="1"/>
  <c r="K10" i="17"/>
  <c r="V10" i="17"/>
  <c r="W10" i="17" s="1"/>
  <c r="AA10" i="17" s="1"/>
  <c r="AB10" i="17" s="1"/>
  <c r="V12" i="16"/>
  <c r="W12" i="16" s="1"/>
  <c r="AA12" i="16" s="1"/>
  <c r="AB12" i="16" s="1"/>
  <c r="K11" i="16"/>
  <c r="U14" i="16"/>
  <c r="V14" i="16" s="1"/>
  <c r="W14" i="16" s="1"/>
  <c r="AA14" i="16" s="1"/>
  <c r="AB14" i="16" s="1"/>
  <c r="V12" i="15"/>
  <c r="W12" i="15" s="1"/>
  <c r="AA12" i="15" s="1"/>
  <c r="AB12" i="15" s="1"/>
  <c r="K11" i="15"/>
  <c r="U14" i="15"/>
  <c r="V14" i="15" s="1"/>
  <c r="W14" i="15" s="1"/>
  <c r="AA14" i="15" s="1"/>
  <c r="AB14" i="15" s="1"/>
  <c r="V12" i="14"/>
  <c r="W12" i="14" s="1"/>
  <c r="AA12" i="14" s="1"/>
  <c r="AB12" i="14" s="1"/>
  <c r="V10" i="12"/>
  <c r="W10" i="12" s="1"/>
  <c r="AA10" i="12" s="1"/>
  <c r="AB10" i="12" s="1"/>
  <c r="U14" i="11"/>
  <c r="V14" i="11" s="1"/>
  <c r="W14" i="11" s="1"/>
  <c r="AA14" i="11" s="1"/>
  <c r="AB14" i="11" s="1"/>
  <c r="K11" i="11"/>
  <c r="K11" i="14"/>
  <c r="U14" i="14"/>
  <c r="V14" i="14" s="1"/>
  <c r="W14" i="14" s="1"/>
  <c r="AA14" i="14" s="1"/>
  <c r="AB14" i="14" s="1"/>
  <c r="AC10" i="13"/>
  <c r="AC11" i="13" s="1"/>
  <c r="K11" i="13"/>
  <c r="U14" i="13"/>
  <c r="V14" i="13" s="1"/>
  <c r="W14" i="13" s="1"/>
  <c r="AA14" i="13" s="1"/>
  <c r="AB14" i="13" s="1"/>
  <c r="V12" i="13"/>
  <c r="W12" i="13" s="1"/>
  <c r="AA12" i="13" s="1"/>
  <c r="AB12" i="13" s="1"/>
  <c r="K10" i="12"/>
  <c r="U13" i="12"/>
  <c r="V13" i="12" s="1"/>
  <c r="W13" i="12" s="1"/>
  <c r="AA13" i="12" s="1"/>
  <c r="AB13" i="12" s="1"/>
  <c r="F38" i="12"/>
  <c r="F39" i="12" s="1"/>
  <c r="F37" i="12" s="1"/>
  <c r="U11" i="12" s="1"/>
  <c r="V11" i="12" s="1"/>
  <c r="W11" i="12" s="1"/>
  <c r="AA11" i="12" s="1"/>
  <c r="AB11" i="12" s="1"/>
  <c r="AC9" i="9"/>
  <c r="AC10" i="9" s="1"/>
  <c r="AC11" i="9" s="1"/>
  <c r="AC9" i="8"/>
  <c r="AC9" i="7"/>
  <c r="F38" i="10"/>
  <c r="F39" i="10" s="1"/>
  <c r="F37" i="10" s="1"/>
  <c r="U11" i="10" s="1"/>
  <c r="V11" i="10" s="1"/>
  <c r="W11" i="10" s="1"/>
  <c r="AA11" i="10" s="1"/>
  <c r="AB11" i="10" s="1"/>
  <c r="V10" i="10"/>
  <c r="W10" i="10" s="1"/>
  <c r="AA10" i="10" s="1"/>
  <c r="AB10" i="10" s="1"/>
  <c r="U13" i="10"/>
  <c r="V13" i="10" s="1"/>
  <c r="W13" i="10" s="1"/>
  <c r="AA13" i="10" s="1"/>
  <c r="AB13" i="10" s="1"/>
  <c r="K10" i="10"/>
  <c r="K11" i="9"/>
  <c r="U14" i="9"/>
  <c r="V14" i="9" s="1"/>
  <c r="W14" i="9" s="1"/>
  <c r="AA14" i="9" s="1"/>
  <c r="AB14" i="9" s="1"/>
  <c r="V12" i="9"/>
  <c r="W12" i="9" s="1"/>
  <c r="AA12" i="9" s="1"/>
  <c r="AB12" i="9" s="1"/>
  <c r="U13" i="8"/>
  <c r="V13" i="8" s="1"/>
  <c r="W13" i="8" s="1"/>
  <c r="AA13" i="8" s="1"/>
  <c r="AB13" i="8" s="1"/>
  <c r="K10" i="8"/>
  <c r="F38" i="8"/>
  <c r="F39" i="8" s="1"/>
  <c r="F37" i="8" s="1"/>
  <c r="U11" i="8" s="1"/>
  <c r="V11" i="8" s="1"/>
  <c r="W11" i="8" s="1"/>
  <c r="AA11" i="8" s="1"/>
  <c r="AB11" i="8" s="1"/>
  <c r="V10" i="8"/>
  <c r="W10" i="8" s="1"/>
  <c r="AA10" i="8" s="1"/>
  <c r="AB10" i="8" s="1"/>
  <c r="F38" i="7"/>
  <c r="F39" i="7" s="1"/>
  <c r="F37" i="7" s="1"/>
  <c r="U11" i="7" s="1"/>
  <c r="V11" i="7" s="1"/>
  <c r="W11" i="7" s="1"/>
  <c r="AA11" i="7" s="1"/>
  <c r="AB11" i="7" s="1"/>
  <c r="U13" i="7"/>
  <c r="V13" i="7" s="1"/>
  <c r="W13" i="7" s="1"/>
  <c r="AA13" i="7" s="1"/>
  <c r="AB13" i="7" s="1"/>
  <c r="K10" i="7"/>
  <c r="V10" i="7"/>
  <c r="W10" i="7" s="1"/>
  <c r="AA10" i="7" s="1"/>
  <c r="AB10" i="7" s="1"/>
  <c r="AC8" i="5"/>
  <c r="AC9" i="5" s="1"/>
  <c r="AC10" i="5" s="1"/>
  <c r="AC11" i="5" s="1"/>
  <c r="K11" i="6"/>
  <c r="U14" i="6"/>
  <c r="V14" i="6" s="1"/>
  <c r="W14" i="6" s="1"/>
  <c r="AA14" i="6" s="1"/>
  <c r="AB14" i="6" s="1"/>
  <c r="V12" i="6"/>
  <c r="W12" i="6" s="1"/>
  <c r="AA12" i="6" s="1"/>
  <c r="AB12" i="6" s="1"/>
  <c r="K11" i="5"/>
  <c r="U14" i="5"/>
  <c r="V14" i="5" s="1"/>
  <c r="W14" i="5" s="1"/>
  <c r="AA14" i="5" s="1"/>
  <c r="AB14" i="5" s="1"/>
  <c r="V12" i="5"/>
  <c r="W12" i="5" s="1"/>
  <c r="AA12" i="5" s="1"/>
  <c r="AB12" i="5" s="1"/>
  <c r="P7" i="4"/>
  <c r="Q7" i="4" s="1"/>
  <c r="AC9" i="3"/>
  <c r="AC10" i="3" s="1"/>
  <c r="AC11" i="3" s="1"/>
  <c r="K11" i="3"/>
  <c r="U14" i="3"/>
  <c r="V14" i="3" s="1"/>
  <c r="W14" i="3" s="1"/>
  <c r="AA14" i="3" s="1"/>
  <c r="AB14" i="3" s="1"/>
  <c r="V12" i="3"/>
  <c r="W12" i="3" s="1"/>
  <c r="AA12" i="3" s="1"/>
  <c r="AB12" i="3" s="1"/>
  <c r="AC7" i="11" l="1"/>
  <c r="AC8" i="11" s="1"/>
  <c r="AC9" i="11" s="1"/>
  <c r="AC10" i="11" s="1"/>
  <c r="AC11" i="11" s="1"/>
  <c r="AC12" i="11" s="1"/>
  <c r="AC13" i="11" s="1"/>
  <c r="AC14" i="11" s="1"/>
  <c r="AC8" i="23"/>
  <c r="AC9" i="23" s="1"/>
  <c r="AC10" i="23" s="1"/>
  <c r="AC11" i="23" s="1"/>
  <c r="AC12" i="18"/>
  <c r="AC13" i="18" s="1"/>
  <c r="AC10" i="8"/>
  <c r="AC11" i="8" s="1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7" i="14"/>
  <c r="AC8" i="14" s="1"/>
  <c r="AC9" i="14" s="1"/>
  <c r="AC10" i="14" s="1"/>
  <c r="AC11" i="14" s="1"/>
  <c r="AC12" i="14" s="1"/>
  <c r="AC13" i="14" s="1"/>
  <c r="AC14" i="14" s="1"/>
  <c r="AC8" i="17"/>
  <c r="AC9" i="17" s="1"/>
  <c r="AC10" i="17" s="1"/>
  <c r="AC11" i="17" s="1"/>
  <c r="K11" i="24"/>
  <c r="U14" i="24"/>
  <c r="V14" i="24" s="1"/>
  <c r="W14" i="24" s="1"/>
  <c r="AA14" i="24" s="1"/>
  <c r="AB14" i="24" s="1"/>
  <c r="V12" i="24"/>
  <c r="W12" i="24" s="1"/>
  <c r="AA12" i="24" s="1"/>
  <c r="AB12" i="24" s="1"/>
  <c r="AC10" i="24"/>
  <c r="AC11" i="24" s="1"/>
  <c r="K11" i="23"/>
  <c r="U14" i="23"/>
  <c r="V14" i="23" s="1"/>
  <c r="W14" i="23" s="1"/>
  <c r="AA14" i="23" s="1"/>
  <c r="AB14" i="23" s="1"/>
  <c r="V12" i="23"/>
  <c r="W12" i="23" s="1"/>
  <c r="AA12" i="23" s="1"/>
  <c r="AB12" i="23" s="1"/>
  <c r="K11" i="22"/>
  <c r="U14" i="22"/>
  <c r="V14" i="22" s="1"/>
  <c r="V12" i="22"/>
  <c r="AC14" i="18"/>
  <c r="K11" i="21"/>
  <c r="U14" i="21"/>
  <c r="V14" i="21" s="1"/>
  <c r="V12" i="21"/>
  <c r="U15" i="20"/>
  <c r="K12" i="20"/>
  <c r="U15" i="19"/>
  <c r="K12" i="19"/>
  <c r="U15" i="18"/>
  <c r="K12" i="18"/>
  <c r="V12" i="17"/>
  <c r="W12" i="17" s="1"/>
  <c r="AA12" i="17" s="1"/>
  <c r="AB12" i="17" s="1"/>
  <c r="AC12" i="16"/>
  <c r="AC13" i="16" s="1"/>
  <c r="AC14" i="16" s="1"/>
  <c r="AC12" i="15"/>
  <c r="AC13" i="15" s="1"/>
  <c r="AC14" i="15" s="1"/>
  <c r="K11" i="17"/>
  <c r="U14" i="17"/>
  <c r="V14" i="17" s="1"/>
  <c r="W14" i="17" s="1"/>
  <c r="AA14" i="17" s="1"/>
  <c r="AB14" i="17" s="1"/>
  <c r="K12" i="16"/>
  <c r="U15" i="16"/>
  <c r="U15" i="15"/>
  <c r="K12" i="15"/>
  <c r="AC10" i="12"/>
  <c r="AC11" i="12" s="1"/>
  <c r="U15" i="11"/>
  <c r="K12" i="11"/>
  <c r="U15" i="14"/>
  <c r="K12" i="14"/>
  <c r="U15" i="13"/>
  <c r="K12" i="13"/>
  <c r="AC12" i="13"/>
  <c r="AC13" i="13" s="1"/>
  <c r="AC14" i="13" s="1"/>
  <c r="V12" i="12"/>
  <c r="W12" i="12" s="1"/>
  <c r="AA12" i="12" s="1"/>
  <c r="AB12" i="12" s="1"/>
  <c r="U14" i="12"/>
  <c r="V14" i="12" s="1"/>
  <c r="W14" i="12" s="1"/>
  <c r="AA14" i="12" s="1"/>
  <c r="AB14" i="12" s="1"/>
  <c r="K11" i="12"/>
  <c r="AC10" i="10"/>
  <c r="AC11" i="10" s="1"/>
  <c r="AC12" i="9"/>
  <c r="AC13" i="9" s="1"/>
  <c r="AC14" i="9" s="1"/>
  <c r="AC10" i="7"/>
  <c r="AC11" i="7" s="1"/>
  <c r="V12" i="7"/>
  <c r="W12" i="7" s="1"/>
  <c r="AA12" i="7" s="1"/>
  <c r="AB12" i="7" s="1"/>
  <c r="K11" i="10"/>
  <c r="U14" i="10"/>
  <c r="V14" i="10" s="1"/>
  <c r="W14" i="10" s="1"/>
  <c r="AA14" i="10" s="1"/>
  <c r="AB14" i="10" s="1"/>
  <c r="V12" i="10"/>
  <c r="W12" i="10" s="1"/>
  <c r="AA12" i="10" s="1"/>
  <c r="AB12" i="10" s="1"/>
  <c r="U15" i="9"/>
  <c r="K12" i="9"/>
  <c r="K11" i="8"/>
  <c r="U14" i="8"/>
  <c r="V14" i="8" s="1"/>
  <c r="W14" i="8" s="1"/>
  <c r="AA14" i="8" s="1"/>
  <c r="AB14" i="8" s="1"/>
  <c r="V12" i="8"/>
  <c r="W12" i="8" s="1"/>
  <c r="AA12" i="8" s="1"/>
  <c r="AB12" i="8" s="1"/>
  <c r="K11" i="7"/>
  <c r="U14" i="7"/>
  <c r="V14" i="7" s="1"/>
  <c r="W14" i="7" s="1"/>
  <c r="AA14" i="7" s="1"/>
  <c r="AB14" i="7" s="1"/>
  <c r="AC12" i="6"/>
  <c r="AC13" i="6" s="1"/>
  <c r="AC14" i="6" s="1"/>
  <c r="AC12" i="5"/>
  <c r="AC13" i="5" s="1"/>
  <c r="AC14" i="5" s="1"/>
  <c r="U15" i="6"/>
  <c r="K12" i="6"/>
  <c r="K12" i="5"/>
  <c r="U15" i="5"/>
  <c r="AC12" i="3"/>
  <c r="AC13" i="3" s="1"/>
  <c r="AC14" i="3" s="1"/>
  <c r="K12" i="3"/>
  <c r="U15" i="3"/>
  <c r="AC12" i="8" l="1"/>
  <c r="AC13" i="8" s="1"/>
  <c r="AC14" i="8" s="1"/>
  <c r="AC12" i="24"/>
  <c r="AC13" i="24" s="1"/>
  <c r="AC14" i="24" s="1"/>
  <c r="U15" i="24"/>
  <c r="K12" i="24"/>
  <c r="AC12" i="23"/>
  <c r="AC13" i="23" s="1"/>
  <c r="AC14" i="23" s="1"/>
  <c r="U15" i="23"/>
  <c r="K12" i="23"/>
  <c r="U15" i="22"/>
  <c r="K12" i="22"/>
  <c r="U15" i="21"/>
  <c r="K12" i="21"/>
  <c r="U17" i="20"/>
  <c r="K13" i="20"/>
  <c r="C45" i="20"/>
  <c r="V15" i="20"/>
  <c r="U17" i="19"/>
  <c r="K13" i="19"/>
  <c r="C45" i="19"/>
  <c r="V15" i="19"/>
  <c r="C45" i="18"/>
  <c r="V15" i="18"/>
  <c r="W15" i="18" s="1"/>
  <c r="AA15" i="18" s="1"/>
  <c r="AB15" i="18" s="1"/>
  <c r="AC15" i="18" s="1"/>
  <c r="U17" i="18"/>
  <c r="K13" i="18"/>
  <c r="AC12" i="17"/>
  <c r="AC13" i="17" s="1"/>
  <c r="AC14" i="17" s="1"/>
  <c r="U15" i="17"/>
  <c r="K12" i="17"/>
  <c r="C45" i="16"/>
  <c r="V15" i="16"/>
  <c r="W15" i="16" s="1"/>
  <c r="AA15" i="16" s="1"/>
  <c r="AB15" i="16" s="1"/>
  <c r="AC15" i="16" s="1"/>
  <c r="U17" i="16"/>
  <c r="K13" i="16"/>
  <c r="C45" i="15"/>
  <c r="V15" i="15"/>
  <c r="W15" i="15" s="1"/>
  <c r="AA15" i="15" s="1"/>
  <c r="AB15" i="15" s="1"/>
  <c r="AC15" i="15" s="1"/>
  <c r="U17" i="15"/>
  <c r="K13" i="15"/>
  <c r="AC12" i="12"/>
  <c r="AC13" i="12" s="1"/>
  <c r="AC14" i="12" s="1"/>
  <c r="U17" i="11"/>
  <c r="C47" i="11" s="1"/>
  <c r="K13" i="11"/>
  <c r="V15" i="11"/>
  <c r="W15" i="11" s="1"/>
  <c r="AA15" i="11" s="1"/>
  <c r="AB15" i="11" s="1"/>
  <c r="AC15" i="11" s="1"/>
  <c r="C45" i="11"/>
  <c r="C45" i="14"/>
  <c r="V15" i="14"/>
  <c r="W15" i="14" s="1"/>
  <c r="AA15" i="14" s="1"/>
  <c r="AB15" i="14" s="1"/>
  <c r="AC15" i="14" s="1"/>
  <c r="U17" i="14"/>
  <c r="K13" i="14"/>
  <c r="U17" i="13"/>
  <c r="K13" i="13"/>
  <c r="C45" i="13"/>
  <c r="V15" i="13"/>
  <c r="W15" i="13" s="1"/>
  <c r="AA15" i="13" s="1"/>
  <c r="AB15" i="13" s="1"/>
  <c r="AC15" i="13" s="1"/>
  <c r="U15" i="12"/>
  <c r="K12" i="12"/>
  <c r="AC12" i="10"/>
  <c r="AC13" i="10" s="1"/>
  <c r="AC14" i="10" s="1"/>
  <c r="AC12" i="7"/>
  <c r="AC13" i="7" s="1"/>
  <c r="AC14" i="7" s="1"/>
  <c r="U15" i="10"/>
  <c r="K12" i="10"/>
  <c r="U17" i="9"/>
  <c r="K13" i="9"/>
  <c r="C45" i="9"/>
  <c r="V15" i="9"/>
  <c r="W15" i="9" s="1"/>
  <c r="AA15" i="9" s="1"/>
  <c r="AB15" i="9" s="1"/>
  <c r="AC15" i="9" s="1"/>
  <c r="U15" i="8"/>
  <c r="K12" i="8"/>
  <c r="U15" i="7"/>
  <c r="K12" i="7"/>
  <c r="C45" i="6"/>
  <c r="V15" i="6"/>
  <c r="W15" i="6" s="1"/>
  <c r="AA15" i="6" s="1"/>
  <c r="AB15" i="6" s="1"/>
  <c r="AC15" i="6" s="1"/>
  <c r="K13" i="6"/>
  <c r="U17" i="6"/>
  <c r="U17" i="5"/>
  <c r="K13" i="5"/>
  <c r="C45" i="5"/>
  <c r="V15" i="5"/>
  <c r="W15" i="5" s="1"/>
  <c r="AA15" i="5" s="1"/>
  <c r="AB15" i="5" s="1"/>
  <c r="AC15" i="5" s="1"/>
  <c r="C45" i="3"/>
  <c r="V15" i="3"/>
  <c r="W15" i="3" s="1"/>
  <c r="AA15" i="3" s="1"/>
  <c r="AB15" i="3" s="1"/>
  <c r="AC15" i="3" s="1"/>
  <c r="K13" i="3"/>
  <c r="U17" i="3"/>
  <c r="U17" i="24" l="1"/>
  <c r="K13" i="24"/>
  <c r="C45" i="24"/>
  <c r="V15" i="24"/>
  <c r="W15" i="24" s="1"/>
  <c r="AA15" i="24" s="1"/>
  <c r="AB15" i="24" s="1"/>
  <c r="AC15" i="24" s="1"/>
  <c r="U17" i="23"/>
  <c r="K13" i="23"/>
  <c r="C45" i="23"/>
  <c r="V15" i="23"/>
  <c r="W15" i="23" s="1"/>
  <c r="AA15" i="23" s="1"/>
  <c r="AB15" i="23" s="1"/>
  <c r="AC15" i="23" s="1"/>
  <c r="U17" i="22"/>
  <c r="K13" i="22"/>
  <c r="C45" i="22"/>
  <c r="V15" i="22"/>
  <c r="U17" i="21"/>
  <c r="K13" i="21"/>
  <c r="C45" i="21"/>
  <c r="V15" i="21"/>
  <c r="K14" i="20"/>
  <c r="U18" i="20"/>
  <c r="V18" i="20" s="1"/>
  <c r="C47" i="20"/>
  <c r="C48" i="20" s="1"/>
  <c r="C46" i="20" s="1"/>
  <c r="U16" i="20" s="1"/>
  <c r="V16" i="20" s="1"/>
  <c r="K14" i="19"/>
  <c r="U18" i="19"/>
  <c r="V18" i="19" s="1"/>
  <c r="C47" i="19"/>
  <c r="C48" i="19" s="1"/>
  <c r="C46" i="19" s="1"/>
  <c r="U16" i="19" s="1"/>
  <c r="V16" i="19" s="1"/>
  <c r="K14" i="18"/>
  <c r="U18" i="18"/>
  <c r="V18" i="18" s="1"/>
  <c r="W18" i="18" s="1"/>
  <c r="AA18" i="18" s="1"/>
  <c r="AB18" i="18" s="1"/>
  <c r="C47" i="18"/>
  <c r="C48" i="18" s="1"/>
  <c r="C46" i="18" s="1"/>
  <c r="U16" i="18" s="1"/>
  <c r="V16" i="18" s="1"/>
  <c r="W16" i="18" s="1"/>
  <c r="AA16" i="18" s="1"/>
  <c r="AB16" i="18" s="1"/>
  <c r="AC16" i="18" s="1"/>
  <c r="U17" i="17"/>
  <c r="K13" i="17"/>
  <c r="C45" i="17"/>
  <c r="V15" i="17"/>
  <c r="W15" i="17" s="1"/>
  <c r="AA15" i="17" s="1"/>
  <c r="AB15" i="17" s="1"/>
  <c r="AC15" i="17" s="1"/>
  <c r="K14" i="16"/>
  <c r="U18" i="16"/>
  <c r="V18" i="16" s="1"/>
  <c r="W18" i="16" s="1"/>
  <c r="AA18" i="16" s="1"/>
  <c r="AB18" i="16" s="1"/>
  <c r="C47" i="16"/>
  <c r="C48" i="16" s="1"/>
  <c r="C46" i="16" s="1"/>
  <c r="U16" i="16" s="1"/>
  <c r="V16" i="16" s="1"/>
  <c r="W16" i="16" s="1"/>
  <c r="AA16" i="16" s="1"/>
  <c r="AB16" i="16" s="1"/>
  <c r="AC16" i="16" s="1"/>
  <c r="K14" i="15"/>
  <c r="U18" i="15"/>
  <c r="V18" i="15" s="1"/>
  <c r="W18" i="15" s="1"/>
  <c r="AA18" i="15" s="1"/>
  <c r="AB18" i="15" s="1"/>
  <c r="C47" i="15"/>
  <c r="C48" i="15" s="1"/>
  <c r="C46" i="15" s="1"/>
  <c r="U16" i="15" s="1"/>
  <c r="V16" i="15" s="1"/>
  <c r="W16" i="15" s="1"/>
  <c r="AA16" i="15" s="1"/>
  <c r="AB16" i="15" s="1"/>
  <c r="AC16" i="15" s="1"/>
  <c r="C48" i="11"/>
  <c r="C46" i="11" s="1"/>
  <c r="U16" i="11" s="1"/>
  <c r="V16" i="11" s="1"/>
  <c r="W16" i="11" s="1"/>
  <c r="AA16" i="11" s="1"/>
  <c r="AB16" i="11" s="1"/>
  <c r="AC16" i="11" s="1"/>
  <c r="K14" i="11"/>
  <c r="U18" i="11"/>
  <c r="V18" i="11" s="1"/>
  <c r="W18" i="11" s="1"/>
  <c r="AA18" i="11" s="1"/>
  <c r="AB18" i="11" s="1"/>
  <c r="U18" i="14"/>
  <c r="V18" i="14" s="1"/>
  <c r="W18" i="14" s="1"/>
  <c r="AA18" i="14" s="1"/>
  <c r="AB18" i="14" s="1"/>
  <c r="K14" i="14"/>
  <c r="C47" i="14"/>
  <c r="C48" i="14" s="1"/>
  <c r="C46" i="14" s="1"/>
  <c r="U16" i="14" s="1"/>
  <c r="V16" i="14" s="1"/>
  <c r="W16" i="14" s="1"/>
  <c r="AA16" i="14" s="1"/>
  <c r="AB16" i="14" s="1"/>
  <c r="AC16" i="14" s="1"/>
  <c r="K14" i="13"/>
  <c r="U18" i="13"/>
  <c r="V18" i="13" s="1"/>
  <c r="W18" i="13" s="1"/>
  <c r="AA18" i="13" s="1"/>
  <c r="AB18" i="13" s="1"/>
  <c r="C47" i="13"/>
  <c r="C48" i="13" s="1"/>
  <c r="C46" i="13" s="1"/>
  <c r="U16" i="13" s="1"/>
  <c r="V16" i="13" s="1"/>
  <c r="W16" i="13" s="1"/>
  <c r="AA16" i="13" s="1"/>
  <c r="AB16" i="13" s="1"/>
  <c r="AC16" i="13" s="1"/>
  <c r="C45" i="12"/>
  <c r="V15" i="12"/>
  <c r="W15" i="12" s="1"/>
  <c r="AA15" i="12" s="1"/>
  <c r="AB15" i="12" s="1"/>
  <c r="AC15" i="12" s="1"/>
  <c r="K13" i="12"/>
  <c r="U17" i="12"/>
  <c r="C45" i="10"/>
  <c r="V15" i="10"/>
  <c r="W15" i="10" s="1"/>
  <c r="AA15" i="10" s="1"/>
  <c r="AB15" i="10" s="1"/>
  <c r="AC15" i="10" s="1"/>
  <c r="U17" i="10"/>
  <c r="K13" i="10"/>
  <c r="C47" i="9"/>
  <c r="C48" i="9" s="1"/>
  <c r="C46" i="9" s="1"/>
  <c r="U16" i="9" s="1"/>
  <c r="V16" i="9" s="1"/>
  <c r="W16" i="9" s="1"/>
  <c r="AA16" i="9" s="1"/>
  <c r="AB16" i="9" s="1"/>
  <c r="AC16" i="9" s="1"/>
  <c r="K14" i="9"/>
  <c r="U18" i="9"/>
  <c r="V18" i="9" s="1"/>
  <c r="W18" i="9" s="1"/>
  <c r="AA18" i="9" s="1"/>
  <c r="AB18" i="9" s="1"/>
  <c r="U17" i="8"/>
  <c r="K13" i="8"/>
  <c r="C45" i="8"/>
  <c r="V15" i="8"/>
  <c r="W15" i="8" s="1"/>
  <c r="AA15" i="8" s="1"/>
  <c r="AB15" i="8" s="1"/>
  <c r="AC15" i="8" s="1"/>
  <c r="U17" i="7"/>
  <c r="K13" i="7"/>
  <c r="C45" i="7"/>
  <c r="V15" i="7"/>
  <c r="W15" i="7" s="1"/>
  <c r="AA15" i="7" s="1"/>
  <c r="AB15" i="7" s="1"/>
  <c r="AC15" i="7" s="1"/>
  <c r="C47" i="6"/>
  <c r="C48" i="6" s="1"/>
  <c r="C46" i="6" s="1"/>
  <c r="U16" i="6" s="1"/>
  <c r="V16" i="6" s="1"/>
  <c r="W16" i="6" s="1"/>
  <c r="AA16" i="6" s="1"/>
  <c r="AB16" i="6" s="1"/>
  <c r="AC16" i="6" s="1"/>
  <c r="K14" i="6"/>
  <c r="U18" i="6"/>
  <c r="V18" i="6" s="1"/>
  <c r="W18" i="6" s="1"/>
  <c r="AA18" i="6" s="1"/>
  <c r="AB18" i="6" s="1"/>
  <c r="K14" i="5"/>
  <c r="U18" i="5"/>
  <c r="V18" i="5" s="1"/>
  <c r="W18" i="5" s="1"/>
  <c r="AA18" i="5" s="1"/>
  <c r="AB18" i="5" s="1"/>
  <c r="C47" i="5"/>
  <c r="C48" i="5" s="1"/>
  <c r="C46" i="5" s="1"/>
  <c r="U16" i="5" s="1"/>
  <c r="V16" i="5" s="1"/>
  <c r="W16" i="5" s="1"/>
  <c r="AA16" i="5" s="1"/>
  <c r="AB16" i="5" s="1"/>
  <c r="AC16" i="5" s="1"/>
  <c r="C47" i="3"/>
  <c r="C48" i="3" s="1"/>
  <c r="C46" i="3" s="1"/>
  <c r="U16" i="3" s="1"/>
  <c r="V16" i="3" s="1"/>
  <c r="W16" i="3" s="1"/>
  <c r="AA16" i="3" s="1"/>
  <c r="AB16" i="3" s="1"/>
  <c r="AC16" i="3" s="1"/>
  <c r="K14" i="3"/>
  <c r="U18" i="3"/>
  <c r="V18" i="3" s="1"/>
  <c r="W18" i="3" s="1"/>
  <c r="AA18" i="3" s="1"/>
  <c r="AB18" i="3" s="1"/>
  <c r="K14" i="24" l="1"/>
  <c r="U18" i="24"/>
  <c r="V18" i="24" s="1"/>
  <c r="W18" i="24" s="1"/>
  <c r="AA18" i="24" s="1"/>
  <c r="AB18" i="24" s="1"/>
  <c r="C47" i="24"/>
  <c r="C48" i="24" s="1"/>
  <c r="C46" i="24" s="1"/>
  <c r="U16" i="24" s="1"/>
  <c r="V16" i="24" s="1"/>
  <c r="W16" i="24" s="1"/>
  <c r="AA16" i="24" s="1"/>
  <c r="AB16" i="24" s="1"/>
  <c r="AC16" i="24" s="1"/>
  <c r="K14" i="23"/>
  <c r="U18" i="23"/>
  <c r="V18" i="23" s="1"/>
  <c r="W18" i="23" s="1"/>
  <c r="AA18" i="23" s="1"/>
  <c r="AB18" i="23" s="1"/>
  <c r="C47" i="23"/>
  <c r="C48" i="23" s="1"/>
  <c r="C46" i="23" s="1"/>
  <c r="U16" i="23" s="1"/>
  <c r="V16" i="23" s="1"/>
  <c r="W16" i="23" s="1"/>
  <c r="AA16" i="23" s="1"/>
  <c r="AB16" i="23" s="1"/>
  <c r="AC16" i="23" s="1"/>
  <c r="K14" i="22"/>
  <c r="U18" i="22"/>
  <c r="V18" i="22" s="1"/>
  <c r="C47" i="22"/>
  <c r="C48" i="22" s="1"/>
  <c r="C46" i="22" s="1"/>
  <c r="U16" i="22" s="1"/>
  <c r="V16" i="22" s="1"/>
  <c r="K14" i="21"/>
  <c r="U18" i="21"/>
  <c r="V18" i="21" s="1"/>
  <c r="C47" i="21"/>
  <c r="C48" i="21" s="1"/>
  <c r="C46" i="21" s="1"/>
  <c r="U16" i="21" s="1"/>
  <c r="V16" i="21" s="1"/>
  <c r="V17" i="20"/>
  <c r="K15" i="20"/>
  <c r="U19" i="20"/>
  <c r="V19" i="20" s="1"/>
  <c r="V17" i="19"/>
  <c r="K15" i="19"/>
  <c r="U19" i="19"/>
  <c r="V19" i="19" s="1"/>
  <c r="V17" i="18"/>
  <c r="W17" i="18" s="1"/>
  <c r="AA17" i="18" s="1"/>
  <c r="AB17" i="18" s="1"/>
  <c r="AC17" i="18" s="1"/>
  <c r="AC18" i="18" s="1"/>
  <c r="K15" i="18"/>
  <c r="U19" i="18"/>
  <c r="V19" i="18" s="1"/>
  <c r="W19" i="18" s="1"/>
  <c r="AA19" i="18" s="1"/>
  <c r="AB19" i="18" s="1"/>
  <c r="K14" i="17"/>
  <c r="U18" i="17"/>
  <c r="V18" i="17" s="1"/>
  <c r="W18" i="17" s="1"/>
  <c r="AA18" i="17" s="1"/>
  <c r="AB18" i="17" s="1"/>
  <c r="C47" i="17"/>
  <c r="C48" i="17" s="1"/>
  <c r="C46" i="17" s="1"/>
  <c r="U16" i="17" s="1"/>
  <c r="V16" i="17" s="1"/>
  <c r="W16" i="17" s="1"/>
  <c r="AA16" i="17" s="1"/>
  <c r="AB16" i="17" s="1"/>
  <c r="AC16" i="17" s="1"/>
  <c r="V17" i="16"/>
  <c r="W17" i="16" s="1"/>
  <c r="AA17" i="16" s="1"/>
  <c r="AB17" i="16" s="1"/>
  <c r="AC17" i="16" s="1"/>
  <c r="AC18" i="16" s="1"/>
  <c r="U19" i="16"/>
  <c r="V19" i="16" s="1"/>
  <c r="W19" i="16" s="1"/>
  <c r="AA19" i="16" s="1"/>
  <c r="AB19" i="16" s="1"/>
  <c r="K15" i="16"/>
  <c r="V17" i="15"/>
  <c r="W17" i="15" s="1"/>
  <c r="AA17" i="15" s="1"/>
  <c r="AB17" i="15" s="1"/>
  <c r="AC17" i="15" s="1"/>
  <c r="AC18" i="15" s="1"/>
  <c r="K15" i="15"/>
  <c r="U19" i="15"/>
  <c r="V19" i="15" s="1"/>
  <c r="W19" i="15" s="1"/>
  <c r="AA19" i="15" s="1"/>
  <c r="AB19" i="15" s="1"/>
  <c r="V17" i="11"/>
  <c r="W17" i="11" s="1"/>
  <c r="AA17" i="11" s="1"/>
  <c r="AB17" i="11" s="1"/>
  <c r="AC17" i="11" s="1"/>
  <c r="AC18" i="11" s="1"/>
  <c r="K15" i="11"/>
  <c r="U19" i="11"/>
  <c r="V19" i="11" s="1"/>
  <c r="W19" i="11" s="1"/>
  <c r="AA19" i="11" s="1"/>
  <c r="AB19" i="11" s="1"/>
  <c r="V17" i="14"/>
  <c r="W17" i="14" s="1"/>
  <c r="AA17" i="14" s="1"/>
  <c r="AB17" i="14" s="1"/>
  <c r="AC17" i="14" s="1"/>
  <c r="AC18" i="14" s="1"/>
  <c r="K15" i="14"/>
  <c r="U19" i="14"/>
  <c r="V19" i="14" s="1"/>
  <c r="W19" i="14" s="1"/>
  <c r="AA19" i="14" s="1"/>
  <c r="AB19" i="14" s="1"/>
  <c r="K15" i="13"/>
  <c r="U19" i="13"/>
  <c r="V19" i="13" s="1"/>
  <c r="W19" i="13" s="1"/>
  <c r="AA19" i="13" s="1"/>
  <c r="AB19" i="13" s="1"/>
  <c r="V17" i="13"/>
  <c r="W17" i="13" s="1"/>
  <c r="AA17" i="13" s="1"/>
  <c r="AB17" i="13" s="1"/>
  <c r="AC17" i="13" s="1"/>
  <c r="AC18" i="13" s="1"/>
  <c r="C47" i="12"/>
  <c r="C48" i="12" s="1"/>
  <c r="C46" i="12" s="1"/>
  <c r="U16" i="12" s="1"/>
  <c r="V16" i="12" s="1"/>
  <c r="W16" i="12" s="1"/>
  <c r="AA16" i="12" s="1"/>
  <c r="AB16" i="12" s="1"/>
  <c r="AC16" i="12" s="1"/>
  <c r="K14" i="12"/>
  <c r="U18" i="12"/>
  <c r="V18" i="12" s="1"/>
  <c r="W18" i="12" s="1"/>
  <c r="AA18" i="12" s="1"/>
  <c r="AB18" i="12" s="1"/>
  <c r="U18" i="10"/>
  <c r="V18" i="10" s="1"/>
  <c r="W18" i="10" s="1"/>
  <c r="AA18" i="10" s="1"/>
  <c r="AB18" i="10" s="1"/>
  <c r="K14" i="10"/>
  <c r="C47" i="10"/>
  <c r="C48" i="10" s="1"/>
  <c r="C46" i="10" s="1"/>
  <c r="U16" i="10" s="1"/>
  <c r="V16" i="10" s="1"/>
  <c r="W16" i="10" s="1"/>
  <c r="AA16" i="10" s="1"/>
  <c r="AB16" i="10" s="1"/>
  <c r="AC16" i="10" s="1"/>
  <c r="U19" i="9"/>
  <c r="V19" i="9" s="1"/>
  <c r="W19" i="9" s="1"/>
  <c r="AA19" i="9" s="1"/>
  <c r="AB19" i="9" s="1"/>
  <c r="K15" i="9"/>
  <c r="V17" i="9"/>
  <c r="W17" i="9" s="1"/>
  <c r="AA17" i="9" s="1"/>
  <c r="AB17" i="9" s="1"/>
  <c r="AC17" i="9" s="1"/>
  <c r="AC18" i="9" s="1"/>
  <c r="U18" i="8"/>
  <c r="V18" i="8" s="1"/>
  <c r="W18" i="8" s="1"/>
  <c r="AA18" i="8" s="1"/>
  <c r="AB18" i="8" s="1"/>
  <c r="K14" i="8"/>
  <c r="C47" i="8"/>
  <c r="C48" i="8" s="1"/>
  <c r="C46" i="8" s="1"/>
  <c r="U16" i="8" s="1"/>
  <c r="V16" i="8" s="1"/>
  <c r="W16" i="8" s="1"/>
  <c r="AA16" i="8" s="1"/>
  <c r="AB16" i="8" s="1"/>
  <c r="AC16" i="8" s="1"/>
  <c r="C47" i="7"/>
  <c r="C48" i="7" s="1"/>
  <c r="C46" i="7" s="1"/>
  <c r="U16" i="7" s="1"/>
  <c r="V16" i="7" s="1"/>
  <c r="W16" i="7" s="1"/>
  <c r="AA16" i="7" s="1"/>
  <c r="AB16" i="7" s="1"/>
  <c r="AC16" i="7" s="1"/>
  <c r="K14" i="7"/>
  <c r="U18" i="7"/>
  <c r="V18" i="7" s="1"/>
  <c r="W18" i="7" s="1"/>
  <c r="AA18" i="7" s="1"/>
  <c r="AB18" i="7" s="1"/>
  <c r="K15" i="6"/>
  <c r="U19" i="6"/>
  <c r="V19" i="6" s="1"/>
  <c r="W19" i="6" s="1"/>
  <c r="AA19" i="6" s="1"/>
  <c r="AB19" i="6" s="1"/>
  <c r="V17" i="6"/>
  <c r="W17" i="6" s="1"/>
  <c r="AA17" i="6" s="1"/>
  <c r="AB17" i="6" s="1"/>
  <c r="AC17" i="6" s="1"/>
  <c r="AC18" i="6" s="1"/>
  <c r="V17" i="5"/>
  <c r="W17" i="5" s="1"/>
  <c r="AA17" i="5" s="1"/>
  <c r="AB17" i="5" s="1"/>
  <c r="AC17" i="5" s="1"/>
  <c r="AC18" i="5" s="1"/>
  <c r="K15" i="5"/>
  <c r="U19" i="5"/>
  <c r="V19" i="5" s="1"/>
  <c r="W19" i="5" s="1"/>
  <c r="AA19" i="5" s="1"/>
  <c r="AB19" i="5" s="1"/>
  <c r="K15" i="3"/>
  <c r="U19" i="3"/>
  <c r="V19" i="3" s="1"/>
  <c r="W19" i="3" s="1"/>
  <c r="AA19" i="3" s="1"/>
  <c r="AB19" i="3" s="1"/>
  <c r="V17" i="3"/>
  <c r="W17" i="3" s="1"/>
  <c r="AA17" i="3" s="1"/>
  <c r="AB17" i="3" s="1"/>
  <c r="AC17" i="3" s="1"/>
  <c r="AC18" i="3" s="1"/>
  <c r="AC19" i="3" s="1"/>
  <c r="AC19" i="9" l="1"/>
  <c r="AC19" i="15"/>
  <c r="V17" i="24"/>
  <c r="W17" i="24" s="1"/>
  <c r="AA17" i="24" s="1"/>
  <c r="AB17" i="24" s="1"/>
  <c r="AC17" i="24" s="1"/>
  <c r="AC18" i="24" s="1"/>
  <c r="K15" i="24"/>
  <c r="U19" i="24"/>
  <c r="V19" i="24" s="1"/>
  <c r="W19" i="24" s="1"/>
  <c r="AA19" i="24" s="1"/>
  <c r="AB19" i="24" s="1"/>
  <c r="V17" i="23"/>
  <c r="W17" i="23" s="1"/>
  <c r="AA17" i="23" s="1"/>
  <c r="AB17" i="23" s="1"/>
  <c r="AC17" i="23" s="1"/>
  <c r="AC18" i="23" s="1"/>
  <c r="K15" i="23"/>
  <c r="U19" i="23"/>
  <c r="V19" i="23" s="1"/>
  <c r="W19" i="23" s="1"/>
  <c r="AA19" i="23" s="1"/>
  <c r="AB19" i="23" s="1"/>
  <c r="V17" i="22"/>
  <c r="K15" i="22"/>
  <c r="U19" i="22"/>
  <c r="V19" i="22" s="1"/>
  <c r="AC19" i="18"/>
  <c r="V17" i="21"/>
  <c r="K15" i="21"/>
  <c r="U19" i="21"/>
  <c r="V19" i="21" s="1"/>
  <c r="U20" i="20"/>
  <c r="V20" i="20" s="1"/>
  <c r="K16" i="20"/>
  <c r="U20" i="19"/>
  <c r="V20" i="19" s="1"/>
  <c r="K16" i="19"/>
  <c r="U20" i="18"/>
  <c r="V20" i="18" s="1"/>
  <c r="W20" i="18" s="1"/>
  <c r="AA20" i="18" s="1"/>
  <c r="AB20" i="18" s="1"/>
  <c r="K16" i="18"/>
  <c r="AC19" i="16"/>
  <c r="V17" i="17"/>
  <c r="W17" i="17" s="1"/>
  <c r="AA17" i="17" s="1"/>
  <c r="AB17" i="17" s="1"/>
  <c r="AC17" i="17" s="1"/>
  <c r="AC18" i="17" s="1"/>
  <c r="K15" i="17"/>
  <c r="U19" i="17"/>
  <c r="V19" i="17" s="1"/>
  <c r="W19" i="17" s="1"/>
  <c r="AA19" i="17" s="1"/>
  <c r="AB19" i="17" s="1"/>
  <c r="U20" i="16"/>
  <c r="V20" i="16" s="1"/>
  <c r="W20" i="16" s="1"/>
  <c r="AA20" i="16" s="1"/>
  <c r="AB20" i="16" s="1"/>
  <c r="K16" i="16"/>
  <c r="U20" i="15"/>
  <c r="V20" i="15" s="1"/>
  <c r="W20" i="15" s="1"/>
  <c r="AA20" i="15" s="1"/>
  <c r="AB20" i="15" s="1"/>
  <c r="K16" i="15"/>
  <c r="AC19" i="14"/>
  <c r="AC19" i="13"/>
  <c r="AC19" i="11"/>
  <c r="U20" i="11"/>
  <c r="V20" i="11" s="1"/>
  <c r="W20" i="11" s="1"/>
  <c r="AA20" i="11" s="1"/>
  <c r="AB20" i="11" s="1"/>
  <c r="K16" i="11"/>
  <c r="U20" i="14"/>
  <c r="V20" i="14" s="1"/>
  <c r="W20" i="14" s="1"/>
  <c r="AA20" i="14" s="1"/>
  <c r="AB20" i="14" s="1"/>
  <c r="K16" i="14"/>
  <c r="U20" i="13"/>
  <c r="V20" i="13" s="1"/>
  <c r="W20" i="13" s="1"/>
  <c r="AA20" i="13" s="1"/>
  <c r="AB20" i="13" s="1"/>
  <c r="K16" i="13"/>
  <c r="K15" i="12"/>
  <c r="U19" i="12"/>
  <c r="V19" i="12" s="1"/>
  <c r="W19" i="12" s="1"/>
  <c r="AA19" i="12" s="1"/>
  <c r="AB19" i="12" s="1"/>
  <c r="V17" i="12"/>
  <c r="W17" i="12" s="1"/>
  <c r="AA17" i="12" s="1"/>
  <c r="AB17" i="12" s="1"/>
  <c r="AC17" i="12" s="1"/>
  <c r="AC18" i="12" s="1"/>
  <c r="V17" i="10"/>
  <c r="W17" i="10" s="1"/>
  <c r="AA17" i="10" s="1"/>
  <c r="AB17" i="10" s="1"/>
  <c r="AC17" i="10" s="1"/>
  <c r="AC18" i="10" s="1"/>
  <c r="K15" i="10"/>
  <c r="U19" i="10"/>
  <c r="V19" i="10" s="1"/>
  <c r="W19" i="10" s="1"/>
  <c r="AA19" i="10" s="1"/>
  <c r="AB19" i="10" s="1"/>
  <c r="U20" i="9"/>
  <c r="V20" i="9" s="1"/>
  <c r="W20" i="9" s="1"/>
  <c r="AA20" i="9" s="1"/>
  <c r="AB20" i="9" s="1"/>
  <c r="AC20" i="9" s="1"/>
  <c r="K16" i="9"/>
  <c r="V17" i="8"/>
  <c r="W17" i="8" s="1"/>
  <c r="AA17" i="8" s="1"/>
  <c r="AB17" i="8" s="1"/>
  <c r="AC17" i="8" s="1"/>
  <c r="AC18" i="8" s="1"/>
  <c r="K15" i="8"/>
  <c r="U19" i="8"/>
  <c r="V19" i="8" s="1"/>
  <c r="W19" i="8" s="1"/>
  <c r="AA19" i="8" s="1"/>
  <c r="AB19" i="8" s="1"/>
  <c r="K15" i="7"/>
  <c r="U19" i="7"/>
  <c r="V19" i="7" s="1"/>
  <c r="W19" i="7" s="1"/>
  <c r="AA19" i="7" s="1"/>
  <c r="AB19" i="7" s="1"/>
  <c r="V17" i="7"/>
  <c r="W17" i="7" s="1"/>
  <c r="AA17" i="7" s="1"/>
  <c r="AB17" i="7" s="1"/>
  <c r="AC17" i="7" s="1"/>
  <c r="AC18" i="7" s="1"/>
  <c r="AC19" i="6"/>
  <c r="AC19" i="5"/>
  <c r="U20" i="6"/>
  <c r="V20" i="6" s="1"/>
  <c r="W20" i="6" s="1"/>
  <c r="AA20" i="6" s="1"/>
  <c r="AB20" i="6" s="1"/>
  <c r="K16" i="6"/>
  <c r="U20" i="5"/>
  <c r="V20" i="5" s="1"/>
  <c r="W20" i="5" s="1"/>
  <c r="AA20" i="5" s="1"/>
  <c r="AB20" i="5" s="1"/>
  <c r="K16" i="5"/>
  <c r="K16" i="3"/>
  <c r="U20" i="3"/>
  <c r="V20" i="3" s="1"/>
  <c r="W20" i="3" s="1"/>
  <c r="AA20" i="3" s="1"/>
  <c r="AB20" i="3" s="1"/>
  <c r="AC20" i="3" s="1"/>
  <c r="AC20" i="15" l="1"/>
  <c r="AC20" i="6"/>
  <c r="AC20" i="14"/>
  <c r="AC19" i="24"/>
  <c r="AC19" i="23"/>
  <c r="U20" i="24"/>
  <c r="V20" i="24" s="1"/>
  <c r="W20" i="24" s="1"/>
  <c r="AA20" i="24" s="1"/>
  <c r="AB20" i="24" s="1"/>
  <c r="K16" i="24"/>
  <c r="U20" i="23"/>
  <c r="V20" i="23" s="1"/>
  <c r="W20" i="23" s="1"/>
  <c r="AA20" i="23" s="1"/>
  <c r="AB20" i="23" s="1"/>
  <c r="K16" i="23"/>
  <c r="U20" i="22"/>
  <c r="V20" i="22" s="1"/>
  <c r="K16" i="22"/>
  <c r="AC20" i="18"/>
  <c r="U20" i="21"/>
  <c r="V20" i="21" s="1"/>
  <c r="K16" i="21"/>
  <c r="U21" i="20"/>
  <c r="V21" i="20" s="1"/>
  <c r="K17" i="20"/>
  <c r="U21" i="19"/>
  <c r="V21" i="19" s="1"/>
  <c r="K17" i="19"/>
  <c r="U21" i="18"/>
  <c r="V21" i="18" s="1"/>
  <c r="W21" i="18" s="1"/>
  <c r="AA21" i="18" s="1"/>
  <c r="AB21" i="18" s="1"/>
  <c r="K17" i="18"/>
  <c r="AC19" i="17"/>
  <c r="AC20" i="16"/>
  <c r="U20" i="17"/>
  <c r="V20" i="17" s="1"/>
  <c r="W20" i="17" s="1"/>
  <c r="AA20" i="17" s="1"/>
  <c r="AB20" i="17" s="1"/>
  <c r="K16" i="17"/>
  <c r="U21" i="16"/>
  <c r="V21" i="16" s="1"/>
  <c r="W21" i="16" s="1"/>
  <c r="AA21" i="16" s="1"/>
  <c r="AB21" i="16" s="1"/>
  <c r="K17" i="16"/>
  <c r="U21" i="15"/>
  <c r="V21" i="15" s="1"/>
  <c r="W21" i="15" s="1"/>
  <c r="AA21" i="15" s="1"/>
  <c r="AB21" i="15" s="1"/>
  <c r="K17" i="15"/>
  <c r="AC20" i="13"/>
  <c r="AC19" i="12"/>
  <c r="AC20" i="11"/>
  <c r="U21" i="11"/>
  <c r="V21" i="11" s="1"/>
  <c r="W21" i="11" s="1"/>
  <c r="AA21" i="11" s="1"/>
  <c r="AB21" i="11" s="1"/>
  <c r="K17" i="11"/>
  <c r="U21" i="14"/>
  <c r="V21" i="14" s="1"/>
  <c r="W21" i="14" s="1"/>
  <c r="AA21" i="14" s="1"/>
  <c r="AB21" i="14" s="1"/>
  <c r="K17" i="14"/>
  <c r="U21" i="13"/>
  <c r="V21" i="13" s="1"/>
  <c r="W21" i="13" s="1"/>
  <c r="AA21" i="13" s="1"/>
  <c r="AB21" i="13" s="1"/>
  <c r="K17" i="13"/>
  <c r="U20" i="12"/>
  <c r="V20" i="12" s="1"/>
  <c r="W20" i="12" s="1"/>
  <c r="AA20" i="12" s="1"/>
  <c r="AB20" i="12" s="1"/>
  <c r="K16" i="12"/>
  <c r="AC19" i="10"/>
  <c r="AC19" i="8"/>
  <c r="AC19" i="7"/>
  <c r="U20" i="10"/>
  <c r="V20" i="10" s="1"/>
  <c r="W20" i="10" s="1"/>
  <c r="AA20" i="10" s="1"/>
  <c r="AB20" i="10" s="1"/>
  <c r="K16" i="10"/>
  <c r="U21" i="9"/>
  <c r="V21" i="9" s="1"/>
  <c r="W21" i="9" s="1"/>
  <c r="AA21" i="9" s="1"/>
  <c r="AB21" i="9" s="1"/>
  <c r="AC21" i="9" s="1"/>
  <c r="K17" i="9"/>
  <c r="U20" i="8"/>
  <c r="V20" i="8" s="1"/>
  <c r="W20" i="8" s="1"/>
  <c r="AA20" i="8" s="1"/>
  <c r="AB20" i="8" s="1"/>
  <c r="K16" i="8"/>
  <c r="U20" i="7"/>
  <c r="V20" i="7" s="1"/>
  <c r="W20" i="7" s="1"/>
  <c r="AA20" i="7" s="1"/>
  <c r="AB20" i="7" s="1"/>
  <c r="K16" i="7"/>
  <c r="AC20" i="5"/>
  <c r="U21" i="6"/>
  <c r="V21" i="6" s="1"/>
  <c r="W21" i="6" s="1"/>
  <c r="AA21" i="6" s="1"/>
  <c r="AB21" i="6" s="1"/>
  <c r="K17" i="6"/>
  <c r="U21" i="5"/>
  <c r="V21" i="5" s="1"/>
  <c r="W21" i="5" s="1"/>
  <c r="AA21" i="5" s="1"/>
  <c r="AB21" i="5" s="1"/>
  <c r="K17" i="5"/>
  <c r="U21" i="3"/>
  <c r="V21" i="3" s="1"/>
  <c r="W21" i="3" s="1"/>
  <c r="AA21" i="3" s="1"/>
  <c r="AB21" i="3" s="1"/>
  <c r="AC21" i="3" s="1"/>
  <c r="K17" i="3"/>
  <c r="AC21" i="15" l="1"/>
  <c r="AC21" i="16"/>
  <c r="AC21" i="6"/>
  <c r="AC21" i="14"/>
  <c r="AC21" i="18"/>
  <c r="AC20" i="24"/>
  <c r="AC20" i="23"/>
  <c r="U21" i="24"/>
  <c r="V21" i="24" s="1"/>
  <c r="W21" i="24" s="1"/>
  <c r="AA21" i="24" s="1"/>
  <c r="AB21" i="24" s="1"/>
  <c r="K17" i="24"/>
  <c r="U21" i="23"/>
  <c r="V21" i="23" s="1"/>
  <c r="W21" i="23" s="1"/>
  <c r="AA21" i="23" s="1"/>
  <c r="AB21" i="23" s="1"/>
  <c r="K17" i="23"/>
  <c r="U21" i="22"/>
  <c r="V21" i="22" s="1"/>
  <c r="K17" i="22"/>
  <c r="U21" i="21"/>
  <c r="V21" i="21" s="1"/>
  <c r="K17" i="21"/>
  <c r="K18" i="20"/>
  <c r="U22" i="20"/>
  <c r="V22" i="20" s="1"/>
  <c r="K18" i="19"/>
  <c r="U22" i="19"/>
  <c r="V22" i="19" s="1"/>
  <c r="K18" i="18"/>
  <c r="U22" i="18"/>
  <c r="V22" i="18" s="1"/>
  <c r="W22" i="18" s="1"/>
  <c r="AA22" i="18" s="1"/>
  <c r="AB22" i="18" s="1"/>
  <c r="AC20" i="17"/>
  <c r="U21" i="17"/>
  <c r="V21" i="17" s="1"/>
  <c r="W21" i="17" s="1"/>
  <c r="AA21" i="17" s="1"/>
  <c r="AB21" i="17" s="1"/>
  <c r="K17" i="17"/>
  <c r="K18" i="16"/>
  <c r="U22" i="16"/>
  <c r="V22" i="16" s="1"/>
  <c r="W22" i="16" s="1"/>
  <c r="AA22" i="16" s="1"/>
  <c r="AB22" i="16" s="1"/>
  <c r="K18" i="15"/>
  <c r="U22" i="15"/>
  <c r="V22" i="15" s="1"/>
  <c r="W22" i="15" s="1"/>
  <c r="AA22" i="15" s="1"/>
  <c r="AB22" i="15" s="1"/>
  <c r="AC21" i="13"/>
  <c r="AC20" i="12"/>
  <c r="AC21" i="11"/>
  <c r="K18" i="11"/>
  <c r="U22" i="11"/>
  <c r="V22" i="11" s="1"/>
  <c r="W22" i="11" s="1"/>
  <c r="AA22" i="11" s="1"/>
  <c r="AB22" i="11" s="1"/>
  <c r="K18" i="14"/>
  <c r="U22" i="14"/>
  <c r="V22" i="14" s="1"/>
  <c r="W22" i="14" s="1"/>
  <c r="AA22" i="14" s="1"/>
  <c r="AB22" i="14" s="1"/>
  <c r="AC22" i="14" s="1"/>
  <c r="K18" i="13"/>
  <c r="U22" i="13"/>
  <c r="V22" i="13" s="1"/>
  <c r="W22" i="13" s="1"/>
  <c r="AA22" i="13" s="1"/>
  <c r="AB22" i="13" s="1"/>
  <c r="U21" i="12"/>
  <c r="V21" i="12" s="1"/>
  <c r="W21" i="12" s="1"/>
  <c r="AA21" i="12" s="1"/>
  <c r="AB21" i="12" s="1"/>
  <c r="K17" i="12"/>
  <c r="AC20" i="10"/>
  <c r="AC20" i="8"/>
  <c r="AC20" i="7"/>
  <c r="U21" i="10"/>
  <c r="V21" i="10" s="1"/>
  <c r="W21" i="10" s="1"/>
  <c r="AA21" i="10" s="1"/>
  <c r="AB21" i="10" s="1"/>
  <c r="K17" i="10"/>
  <c r="K18" i="9"/>
  <c r="U22" i="9"/>
  <c r="V22" i="9" s="1"/>
  <c r="W22" i="9" s="1"/>
  <c r="AA22" i="9" s="1"/>
  <c r="AB22" i="9" s="1"/>
  <c r="AC22" i="9" s="1"/>
  <c r="U21" i="8"/>
  <c r="V21" i="8" s="1"/>
  <c r="W21" i="8" s="1"/>
  <c r="AA21" i="8" s="1"/>
  <c r="AB21" i="8" s="1"/>
  <c r="K17" i="8"/>
  <c r="U21" i="7"/>
  <c r="V21" i="7" s="1"/>
  <c r="W21" i="7" s="1"/>
  <c r="AA21" i="7" s="1"/>
  <c r="AB21" i="7" s="1"/>
  <c r="K17" i="7"/>
  <c r="AC21" i="5"/>
  <c r="K18" i="6"/>
  <c r="U22" i="6"/>
  <c r="V22" i="6" s="1"/>
  <c r="W22" i="6" s="1"/>
  <c r="AA22" i="6" s="1"/>
  <c r="AB22" i="6" s="1"/>
  <c r="K18" i="5"/>
  <c r="U22" i="5"/>
  <c r="V22" i="5" s="1"/>
  <c r="W22" i="5" s="1"/>
  <c r="AA22" i="5" s="1"/>
  <c r="AB22" i="5" s="1"/>
  <c r="K18" i="3"/>
  <c r="U22" i="3"/>
  <c r="V22" i="3" s="1"/>
  <c r="W22" i="3" s="1"/>
  <c r="AA22" i="3" s="1"/>
  <c r="AB22" i="3" s="1"/>
  <c r="AC22" i="3" s="1"/>
  <c r="AC22" i="15" l="1"/>
  <c r="AC22" i="6"/>
  <c r="AC22" i="16"/>
  <c r="AC21" i="7"/>
  <c r="AC22" i="18"/>
  <c r="AC21" i="24"/>
  <c r="AC21" i="23"/>
  <c r="K18" i="24"/>
  <c r="U22" i="24"/>
  <c r="V22" i="24" s="1"/>
  <c r="W22" i="24" s="1"/>
  <c r="AA22" i="24" s="1"/>
  <c r="AB22" i="24" s="1"/>
  <c r="K18" i="23"/>
  <c r="U22" i="23"/>
  <c r="V22" i="23" s="1"/>
  <c r="W22" i="23" s="1"/>
  <c r="AA22" i="23" s="1"/>
  <c r="AB22" i="23" s="1"/>
  <c r="K18" i="22"/>
  <c r="U22" i="22"/>
  <c r="V22" i="22" s="1"/>
  <c r="K18" i="21"/>
  <c r="U22" i="21"/>
  <c r="V22" i="21" s="1"/>
  <c r="K19" i="20"/>
  <c r="U23" i="20"/>
  <c r="V23" i="20" s="1"/>
  <c r="K19" i="19"/>
  <c r="U23" i="19"/>
  <c r="V23" i="19" s="1"/>
  <c r="K19" i="18"/>
  <c r="U23" i="18"/>
  <c r="V23" i="18" s="1"/>
  <c r="W23" i="18" s="1"/>
  <c r="AA23" i="18" s="1"/>
  <c r="AB23" i="18" s="1"/>
  <c r="AC23" i="18" s="1"/>
  <c r="AC21" i="17"/>
  <c r="K18" i="17"/>
  <c r="U22" i="17"/>
  <c r="V22" i="17" s="1"/>
  <c r="W22" i="17" s="1"/>
  <c r="AA22" i="17" s="1"/>
  <c r="AB22" i="17" s="1"/>
  <c r="K19" i="16"/>
  <c r="U23" i="16"/>
  <c r="V23" i="16" s="1"/>
  <c r="W23" i="16" s="1"/>
  <c r="AA23" i="16" s="1"/>
  <c r="AB23" i="16" s="1"/>
  <c r="AC23" i="16" s="1"/>
  <c r="K19" i="15"/>
  <c r="U23" i="15"/>
  <c r="V23" i="15" s="1"/>
  <c r="W23" i="15" s="1"/>
  <c r="AA23" i="15" s="1"/>
  <c r="AB23" i="15" s="1"/>
  <c r="AC22" i="13"/>
  <c r="AC21" i="12"/>
  <c r="AC22" i="11"/>
  <c r="U23" i="11"/>
  <c r="V23" i="11" s="1"/>
  <c r="W23" i="11" s="1"/>
  <c r="AA23" i="11" s="1"/>
  <c r="AB23" i="11" s="1"/>
  <c r="K19" i="11"/>
  <c r="U23" i="14"/>
  <c r="V23" i="14" s="1"/>
  <c r="W23" i="14" s="1"/>
  <c r="AA23" i="14" s="1"/>
  <c r="AB23" i="14" s="1"/>
  <c r="AC23" i="14" s="1"/>
  <c r="K19" i="14"/>
  <c r="U23" i="13"/>
  <c r="V23" i="13" s="1"/>
  <c r="W23" i="13" s="1"/>
  <c r="AA23" i="13" s="1"/>
  <c r="AB23" i="13" s="1"/>
  <c r="K19" i="13"/>
  <c r="K18" i="12"/>
  <c r="U22" i="12"/>
  <c r="V22" i="12" s="1"/>
  <c r="W22" i="12" s="1"/>
  <c r="AA22" i="12" s="1"/>
  <c r="AB22" i="12" s="1"/>
  <c r="AC21" i="10"/>
  <c r="AC21" i="8"/>
  <c r="K18" i="10"/>
  <c r="U22" i="10"/>
  <c r="V22" i="10" s="1"/>
  <c r="W22" i="10" s="1"/>
  <c r="AA22" i="10" s="1"/>
  <c r="AB22" i="10" s="1"/>
  <c r="U23" i="9"/>
  <c r="V23" i="9" s="1"/>
  <c r="W23" i="9" s="1"/>
  <c r="AA23" i="9" s="1"/>
  <c r="AB23" i="9" s="1"/>
  <c r="AC23" i="9" s="1"/>
  <c r="K19" i="9"/>
  <c r="K18" i="8"/>
  <c r="U22" i="8"/>
  <c r="V22" i="8" s="1"/>
  <c r="W22" i="8" s="1"/>
  <c r="AA22" i="8" s="1"/>
  <c r="AB22" i="8" s="1"/>
  <c r="K18" i="7"/>
  <c r="U22" i="7"/>
  <c r="V22" i="7" s="1"/>
  <c r="W22" i="7" s="1"/>
  <c r="AA22" i="7" s="1"/>
  <c r="AB22" i="7" s="1"/>
  <c r="AC22" i="5"/>
  <c r="U23" i="6"/>
  <c r="V23" i="6" s="1"/>
  <c r="W23" i="6" s="1"/>
  <c r="AA23" i="6" s="1"/>
  <c r="AB23" i="6" s="1"/>
  <c r="K19" i="6"/>
  <c r="U23" i="5"/>
  <c r="V23" i="5" s="1"/>
  <c r="W23" i="5" s="1"/>
  <c r="AA23" i="5" s="1"/>
  <c r="AB23" i="5" s="1"/>
  <c r="K19" i="5"/>
  <c r="U23" i="3"/>
  <c r="V23" i="3" s="1"/>
  <c r="W23" i="3" s="1"/>
  <c r="AA23" i="3" s="1"/>
  <c r="AB23" i="3" s="1"/>
  <c r="AC23" i="3" s="1"/>
  <c r="K19" i="3"/>
  <c r="AC23" i="15" l="1"/>
  <c r="AC23" i="6"/>
  <c r="AC22" i="7"/>
  <c r="AC23" i="13"/>
  <c r="AC22" i="24"/>
  <c r="AC22" i="23"/>
  <c r="K19" i="24"/>
  <c r="U23" i="24"/>
  <c r="V23" i="24" s="1"/>
  <c r="W23" i="24" s="1"/>
  <c r="AA23" i="24" s="1"/>
  <c r="AB23" i="24" s="1"/>
  <c r="AC23" i="24" s="1"/>
  <c r="K19" i="23"/>
  <c r="U23" i="23"/>
  <c r="V23" i="23" s="1"/>
  <c r="W23" i="23" s="1"/>
  <c r="AA23" i="23" s="1"/>
  <c r="AB23" i="23" s="1"/>
  <c r="U23" i="22"/>
  <c r="V23" i="22" s="1"/>
  <c r="K19" i="22"/>
  <c r="U23" i="21"/>
  <c r="V23" i="21" s="1"/>
  <c r="K19" i="21"/>
  <c r="K20" i="20"/>
  <c r="U24" i="20"/>
  <c r="V24" i="20" s="1"/>
  <c r="K20" i="19"/>
  <c r="U24" i="19"/>
  <c r="V24" i="19" s="1"/>
  <c r="K20" i="18"/>
  <c r="U24" i="18"/>
  <c r="V24" i="18" s="1"/>
  <c r="W24" i="18" s="1"/>
  <c r="AA24" i="18" s="1"/>
  <c r="AB24" i="18" s="1"/>
  <c r="AC24" i="18" s="1"/>
  <c r="AC22" i="17"/>
  <c r="U23" i="17"/>
  <c r="V23" i="17" s="1"/>
  <c r="W23" i="17" s="1"/>
  <c r="AA23" i="17" s="1"/>
  <c r="AB23" i="17" s="1"/>
  <c r="K19" i="17"/>
  <c r="U24" i="16"/>
  <c r="V24" i="16" s="1"/>
  <c r="W24" i="16" s="1"/>
  <c r="AA24" i="16" s="1"/>
  <c r="AB24" i="16" s="1"/>
  <c r="AC24" i="16" s="1"/>
  <c r="K20" i="16"/>
  <c r="K20" i="15"/>
  <c r="U24" i="15"/>
  <c r="V24" i="15" s="1"/>
  <c r="W24" i="15" s="1"/>
  <c r="AA24" i="15" s="1"/>
  <c r="AB24" i="15" s="1"/>
  <c r="AC22" i="12"/>
  <c r="AC23" i="11"/>
  <c r="K20" i="11"/>
  <c r="U24" i="11"/>
  <c r="V24" i="11" s="1"/>
  <c r="W24" i="11" s="1"/>
  <c r="AA24" i="11" s="1"/>
  <c r="AB24" i="11" s="1"/>
  <c r="AC24" i="11" s="1"/>
  <c r="K20" i="14"/>
  <c r="U24" i="14"/>
  <c r="V24" i="14" s="1"/>
  <c r="W24" i="14" s="1"/>
  <c r="AA24" i="14" s="1"/>
  <c r="AB24" i="14" s="1"/>
  <c r="AC24" i="14" s="1"/>
  <c r="K20" i="13"/>
  <c r="U24" i="13"/>
  <c r="V24" i="13" s="1"/>
  <c r="W24" i="13" s="1"/>
  <c r="AA24" i="13" s="1"/>
  <c r="AB24" i="13" s="1"/>
  <c r="U23" i="12"/>
  <c r="V23" i="12" s="1"/>
  <c r="W23" i="12" s="1"/>
  <c r="AA23" i="12" s="1"/>
  <c r="AB23" i="12" s="1"/>
  <c r="K19" i="12"/>
  <c r="AC22" i="10"/>
  <c r="AC22" i="8"/>
  <c r="U23" i="10"/>
  <c r="V23" i="10" s="1"/>
  <c r="W23" i="10" s="1"/>
  <c r="AA23" i="10" s="1"/>
  <c r="AB23" i="10" s="1"/>
  <c r="K19" i="10"/>
  <c r="K20" i="9"/>
  <c r="U24" i="9"/>
  <c r="V24" i="9" s="1"/>
  <c r="W24" i="9" s="1"/>
  <c r="AA24" i="9" s="1"/>
  <c r="AB24" i="9" s="1"/>
  <c r="AC24" i="9" s="1"/>
  <c r="U23" i="8"/>
  <c r="V23" i="8" s="1"/>
  <c r="W23" i="8" s="1"/>
  <c r="AA23" i="8" s="1"/>
  <c r="AB23" i="8" s="1"/>
  <c r="K19" i="8"/>
  <c r="K19" i="7"/>
  <c r="U23" i="7"/>
  <c r="V23" i="7" s="1"/>
  <c r="W23" i="7" s="1"/>
  <c r="AA23" i="7" s="1"/>
  <c r="AB23" i="7" s="1"/>
  <c r="AC23" i="5"/>
  <c r="K20" i="6"/>
  <c r="U24" i="6"/>
  <c r="V24" i="6" s="1"/>
  <c r="W24" i="6" s="1"/>
  <c r="AA24" i="6" s="1"/>
  <c r="AB24" i="6" s="1"/>
  <c r="AC24" i="6" s="1"/>
  <c r="K20" i="5"/>
  <c r="U24" i="5"/>
  <c r="V24" i="5" s="1"/>
  <c r="W24" i="5" s="1"/>
  <c r="AA24" i="5" s="1"/>
  <c r="AB24" i="5" s="1"/>
  <c r="K20" i="3"/>
  <c r="U24" i="3"/>
  <c r="V24" i="3" s="1"/>
  <c r="W24" i="3" s="1"/>
  <c r="AA24" i="3" s="1"/>
  <c r="AB24" i="3" s="1"/>
  <c r="AC24" i="3" s="1"/>
  <c r="AC24" i="15" l="1"/>
  <c r="AC23" i="12"/>
  <c r="AC23" i="7"/>
  <c r="AC24" i="13"/>
  <c r="AC23" i="23"/>
  <c r="K20" i="24"/>
  <c r="U24" i="24"/>
  <c r="V24" i="24" s="1"/>
  <c r="W24" i="24" s="1"/>
  <c r="AA24" i="24" s="1"/>
  <c r="AB24" i="24" s="1"/>
  <c r="AC24" i="24" s="1"/>
  <c r="K20" i="23"/>
  <c r="U24" i="23"/>
  <c r="V24" i="23" s="1"/>
  <c r="W24" i="23" s="1"/>
  <c r="AA24" i="23" s="1"/>
  <c r="AB24" i="23" s="1"/>
  <c r="K20" i="22"/>
  <c r="U24" i="22"/>
  <c r="V24" i="22" s="1"/>
  <c r="K20" i="21"/>
  <c r="U24" i="21"/>
  <c r="V24" i="21" s="1"/>
  <c r="K21" i="20"/>
  <c r="U25" i="20"/>
  <c r="V25" i="20" s="1"/>
  <c r="K21" i="19"/>
  <c r="U25" i="19"/>
  <c r="V25" i="19" s="1"/>
  <c r="K21" i="18"/>
  <c r="U25" i="18"/>
  <c r="V25" i="18" s="1"/>
  <c r="W25" i="18" s="1"/>
  <c r="AA25" i="18" s="1"/>
  <c r="AB25" i="18" s="1"/>
  <c r="AC25" i="18" s="1"/>
  <c r="AC23" i="17"/>
  <c r="K20" i="17"/>
  <c r="U24" i="17"/>
  <c r="V24" i="17" s="1"/>
  <c r="W24" i="17" s="1"/>
  <c r="AA24" i="17" s="1"/>
  <c r="AB24" i="17" s="1"/>
  <c r="U25" i="16"/>
  <c r="V25" i="16" s="1"/>
  <c r="W25" i="16" s="1"/>
  <c r="AA25" i="16" s="1"/>
  <c r="AB25" i="16" s="1"/>
  <c r="AC25" i="16" s="1"/>
  <c r="K21" i="16"/>
  <c r="K21" i="15"/>
  <c r="U25" i="15"/>
  <c r="V25" i="15" s="1"/>
  <c r="W25" i="15" s="1"/>
  <c r="AA25" i="15" s="1"/>
  <c r="AB25" i="15" s="1"/>
  <c r="U25" i="11"/>
  <c r="V25" i="11" s="1"/>
  <c r="W25" i="11" s="1"/>
  <c r="AA25" i="11" s="1"/>
  <c r="AB25" i="11" s="1"/>
  <c r="AC25" i="11" s="1"/>
  <c r="K21" i="11"/>
  <c r="K21" i="14"/>
  <c r="U25" i="14"/>
  <c r="V25" i="14" s="1"/>
  <c r="W25" i="14" s="1"/>
  <c r="AA25" i="14" s="1"/>
  <c r="AB25" i="14" s="1"/>
  <c r="AC25" i="14" s="1"/>
  <c r="K21" i="13"/>
  <c r="U25" i="13"/>
  <c r="V25" i="13" s="1"/>
  <c r="W25" i="13" s="1"/>
  <c r="AA25" i="13" s="1"/>
  <c r="AB25" i="13" s="1"/>
  <c r="AC25" i="13" s="1"/>
  <c r="K20" i="12"/>
  <c r="U24" i="12"/>
  <c r="V24" i="12" s="1"/>
  <c r="W24" i="12" s="1"/>
  <c r="AA24" i="12" s="1"/>
  <c r="AB24" i="12" s="1"/>
  <c r="AC24" i="12" s="1"/>
  <c r="AC23" i="10"/>
  <c r="AC23" i="8"/>
  <c r="K20" i="10"/>
  <c r="U24" i="10"/>
  <c r="V24" i="10" s="1"/>
  <c r="W24" i="10" s="1"/>
  <c r="AA24" i="10" s="1"/>
  <c r="AB24" i="10" s="1"/>
  <c r="K21" i="9"/>
  <c r="U25" i="9"/>
  <c r="V25" i="9" s="1"/>
  <c r="W25" i="9" s="1"/>
  <c r="AA25" i="9" s="1"/>
  <c r="AB25" i="9" s="1"/>
  <c r="AC25" i="9" s="1"/>
  <c r="K20" i="8"/>
  <c r="U24" i="8"/>
  <c r="V24" i="8" s="1"/>
  <c r="W24" i="8" s="1"/>
  <c r="AA24" i="8" s="1"/>
  <c r="AB24" i="8" s="1"/>
  <c r="K20" i="7"/>
  <c r="U24" i="7"/>
  <c r="V24" i="7" s="1"/>
  <c r="W24" i="7" s="1"/>
  <c r="AA24" i="7" s="1"/>
  <c r="AB24" i="7" s="1"/>
  <c r="AC24" i="5"/>
  <c r="K21" i="6"/>
  <c r="U25" i="6"/>
  <c r="V25" i="6" s="1"/>
  <c r="W25" i="6" s="1"/>
  <c r="AA25" i="6" s="1"/>
  <c r="AB25" i="6" s="1"/>
  <c r="AC25" i="6" s="1"/>
  <c r="K21" i="5"/>
  <c r="U25" i="5"/>
  <c r="V25" i="5" s="1"/>
  <c r="W25" i="5" s="1"/>
  <c r="AA25" i="5" s="1"/>
  <c r="AB25" i="5" s="1"/>
  <c r="K21" i="3"/>
  <c r="U25" i="3"/>
  <c r="V25" i="3" s="1"/>
  <c r="W25" i="3" s="1"/>
  <c r="AA25" i="3" s="1"/>
  <c r="AB25" i="3" s="1"/>
  <c r="AC25" i="3" s="1"/>
  <c r="AC25" i="15" l="1"/>
  <c r="AC24" i="7"/>
  <c r="AC24" i="8"/>
  <c r="AC24" i="23"/>
  <c r="K21" i="24"/>
  <c r="U25" i="24"/>
  <c r="V25" i="24" s="1"/>
  <c r="W25" i="24" s="1"/>
  <c r="AA25" i="24" s="1"/>
  <c r="AB25" i="24" s="1"/>
  <c r="AC25" i="24" s="1"/>
  <c r="K21" i="23"/>
  <c r="U25" i="23"/>
  <c r="V25" i="23" s="1"/>
  <c r="W25" i="23" s="1"/>
  <c r="AA25" i="23" s="1"/>
  <c r="AB25" i="23" s="1"/>
  <c r="K21" i="22"/>
  <c r="U25" i="22"/>
  <c r="V25" i="22" s="1"/>
  <c r="K21" i="21"/>
  <c r="U25" i="21"/>
  <c r="V25" i="21" s="1"/>
  <c r="K22" i="20"/>
  <c r="U26" i="20"/>
  <c r="K22" i="19"/>
  <c r="U26" i="19"/>
  <c r="K22" i="18"/>
  <c r="U26" i="18"/>
  <c r="AC24" i="17"/>
  <c r="K21" i="17"/>
  <c r="U25" i="17"/>
  <c r="V25" i="17" s="1"/>
  <c r="W25" i="17" s="1"/>
  <c r="AA25" i="17" s="1"/>
  <c r="AB25" i="17" s="1"/>
  <c r="K22" i="16"/>
  <c r="U26" i="16"/>
  <c r="K22" i="15"/>
  <c r="U26" i="15"/>
  <c r="U26" i="11"/>
  <c r="K22" i="11"/>
  <c r="K22" i="14"/>
  <c r="U26" i="14"/>
  <c r="K22" i="13"/>
  <c r="U26" i="13"/>
  <c r="K21" i="12"/>
  <c r="U25" i="12"/>
  <c r="V25" i="12" s="1"/>
  <c r="W25" i="12" s="1"/>
  <c r="AA25" i="12" s="1"/>
  <c r="AB25" i="12" s="1"/>
  <c r="AC25" i="12" s="1"/>
  <c r="AC24" i="10"/>
  <c r="K21" i="10"/>
  <c r="U25" i="10"/>
  <c r="V25" i="10" s="1"/>
  <c r="W25" i="10" s="1"/>
  <c r="AA25" i="10" s="1"/>
  <c r="AB25" i="10" s="1"/>
  <c r="K22" i="9"/>
  <c r="U26" i="9"/>
  <c r="K21" i="8"/>
  <c r="U25" i="8"/>
  <c r="V25" i="8" s="1"/>
  <c r="W25" i="8" s="1"/>
  <c r="AA25" i="8" s="1"/>
  <c r="AB25" i="8" s="1"/>
  <c r="AC25" i="8" s="1"/>
  <c r="K21" i="7"/>
  <c r="U25" i="7"/>
  <c r="V25" i="7" s="1"/>
  <c r="W25" i="7" s="1"/>
  <c r="AA25" i="7" s="1"/>
  <c r="AB25" i="7" s="1"/>
  <c r="AC25" i="5"/>
  <c r="K22" i="6"/>
  <c r="U26" i="6"/>
  <c r="K22" i="5"/>
  <c r="U26" i="5"/>
  <c r="K22" i="3"/>
  <c r="U26" i="3"/>
  <c r="AC25" i="7" l="1"/>
  <c r="AC25" i="17"/>
  <c r="AC25" i="10"/>
  <c r="AC25" i="23"/>
  <c r="K22" i="24"/>
  <c r="U26" i="24"/>
  <c r="K22" i="23"/>
  <c r="U26" i="23"/>
  <c r="K22" i="22"/>
  <c r="U26" i="22"/>
  <c r="K22" i="21"/>
  <c r="U26" i="21"/>
  <c r="F45" i="20"/>
  <c r="V26" i="20"/>
  <c r="U28" i="20"/>
  <c r="K23" i="20"/>
  <c r="U28" i="19"/>
  <c r="K23" i="19"/>
  <c r="F45" i="19"/>
  <c r="V26" i="19"/>
  <c r="F45" i="18"/>
  <c r="V26" i="18"/>
  <c r="W26" i="18" s="1"/>
  <c r="AA26" i="18" s="1"/>
  <c r="AB26" i="18" s="1"/>
  <c r="AC26" i="18" s="1"/>
  <c r="U28" i="18"/>
  <c r="K23" i="18"/>
  <c r="K22" i="17"/>
  <c r="U26" i="17"/>
  <c r="F45" i="16"/>
  <c r="V26" i="16"/>
  <c r="W26" i="16" s="1"/>
  <c r="AA26" i="16" s="1"/>
  <c r="AB26" i="16" s="1"/>
  <c r="AC26" i="16" s="1"/>
  <c r="K23" i="16"/>
  <c r="U28" i="16"/>
  <c r="F45" i="15"/>
  <c r="V26" i="15"/>
  <c r="W26" i="15" s="1"/>
  <c r="AA26" i="15" s="1"/>
  <c r="AB26" i="15" s="1"/>
  <c r="AC26" i="15" s="1"/>
  <c r="U28" i="15"/>
  <c r="K23" i="15"/>
  <c r="F45" i="11"/>
  <c r="V26" i="11"/>
  <c r="W26" i="11" s="1"/>
  <c r="AA26" i="11" s="1"/>
  <c r="AB26" i="11" s="1"/>
  <c r="AC26" i="11" s="1"/>
  <c r="K23" i="11"/>
  <c r="U28" i="11"/>
  <c r="F47" i="11" s="1"/>
  <c r="K23" i="14"/>
  <c r="U28" i="14"/>
  <c r="F45" i="14"/>
  <c r="V26" i="14"/>
  <c r="W26" i="14" s="1"/>
  <c r="AA26" i="14" s="1"/>
  <c r="AB26" i="14" s="1"/>
  <c r="AC26" i="14" s="1"/>
  <c r="U28" i="13"/>
  <c r="K23" i="13"/>
  <c r="F45" i="13"/>
  <c r="V26" i="13"/>
  <c r="W26" i="13" s="1"/>
  <c r="AA26" i="13" s="1"/>
  <c r="AB26" i="13" s="1"/>
  <c r="AC26" i="13" s="1"/>
  <c r="K22" i="12"/>
  <c r="U26" i="12"/>
  <c r="K22" i="10"/>
  <c r="U26" i="10"/>
  <c r="F45" i="9"/>
  <c r="V26" i="9"/>
  <c r="W26" i="9" s="1"/>
  <c r="AA26" i="9" s="1"/>
  <c r="AB26" i="9" s="1"/>
  <c r="AC26" i="9" s="1"/>
  <c r="K23" i="9"/>
  <c r="U28" i="9"/>
  <c r="K22" i="8"/>
  <c r="U26" i="8"/>
  <c r="K22" i="7"/>
  <c r="U26" i="7"/>
  <c r="F45" i="6"/>
  <c r="V26" i="6"/>
  <c r="W26" i="6" s="1"/>
  <c r="AA26" i="6" s="1"/>
  <c r="AB26" i="6" s="1"/>
  <c r="AC26" i="6" s="1"/>
  <c r="U28" i="6"/>
  <c r="K23" i="6"/>
  <c r="U28" i="5"/>
  <c r="K23" i="5"/>
  <c r="F45" i="5"/>
  <c r="V26" i="5"/>
  <c r="W26" i="5" s="1"/>
  <c r="AA26" i="5" s="1"/>
  <c r="AB26" i="5" s="1"/>
  <c r="AC26" i="5" s="1"/>
  <c r="K23" i="3"/>
  <c r="U28" i="3"/>
  <c r="F45" i="3"/>
  <c r="V26" i="3"/>
  <c r="W26" i="3" s="1"/>
  <c r="AA26" i="3" s="1"/>
  <c r="AB26" i="3" s="1"/>
  <c r="AC26" i="3" s="1"/>
  <c r="F45" i="24" l="1"/>
  <c r="V26" i="24"/>
  <c r="W26" i="24" s="1"/>
  <c r="AA26" i="24" s="1"/>
  <c r="AB26" i="24" s="1"/>
  <c r="AC26" i="24" s="1"/>
  <c r="U28" i="24"/>
  <c r="K23" i="24"/>
  <c r="F45" i="23"/>
  <c r="V26" i="23"/>
  <c r="W26" i="23" s="1"/>
  <c r="AA26" i="23" s="1"/>
  <c r="AB26" i="23" s="1"/>
  <c r="AC26" i="23" s="1"/>
  <c r="K23" i="23"/>
  <c r="U28" i="23"/>
  <c r="K23" i="22"/>
  <c r="U28" i="22"/>
  <c r="F45" i="22"/>
  <c r="V26" i="22"/>
  <c r="U28" i="21"/>
  <c r="K23" i="21"/>
  <c r="F45" i="21"/>
  <c r="V26" i="21"/>
  <c r="U29" i="20"/>
  <c r="V29" i="20" s="1"/>
  <c r="K24" i="20"/>
  <c r="F47" i="20"/>
  <c r="F48" i="20" s="1"/>
  <c r="F46" i="20" s="1"/>
  <c r="U27" i="20" s="1"/>
  <c r="V27" i="20" s="1"/>
  <c r="U29" i="19"/>
  <c r="V29" i="19" s="1"/>
  <c r="K24" i="19"/>
  <c r="F47" i="19"/>
  <c r="F48" i="19" s="1"/>
  <c r="F46" i="19" s="1"/>
  <c r="U27" i="19" s="1"/>
  <c r="V27" i="19" s="1"/>
  <c r="U29" i="18"/>
  <c r="V29" i="18" s="1"/>
  <c r="W29" i="18" s="1"/>
  <c r="AA29" i="18" s="1"/>
  <c r="AB29" i="18" s="1"/>
  <c r="K24" i="18"/>
  <c r="F47" i="18"/>
  <c r="F48" i="18" s="1"/>
  <c r="F46" i="18" s="1"/>
  <c r="U27" i="18" s="1"/>
  <c r="V27" i="18" s="1"/>
  <c r="W27" i="18" s="1"/>
  <c r="AA27" i="18" s="1"/>
  <c r="AB27" i="18" s="1"/>
  <c r="AC27" i="18" s="1"/>
  <c r="F45" i="17"/>
  <c r="V26" i="17"/>
  <c r="W26" i="17" s="1"/>
  <c r="AA26" i="17" s="1"/>
  <c r="AB26" i="17" s="1"/>
  <c r="AC26" i="17" s="1"/>
  <c r="U28" i="17"/>
  <c r="K23" i="17"/>
  <c r="F47" i="16"/>
  <c r="F48" i="16" s="1"/>
  <c r="F46" i="16" s="1"/>
  <c r="U27" i="16" s="1"/>
  <c r="V27" i="16" s="1"/>
  <c r="W27" i="16" s="1"/>
  <c r="AA27" i="16" s="1"/>
  <c r="AB27" i="16" s="1"/>
  <c r="AC27" i="16" s="1"/>
  <c r="K24" i="16"/>
  <c r="U29" i="16"/>
  <c r="V29" i="16" s="1"/>
  <c r="W29" i="16" s="1"/>
  <c r="AA29" i="16" s="1"/>
  <c r="AB29" i="16" s="1"/>
  <c r="F47" i="15"/>
  <c r="F48" i="15" s="1"/>
  <c r="F46" i="15" s="1"/>
  <c r="U27" i="15" s="1"/>
  <c r="V27" i="15" s="1"/>
  <c r="W27" i="15" s="1"/>
  <c r="AA27" i="15" s="1"/>
  <c r="AB27" i="15" s="1"/>
  <c r="AC27" i="15" s="1"/>
  <c r="U29" i="15"/>
  <c r="V29" i="15" s="1"/>
  <c r="W29" i="15" s="1"/>
  <c r="AA29" i="15" s="1"/>
  <c r="AB29" i="15" s="1"/>
  <c r="K24" i="15"/>
  <c r="F48" i="11"/>
  <c r="F46" i="11" s="1"/>
  <c r="U27" i="11" s="1"/>
  <c r="U29" i="11"/>
  <c r="V29" i="11" s="1"/>
  <c r="W29" i="11" s="1"/>
  <c r="AA29" i="11" s="1"/>
  <c r="AB29" i="11" s="1"/>
  <c r="K24" i="11"/>
  <c r="F47" i="14"/>
  <c r="F48" i="14" s="1"/>
  <c r="F46" i="14" s="1"/>
  <c r="U27" i="14" s="1"/>
  <c r="V27" i="14" s="1"/>
  <c r="W27" i="14" s="1"/>
  <c r="AA27" i="14" s="1"/>
  <c r="AB27" i="14" s="1"/>
  <c r="AC27" i="14" s="1"/>
  <c r="U29" i="14"/>
  <c r="V29" i="14" s="1"/>
  <c r="W29" i="14" s="1"/>
  <c r="AA29" i="14" s="1"/>
  <c r="AB29" i="14" s="1"/>
  <c r="K24" i="14"/>
  <c r="U29" i="13"/>
  <c r="V29" i="13" s="1"/>
  <c r="W29" i="13" s="1"/>
  <c r="AA29" i="13" s="1"/>
  <c r="AB29" i="13" s="1"/>
  <c r="K24" i="13"/>
  <c r="F47" i="13"/>
  <c r="F48" i="13" s="1"/>
  <c r="F46" i="13" s="1"/>
  <c r="U27" i="13" s="1"/>
  <c r="V27" i="13" s="1"/>
  <c r="W27" i="13" s="1"/>
  <c r="AA27" i="13" s="1"/>
  <c r="AB27" i="13" s="1"/>
  <c r="AC27" i="13" s="1"/>
  <c r="F45" i="12"/>
  <c r="V26" i="12"/>
  <c r="W26" i="12" s="1"/>
  <c r="AA26" i="12" s="1"/>
  <c r="AB26" i="12" s="1"/>
  <c r="AC26" i="12" s="1"/>
  <c r="U28" i="12"/>
  <c r="K23" i="12"/>
  <c r="F45" i="10"/>
  <c r="V26" i="10"/>
  <c r="W26" i="10" s="1"/>
  <c r="AA26" i="10" s="1"/>
  <c r="AB26" i="10" s="1"/>
  <c r="AC26" i="10" s="1"/>
  <c r="U28" i="10"/>
  <c r="K23" i="10"/>
  <c r="F47" i="9"/>
  <c r="F48" i="9" s="1"/>
  <c r="F46" i="9" s="1"/>
  <c r="U27" i="9" s="1"/>
  <c r="V27" i="9" s="1"/>
  <c r="W27" i="9" s="1"/>
  <c r="AA27" i="9" s="1"/>
  <c r="AB27" i="9" s="1"/>
  <c r="AC27" i="9" s="1"/>
  <c r="U29" i="9"/>
  <c r="V29" i="9" s="1"/>
  <c r="W29" i="9" s="1"/>
  <c r="AA29" i="9" s="1"/>
  <c r="AB29" i="9" s="1"/>
  <c r="K24" i="9"/>
  <c r="F45" i="8"/>
  <c r="V26" i="8"/>
  <c r="W26" i="8" s="1"/>
  <c r="AA26" i="8" s="1"/>
  <c r="AB26" i="8" s="1"/>
  <c r="AC26" i="8" s="1"/>
  <c r="U28" i="8"/>
  <c r="K23" i="8"/>
  <c r="F45" i="7"/>
  <c r="V26" i="7"/>
  <c r="W26" i="7" s="1"/>
  <c r="AA26" i="7" s="1"/>
  <c r="AB26" i="7" s="1"/>
  <c r="AC26" i="7" s="1"/>
  <c r="U28" i="7"/>
  <c r="K23" i="7"/>
  <c r="U29" i="6"/>
  <c r="V29" i="6" s="1"/>
  <c r="W29" i="6" s="1"/>
  <c r="AA29" i="6" s="1"/>
  <c r="AB29" i="6" s="1"/>
  <c r="K24" i="6"/>
  <c r="F47" i="6"/>
  <c r="F48" i="6" s="1"/>
  <c r="F46" i="6" s="1"/>
  <c r="U27" i="6" s="1"/>
  <c r="V27" i="6" s="1"/>
  <c r="W27" i="6" s="1"/>
  <c r="AA27" i="6" s="1"/>
  <c r="AB27" i="6" s="1"/>
  <c r="AC27" i="6" s="1"/>
  <c r="U29" i="5"/>
  <c r="V29" i="5" s="1"/>
  <c r="W29" i="5" s="1"/>
  <c r="AA29" i="5" s="1"/>
  <c r="AB29" i="5" s="1"/>
  <c r="K24" i="5"/>
  <c r="F47" i="5"/>
  <c r="F48" i="5" s="1"/>
  <c r="F46" i="5" s="1"/>
  <c r="U27" i="5" s="1"/>
  <c r="V27" i="5" s="1"/>
  <c r="W27" i="5" s="1"/>
  <c r="AA27" i="5" s="1"/>
  <c r="AB27" i="5" s="1"/>
  <c r="AC27" i="5" s="1"/>
  <c r="F47" i="3"/>
  <c r="F48" i="3" s="1"/>
  <c r="F46" i="3" s="1"/>
  <c r="U27" i="3" s="1"/>
  <c r="V27" i="3" s="1"/>
  <c r="W27" i="3" s="1"/>
  <c r="AA27" i="3" s="1"/>
  <c r="AB27" i="3" s="1"/>
  <c r="AC27" i="3" s="1"/>
  <c r="U29" i="3"/>
  <c r="V29" i="3" s="1"/>
  <c r="W29" i="3" s="1"/>
  <c r="AA29" i="3" s="1"/>
  <c r="AB29" i="3" s="1"/>
  <c r="K24" i="3"/>
  <c r="V28" i="15" l="1"/>
  <c r="W28" i="15" s="1"/>
  <c r="AA28" i="15" s="1"/>
  <c r="AB28" i="15" s="1"/>
  <c r="AC28" i="15" s="1"/>
  <c r="AC29" i="15" s="1"/>
  <c r="K24" i="24"/>
  <c r="U29" i="24"/>
  <c r="V29" i="24" s="1"/>
  <c r="W29" i="24" s="1"/>
  <c r="AA29" i="24" s="1"/>
  <c r="AB29" i="24" s="1"/>
  <c r="F47" i="24"/>
  <c r="F48" i="24" s="1"/>
  <c r="F46" i="24" s="1"/>
  <c r="U27" i="24" s="1"/>
  <c r="V27" i="24" s="1"/>
  <c r="W27" i="24" s="1"/>
  <c r="AA27" i="24" s="1"/>
  <c r="AB27" i="24" s="1"/>
  <c r="AC27" i="24" s="1"/>
  <c r="F47" i="23"/>
  <c r="F48" i="23" s="1"/>
  <c r="F46" i="23" s="1"/>
  <c r="U27" i="23" s="1"/>
  <c r="V27" i="23" s="1"/>
  <c r="W27" i="23" s="1"/>
  <c r="AA27" i="23" s="1"/>
  <c r="AB27" i="23" s="1"/>
  <c r="AC27" i="23" s="1"/>
  <c r="U29" i="23"/>
  <c r="V29" i="23" s="1"/>
  <c r="W29" i="23" s="1"/>
  <c r="AA29" i="23" s="1"/>
  <c r="AB29" i="23" s="1"/>
  <c r="K24" i="23"/>
  <c r="F47" i="22"/>
  <c r="F48" i="22" s="1"/>
  <c r="F46" i="22" s="1"/>
  <c r="U27" i="22" s="1"/>
  <c r="V27" i="22" s="1"/>
  <c r="U29" i="22"/>
  <c r="V29" i="22" s="1"/>
  <c r="K24" i="22"/>
  <c r="U29" i="21"/>
  <c r="V29" i="21" s="1"/>
  <c r="K24" i="21"/>
  <c r="F47" i="21"/>
  <c r="F48" i="21" s="1"/>
  <c r="F46" i="21" s="1"/>
  <c r="U27" i="21" s="1"/>
  <c r="V27" i="21" s="1"/>
  <c r="V28" i="20"/>
  <c r="U30" i="20"/>
  <c r="V30" i="20" s="1"/>
  <c r="K25" i="20"/>
  <c r="V28" i="19"/>
  <c r="U30" i="19"/>
  <c r="V30" i="19" s="1"/>
  <c r="K25" i="19"/>
  <c r="V28" i="18"/>
  <c r="W28" i="18" s="1"/>
  <c r="AA28" i="18" s="1"/>
  <c r="AB28" i="18" s="1"/>
  <c r="AC28" i="18" s="1"/>
  <c r="AC29" i="18" s="1"/>
  <c r="U30" i="18"/>
  <c r="V30" i="18" s="1"/>
  <c r="W30" i="18" s="1"/>
  <c r="AA30" i="18" s="1"/>
  <c r="AB30" i="18" s="1"/>
  <c r="K25" i="18"/>
  <c r="U29" i="17"/>
  <c r="V29" i="17" s="1"/>
  <c r="W29" i="17" s="1"/>
  <c r="AA29" i="17" s="1"/>
  <c r="AB29" i="17" s="1"/>
  <c r="K24" i="17"/>
  <c r="F47" i="17"/>
  <c r="F48" i="17" s="1"/>
  <c r="F46" i="17" s="1"/>
  <c r="U27" i="17" s="1"/>
  <c r="V27" i="17" s="1"/>
  <c r="W27" i="17" s="1"/>
  <c r="AA27" i="17" s="1"/>
  <c r="AB27" i="17" s="1"/>
  <c r="AC27" i="17" s="1"/>
  <c r="U30" i="16"/>
  <c r="V30" i="16" s="1"/>
  <c r="W30" i="16" s="1"/>
  <c r="AA30" i="16" s="1"/>
  <c r="AB30" i="16" s="1"/>
  <c r="K25" i="16"/>
  <c r="V28" i="16"/>
  <c r="W28" i="16" s="1"/>
  <c r="AA28" i="16" s="1"/>
  <c r="AB28" i="16" s="1"/>
  <c r="AC28" i="16" s="1"/>
  <c r="AC29" i="16" s="1"/>
  <c r="U30" i="15"/>
  <c r="V30" i="15" s="1"/>
  <c r="W30" i="15" s="1"/>
  <c r="AA30" i="15" s="1"/>
  <c r="AB30" i="15" s="1"/>
  <c r="K25" i="15"/>
  <c r="U30" i="11"/>
  <c r="V30" i="11" s="1"/>
  <c r="W30" i="11" s="1"/>
  <c r="AA30" i="11" s="1"/>
  <c r="AB30" i="11" s="1"/>
  <c r="K25" i="11"/>
  <c r="V27" i="11"/>
  <c r="W27" i="11" s="1"/>
  <c r="AA27" i="11" s="1"/>
  <c r="AB27" i="11" s="1"/>
  <c r="AC27" i="11" s="1"/>
  <c r="V28" i="11"/>
  <c r="W28" i="11" s="1"/>
  <c r="AA28" i="11" s="1"/>
  <c r="AB28" i="11" s="1"/>
  <c r="U30" i="14"/>
  <c r="V30" i="14" s="1"/>
  <c r="W30" i="14" s="1"/>
  <c r="AA30" i="14" s="1"/>
  <c r="AB30" i="14" s="1"/>
  <c r="K25" i="14"/>
  <c r="V28" i="14"/>
  <c r="W28" i="14" s="1"/>
  <c r="AA28" i="14" s="1"/>
  <c r="AB28" i="14" s="1"/>
  <c r="AC28" i="14" s="1"/>
  <c r="AC29" i="14" s="1"/>
  <c r="V28" i="13"/>
  <c r="W28" i="13" s="1"/>
  <c r="AA28" i="13" s="1"/>
  <c r="AB28" i="13" s="1"/>
  <c r="AC28" i="13" s="1"/>
  <c r="AC29" i="13" s="1"/>
  <c r="U30" i="13"/>
  <c r="V30" i="13" s="1"/>
  <c r="W30" i="13" s="1"/>
  <c r="AA30" i="13" s="1"/>
  <c r="AB30" i="13" s="1"/>
  <c r="K25" i="13"/>
  <c r="U29" i="12"/>
  <c r="V29" i="12" s="1"/>
  <c r="W29" i="12" s="1"/>
  <c r="AA29" i="12" s="1"/>
  <c r="AB29" i="12" s="1"/>
  <c r="K24" i="12"/>
  <c r="F47" i="12"/>
  <c r="F48" i="12" s="1"/>
  <c r="F46" i="12" s="1"/>
  <c r="U27" i="12" s="1"/>
  <c r="V27" i="12" s="1"/>
  <c r="W27" i="12" s="1"/>
  <c r="AA27" i="12" s="1"/>
  <c r="AB27" i="12" s="1"/>
  <c r="AC27" i="12" s="1"/>
  <c r="U29" i="10"/>
  <c r="V29" i="10" s="1"/>
  <c r="W29" i="10" s="1"/>
  <c r="AA29" i="10" s="1"/>
  <c r="AB29" i="10" s="1"/>
  <c r="K24" i="10"/>
  <c r="F47" i="10"/>
  <c r="F48" i="10" s="1"/>
  <c r="F46" i="10" s="1"/>
  <c r="U27" i="10" s="1"/>
  <c r="V27" i="10" s="1"/>
  <c r="W27" i="10" s="1"/>
  <c r="AA27" i="10" s="1"/>
  <c r="AB27" i="10" s="1"/>
  <c r="AC27" i="10" s="1"/>
  <c r="U30" i="9"/>
  <c r="V30" i="9" s="1"/>
  <c r="W30" i="9" s="1"/>
  <c r="AA30" i="9" s="1"/>
  <c r="AB30" i="9" s="1"/>
  <c r="K25" i="9"/>
  <c r="V28" i="9"/>
  <c r="W28" i="9" s="1"/>
  <c r="AA28" i="9" s="1"/>
  <c r="AB28" i="9" s="1"/>
  <c r="AC28" i="9" s="1"/>
  <c r="AC29" i="9" s="1"/>
  <c r="U29" i="8"/>
  <c r="V29" i="8" s="1"/>
  <c r="W29" i="8" s="1"/>
  <c r="AA29" i="8" s="1"/>
  <c r="AB29" i="8" s="1"/>
  <c r="K24" i="8"/>
  <c r="F47" i="8"/>
  <c r="F48" i="8" s="1"/>
  <c r="F46" i="8" s="1"/>
  <c r="U27" i="8" s="1"/>
  <c r="V27" i="8" s="1"/>
  <c r="W27" i="8" s="1"/>
  <c r="AA27" i="8" s="1"/>
  <c r="AB27" i="8" s="1"/>
  <c r="AC27" i="8" s="1"/>
  <c r="U29" i="7"/>
  <c r="V29" i="7" s="1"/>
  <c r="W29" i="7" s="1"/>
  <c r="AA29" i="7" s="1"/>
  <c r="AB29" i="7" s="1"/>
  <c r="K24" i="7"/>
  <c r="F47" i="7"/>
  <c r="F48" i="7" s="1"/>
  <c r="F46" i="7" s="1"/>
  <c r="U27" i="7" s="1"/>
  <c r="V27" i="7" s="1"/>
  <c r="W27" i="7" s="1"/>
  <c r="AA27" i="7" s="1"/>
  <c r="AB27" i="7" s="1"/>
  <c r="AC27" i="7" s="1"/>
  <c r="V28" i="6"/>
  <c r="W28" i="6" s="1"/>
  <c r="AA28" i="6" s="1"/>
  <c r="AB28" i="6" s="1"/>
  <c r="AC28" i="6" s="1"/>
  <c r="AC29" i="6" s="1"/>
  <c r="U30" i="6"/>
  <c r="V30" i="6" s="1"/>
  <c r="W30" i="6" s="1"/>
  <c r="AA30" i="6" s="1"/>
  <c r="AB30" i="6" s="1"/>
  <c r="K25" i="6"/>
  <c r="U30" i="5"/>
  <c r="V30" i="5" s="1"/>
  <c r="W30" i="5" s="1"/>
  <c r="AA30" i="5" s="1"/>
  <c r="AB30" i="5" s="1"/>
  <c r="K25" i="5"/>
  <c r="V28" i="5"/>
  <c r="W28" i="5" s="1"/>
  <c r="AA28" i="5" s="1"/>
  <c r="AB28" i="5" s="1"/>
  <c r="AC28" i="5" s="1"/>
  <c r="AC29" i="5" s="1"/>
  <c r="U30" i="3"/>
  <c r="V30" i="3" s="1"/>
  <c r="W30" i="3" s="1"/>
  <c r="AA30" i="3" s="1"/>
  <c r="AB30" i="3" s="1"/>
  <c r="K25" i="3"/>
  <c r="V28" i="3"/>
  <c r="W28" i="3" s="1"/>
  <c r="AA28" i="3" s="1"/>
  <c r="AB28" i="3" s="1"/>
  <c r="AC28" i="3" s="1"/>
  <c r="AC29" i="3" s="1"/>
  <c r="AC30" i="5" l="1"/>
  <c r="AC30" i="14"/>
  <c r="AC28" i="11"/>
  <c r="AC29" i="11" s="1"/>
  <c r="AC30" i="11" s="1"/>
  <c r="AC30" i="13"/>
  <c r="AC30" i="9"/>
  <c r="V28" i="23"/>
  <c r="W28" i="23" s="1"/>
  <c r="AA28" i="23" s="1"/>
  <c r="AB28" i="23" s="1"/>
  <c r="AC28" i="23" s="1"/>
  <c r="AC29" i="23" s="1"/>
  <c r="U30" i="24"/>
  <c r="V30" i="24" s="1"/>
  <c r="W30" i="24" s="1"/>
  <c r="AA30" i="24" s="1"/>
  <c r="AB30" i="24" s="1"/>
  <c r="K25" i="24"/>
  <c r="V28" i="24"/>
  <c r="W28" i="24" s="1"/>
  <c r="AA28" i="24" s="1"/>
  <c r="AB28" i="24" s="1"/>
  <c r="AC28" i="24" s="1"/>
  <c r="AC29" i="24" s="1"/>
  <c r="U30" i="23"/>
  <c r="V30" i="23" s="1"/>
  <c r="W30" i="23" s="1"/>
  <c r="AA30" i="23" s="1"/>
  <c r="AB30" i="23" s="1"/>
  <c r="K25" i="23"/>
  <c r="U30" i="22"/>
  <c r="V30" i="22" s="1"/>
  <c r="K25" i="22"/>
  <c r="V28" i="22"/>
  <c r="AC30" i="18"/>
  <c r="V28" i="21"/>
  <c r="U30" i="21"/>
  <c r="V30" i="21" s="1"/>
  <c r="K25" i="21"/>
  <c r="K26" i="20"/>
  <c r="U31" i="20"/>
  <c r="V31" i="20" s="1"/>
  <c r="K26" i="19"/>
  <c r="U31" i="19"/>
  <c r="V31" i="19" s="1"/>
  <c r="K26" i="18"/>
  <c r="U31" i="18"/>
  <c r="V31" i="18" s="1"/>
  <c r="W31" i="18" s="1"/>
  <c r="AA31" i="18" s="1"/>
  <c r="AB31" i="18" s="1"/>
  <c r="AC30" i="16"/>
  <c r="AC30" i="15"/>
  <c r="U30" i="17"/>
  <c r="V30" i="17" s="1"/>
  <c r="W30" i="17" s="1"/>
  <c r="AA30" i="17" s="1"/>
  <c r="AB30" i="17" s="1"/>
  <c r="K25" i="17"/>
  <c r="V28" i="17"/>
  <c r="W28" i="17" s="1"/>
  <c r="AA28" i="17" s="1"/>
  <c r="AB28" i="17" s="1"/>
  <c r="AC28" i="17" s="1"/>
  <c r="AC29" i="17" s="1"/>
  <c r="K26" i="16"/>
  <c r="U31" i="16"/>
  <c r="V31" i="16" s="1"/>
  <c r="W31" i="16" s="1"/>
  <c r="AA31" i="16" s="1"/>
  <c r="AB31" i="16" s="1"/>
  <c r="K26" i="15"/>
  <c r="U31" i="15"/>
  <c r="V31" i="15" s="1"/>
  <c r="W31" i="15" s="1"/>
  <c r="AA31" i="15" s="1"/>
  <c r="AB31" i="15" s="1"/>
  <c r="U31" i="11"/>
  <c r="V31" i="11" s="1"/>
  <c r="W31" i="11" s="1"/>
  <c r="AA31" i="11" s="1"/>
  <c r="AB31" i="11" s="1"/>
  <c r="K26" i="11"/>
  <c r="U31" i="14"/>
  <c r="V31" i="14" s="1"/>
  <c r="W31" i="14" s="1"/>
  <c r="AA31" i="14" s="1"/>
  <c r="AB31" i="14" s="1"/>
  <c r="K26" i="14"/>
  <c r="U31" i="13"/>
  <c r="V31" i="13" s="1"/>
  <c r="W31" i="13" s="1"/>
  <c r="AA31" i="13" s="1"/>
  <c r="AB31" i="13" s="1"/>
  <c r="K26" i="13"/>
  <c r="V28" i="12"/>
  <c r="W28" i="12" s="1"/>
  <c r="AA28" i="12" s="1"/>
  <c r="AB28" i="12" s="1"/>
  <c r="AC28" i="12" s="1"/>
  <c r="AC29" i="12" s="1"/>
  <c r="U30" i="12"/>
  <c r="V30" i="12" s="1"/>
  <c r="W30" i="12" s="1"/>
  <c r="AA30" i="12" s="1"/>
  <c r="AB30" i="12" s="1"/>
  <c r="K25" i="12"/>
  <c r="V28" i="10"/>
  <c r="W28" i="10" s="1"/>
  <c r="AA28" i="10" s="1"/>
  <c r="AB28" i="10" s="1"/>
  <c r="AC28" i="10" s="1"/>
  <c r="AC29" i="10" s="1"/>
  <c r="U30" i="10"/>
  <c r="V30" i="10" s="1"/>
  <c r="W30" i="10" s="1"/>
  <c r="AA30" i="10" s="1"/>
  <c r="AB30" i="10" s="1"/>
  <c r="K25" i="10"/>
  <c r="K26" i="9"/>
  <c r="U31" i="9"/>
  <c r="V31" i="9" s="1"/>
  <c r="W31" i="9" s="1"/>
  <c r="AA31" i="9" s="1"/>
  <c r="AB31" i="9" s="1"/>
  <c r="V28" i="8"/>
  <c r="W28" i="8" s="1"/>
  <c r="AA28" i="8" s="1"/>
  <c r="AB28" i="8" s="1"/>
  <c r="AC28" i="8" s="1"/>
  <c r="AC29" i="8" s="1"/>
  <c r="U30" i="8"/>
  <c r="V30" i="8" s="1"/>
  <c r="W30" i="8" s="1"/>
  <c r="AA30" i="8" s="1"/>
  <c r="AB30" i="8" s="1"/>
  <c r="K25" i="8"/>
  <c r="V28" i="7"/>
  <c r="W28" i="7" s="1"/>
  <c r="AA28" i="7" s="1"/>
  <c r="AB28" i="7" s="1"/>
  <c r="AC28" i="7" s="1"/>
  <c r="AC29" i="7" s="1"/>
  <c r="U30" i="7"/>
  <c r="V30" i="7" s="1"/>
  <c r="W30" i="7" s="1"/>
  <c r="AA30" i="7" s="1"/>
  <c r="AB30" i="7" s="1"/>
  <c r="K25" i="7"/>
  <c r="AC30" i="6"/>
  <c r="K26" i="6"/>
  <c r="U31" i="6"/>
  <c r="V31" i="6" s="1"/>
  <c r="W31" i="6" s="1"/>
  <c r="AA31" i="6" s="1"/>
  <c r="AB31" i="6" s="1"/>
  <c r="K26" i="5"/>
  <c r="U31" i="5"/>
  <c r="V31" i="5" s="1"/>
  <c r="W31" i="5" s="1"/>
  <c r="AA31" i="5" s="1"/>
  <c r="AB31" i="5" s="1"/>
  <c r="AC30" i="3"/>
  <c r="K26" i="3"/>
  <c r="U31" i="3"/>
  <c r="V31" i="3" s="1"/>
  <c r="W31" i="3" s="1"/>
  <c r="AA31" i="3" s="1"/>
  <c r="AB31" i="3" s="1"/>
  <c r="AC31" i="13" l="1"/>
  <c r="AC31" i="14"/>
  <c r="AC31" i="11"/>
  <c r="AC30" i="12"/>
  <c r="AC31" i="9"/>
  <c r="AC31" i="5"/>
  <c r="AC30" i="17"/>
  <c r="AC31" i="18"/>
  <c r="AC30" i="24"/>
  <c r="AC30" i="23"/>
  <c r="K26" i="24"/>
  <c r="U31" i="24"/>
  <c r="V31" i="24" s="1"/>
  <c r="W31" i="24" s="1"/>
  <c r="AA31" i="24" s="1"/>
  <c r="AB31" i="24" s="1"/>
  <c r="K26" i="23"/>
  <c r="U31" i="23"/>
  <c r="V31" i="23" s="1"/>
  <c r="W31" i="23" s="1"/>
  <c r="AA31" i="23" s="1"/>
  <c r="AB31" i="23" s="1"/>
  <c r="K26" i="22"/>
  <c r="U31" i="22"/>
  <c r="V31" i="22" s="1"/>
  <c r="K26" i="21"/>
  <c r="U31" i="21"/>
  <c r="V31" i="21" s="1"/>
  <c r="K27" i="20"/>
  <c r="U32" i="20"/>
  <c r="V32" i="20" s="1"/>
  <c r="K27" i="19"/>
  <c r="U32" i="19"/>
  <c r="V32" i="19" s="1"/>
  <c r="K27" i="18"/>
  <c r="U32" i="18"/>
  <c r="V32" i="18" s="1"/>
  <c r="W32" i="18" s="1"/>
  <c r="AA32" i="18" s="1"/>
  <c r="AB32" i="18" s="1"/>
  <c r="AC31" i="16"/>
  <c r="AC31" i="15"/>
  <c r="K26" i="17"/>
  <c r="U31" i="17"/>
  <c r="V31" i="17" s="1"/>
  <c r="W31" i="17" s="1"/>
  <c r="AA31" i="17" s="1"/>
  <c r="AB31" i="17" s="1"/>
  <c r="U32" i="16"/>
  <c r="V32" i="16" s="1"/>
  <c r="W32" i="16" s="1"/>
  <c r="AA32" i="16" s="1"/>
  <c r="AB32" i="16" s="1"/>
  <c r="K27" i="16"/>
  <c r="U32" i="15"/>
  <c r="V32" i="15" s="1"/>
  <c r="W32" i="15" s="1"/>
  <c r="AA32" i="15" s="1"/>
  <c r="AB32" i="15" s="1"/>
  <c r="K27" i="15"/>
  <c r="K27" i="11"/>
  <c r="U32" i="11"/>
  <c r="V32" i="11" s="1"/>
  <c r="W32" i="11" s="1"/>
  <c r="AA32" i="11" s="1"/>
  <c r="AB32" i="11" s="1"/>
  <c r="K27" i="14"/>
  <c r="U32" i="14"/>
  <c r="V32" i="14" s="1"/>
  <c r="W32" i="14" s="1"/>
  <c r="AA32" i="14" s="1"/>
  <c r="AB32" i="14" s="1"/>
  <c r="AC32" i="14" s="1"/>
  <c r="K27" i="13"/>
  <c r="U32" i="13"/>
  <c r="V32" i="13" s="1"/>
  <c r="W32" i="13" s="1"/>
  <c r="AA32" i="13" s="1"/>
  <c r="AB32" i="13" s="1"/>
  <c r="AC32" i="13" s="1"/>
  <c r="K26" i="12"/>
  <c r="U31" i="12"/>
  <c r="V31" i="12" s="1"/>
  <c r="W31" i="12" s="1"/>
  <c r="AA31" i="12" s="1"/>
  <c r="AB31" i="12" s="1"/>
  <c r="AC31" i="12" s="1"/>
  <c r="AC30" i="10"/>
  <c r="AC30" i="8"/>
  <c r="AC30" i="7"/>
  <c r="K26" i="10"/>
  <c r="U31" i="10"/>
  <c r="V31" i="10" s="1"/>
  <c r="W31" i="10" s="1"/>
  <c r="AA31" i="10" s="1"/>
  <c r="AB31" i="10" s="1"/>
  <c r="K27" i="9"/>
  <c r="U32" i="9"/>
  <c r="V32" i="9" s="1"/>
  <c r="W32" i="9" s="1"/>
  <c r="AA32" i="9" s="1"/>
  <c r="AB32" i="9" s="1"/>
  <c r="AC32" i="9" s="1"/>
  <c r="U31" i="8"/>
  <c r="V31" i="8" s="1"/>
  <c r="W31" i="8" s="1"/>
  <c r="AA31" i="8" s="1"/>
  <c r="AB31" i="8" s="1"/>
  <c r="K26" i="8"/>
  <c r="K26" i="7"/>
  <c r="U31" i="7"/>
  <c r="V31" i="7" s="1"/>
  <c r="W31" i="7" s="1"/>
  <c r="AA31" i="7" s="1"/>
  <c r="AB31" i="7" s="1"/>
  <c r="AC31" i="6"/>
  <c r="K27" i="6"/>
  <c r="U32" i="6"/>
  <c r="V32" i="6" s="1"/>
  <c r="W32" i="6" s="1"/>
  <c r="AA32" i="6" s="1"/>
  <c r="AB32" i="6" s="1"/>
  <c r="K27" i="5"/>
  <c r="U32" i="5"/>
  <c r="V32" i="5" s="1"/>
  <c r="W32" i="5" s="1"/>
  <c r="AA32" i="5" s="1"/>
  <c r="AB32" i="5" s="1"/>
  <c r="AC31" i="3"/>
  <c r="K27" i="3"/>
  <c r="U32" i="3"/>
  <c r="V32" i="3" s="1"/>
  <c r="W32" i="3" s="1"/>
  <c r="AA32" i="3" s="1"/>
  <c r="AB32" i="3" s="1"/>
  <c r="AC32" i="3" l="1"/>
  <c r="AC31" i="24"/>
  <c r="AC31" i="17"/>
  <c r="AC32" i="11"/>
  <c r="AC31" i="7"/>
  <c r="AC32" i="5"/>
  <c r="AC32" i="18"/>
  <c r="AC31" i="23"/>
  <c r="AC32" i="15"/>
  <c r="K27" i="24"/>
  <c r="U32" i="24"/>
  <c r="V32" i="24" s="1"/>
  <c r="W32" i="24" s="1"/>
  <c r="AA32" i="24" s="1"/>
  <c r="AB32" i="24" s="1"/>
  <c r="U32" i="23"/>
  <c r="V32" i="23" s="1"/>
  <c r="W32" i="23" s="1"/>
  <c r="AA32" i="23" s="1"/>
  <c r="AB32" i="23" s="1"/>
  <c r="K27" i="23"/>
  <c r="U32" i="22"/>
  <c r="V32" i="22" s="1"/>
  <c r="K27" i="22"/>
  <c r="K27" i="21"/>
  <c r="U32" i="21"/>
  <c r="V32" i="21" s="1"/>
  <c r="K28" i="20"/>
  <c r="U33" i="20"/>
  <c r="V33" i="20" s="1"/>
  <c r="K28" i="19"/>
  <c r="U33" i="19"/>
  <c r="V33" i="19" s="1"/>
  <c r="U33" i="18"/>
  <c r="V33" i="18" s="1"/>
  <c r="W33" i="18" s="1"/>
  <c r="AA33" i="18" s="1"/>
  <c r="AB33" i="18" s="1"/>
  <c r="AC33" i="18" s="1"/>
  <c r="K28" i="18"/>
  <c r="AC32" i="16"/>
  <c r="K27" i="17"/>
  <c r="U32" i="17"/>
  <c r="V32" i="17" s="1"/>
  <c r="W32" i="17" s="1"/>
  <c r="AA32" i="17" s="1"/>
  <c r="AB32" i="17" s="1"/>
  <c r="AC32" i="17" s="1"/>
  <c r="U33" i="16"/>
  <c r="V33" i="16" s="1"/>
  <c r="W33" i="16" s="1"/>
  <c r="AA33" i="16" s="1"/>
  <c r="AB33" i="16" s="1"/>
  <c r="K28" i="16"/>
  <c r="K28" i="15"/>
  <c r="U33" i="15"/>
  <c r="V33" i="15" s="1"/>
  <c r="W33" i="15" s="1"/>
  <c r="AA33" i="15" s="1"/>
  <c r="AB33" i="15" s="1"/>
  <c r="K28" i="11"/>
  <c r="U33" i="11"/>
  <c r="V33" i="11" s="1"/>
  <c r="W33" i="11" s="1"/>
  <c r="AA33" i="11" s="1"/>
  <c r="AB33" i="11" s="1"/>
  <c r="U33" i="14"/>
  <c r="V33" i="14" s="1"/>
  <c r="W33" i="14" s="1"/>
  <c r="AA33" i="14" s="1"/>
  <c r="AB33" i="14" s="1"/>
  <c r="AC33" i="14" s="1"/>
  <c r="K28" i="14"/>
  <c r="U33" i="13"/>
  <c r="V33" i="13" s="1"/>
  <c r="W33" i="13" s="1"/>
  <c r="AA33" i="13" s="1"/>
  <c r="AB33" i="13" s="1"/>
  <c r="AC33" i="13" s="1"/>
  <c r="K28" i="13"/>
  <c r="K27" i="12"/>
  <c r="U32" i="12"/>
  <c r="V32" i="12" s="1"/>
  <c r="W32" i="12" s="1"/>
  <c r="AA32" i="12" s="1"/>
  <c r="AB32" i="12" s="1"/>
  <c r="AC32" i="12" s="1"/>
  <c r="AC31" i="10"/>
  <c r="AC31" i="8"/>
  <c r="K27" i="10"/>
  <c r="U32" i="10"/>
  <c r="V32" i="10" s="1"/>
  <c r="W32" i="10" s="1"/>
  <c r="AA32" i="10" s="1"/>
  <c r="AB32" i="10" s="1"/>
  <c r="U33" i="9"/>
  <c r="V33" i="9" s="1"/>
  <c r="W33" i="9" s="1"/>
  <c r="AA33" i="9" s="1"/>
  <c r="AB33" i="9" s="1"/>
  <c r="AC33" i="9" s="1"/>
  <c r="K28" i="9"/>
  <c r="K27" i="8"/>
  <c r="U32" i="8"/>
  <c r="V32" i="8" s="1"/>
  <c r="W32" i="8" s="1"/>
  <c r="AA32" i="8" s="1"/>
  <c r="AB32" i="8" s="1"/>
  <c r="U32" i="7"/>
  <c r="V32" i="7" s="1"/>
  <c r="W32" i="7" s="1"/>
  <c r="AA32" i="7" s="1"/>
  <c r="AB32" i="7" s="1"/>
  <c r="AC32" i="7" s="1"/>
  <c r="K27" i="7"/>
  <c r="AC32" i="6"/>
  <c r="K28" i="6"/>
  <c r="U33" i="6"/>
  <c r="V33" i="6" s="1"/>
  <c r="W33" i="6" s="1"/>
  <c r="AA33" i="6" s="1"/>
  <c r="AB33" i="6" s="1"/>
  <c r="K28" i="5"/>
  <c r="U33" i="5"/>
  <c r="V33" i="5" s="1"/>
  <c r="W33" i="5" s="1"/>
  <c r="AA33" i="5" s="1"/>
  <c r="AB33" i="5" s="1"/>
  <c r="U33" i="3"/>
  <c r="V33" i="3" s="1"/>
  <c r="W33" i="3" s="1"/>
  <c r="AA33" i="3" s="1"/>
  <c r="AB33" i="3" s="1"/>
  <c r="AC33" i="3" s="1"/>
  <c r="K28" i="3"/>
  <c r="AC33" i="5" l="1"/>
  <c r="AC32" i="24"/>
  <c r="AC32" i="23"/>
  <c r="AC33" i="11"/>
  <c r="AC32" i="8"/>
  <c r="AC33" i="15"/>
  <c r="U33" i="24"/>
  <c r="V33" i="24" s="1"/>
  <c r="W33" i="24" s="1"/>
  <c r="AA33" i="24" s="1"/>
  <c r="AB33" i="24" s="1"/>
  <c r="AC33" i="24" s="1"/>
  <c r="K28" i="24"/>
  <c r="K28" i="23"/>
  <c r="U33" i="23"/>
  <c r="V33" i="23" s="1"/>
  <c r="W33" i="23" s="1"/>
  <c r="AA33" i="23" s="1"/>
  <c r="AB33" i="23" s="1"/>
  <c r="AC33" i="23" s="1"/>
  <c r="K28" i="22"/>
  <c r="U33" i="22"/>
  <c r="V33" i="22" s="1"/>
  <c r="K28" i="21"/>
  <c r="U33" i="21"/>
  <c r="V33" i="21" s="1"/>
  <c r="U34" i="20"/>
  <c r="V34" i="20" s="1"/>
  <c r="K29" i="20"/>
  <c r="K29" i="19"/>
  <c r="U34" i="19"/>
  <c r="V34" i="19" s="1"/>
  <c r="K29" i="18"/>
  <c r="U34" i="18"/>
  <c r="V34" i="18" s="1"/>
  <c r="W34" i="18" s="1"/>
  <c r="AA34" i="18" s="1"/>
  <c r="AB34" i="18" s="1"/>
  <c r="AC34" i="18" s="1"/>
  <c r="AC33" i="16"/>
  <c r="K28" i="17"/>
  <c r="U33" i="17"/>
  <c r="V33" i="17" s="1"/>
  <c r="W33" i="17" s="1"/>
  <c r="AA33" i="17" s="1"/>
  <c r="AB33" i="17" s="1"/>
  <c r="AC33" i="17" s="1"/>
  <c r="K29" i="16"/>
  <c r="U34" i="16"/>
  <c r="V34" i="16" s="1"/>
  <c r="W34" i="16" s="1"/>
  <c r="AA34" i="16" s="1"/>
  <c r="AB34" i="16" s="1"/>
  <c r="K29" i="15"/>
  <c r="U34" i="15"/>
  <c r="V34" i="15" s="1"/>
  <c r="W34" i="15" s="1"/>
  <c r="AA34" i="15" s="1"/>
  <c r="AB34" i="15" s="1"/>
  <c r="K29" i="11"/>
  <c r="U34" i="11"/>
  <c r="V34" i="11" s="1"/>
  <c r="W34" i="11" s="1"/>
  <c r="AA34" i="11" s="1"/>
  <c r="AB34" i="11" s="1"/>
  <c r="K29" i="14"/>
  <c r="U34" i="14"/>
  <c r="V34" i="14" s="1"/>
  <c r="W34" i="14" s="1"/>
  <c r="AA34" i="14" s="1"/>
  <c r="AB34" i="14" s="1"/>
  <c r="AC34" i="14" s="1"/>
  <c r="U34" i="13"/>
  <c r="V34" i="13" s="1"/>
  <c r="W34" i="13" s="1"/>
  <c r="AA34" i="13" s="1"/>
  <c r="AB34" i="13" s="1"/>
  <c r="AC34" i="13" s="1"/>
  <c r="K29" i="13"/>
  <c r="K28" i="12"/>
  <c r="U33" i="12"/>
  <c r="V33" i="12" s="1"/>
  <c r="W33" i="12" s="1"/>
  <c r="AA33" i="12" s="1"/>
  <c r="AB33" i="12" s="1"/>
  <c r="AC33" i="12" s="1"/>
  <c r="AC32" i="10"/>
  <c r="K28" i="10"/>
  <c r="U33" i="10"/>
  <c r="V33" i="10" s="1"/>
  <c r="W33" i="10" s="1"/>
  <c r="AA33" i="10" s="1"/>
  <c r="AB33" i="10" s="1"/>
  <c r="K29" i="9"/>
  <c r="U34" i="9"/>
  <c r="V34" i="9" s="1"/>
  <c r="W34" i="9" s="1"/>
  <c r="AA34" i="9" s="1"/>
  <c r="AB34" i="9" s="1"/>
  <c r="AC34" i="9" s="1"/>
  <c r="K28" i="8"/>
  <c r="U33" i="8"/>
  <c r="V33" i="8" s="1"/>
  <c r="W33" i="8" s="1"/>
  <c r="AA33" i="8" s="1"/>
  <c r="AB33" i="8" s="1"/>
  <c r="K28" i="7"/>
  <c r="U33" i="7"/>
  <c r="V33" i="7" s="1"/>
  <c r="W33" i="7" s="1"/>
  <c r="AA33" i="7" s="1"/>
  <c r="AB33" i="7" s="1"/>
  <c r="AC33" i="7" s="1"/>
  <c r="AC33" i="6"/>
  <c r="K29" i="6"/>
  <c r="U34" i="6"/>
  <c r="V34" i="6" s="1"/>
  <c r="W34" i="6" s="1"/>
  <c r="AA34" i="6" s="1"/>
  <c r="AB34" i="6" s="1"/>
  <c r="K29" i="5"/>
  <c r="U34" i="5"/>
  <c r="V34" i="5" s="1"/>
  <c r="W34" i="5" s="1"/>
  <c r="AA34" i="5" s="1"/>
  <c r="AB34" i="5" s="1"/>
  <c r="AC34" i="5" s="1"/>
  <c r="K29" i="3"/>
  <c r="U34" i="3"/>
  <c r="V34" i="3" s="1"/>
  <c r="W34" i="3" s="1"/>
  <c r="AA34" i="3" s="1"/>
  <c r="AB34" i="3" s="1"/>
  <c r="AC34" i="3" s="1"/>
  <c r="AC34" i="15" l="1"/>
  <c r="AC34" i="11"/>
  <c r="AC33" i="8"/>
  <c r="K29" i="24"/>
  <c r="U34" i="24"/>
  <c r="V34" i="24" s="1"/>
  <c r="W34" i="24" s="1"/>
  <c r="AA34" i="24" s="1"/>
  <c r="AB34" i="24" s="1"/>
  <c r="AC34" i="24" s="1"/>
  <c r="U34" i="23"/>
  <c r="V34" i="23" s="1"/>
  <c r="W34" i="23" s="1"/>
  <c r="AA34" i="23" s="1"/>
  <c r="AB34" i="23" s="1"/>
  <c r="AC34" i="23" s="1"/>
  <c r="K29" i="23"/>
  <c r="K29" i="22"/>
  <c r="U34" i="22"/>
  <c r="V34" i="22" s="1"/>
  <c r="K29" i="21"/>
  <c r="U34" i="21"/>
  <c r="V34" i="21" s="1"/>
  <c r="K30" i="20"/>
  <c r="U35" i="20"/>
  <c r="V35" i="20" s="1"/>
  <c r="K30" i="19"/>
  <c r="U35" i="19"/>
  <c r="V35" i="19" s="1"/>
  <c r="K30" i="18"/>
  <c r="U35" i="18"/>
  <c r="V35" i="18" s="1"/>
  <c r="W35" i="18" s="1"/>
  <c r="AA35" i="18" s="1"/>
  <c r="AB35" i="18" s="1"/>
  <c r="AC35" i="18" s="1"/>
  <c r="AC34" i="16"/>
  <c r="K29" i="17"/>
  <c r="U34" i="17"/>
  <c r="V34" i="17" s="1"/>
  <c r="W34" i="17" s="1"/>
  <c r="AA34" i="17" s="1"/>
  <c r="AB34" i="17" s="1"/>
  <c r="AC34" i="17" s="1"/>
  <c r="K30" i="16"/>
  <c r="U35" i="16"/>
  <c r="V35" i="16" s="1"/>
  <c r="W35" i="16" s="1"/>
  <c r="AA35" i="16" s="1"/>
  <c r="AB35" i="16" s="1"/>
  <c r="K30" i="15"/>
  <c r="U35" i="15"/>
  <c r="V35" i="15" s="1"/>
  <c r="W35" i="15" s="1"/>
  <c r="AA35" i="15" s="1"/>
  <c r="AB35" i="15" s="1"/>
  <c r="K30" i="11"/>
  <c r="U35" i="11"/>
  <c r="V35" i="11" s="1"/>
  <c r="W35" i="11" s="1"/>
  <c r="AA35" i="11" s="1"/>
  <c r="AB35" i="11" s="1"/>
  <c r="K30" i="14"/>
  <c r="U35" i="14"/>
  <c r="V35" i="14" s="1"/>
  <c r="W35" i="14" s="1"/>
  <c r="AA35" i="14" s="1"/>
  <c r="AB35" i="14" s="1"/>
  <c r="AC35" i="14" s="1"/>
  <c r="U35" i="13"/>
  <c r="V35" i="13" s="1"/>
  <c r="W35" i="13" s="1"/>
  <c r="AA35" i="13" s="1"/>
  <c r="AB35" i="13" s="1"/>
  <c r="AC35" i="13" s="1"/>
  <c r="K30" i="13"/>
  <c r="K29" i="12"/>
  <c r="U34" i="12"/>
  <c r="V34" i="12" s="1"/>
  <c r="W34" i="12" s="1"/>
  <c r="AA34" i="12" s="1"/>
  <c r="AB34" i="12" s="1"/>
  <c r="AC34" i="12" s="1"/>
  <c r="AC33" i="10"/>
  <c r="K29" i="10"/>
  <c r="U34" i="10"/>
  <c r="V34" i="10" s="1"/>
  <c r="W34" i="10" s="1"/>
  <c r="AA34" i="10" s="1"/>
  <c r="AB34" i="10" s="1"/>
  <c r="K30" i="9"/>
  <c r="U35" i="9"/>
  <c r="V35" i="9" s="1"/>
  <c r="W35" i="9" s="1"/>
  <c r="AA35" i="9" s="1"/>
  <c r="AB35" i="9" s="1"/>
  <c r="AC35" i="9" s="1"/>
  <c r="K29" i="8"/>
  <c r="U34" i="8"/>
  <c r="V34" i="8" s="1"/>
  <c r="W34" i="8" s="1"/>
  <c r="AA34" i="8" s="1"/>
  <c r="AB34" i="8" s="1"/>
  <c r="AC34" i="8" s="1"/>
  <c r="K29" i="7"/>
  <c r="U34" i="7"/>
  <c r="V34" i="7" s="1"/>
  <c r="W34" i="7" s="1"/>
  <c r="AA34" i="7" s="1"/>
  <c r="AB34" i="7" s="1"/>
  <c r="AC34" i="7" s="1"/>
  <c r="AC34" i="6"/>
  <c r="K30" i="6"/>
  <c r="U35" i="6"/>
  <c r="V35" i="6" s="1"/>
  <c r="W35" i="6" s="1"/>
  <c r="AA35" i="6" s="1"/>
  <c r="AB35" i="6" s="1"/>
  <c r="K30" i="5"/>
  <c r="U35" i="5"/>
  <c r="V35" i="5" s="1"/>
  <c r="W35" i="5" s="1"/>
  <c r="AA35" i="5" s="1"/>
  <c r="AB35" i="5" s="1"/>
  <c r="AC35" i="5" s="1"/>
  <c r="K30" i="3"/>
  <c r="U35" i="3"/>
  <c r="V35" i="3" s="1"/>
  <c r="W35" i="3" s="1"/>
  <c r="AA35" i="3" s="1"/>
  <c r="AB35" i="3" s="1"/>
  <c r="AC35" i="3" s="1"/>
  <c r="AC35" i="15" l="1"/>
  <c r="AC35" i="11"/>
  <c r="AC34" i="10"/>
  <c r="K30" i="24"/>
  <c r="U35" i="24"/>
  <c r="V35" i="24" s="1"/>
  <c r="W35" i="24" s="1"/>
  <c r="AA35" i="24" s="1"/>
  <c r="AB35" i="24" s="1"/>
  <c r="AC35" i="24" s="1"/>
  <c r="K30" i="23"/>
  <c r="U35" i="23"/>
  <c r="V35" i="23" s="1"/>
  <c r="W35" i="23" s="1"/>
  <c r="AA35" i="23" s="1"/>
  <c r="AB35" i="23" s="1"/>
  <c r="AC35" i="23" s="1"/>
  <c r="K30" i="22"/>
  <c r="U35" i="22"/>
  <c r="V35" i="22" s="1"/>
  <c r="K30" i="21"/>
  <c r="U35" i="21"/>
  <c r="V35" i="21" s="1"/>
  <c r="K31" i="20"/>
  <c r="U36" i="20"/>
  <c r="V36" i="20" s="1"/>
  <c r="K31" i="19"/>
  <c r="U36" i="19"/>
  <c r="V36" i="19" s="1"/>
  <c r="K31" i="18"/>
  <c r="U36" i="18"/>
  <c r="V36" i="18" s="1"/>
  <c r="W36" i="18" s="1"/>
  <c r="AA36" i="18" s="1"/>
  <c r="AB36" i="18" s="1"/>
  <c r="AC36" i="18" s="1"/>
  <c r="AC35" i="16"/>
  <c r="K30" i="17"/>
  <c r="U35" i="17"/>
  <c r="V35" i="17" s="1"/>
  <c r="W35" i="17" s="1"/>
  <c r="AA35" i="17" s="1"/>
  <c r="AB35" i="17" s="1"/>
  <c r="AC35" i="17" s="1"/>
  <c r="K31" i="16"/>
  <c r="U36" i="16"/>
  <c r="V36" i="16" s="1"/>
  <c r="W36" i="16" s="1"/>
  <c r="AA36" i="16" s="1"/>
  <c r="AB36" i="16" s="1"/>
  <c r="K31" i="15"/>
  <c r="U36" i="15"/>
  <c r="V36" i="15" s="1"/>
  <c r="W36" i="15" s="1"/>
  <c r="AA36" i="15" s="1"/>
  <c r="AB36" i="15" s="1"/>
  <c r="K31" i="11"/>
  <c r="U36" i="11"/>
  <c r="V36" i="11" s="1"/>
  <c r="W36" i="11" s="1"/>
  <c r="AA36" i="11" s="1"/>
  <c r="AB36" i="11" s="1"/>
  <c r="K31" i="14"/>
  <c r="U36" i="14"/>
  <c r="V36" i="14" s="1"/>
  <c r="W36" i="14" s="1"/>
  <c r="AA36" i="14" s="1"/>
  <c r="AB36" i="14" s="1"/>
  <c r="AC36" i="14" s="1"/>
  <c r="K31" i="13"/>
  <c r="U36" i="13"/>
  <c r="V36" i="13" s="1"/>
  <c r="W36" i="13" s="1"/>
  <c r="AA36" i="13" s="1"/>
  <c r="AB36" i="13" s="1"/>
  <c r="AC36" i="13" s="1"/>
  <c r="K30" i="12"/>
  <c r="U35" i="12"/>
  <c r="V35" i="12" s="1"/>
  <c r="W35" i="12" s="1"/>
  <c r="AA35" i="12" s="1"/>
  <c r="AB35" i="12" s="1"/>
  <c r="AC35" i="12" s="1"/>
  <c r="K30" i="10"/>
  <c r="U35" i="10"/>
  <c r="V35" i="10" s="1"/>
  <c r="W35" i="10" s="1"/>
  <c r="AA35" i="10" s="1"/>
  <c r="AB35" i="10" s="1"/>
  <c r="K31" i="9"/>
  <c r="U36" i="9"/>
  <c r="V36" i="9" s="1"/>
  <c r="W36" i="9" s="1"/>
  <c r="AA36" i="9" s="1"/>
  <c r="AB36" i="9" s="1"/>
  <c r="AC36" i="9" s="1"/>
  <c r="K30" i="8"/>
  <c r="U35" i="8"/>
  <c r="V35" i="8" s="1"/>
  <c r="W35" i="8" s="1"/>
  <c r="AA35" i="8" s="1"/>
  <c r="AB35" i="8" s="1"/>
  <c r="AC35" i="8" s="1"/>
  <c r="K30" i="7"/>
  <c r="U35" i="7"/>
  <c r="V35" i="7" s="1"/>
  <c r="W35" i="7" s="1"/>
  <c r="AA35" i="7" s="1"/>
  <c r="AB35" i="7" s="1"/>
  <c r="AC35" i="7" s="1"/>
  <c r="AC35" i="6"/>
  <c r="K31" i="6"/>
  <c r="U36" i="6"/>
  <c r="V36" i="6" s="1"/>
  <c r="W36" i="6" s="1"/>
  <c r="AA36" i="6" s="1"/>
  <c r="AB36" i="6" s="1"/>
  <c r="K31" i="5"/>
  <c r="U36" i="5"/>
  <c r="V36" i="5" s="1"/>
  <c r="W36" i="5" s="1"/>
  <c r="AA36" i="5" s="1"/>
  <c r="AB36" i="5" s="1"/>
  <c r="AC36" i="5" s="1"/>
  <c r="K31" i="3"/>
  <c r="U36" i="3"/>
  <c r="V36" i="3" s="1"/>
  <c r="W36" i="3" s="1"/>
  <c r="AA36" i="3" s="1"/>
  <c r="AB36" i="3" s="1"/>
  <c r="AC36" i="3" s="1"/>
  <c r="AC36" i="15" l="1"/>
  <c r="AC35" i="10"/>
  <c r="AC36" i="11"/>
  <c r="K31" i="24"/>
  <c r="U36" i="24"/>
  <c r="V36" i="24" s="1"/>
  <c r="W36" i="24" s="1"/>
  <c r="AA36" i="24" s="1"/>
  <c r="AB36" i="24" s="1"/>
  <c r="AC36" i="24" s="1"/>
  <c r="K31" i="23"/>
  <c r="U36" i="23"/>
  <c r="V36" i="23" s="1"/>
  <c r="W36" i="23" s="1"/>
  <c r="AA36" i="23" s="1"/>
  <c r="AB36" i="23" s="1"/>
  <c r="AC36" i="23" s="1"/>
  <c r="K31" i="22"/>
  <c r="U36" i="22"/>
  <c r="V36" i="22" s="1"/>
  <c r="K31" i="21"/>
  <c r="U36" i="21"/>
  <c r="V36" i="21" s="1"/>
  <c r="U37" i="20"/>
  <c r="V37" i="20" s="1"/>
  <c r="K32" i="20"/>
  <c r="U37" i="19"/>
  <c r="V37" i="19" s="1"/>
  <c r="K32" i="19"/>
  <c r="U37" i="18"/>
  <c r="V37" i="18" s="1"/>
  <c r="W37" i="18" s="1"/>
  <c r="AA37" i="18" s="1"/>
  <c r="AB37" i="18" s="1"/>
  <c r="AC37" i="18" s="1"/>
  <c r="K32" i="18"/>
  <c r="AC36" i="16"/>
  <c r="K31" i="17"/>
  <c r="U36" i="17"/>
  <c r="V36" i="17" s="1"/>
  <c r="W36" i="17" s="1"/>
  <c r="AA36" i="17" s="1"/>
  <c r="AB36" i="17" s="1"/>
  <c r="AC36" i="17" s="1"/>
  <c r="U37" i="16"/>
  <c r="V37" i="16" s="1"/>
  <c r="W37" i="16" s="1"/>
  <c r="AA37" i="16" s="1"/>
  <c r="AB37" i="16" s="1"/>
  <c r="K32" i="16"/>
  <c r="U37" i="15"/>
  <c r="V37" i="15" s="1"/>
  <c r="W37" i="15" s="1"/>
  <c r="AA37" i="15" s="1"/>
  <c r="AB37" i="15" s="1"/>
  <c r="AC37" i="15" s="1"/>
  <c r="K32" i="15"/>
  <c r="U37" i="11"/>
  <c r="V37" i="11" s="1"/>
  <c r="W37" i="11" s="1"/>
  <c r="AA37" i="11" s="1"/>
  <c r="AB37" i="11" s="1"/>
  <c r="AC37" i="11" s="1"/>
  <c r="K32" i="11"/>
  <c r="U37" i="14"/>
  <c r="V37" i="14" s="1"/>
  <c r="W37" i="14" s="1"/>
  <c r="AA37" i="14" s="1"/>
  <c r="AB37" i="14" s="1"/>
  <c r="AC37" i="14" s="1"/>
  <c r="K32" i="14"/>
  <c r="U37" i="13"/>
  <c r="V37" i="13" s="1"/>
  <c r="W37" i="13" s="1"/>
  <c r="AA37" i="13" s="1"/>
  <c r="AB37" i="13" s="1"/>
  <c r="AC37" i="13" s="1"/>
  <c r="K32" i="13"/>
  <c r="K31" i="12"/>
  <c r="U36" i="12"/>
  <c r="V36" i="12" s="1"/>
  <c r="W36" i="12" s="1"/>
  <c r="AA36" i="12" s="1"/>
  <c r="AB36" i="12" s="1"/>
  <c r="AC36" i="12" s="1"/>
  <c r="K31" i="10"/>
  <c r="U36" i="10"/>
  <c r="V36" i="10" s="1"/>
  <c r="W36" i="10" s="1"/>
  <c r="AA36" i="10" s="1"/>
  <c r="AB36" i="10" s="1"/>
  <c r="AC36" i="10" s="1"/>
  <c r="U37" i="9"/>
  <c r="V37" i="9" s="1"/>
  <c r="W37" i="9" s="1"/>
  <c r="AA37" i="9" s="1"/>
  <c r="AB37" i="9" s="1"/>
  <c r="AC37" i="9" s="1"/>
  <c r="K32" i="9"/>
  <c r="K31" i="8"/>
  <c r="U36" i="8"/>
  <c r="V36" i="8" s="1"/>
  <c r="W36" i="8" s="1"/>
  <c r="AA36" i="8" s="1"/>
  <c r="AB36" i="8" s="1"/>
  <c r="AC36" i="8" s="1"/>
  <c r="K31" i="7"/>
  <c r="U36" i="7"/>
  <c r="V36" i="7" s="1"/>
  <c r="W36" i="7" s="1"/>
  <c r="AA36" i="7" s="1"/>
  <c r="AB36" i="7" s="1"/>
  <c r="AC36" i="7" s="1"/>
  <c r="AC36" i="6"/>
  <c r="U37" i="6"/>
  <c r="V37" i="6" s="1"/>
  <c r="W37" i="6" s="1"/>
  <c r="AA37" i="6" s="1"/>
  <c r="AB37" i="6" s="1"/>
  <c r="K32" i="6"/>
  <c r="U37" i="5"/>
  <c r="V37" i="5" s="1"/>
  <c r="W37" i="5" s="1"/>
  <c r="AA37" i="5" s="1"/>
  <c r="AB37" i="5" s="1"/>
  <c r="AC37" i="5" s="1"/>
  <c r="K32" i="5"/>
  <c r="U37" i="3"/>
  <c r="V37" i="3" s="1"/>
  <c r="W37" i="3" s="1"/>
  <c r="AA37" i="3" s="1"/>
  <c r="AB37" i="3" s="1"/>
  <c r="AC37" i="3" s="1"/>
  <c r="K32" i="3"/>
  <c r="U37" i="24" l="1"/>
  <c r="V37" i="24" s="1"/>
  <c r="W37" i="24" s="1"/>
  <c r="AA37" i="24" s="1"/>
  <c r="AB37" i="24" s="1"/>
  <c r="AC37" i="24" s="1"/>
  <c r="K32" i="24"/>
  <c r="U37" i="23"/>
  <c r="V37" i="23" s="1"/>
  <c r="W37" i="23" s="1"/>
  <c r="AA37" i="23" s="1"/>
  <c r="AB37" i="23" s="1"/>
  <c r="AC37" i="23" s="1"/>
  <c r="K32" i="23"/>
  <c r="U37" i="22"/>
  <c r="V37" i="22" s="1"/>
  <c r="K32" i="22"/>
  <c r="U37" i="21"/>
  <c r="V37" i="21" s="1"/>
  <c r="K32" i="21"/>
  <c r="U38" i="20"/>
  <c r="V38" i="20" s="1"/>
  <c r="K33" i="20"/>
  <c r="U38" i="19"/>
  <c r="V38" i="19" s="1"/>
  <c r="K33" i="19"/>
  <c r="U38" i="18"/>
  <c r="V38" i="18" s="1"/>
  <c r="W38" i="18" s="1"/>
  <c r="AA38" i="18" s="1"/>
  <c r="AB38" i="18" s="1"/>
  <c r="AC38" i="18" s="1"/>
  <c r="K33" i="18"/>
  <c r="AC37" i="16"/>
  <c r="U37" i="17"/>
  <c r="V37" i="17" s="1"/>
  <c r="W37" i="17" s="1"/>
  <c r="AA37" i="17" s="1"/>
  <c r="AB37" i="17" s="1"/>
  <c r="AC37" i="17" s="1"/>
  <c r="K32" i="17"/>
  <c r="U38" i="16"/>
  <c r="V38" i="16" s="1"/>
  <c r="W38" i="16" s="1"/>
  <c r="AA38" i="16" s="1"/>
  <c r="AB38" i="16" s="1"/>
  <c r="K33" i="16"/>
  <c r="U38" i="15"/>
  <c r="V38" i="15" s="1"/>
  <c r="W38" i="15" s="1"/>
  <c r="AA38" i="15" s="1"/>
  <c r="AB38" i="15" s="1"/>
  <c r="AC38" i="15" s="1"/>
  <c r="K33" i="15"/>
  <c r="U38" i="11"/>
  <c r="V38" i="11" s="1"/>
  <c r="W38" i="11" s="1"/>
  <c r="AA38" i="11" s="1"/>
  <c r="AB38" i="11" s="1"/>
  <c r="AC38" i="11" s="1"/>
  <c r="K33" i="11"/>
  <c r="U38" i="14"/>
  <c r="V38" i="14" s="1"/>
  <c r="W38" i="14" s="1"/>
  <c r="AA38" i="14" s="1"/>
  <c r="AB38" i="14" s="1"/>
  <c r="AC38" i="14" s="1"/>
  <c r="K33" i="14"/>
  <c r="U38" i="13"/>
  <c r="V38" i="13" s="1"/>
  <c r="W38" i="13" s="1"/>
  <c r="AA38" i="13" s="1"/>
  <c r="AB38" i="13" s="1"/>
  <c r="AC38" i="13" s="1"/>
  <c r="K33" i="13"/>
  <c r="U37" i="12"/>
  <c r="V37" i="12" s="1"/>
  <c r="W37" i="12" s="1"/>
  <c r="AA37" i="12" s="1"/>
  <c r="AB37" i="12" s="1"/>
  <c r="AC37" i="12" s="1"/>
  <c r="K32" i="12"/>
  <c r="U37" i="10"/>
  <c r="V37" i="10" s="1"/>
  <c r="W37" i="10" s="1"/>
  <c r="AA37" i="10" s="1"/>
  <c r="AB37" i="10" s="1"/>
  <c r="AC37" i="10" s="1"/>
  <c r="K32" i="10"/>
  <c r="U38" i="9"/>
  <c r="V38" i="9" s="1"/>
  <c r="W38" i="9" s="1"/>
  <c r="AA38" i="9" s="1"/>
  <c r="AB38" i="9" s="1"/>
  <c r="AC38" i="9" s="1"/>
  <c r="K33" i="9"/>
  <c r="K32" i="8"/>
  <c r="U37" i="8"/>
  <c r="V37" i="8" s="1"/>
  <c r="W37" i="8" s="1"/>
  <c r="AA37" i="8" s="1"/>
  <c r="AB37" i="8" s="1"/>
  <c r="AC37" i="8" s="1"/>
  <c r="U37" i="7"/>
  <c r="V37" i="7" s="1"/>
  <c r="W37" i="7" s="1"/>
  <c r="AA37" i="7" s="1"/>
  <c r="AB37" i="7" s="1"/>
  <c r="AC37" i="7" s="1"/>
  <c r="K32" i="7"/>
  <c r="AC37" i="6"/>
  <c r="U38" i="6"/>
  <c r="V38" i="6" s="1"/>
  <c r="W38" i="6" s="1"/>
  <c r="AA38" i="6" s="1"/>
  <c r="AB38" i="6" s="1"/>
  <c r="K33" i="6"/>
  <c r="U38" i="5"/>
  <c r="V38" i="5" s="1"/>
  <c r="W38" i="5" s="1"/>
  <c r="AA38" i="5" s="1"/>
  <c r="AB38" i="5" s="1"/>
  <c r="AC38" i="5" s="1"/>
  <c r="K33" i="5"/>
  <c r="U38" i="3"/>
  <c r="V38" i="3" s="1"/>
  <c r="W38" i="3" s="1"/>
  <c r="AA38" i="3" s="1"/>
  <c r="AB38" i="3" s="1"/>
  <c r="AC38" i="3" s="1"/>
  <c r="K33" i="3"/>
  <c r="U38" i="24" l="1"/>
  <c r="V38" i="24" s="1"/>
  <c r="W38" i="24" s="1"/>
  <c r="AA38" i="24" s="1"/>
  <c r="AB38" i="24" s="1"/>
  <c r="AC38" i="24" s="1"/>
  <c r="K33" i="24"/>
  <c r="U38" i="23"/>
  <c r="V38" i="23" s="1"/>
  <c r="W38" i="23" s="1"/>
  <c r="AA38" i="23" s="1"/>
  <c r="AB38" i="23" s="1"/>
  <c r="AC38" i="23" s="1"/>
  <c r="K33" i="23"/>
  <c r="U38" i="22"/>
  <c r="V38" i="22" s="1"/>
  <c r="K33" i="22"/>
  <c r="U38" i="21"/>
  <c r="V38" i="21" s="1"/>
  <c r="K33" i="21"/>
  <c r="U39" i="20"/>
  <c r="V39" i="20" s="1"/>
  <c r="K34" i="20"/>
  <c r="U39" i="19"/>
  <c r="V39" i="19" s="1"/>
  <c r="K34" i="19"/>
  <c r="U39" i="18"/>
  <c r="V39" i="18" s="1"/>
  <c r="W39" i="18" s="1"/>
  <c r="AA39" i="18" s="1"/>
  <c r="AB39" i="18" s="1"/>
  <c r="AC39" i="18" s="1"/>
  <c r="K34" i="18"/>
  <c r="AC38" i="16"/>
  <c r="U38" i="17"/>
  <c r="V38" i="17" s="1"/>
  <c r="W38" i="17" s="1"/>
  <c r="AA38" i="17" s="1"/>
  <c r="AB38" i="17" s="1"/>
  <c r="AC38" i="17" s="1"/>
  <c r="K33" i="17"/>
  <c r="U39" i="16"/>
  <c r="V39" i="16" s="1"/>
  <c r="W39" i="16" s="1"/>
  <c r="AA39" i="16" s="1"/>
  <c r="AB39" i="16" s="1"/>
  <c r="K34" i="16"/>
  <c r="K34" i="15"/>
  <c r="U39" i="15"/>
  <c r="V39" i="15" s="1"/>
  <c r="W39" i="15" s="1"/>
  <c r="AA39" i="15" s="1"/>
  <c r="AB39" i="15" s="1"/>
  <c r="AC39" i="15" s="1"/>
  <c r="U39" i="11"/>
  <c r="V39" i="11" s="1"/>
  <c r="W39" i="11" s="1"/>
  <c r="AA39" i="11" s="1"/>
  <c r="AB39" i="11" s="1"/>
  <c r="AC39" i="11" s="1"/>
  <c r="K34" i="11"/>
  <c r="U39" i="14"/>
  <c r="V39" i="14" s="1"/>
  <c r="W39" i="14" s="1"/>
  <c r="AA39" i="14" s="1"/>
  <c r="AB39" i="14" s="1"/>
  <c r="AC39" i="14" s="1"/>
  <c r="K34" i="14"/>
  <c r="K34" i="13"/>
  <c r="U39" i="13"/>
  <c r="V39" i="13" s="1"/>
  <c r="W39" i="13" s="1"/>
  <c r="AA39" i="13" s="1"/>
  <c r="AB39" i="13" s="1"/>
  <c r="AC39" i="13" s="1"/>
  <c r="U38" i="12"/>
  <c r="V38" i="12" s="1"/>
  <c r="W38" i="12" s="1"/>
  <c r="AA38" i="12" s="1"/>
  <c r="AB38" i="12" s="1"/>
  <c r="AC38" i="12" s="1"/>
  <c r="K33" i="12"/>
  <c r="U38" i="10"/>
  <c r="V38" i="10" s="1"/>
  <c r="W38" i="10" s="1"/>
  <c r="AA38" i="10" s="1"/>
  <c r="AB38" i="10" s="1"/>
  <c r="AC38" i="10" s="1"/>
  <c r="K33" i="10"/>
  <c r="U39" i="9"/>
  <c r="V39" i="9" s="1"/>
  <c r="W39" i="9" s="1"/>
  <c r="AA39" i="9" s="1"/>
  <c r="AB39" i="9" s="1"/>
  <c r="AC39" i="9" s="1"/>
  <c r="K34" i="9"/>
  <c r="U38" i="8"/>
  <c r="V38" i="8" s="1"/>
  <c r="W38" i="8" s="1"/>
  <c r="AA38" i="8" s="1"/>
  <c r="AB38" i="8" s="1"/>
  <c r="AC38" i="8" s="1"/>
  <c r="K33" i="8"/>
  <c r="U38" i="7"/>
  <c r="V38" i="7" s="1"/>
  <c r="W38" i="7" s="1"/>
  <c r="AA38" i="7" s="1"/>
  <c r="AB38" i="7" s="1"/>
  <c r="AC38" i="7" s="1"/>
  <c r="K33" i="7"/>
  <c r="AC38" i="6"/>
  <c r="K34" i="6"/>
  <c r="U39" i="6"/>
  <c r="V39" i="6" s="1"/>
  <c r="W39" i="6" s="1"/>
  <c r="AA39" i="6" s="1"/>
  <c r="AB39" i="6" s="1"/>
  <c r="K34" i="5"/>
  <c r="U39" i="5"/>
  <c r="V39" i="5" s="1"/>
  <c r="W39" i="5" s="1"/>
  <c r="AA39" i="5" s="1"/>
  <c r="AB39" i="5" s="1"/>
  <c r="AC39" i="5" s="1"/>
  <c r="U39" i="3"/>
  <c r="V39" i="3" s="1"/>
  <c r="W39" i="3" s="1"/>
  <c r="AA39" i="3" s="1"/>
  <c r="AB39" i="3" s="1"/>
  <c r="AC39" i="3" s="1"/>
  <c r="K34" i="3"/>
  <c r="K34" i="24" l="1"/>
  <c r="U39" i="24"/>
  <c r="V39" i="24" s="1"/>
  <c r="W39" i="24" s="1"/>
  <c r="AA39" i="24" s="1"/>
  <c r="AB39" i="24" s="1"/>
  <c r="AC39" i="24" s="1"/>
  <c r="U39" i="23"/>
  <c r="V39" i="23" s="1"/>
  <c r="W39" i="23" s="1"/>
  <c r="AA39" i="23" s="1"/>
  <c r="AB39" i="23" s="1"/>
  <c r="AC39" i="23" s="1"/>
  <c r="K34" i="23"/>
  <c r="U39" i="22"/>
  <c r="V39" i="22" s="1"/>
  <c r="K34" i="22"/>
  <c r="U39" i="21"/>
  <c r="V39" i="21" s="1"/>
  <c r="K34" i="21"/>
  <c r="U40" i="20"/>
  <c r="V40" i="20" s="1"/>
  <c r="K35" i="20"/>
  <c r="U40" i="19"/>
  <c r="V40" i="19" s="1"/>
  <c r="K35" i="19"/>
  <c r="U40" i="18"/>
  <c r="V40" i="18" s="1"/>
  <c r="W40" i="18" s="1"/>
  <c r="AA40" i="18" s="1"/>
  <c r="AB40" i="18" s="1"/>
  <c r="AC40" i="18" s="1"/>
  <c r="K35" i="18"/>
  <c r="AC39" i="16"/>
  <c r="U39" i="17"/>
  <c r="V39" i="17" s="1"/>
  <c r="W39" i="17" s="1"/>
  <c r="AA39" i="17" s="1"/>
  <c r="AB39" i="17" s="1"/>
  <c r="AC39" i="17" s="1"/>
  <c r="K34" i="17"/>
  <c r="U40" i="16"/>
  <c r="V40" i="16" s="1"/>
  <c r="W40" i="16" s="1"/>
  <c r="AA40" i="16" s="1"/>
  <c r="AB40" i="16" s="1"/>
  <c r="K35" i="16"/>
  <c r="U40" i="15"/>
  <c r="V40" i="15" s="1"/>
  <c r="W40" i="15" s="1"/>
  <c r="AA40" i="15" s="1"/>
  <c r="AB40" i="15" s="1"/>
  <c r="AC40" i="15" s="1"/>
  <c r="K35" i="15"/>
  <c r="U40" i="11"/>
  <c r="V40" i="11" s="1"/>
  <c r="W40" i="11" s="1"/>
  <c r="AA40" i="11" s="1"/>
  <c r="AB40" i="11" s="1"/>
  <c r="AC40" i="11" s="1"/>
  <c r="K35" i="11"/>
  <c r="K35" i="14"/>
  <c r="U40" i="14"/>
  <c r="V40" i="14" s="1"/>
  <c r="W40" i="14" s="1"/>
  <c r="AA40" i="14" s="1"/>
  <c r="AB40" i="14" s="1"/>
  <c r="AC40" i="14" s="1"/>
  <c r="K35" i="13"/>
  <c r="U40" i="13"/>
  <c r="V40" i="13" s="1"/>
  <c r="W40" i="13" s="1"/>
  <c r="AA40" i="13" s="1"/>
  <c r="AB40" i="13" s="1"/>
  <c r="AC40" i="13" s="1"/>
  <c r="K34" i="12"/>
  <c r="U39" i="12"/>
  <c r="V39" i="12" s="1"/>
  <c r="W39" i="12" s="1"/>
  <c r="AA39" i="12" s="1"/>
  <c r="AB39" i="12" s="1"/>
  <c r="AC39" i="12" s="1"/>
  <c r="K34" i="10"/>
  <c r="U39" i="10"/>
  <c r="V39" i="10" s="1"/>
  <c r="W39" i="10" s="1"/>
  <c r="AA39" i="10" s="1"/>
  <c r="AB39" i="10" s="1"/>
  <c r="AC39" i="10" s="1"/>
  <c r="U40" i="9"/>
  <c r="V40" i="9" s="1"/>
  <c r="W40" i="9" s="1"/>
  <c r="AA40" i="9" s="1"/>
  <c r="AB40" i="9" s="1"/>
  <c r="AC40" i="9" s="1"/>
  <c r="K35" i="9"/>
  <c r="K34" i="8"/>
  <c r="U39" i="8"/>
  <c r="V39" i="8" s="1"/>
  <c r="W39" i="8" s="1"/>
  <c r="AA39" i="8" s="1"/>
  <c r="AB39" i="8" s="1"/>
  <c r="AC39" i="8" s="1"/>
  <c r="K34" i="7"/>
  <c r="U39" i="7"/>
  <c r="V39" i="7" s="1"/>
  <c r="W39" i="7" s="1"/>
  <c r="AA39" i="7" s="1"/>
  <c r="AB39" i="7" s="1"/>
  <c r="AC39" i="7" s="1"/>
  <c r="AC39" i="6"/>
  <c r="U40" i="6"/>
  <c r="V40" i="6" s="1"/>
  <c r="W40" i="6" s="1"/>
  <c r="AA40" i="6" s="1"/>
  <c r="AB40" i="6" s="1"/>
  <c r="K35" i="6"/>
  <c r="U40" i="5"/>
  <c r="V40" i="5" s="1"/>
  <c r="W40" i="5" s="1"/>
  <c r="AA40" i="5" s="1"/>
  <c r="AB40" i="5" s="1"/>
  <c r="AC40" i="5" s="1"/>
  <c r="K35" i="5"/>
  <c r="U40" i="3"/>
  <c r="V40" i="3" s="1"/>
  <c r="W40" i="3" s="1"/>
  <c r="AA40" i="3" s="1"/>
  <c r="AB40" i="3" s="1"/>
  <c r="AC40" i="3" s="1"/>
  <c r="K35" i="3"/>
  <c r="U40" i="24" l="1"/>
  <c r="V40" i="24" s="1"/>
  <c r="W40" i="24" s="1"/>
  <c r="AA40" i="24" s="1"/>
  <c r="AB40" i="24" s="1"/>
  <c r="AC40" i="24" s="1"/>
  <c r="K35" i="24"/>
  <c r="U40" i="23"/>
  <c r="V40" i="23" s="1"/>
  <c r="W40" i="23" s="1"/>
  <c r="AA40" i="23" s="1"/>
  <c r="AB40" i="23" s="1"/>
  <c r="AC40" i="23" s="1"/>
  <c r="K35" i="23"/>
  <c r="U40" i="22"/>
  <c r="V40" i="22" s="1"/>
  <c r="K35" i="22"/>
  <c r="U40" i="21"/>
  <c r="V40" i="21" s="1"/>
  <c r="K35" i="21"/>
  <c r="U41" i="20"/>
  <c r="V41" i="20" s="1"/>
  <c r="K36" i="20"/>
  <c r="U41" i="19"/>
  <c r="V41" i="19" s="1"/>
  <c r="K36" i="19"/>
  <c r="U41" i="18"/>
  <c r="V41" i="18" s="1"/>
  <c r="W41" i="18" s="1"/>
  <c r="AA41" i="18" s="1"/>
  <c r="AB41" i="18" s="1"/>
  <c r="AC41" i="18" s="1"/>
  <c r="K36" i="18"/>
  <c r="AC40" i="16"/>
  <c r="U40" i="17"/>
  <c r="V40" i="17" s="1"/>
  <c r="W40" i="17" s="1"/>
  <c r="AA40" i="17" s="1"/>
  <c r="AB40" i="17" s="1"/>
  <c r="AC40" i="17" s="1"/>
  <c r="K35" i="17"/>
  <c r="K36" i="16"/>
  <c r="U41" i="16"/>
  <c r="V41" i="16" s="1"/>
  <c r="W41" i="16" s="1"/>
  <c r="AA41" i="16" s="1"/>
  <c r="AB41" i="16" s="1"/>
  <c r="U41" i="15"/>
  <c r="V41" i="15" s="1"/>
  <c r="W41" i="15" s="1"/>
  <c r="AA41" i="15" s="1"/>
  <c r="AB41" i="15" s="1"/>
  <c r="AC41" i="15" s="1"/>
  <c r="K36" i="15"/>
  <c r="K36" i="11"/>
  <c r="U41" i="11"/>
  <c r="V41" i="11" s="1"/>
  <c r="W41" i="11" s="1"/>
  <c r="AA41" i="11" s="1"/>
  <c r="AB41" i="11" s="1"/>
  <c r="AC41" i="11" s="1"/>
  <c r="U41" i="14"/>
  <c r="V41" i="14" s="1"/>
  <c r="W41" i="14" s="1"/>
  <c r="AA41" i="14" s="1"/>
  <c r="AB41" i="14" s="1"/>
  <c r="AC41" i="14" s="1"/>
  <c r="K36" i="14"/>
  <c r="U41" i="13"/>
  <c r="V41" i="13" s="1"/>
  <c r="W41" i="13" s="1"/>
  <c r="AA41" i="13" s="1"/>
  <c r="AB41" i="13" s="1"/>
  <c r="AC41" i="13" s="1"/>
  <c r="K36" i="13"/>
  <c r="U40" i="12"/>
  <c r="V40" i="12" s="1"/>
  <c r="W40" i="12" s="1"/>
  <c r="AA40" i="12" s="1"/>
  <c r="AB40" i="12" s="1"/>
  <c r="AC40" i="12" s="1"/>
  <c r="K35" i="12"/>
  <c r="U40" i="10"/>
  <c r="V40" i="10" s="1"/>
  <c r="W40" i="10" s="1"/>
  <c r="AA40" i="10" s="1"/>
  <c r="AB40" i="10" s="1"/>
  <c r="AC40" i="10" s="1"/>
  <c r="K35" i="10"/>
  <c r="U41" i="9"/>
  <c r="V41" i="9" s="1"/>
  <c r="W41" i="9" s="1"/>
  <c r="AA41" i="9" s="1"/>
  <c r="AB41" i="9" s="1"/>
  <c r="AC41" i="9" s="1"/>
  <c r="K36" i="9"/>
  <c r="U40" i="8"/>
  <c r="V40" i="8" s="1"/>
  <c r="W40" i="8" s="1"/>
  <c r="AA40" i="8" s="1"/>
  <c r="AB40" i="8" s="1"/>
  <c r="AC40" i="8" s="1"/>
  <c r="K35" i="8"/>
  <c r="U40" i="7"/>
  <c r="V40" i="7" s="1"/>
  <c r="W40" i="7" s="1"/>
  <c r="AA40" i="7" s="1"/>
  <c r="AB40" i="7" s="1"/>
  <c r="AC40" i="7" s="1"/>
  <c r="K35" i="7"/>
  <c r="AC40" i="6"/>
  <c r="U41" i="6"/>
  <c r="V41" i="6" s="1"/>
  <c r="W41" i="6" s="1"/>
  <c r="AA41" i="6" s="1"/>
  <c r="AB41" i="6" s="1"/>
  <c r="K36" i="6"/>
  <c r="U41" i="5"/>
  <c r="V41" i="5" s="1"/>
  <c r="W41" i="5" s="1"/>
  <c r="AA41" i="5" s="1"/>
  <c r="AB41" i="5" s="1"/>
  <c r="AC41" i="5" s="1"/>
  <c r="K36" i="5"/>
  <c r="U41" i="3"/>
  <c r="V41" i="3" s="1"/>
  <c r="W41" i="3" s="1"/>
  <c r="AA41" i="3" s="1"/>
  <c r="AB41" i="3" s="1"/>
  <c r="AC41" i="3" s="1"/>
  <c r="K36" i="3"/>
  <c r="U41" i="24" l="1"/>
  <c r="V41" i="24" s="1"/>
  <c r="W41" i="24" s="1"/>
  <c r="AA41" i="24" s="1"/>
  <c r="AB41" i="24" s="1"/>
  <c r="AC41" i="24" s="1"/>
  <c r="K36" i="24"/>
  <c r="U41" i="23"/>
  <c r="V41" i="23" s="1"/>
  <c r="W41" i="23" s="1"/>
  <c r="AA41" i="23" s="1"/>
  <c r="AB41" i="23" s="1"/>
  <c r="AC41" i="23" s="1"/>
  <c r="K36" i="23"/>
  <c r="U41" i="22"/>
  <c r="V41" i="22" s="1"/>
  <c r="K36" i="22"/>
  <c r="U41" i="21"/>
  <c r="V41" i="21" s="1"/>
  <c r="K36" i="21"/>
  <c r="U42" i="20"/>
  <c r="V42" i="20" s="1"/>
  <c r="K37" i="20"/>
  <c r="U42" i="19"/>
  <c r="V42" i="19" s="1"/>
  <c r="K37" i="19"/>
  <c r="U42" i="18"/>
  <c r="V42" i="18" s="1"/>
  <c r="W42" i="18" s="1"/>
  <c r="AA42" i="18" s="1"/>
  <c r="AB42" i="18" s="1"/>
  <c r="AC42" i="18" s="1"/>
  <c r="K37" i="18"/>
  <c r="AC41" i="16"/>
  <c r="U41" i="17"/>
  <c r="V41" i="17" s="1"/>
  <c r="W41" i="17" s="1"/>
  <c r="AA41" i="17" s="1"/>
  <c r="AB41" i="17" s="1"/>
  <c r="AC41" i="17" s="1"/>
  <c r="K36" i="17"/>
  <c r="U42" i="16"/>
  <c r="V42" i="16" s="1"/>
  <c r="W42" i="16" s="1"/>
  <c r="AA42" i="16" s="1"/>
  <c r="AB42" i="16" s="1"/>
  <c r="K37" i="16"/>
  <c r="U42" i="15"/>
  <c r="V42" i="15" s="1"/>
  <c r="W42" i="15" s="1"/>
  <c r="AA42" i="15" s="1"/>
  <c r="AB42" i="15" s="1"/>
  <c r="AC42" i="15" s="1"/>
  <c r="K37" i="15"/>
  <c r="U42" i="11"/>
  <c r="V42" i="11" s="1"/>
  <c r="W42" i="11" s="1"/>
  <c r="AA42" i="11" s="1"/>
  <c r="AB42" i="11" s="1"/>
  <c r="AC42" i="11" s="1"/>
  <c r="K37" i="11"/>
  <c r="U42" i="14"/>
  <c r="V42" i="14" s="1"/>
  <c r="W42" i="14" s="1"/>
  <c r="AA42" i="14" s="1"/>
  <c r="AB42" i="14" s="1"/>
  <c r="AC42" i="14" s="1"/>
  <c r="K37" i="14"/>
  <c r="U42" i="13"/>
  <c r="V42" i="13" s="1"/>
  <c r="W42" i="13" s="1"/>
  <c r="AA42" i="13" s="1"/>
  <c r="AB42" i="13" s="1"/>
  <c r="AC42" i="13" s="1"/>
  <c r="K37" i="13"/>
  <c r="U41" i="12"/>
  <c r="V41" i="12" s="1"/>
  <c r="W41" i="12" s="1"/>
  <c r="AA41" i="12" s="1"/>
  <c r="AB41" i="12" s="1"/>
  <c r="AC41" i="12" s="1"/>
  <c r="K36" i="12"/>
  <c r="U41" i="10"/>
  <c r="V41" i="10" s="1"/>
  <c r="W41" i="10" s="1"/>
  <c r="AA41" i="10" s="1"/>
  <c r="AB41" i="10" s="1"/>
  <c r="AC41" i="10" s="1"/>
  <c r="K36" i="10"/>
  <c r="U42" i="9"/>
  <c r="V42" i="9" s="1"/>
  <c r="W42" i="9" s="1"/>
  <c r="AA42" i="9" s="1"/>
  <c r="AB42" i="9" s="1"/>
  <c r="AC42" i="9" s="1"/>
  <c r="K37" i="9"/>
  <c r="U41" i="8"/>
  <c r="V41" i="8" s="1"/>
  <c r="W41" i="8" s="1"/>
  <c r="AA41" i="8" s="1"/>
  <c r="AB41" i="8" s="1"/>
  <c r="AC41" i="8" s="1"/>
  <c r="K36" i="8"/>
  <c r="U41" i="7"/>
  <c r="V41" i="7" s="1"/>
  <c r="W41" i="7" s="1"/>
  <c r="AA41" i="7" s="1"/>
  <c r="AB41" i="7" s="1"/>
  <c r="AC41" i="7" s="1"/>
  <c r="K36" i="7"/>
  <c r="AC41" i="6"/>
  <c r="U42" i="6"/>
  <c r="V42" i="6" s="1"/>
  <c r="W42" i="6" s="1"/>
  <c r="AA42" i="6" s="1"/>
  <c r="AB42" i="6" s="1"/>
  <c r="K37" i="6"/>
  <c r="U42" i="5"/>
  <c r="V42" i="5" s="1"/>
  <c r="W42" i="5" s="1"/>
  <c r="AA42" i="5" s="1"/>
  <c r="AB42" i="5" s="1"/>
  <c r="AC42" i="5" s="1"/>
  <c r="K37" i="5"/>
  <c r="U42" i="3"/>
  <c r="V42" i="3" s="1"/>
  <c r="W42" i="3" s="1"/>
  <c r="AA42" i="3" s="1"/>
  <c r="AB42" i="3" s="1"/>
  <c r="AC42" i="3" s="1"/>
  <c r="K37" i="3"/>
  <c r="U42" i="24" l="1"/>
  <c r="V42" i="24" s="1"/>
  <c r="W42" i="24" s="1"/>
  <c r="AA42" i="24" s="1"/>
  <c r="AB42" i="24" s="1"/>
  <c r="AC42" i="24" s="1"/>
  <c r="K37" i="24"/>
  <c r="U42" i="23"/>
  <c r="V42" i="23" s="1"/>
  <c r="W42" i="23" s="1"/>
  <c r="AA42" i="23" s="1"/>
  <c r="AB42" i="23" s="1"/>
  <c r="AC42" i="23" s="1"/>
  <c r="K37" i="23"/>
  <c r="U42" i="22"/>
  <c r="V42" i="22" s="1"/>
  <c r="K37" i="22"/>
  <c r="U42" i="21"/>
  <c r="V42" i="21" s="1"/>
  <c r="K37" i="21"/>
  <c r="U43" i="20"/>
  <c r="V43" i="20" s="1"/>
  <c r="K38" i="20"/>
  <c r="U43" i="19"/>
  <c r="V43" i="19" s="1"/>
  <c r="K38" i="19"/>
  <c r="U43" i="18"/>
  <c r="V43" i="18" s="1"/>
  <c r="W43" i="18" s="1"/>
  <c r="AA43" i="18" s="1"/>
  <c r="AB43" i="18" s="1"/>
  <c r="AC43" i="18" s="1"/>
  <c r="K38" i="18"/>
  <c r="AC42" i="16"/>
  <c r="U42" i="17"/>
  <c r="V42" i="17" s="1"/>
  <c r="W42" i="17" s="1"/>
  <c r="AA42" i="17" s="1"/>
  <c r="AB42" i="17" s="1"/>
  <c r="AC42" i="17" s="1"/>
  <c r="K37" i="17"/>
  <c r="U43" i="16"/>
  <c r="V43" i="16" s="1"/>
  <c r="W43" i="16" s="1"/>
  <c r="AA43" i="16" s="1"/>
  <c r="AB43" i="16" s="1"/>
  <c r="K38" i="16"/>
  <c r="U43" i="15"/>
  <c r="V43" i="15" s="1"/>
  <c r="W43" i="15" s="1"/>
  <c r="AA43" i="15" s="1"/>
  <c r="AB43" i="15" s="1"/>
  <c r="AC43" i="15" s="1"/>
  <c r="K38" i="15"/>
  <c r="U43" i="11"/>
  <c r="V43" i="11" s="1"/>
  <c r="W43" i="11" s="1"/>
  <c r="AA43" i="11" s="1"/>
  <c r="AB43" i="11" s="1"/>
  <c r="AC43" i="11" s="1"/>
  <c r="K38" i="11"/>
  <c r="U43" i="14"/>
  <c r="V43" i="14" s="1"/>
  <c r="W43" i="14" s="1"/>
  <c r="AA43" i="14" s="1"/>
  <c r="AB43" i="14" s="1"/>
  <c r="AC43" i="14" s="1"/>
  <c r="K38" i="14"/>
  <c r="U43" i="13"/>
  <c r="V43" i="13" s="1"/>
  <c r="W43" i="13" s="1"/>
  <c r="AA43" i="13" s="1"/>
  <c r="AB43" i="13" s="1"/>
  <c r="AC43" i="13" s="1"/>
  <c r="K38" i="13"/>
  <c r="U42" i="12"/>
  <c r="V42" i="12" s="1"/>
  <c r="W42" i="12" s="1"/>
  <c r="AA42" i="12" s="1"/>
  <c r="AB42" i="12" s="1"/>
  <c r="AC42" i="12" s="1"/>
  <c r="K37" i="12"/>
  <c r="U42" i="10"/>
  <c r="V42" i="10" s="1"/>
  <c r="W42" i="10" s="1"/>
  <c r="AA42" i="10" s="1"/>
  <c r="AB42" i="10" s="1"/>
  <c r="AC42" i="10" s="1"/>
  <c r="K37" i="10"/>
  <c r="U43" i="9"/>
  <c r="V43" i="9" s="1"/>
  <c r="W43" i="9" s="1"/>
  <c r="AA43" i="9" s="1"/>
  <c r="AB43" i="9" s="1"/>
  <c r="AC43" i="9" s="1"/>
  <c r="K38" i="9"/>
  <c r="U42" i="8"/>
  <c r="V42" i="8" s="1"/>
  <c r="W42" i="8" s="1"/>
  <c r="AA42" i="8" s="1"/>
  <c r="AB42" i="8" s="1"/>
  <c r="AC42" i="8" s="1"/>
  <c r="K37" i="8"/>
  <c r="U42" i="7"/>
  <c r="V42" i="7" s="1"/>
  <c r="W42" i="7" s="1"/>
  <c r="AA42" i="7" s="1"/>
  <c r="AB42" i="7" s="1"/>
  <c r="AC42" i="7" s="1"/>
  <c r="K37" i="7"/>
  <c r="AC42" i="6"/>
  <c r="U43" i="6"/>
  <c r="V43" i="6" s="1"/>
  <c r="W43" i="6" s="1"/>
  <c r="AA43" i="6" s="1"/>
  <c r="AB43" i="6" s="1"/>
  <c r="K38" i="6"/>
  <c r="U43" i="5"/>
  <c r="V43" i="5" s="1"/>
  <c r="W43" i="5" s="1"/>
  <c r="AA43" i="5" s="1"/>
  <c r="AB43" i="5" s="1"/>
  <c r="AC43" i="5" s="1"/>
  <c r="K38" i="5"/>
  <c r="U43" i="3"/>
  <c r="V43" i="3" s="1"/>
  <c r="W43" i="3" s="1"/>
  <c r="AA43" i="3" s="1"/>
  <c r="AB43" i="3" s="1"/>
  <c r="AC43" i="3" s="1"/>
  <c r="K38" i="3"/>
  <c r="U43" i="24" l="1"/>
  <c r="V43" i="24" s="1"/>
  <c r="W43" i="24" s="1"/>
  <c r="AA43" i="24" s="1"/>
  <c r="AB43" i="24" s="1"/>
  <c r="AC43" i="24" s="1"/>
  <c r="K38" i="24"/>
  <c r="U43" i="23"/>
  <c r="V43" i="23" s="1"/>
  <c r="W43" i="23" s="1"/>
  <c r="AA43" i="23" s="1"/>
  <c r="AB43" i="23" s="1"/>
  <c r="AC43" i="23" s="1"/>
  <c r="K38" i="23"/>
  <c r="U43" i="22"/>
  <c r="V43" i="22" s="1"/>
  <c r="K38" i="22"/>
  <c r="U43" i="21"/>
  <c r="V43" i="21" s="1"/>
  <c r="K38" i="21"/>
  <c r="U44" i="20"/>
  <c r="V44" i="20" s="1"/>
  <c r="K39" i="20"/>
  <c r="U44" i="19"/>
  <c r="V44" i="19" s="1"/>
  <c r="K39" i="19"/>
  <c r="U44" i="18"/>
  <c r="V44" i="18" s="1"/>
  <c r="W44" i="18" s="1"/>
  <c r="AA44" i="18" s="1"/>
  <c r="AB44" i="18" s="1"/>
  <c r="AC44" i="18" s="1"/>
  <c r="K39" i="18"/>
  <c r="AC43" i="16"/>
  <c r="U43" i="17"/>
  <c r="V43" i="17" s="1"/>
  <c r="W43" i="17" s="1"/>
  <c r="AA43" i="17" s="1"/>
  <c r="AB43" i="17" s="1"/>
  <c r="AC43" i="17" s="1"/>
  <c r="K38" i="17"/>
  <c r="U44" i="16"/>
  <c r="V44" i="16" s="1"/>
  <c r="W44" i="16" s="1"/>
  <c r="AA44" i="16" s="1"/>
  <c r="AB44" i="16" s="1"/>
  <c r="K39" i="16"/>
  <c r="U44" i="15"/>
  <c r="V44" i="15" s="1"/>
  <c r="W44" i="15" s="1"/>
  <c r="AA44" i="15" s="1"/>
  <c r="AB44" i="15" s="1"/>
  <c r="AC44" i="15" s="1"/>
  <c r="K39" i="15"/>
  <c r="K39" i="11"/>
  <c r="U44" i="11"/>
  <c r="V44" i="11" s="1"/>
  <c r="W44" i="11" s="1"/>
  <c r="AA44" i="11" s="1"/>
  <c r="AB44" i="11" s="1"/>
  <c r="AC44" i="11" s="1"/>
  <c r="U44" i="14"/>
  <c r="V44" i="14" s="1"/>
  <c r="W44" i="14" s="1"/>
  <c r="AA44" i="14" s="1"/>
  <c r="AB44" i="14" s="1"/>
  <c r="AC44" i="14" s="1"/>
  <c r="K39" i="14"/>
  <c r="U44" i="13"/>
  <c r="V44" i="13" s="1"/>
  <c r="W44" i="13" s="1"/>
  <c r="AA44" i="13" s="1"/>
  <c r="AB44" i="13" s="1"/>
  <c r="AC44" i="13" s="1"/>
  <c r="K39" i="13"/>
  <c r="U43" i="12"/>
  <c r="V43" i="12" s="1"/>
  <c r="W43" i="12" s="1"/>
  <c r="AA43" i="12" s="1"/>
  <c r="AB43" i="12" s="1"/>
  <c r="AC43" i="12" s="1"/>
  <c r="K38" i="12"/>
  <c r="U43" i="10"/>
  <c r="V43" i="10" s="1"/>
  <c r="W43" i="10" s="1"/>
  <c r="AA43" i="10" s="1"/>
  <c r="AB43" i="10" s="1"/>
  <c r="AC43" i="10" s="1"/>
  <c r="K38" i="10"/>
  <c r="U44" i="9"/>
  <c r="V44" i="9" s="1"/>
  <c r="W44" i="9" s="1"/>
  <c r="AA44" i="9" s="1"/>
  <c r="AB44" i="9" s="1"/>
  <c r="AC44" i="9" s="1"/>
  <c r="K39" i="9"/>
  <c r="U43" i="8"/>
  <c r="V43" i="8" s="1"/>
  <c r="W43" i="8" s="1"/>
  <c r="AA43" i="8" s="1"/>
  <c r="AB43" i="8" s="1"/>
  <c r="AC43" i="8" s="1"/>
  <c r="K38" i="8"/>
  <c r="U43" i="7"/>
  <c r="V43" i="7" s="1"/>
  <c r="W43" i="7" s="1"/>
  <c r="AA43" i="7" s="1"/>
  <c r="AB43" i="7" s="1"/>
  <c r="AC43" i="7" s="1"/>
  <c r="K38" i="7"/>
  <c r="AC43" i="6"/>
  <c r="U44" i="6"/>
  <c r="V44" i="6" s="1"/>
  <c r="W44" i="6" s="1"/>
  <c r="AA44" i="6" s="1"/>
  <c r="AB44" i="6" s="1"/>
  <c r="K39" i="6"/>
  <c r="U44" i="5"/>
  <c r="V44" i="5" s="1"/>
  <c r="W44" i="5" s="1"/>
  <c r="AA44" i="5" s="1"/>
  <c r="AB44" i="5" s="1"/>
  <c r="AC44" i="5" s="1"/>
  <c r="K39" i="5"/>
  <c r="U44" i="3"/>
  <c r="V44" i="3" s="1"/>
  <c r="W44" i="3" s="1"/>
  <c r="AA44" i="3" s="1"/>
  <c r="AB44" i="3" s="1"/>
  <c r="AC44" i="3" s="1"/>
  <c r="K39" i="3"/>
  <c r="U44" i="24" l="1"/>
  <c r="V44" i="24" s="1"/>
  <c r="W44" i="24" s="1"/>
  <c r="AA44" i="24" s="1"/>
  <c r="AB44" i="24" s="1"/>
  <c r="AC44" i="24" s="1"/>
  <c r="K39" i="24"/>
  <c r="U44" i="23"/>
  <c r="V44" i="23" s="1"/>
  <c r="W44" i="23" s="1"/>
  <c r="AA44" i="23" s="1"/>
  <c r="AB44" i="23" s="1"/>
  <c r="AC44" i="23" s="1"/>
  <c r="K39" i="23"/>
  <c r="U44" i="22"/>
  <c r="V44" i="22" s="1"/>
  <c r="K39" i="22"/>
  <c r="U44" i="21"/>
  <c r="V44" i="21" s="1"/>
  <c r="K39" i="21"/>
  <c r="U45" i="20"/>
  <c r="V45" i="20" s="1"/>
  <c r="K40" i="20"/>
  <c r="U45" i="19"/>
  <c r="V45" i="19" s="1"/>
  <c r="K40" i="19"/>
  <c r="K40" i="18"/>
  <c r="U45" i="18"/>
  <c r="V45" i="18" s="1"/>
  <c r="W45" i="18" s="1"/>
  <c r="AA45" i="18" s="1"/>
  <c r="AB45" i="18" s="1"/>
  <c r="AC45" i="18" s="1"/>
  <c r="AC44" i="16"/>
  <c r="U44" i="17"/>
  <c r="V44" i="17" s="1"/>
  <c r="W44" i="17" s="1"/>
  <c r="AA44" i="17" s="1"/>
  <c r="AB44" i="17" s="1"/>
  <c r="AC44" i="17" s="1"/>
  <c r="K39" i="17"/>
  <c r="K40" i="16"/>
  <c r="U45" i="16"/>
  <c r="V45" i="16" s="1"/>
  <c r="W45" i="16" s="1"/>
  <c r="AA45" i="16" s="1"/>
  <c r="AB45" i="16" s="1"/>
  <c r="K40" i="15"/>
  <c r="U45" i="15"/>
  <c r="V45" i="15" s="1"/>
  <c r="W45" i="15" s="1"/>
  <c r="AA45" i="15" s="1"/>
  <c r="AB45" i="15" s="1"/>
  <c r="AC45" i="15" s="1"/>
  <c r="K40" i="11"/>
  <c r="U45" i="11"/>
  <c r="V45" i="11" s="1"/>
  <c r="W45" i="11" s="1"/>
  <c r="AA45" i="11" s="1"/>
  <c r="AB45" i="11" s="1"/>
  <c r="AC45" i="11" s="1"/>
  <c r="U45" i="14"/>
  <c r="V45" i="14" s="1"/>
  <c r="W45" i="14" s="1"/>
  <c r="AA45" i="14" s="1"/>
  <c r="AB45" i="14" s="1"/>
  <c r="AC45" i="14" s="1"/>
  <c r="K40" i="14"/>
  <c r="K40" i="13"/>
  <c r="U45" i="13"/>
  <c r="V45" i="13" s="1"/>
  <c r="W45" i="13" s="1"/>
  <c r="AA45" i="13" s="1"/>
  <c r="AB45" i="13" s="1"/>
  <c r="AC45" i="13" s="1"/>
  <c r="U44" i="12"/>
  <c r="V44" i="12" s="1"/>
  <c r="W44" i="12" s="1"/>
  <c r="AA44" i="12" s="1"/>
  <c r="AB44" i="12" s="1"/>
  <c r="AC44" i="12" s="1"/>
  <c r="K39" i="12"/>
  <c r="U44" i="10"/>
  <c r="V44" i="10" s="1"/>
  <c r="W44" i="10" s="1"/>
  <c r="AA44" i="10" s="1"/>
  <c r="AB44" i="10" s="1"/>
  <c r="AC44" i="10" s="1"/>
  <c r="K39" i="10"/>
  <c r="K40" i="9"/>
  <c r="U45" i="9"/>
  <c r="V45" i="9" s="1"/>
  <c r="W45" i="9" s="1"/>
  <c r="AA45" i="9" s="1"/>
  <c r="AB45" i="9" s="1"/>
  <c r="AC45" i="9" s="1"/>
  <c r="U44" i="8"/>
  <c r="V44" i="8" s="1"/>
  <c r="W44" i="8" s="1"/>
  <c r="AA44" i="8" s="1"/>
  <c r="AB44" i="8" s="1"/>
  <c r="AC44" i="8" s="1"/>
  <c r="K39" i="8"/>
  <c r="U44" i="7"/>
  <c r="V44" i="7" s="1"/>
  <c r="W44" i="7" s="1"/>
  <c r="AA44" i="7" s="1"/>
  <c r="AB44" i="7" s="1"/>
  <c r="AC44" i="7" s="1"/>
  <c r="K39" i="7"/>
  <c r="AC44" i="6"/>
  <c r="K40" i="6"/>
  <c r="U45" i="6"/>
  <c r="V45" i="6" s="1"/>
  <c r="W45" i="6" s="1"/>
  <c r="AA45" i="6" s="1"/>
  <c r="AB45" i="6" s="1"/>
  <c r="K40" i="5"/>
  <c r="U45" i="5"/>
  <c r="V45" i="5" s="1"/>
  <c r="W45" i="5" s="1"/>
  <c r="AA45" i="5" s="1"/>
  <c r="AB45" i="5" s="1"/>
  <c r="AC45" i="5" s="1"/>
  <c r="K40" i="3"/>
  <c r="U45" i="3"/>
  <c r="V45" i="3" s="1"/>
  <c r="W45" i="3" s="1"/>
  <c r="AA45" i="3" s="1"/>
  <c r="AB45" i="3" s="1"/>
  <c r="AC45" i="3" s="1"/>
  <c r="U45" i="24" l="1"/>
  <c r="V45" i="24" s="1"/>
  <c r="W45" i="24" s="1"/>
  <c r="AA45" i="24" s="1"/>
  <c r="AB45" i="24" s="1"/>
  <c r="AC45" i="24" s="1"/>
  <c r="K40" i="24"/>
  <c r="U45" i="23"/>
  <c r="V45" i="23" s="1"/>
  <c r="W45" i="23" s="1"/>
  <c r="AA45" i="23" s="1"/>
  <c r="AB45" i="23" s="1"/>
  <c r="AC45" i="23" s="1"/>
  <c r="K40" i="23"/>
  <c r="K40" i="22"/>
  <c r="U45" i="22"/>
  <c r="V45" i="22" s="1"/>
  <c r="K40" i="21"/>
  <c r="U45" i="21"/>
  <c r="V45" i="21" s="1"/>
  <c r="K41" i="20"/>
  <c r="U46" i="20"/>
  <c r="V46" i="20" s="1"/>
  <c r="K41" i="19"/>
  <c r="U46" i="19"/>
  <c r="V46" i="19" s="1"/>
  <c r="K41" i="18"/>
  <c r="U46" i="18"/>
  <c r="V46" i="18" s="1"/>
  <c r="W46" i="18" s="1"/>
  <c r="AA46" i="18" s="1"/>
  <c r="AB46" i="18" s="1"/>
  <c r="AC46" i="18" s="1"/>
  <c r="AC45" i="16"/>
  <c r="K40" i="17"/>
  <c r="U45" i="17"/>
  <c r="V45" i="17" s="1"/>
  <c r="W45" i="17" s="1"/>
  <c r="AA45" i="17" s="1"/>
  <c r="AB45" i="17" s="1"/>
  <c r="AC45" i="17" s="1"/>
  <c r="K41" i="16"/>
  <c r="U46" i="16"/>
  <c r="V46" i="16" s="1"/>
  <c r="W46" i="16" s="1"/>
  <c r="AA46" i="16" s="1"/>
  <c r="AB46" i="16" s="1"/>
  <c r="K41" i="15"/>
  <c r="U46" i="15"/>
  <c r="V46" i="15" s="1"/>
  <c r="W46" i="15" s="1"/>
  <c r="AA46" i="15" s="1"/>
  <c r="AB46" i="15" s="1"/>
  <c r="AC46" i="15" s="1"/>
  <c r="K41" i="11"/>
  <c r="U46" i="11"/>
  <c r="V46" i="11" s="1"/>
  <c r="W46" i="11" s="1"/>
  <c r="AA46" i="11" s="1"/>
  <c r="AB46" i="11" s="1"/>
  <c r="AC46" i="11" s="1"/>
  <c r="K41" i="14"/>
  <c r="U46" i="14"/>
  <c r="V46" i="14" s="1"/>
  <c r="W46" i="14" s="1"/>
  <c r="AA46" i="14" s="1"/>
  <c r="AB46" i="14" s="1"/>
  <c r="AC46" i="14" s="1"/>
  <c r="K41" i="13"/>
  <c r="U46" i="13"/>
  <c r="V46" i="13" s="1"/>
  <c r="W46" i="13" s="1"/>
  <c r="AA46" i="13" s="1"/>
  <c r="AB46" i="13" s="1"/>
  <c r="AC46" i="13" s="1"/>
  <c r="K40" i="12"/>
  <c r="U45" i="12"/>
  <c r="V45" i="12" s="1"/>
  <c r="W45" i="12" s="1"/>
  <c r="AA45" i="12" s="1"/>
  <c r="AB45" i="12" s="1"/>
  <c r="AC45" i="12" s="1"/>
  <c r="K40" i="10"/>
  <c r="U45" i="10"/>
  <c r="V45" i="10" s="1"/>
  <c r="W45" i="10" s="1"/>
  <c r="AA45" i="10" s="1"/>
  <c r="AB45" i="10" s="1"/>
  <c r="AC45" i="10" s="1"/>
  <c r="K41" i="9"/>
  <c r="U46" i="9"/>
  <c r="V46" i="9" s="1"/>
  <c r="W46" i="9" s="1"/>
  <c r="AA46" i="9" s="1"/>
  <c r="AB46" i="9" s="1"/>
  <c r="AC46" i="9" s="1"/>
  <c r="K40" i="8"/>
  <c r="U45" i="8"/>
  <c r="V45" i="8" s="1"/>
  <c r="W45" i="8" s="1"/>
  <c r="AA45" i="8" s="1"/>
  <c r="AB45" i="8" s="1"/>
  <c r="AC45" i="8" s="1"/>
  <c r="U45" i="7"/>
  <c r="V45" i="7" s="1"/>
  <c r="W45" i="7" s="1"/>
  <c r="AA45" i="7" s="1"/>
  <c r="AB45" i="7" s="1"/>
  <c r="AC45" i="7" s="1"/>
  <c r="K40" i="7"/>
  <c r="AC45" i="6"/>
  <c r="U46" i="6"/>
  <c r="V46" i="6" s="1"/>
  <c r="W46" i="6" s="1"/>
  <c r="AA46" i="6" s="1"/>
  <c r="AB46" i="6" s="1"/>
  <c r="K41" i="6"/>
  <c r="U46" i="5"/>
  <c r="V46" i="5" s="1"/>
  <c r="W46" i="5" s="1"/>
  <c r="AA46" i="5" s="1"/>
  <c r="AB46" i="5" s="1"/>
  <c r="AC46" i="5" s="1"/>
  <c r="K41" i="5"/>
  <c r="U46" i="3"/>
  <c r="V46" i="3" s="1"/>
  <c r="W46" i="3" s="1"/>
  <c r="AA46" i="3" s="1"/>
  <c r="AB46" i="3" s="1"/>
  <c r="AC46" i="3" s="1"/>
  <c r="K41" i="3"/>
  <c r="K41" i="24" l="1"/>
  <c r="U46" i="24"/>
  <c r="V46" i="24" s="1"/>
  <c r="W46" i="24" s="1"/>
  <c r="AA46" i="24" s="1"/>
  <c r="AB46" i="24" s="1"/>
  <c r="AC46" i="24" s="1"/>
  <c r="K41" i="23"/>
  <c r="U46" i="23"/>
  <c r="V46" i="23" s="1"/>
  <c r="W46" i="23" s="1"/>
  <c r="AA46" i="23" s="1"/>
  <c r="AB46" i="23" s="1"/>
  <c r="AC46" i="23" s="1"/>
  <c r="K41" i="22"/>
  <c r="U46" i="22"/>
  <c r="V46" i="22" s="1"/>
  <c r="K41" i="21"/>
  <c r="U46" i="21"/>
  <c r="V46" i="21" s="1"/>
  <c r="K42" i="20"/>
  <c r="U47" i="20"/>
  <c r="V47" i="20" s="1"/>
  <c r="K42" i="19"/>
  <c r="U47" i="19"/>
  <c r="V47" i="19" s="1"/>
  <c r="K42" i="18"/>
  <c r="U47" i="18"/>
  <c r="V47" i="18" s="1"/>
  <c r="W47" i="18" s="1"/>
  <c r="AA47" i="18" s="1"/>
  <c r="AB47" i="18" s="1"/>
  <c r="AC47" i="18" s="1"/>
  <c r="AC46" i="16"/>
  <c r="K41" i="17"/>
  <c r="U46" i="17"/>
  <c r="V46" i="17" s="1"/>
  <c r="W46" i="17" s="1"/>
  <c r="AA46" i="17" s="1"/>
  <c r="AB46" i="17" s="1"/>
  <c r="AC46" i="17" s="1"/>
  <c r="K42" i="16"/>
  <c r="U47" i="16"/>
  <c r="V47" i="16" s="1"/>
  <c r="W47" i="16" s="1"/>
  <c r="AA47" i="16" s="1"/>
  <c r="AB47" i="16" s="1"/>
  <c r="K42" i="15"/>
  <c r="U47" i="15"/>
  <c r="V47" i="15" s="1"/>
  <c r="W47" i="15" s="1"/>
  <c r="AA47" i="15" s="1"/>
  <c r="AB47" i="15" s="1"/>
  <c r="AC47" i="15" s="1"/>
  <c r="K42" i="11"/>
  <c r="U47" i="11"/>
  <c r="V47" i="11" s="1"/>
  <c r="W47" i="11" s="1"/>
  <c r="AA47" i="11" s="1"/>
  <c r="AB47" i="11" s="1"/>
  <c r="AC47" i="11" s="1"/>
  <c r="K42" i="14"/>
  <c r="U47" i="14"/>
  <c r="V47" i="14" s="1"/>
  <c r="W47" i="14" s="1"/>
  <c r="AA47" i="14" s="1"/>
  <c r="AB47" i="14" s="1"/>
  <c r="AC47" i="14" s="1"/>
  <c r="K42" i="13"/>
  <c r="U47" i="13"/>
  <c r="V47" i="13" s="1"/>
  <c r="W47" i="13" s="1"/>
  <c r="AA47" i="13" s="1"/>
  <c r="AB47" i="13" s="1"/>
  <c r="AC47" i="13" s="1"/>
  <c r="U46" i="12"/>
  <c r="V46" i="12" s="1"/>
  <c r="W46" i="12" s="1"/>
  <c r="AA46" i="12" s="1"/>
  <c r="AB46" i="12" s="1"/>
  <c r="AC46" i="12" s="1"/>
  <c r="K41" i="12"/>
  <c r="K41" i="10"/>
  <c r="U46" i="10"/>
  <c r="V46" i="10" s="1"/>
  <c r="W46" i="10" s="1"/>
  <c r="AA46" i="10" s="1"/>
  <c r="AB46" i="10" s="1"/>
  <c r="AC46" i="10" s="1"/>
  <c r="K42" i="9"/>
  <c r="U47" i="9"/>
  <c r="V47" i="9" s="1"/>
  <c r="W47" i="9" s="1"/>
  <c r="AA47" i="9" s="1"/>
  <c r="AB47" i="9" s="1"/>
  <c r="AC47" i="9" s="1"/>
  <c r="K41" i="8"/>
  <c r="U46" i="8"/>
  <c r="V46" i="8" s="1"/>
  <c r="W46" i="8" s="1"/>
  <c r="AA46" i="8" s="1"/>
  <c r="AB46" i="8" s="1"/>
  <c r="AC46" i="8" s="1"/>
  <c r="K41" i="7"/>
  <c r="U46" i="7"/>
  <c r="V46" i="7" s="1"/>
  <c r="W46" i="7" s="1"/>
  <c r="AA46" i="7" s="1"/>
  <c r="AB46" i="7" s="1"/>
  <c r="AC46" i="7" s="1"/>
  <c r="AC46" i="6"/>
  <c r="K42" i="6"/>
  <c r="U47" i="6"/>
  <c r="V47" i="6" s="1"/>
  <c r="W47" i="6" s="1"/>
  <c r="AA47" i="6" s="1"/>
  <c r="AB47" i="6" s="1"/>
  <c r="K42" i="5"/>
  <c r="U47" i="5"/>
  <c r="V47" i="5" s="1"/>
  <c r="W47" i="5" s="1"/>
  <c r="AA47" i="5" s="1"/>
  <c r="AB47" i="5" s="1"/>
  <c r="AC47" i="5" s="1"/>
  <c r="K42" i="3"/>
  <c r="U47" i="3"/>
  <c r="V47" i="3" s="1"/>
  <c r="W47" i="3" s="1"/>
  <c r="AA47" i="3" s="1"/>
  <c r="AB47" i="3" s="1"/>
  <c r="AC47" i="3" s="1"/>
  <c r="AC47" i="16" l="1"/>
  <c r="K42" i="24"/>
  <c r="U47" i="24"/>
  <c r="V47" i="24" s="1"/>
  <c r="W47" i="24" s="1"/>
  <c r="AA47" i="24" s="1"/>
  <c r="AB47" i="24" s="1"/>
  <c r="AC47" i="24" s="1"/>
  <c r="K42" i="23"/>
  <c r="U47" i="23"/>
  <c r="V47" i="23" s="1"/>
  <c r="W47" i="23" s="1"/>
  <c r="AA47" i="23" s="1"/>
  <c r="AB47" i="23" s="1"/>
  <c r="AC47" i="23" s="1"/>
  <c r="K42" i="22"/>
  <c r="U47" i="22"/>
  <c r="V47" i="22" s="1"/>
  <c r="K42" i="21"/>
  <c r="U47" i="21"/>
  <c r="V47" i="21" s="1"/>
  <c r="U48" i="20"/>
  <c r="V48" i="20" s="1"/>
  <c r="K43" i="20"/>
  <c r="U48" i="19"/>
  <c r="V48" i="19" s="1"/>
  <c r="K43" i="19"/>
  <c r="U48" i="18"/>
  <c r="V48" i="18" s="1"/>
  <c r="W48" i="18" s="1"/>
  <c r="AA48" i="18" s="1"/>
  <c r="AB48" i="18" s="1"/>
  <c r="AC48" i="18" s="1"/>
  <c r="K43" i="18"/>
  <c r="K42" i="17"/>
  <c r="U47" i="17"/>
  <c r="V47" i="17" s="1"/>
  <c r="W47" i="17" s="1"/>
  <c r="AA47" i="17" s="1"/>
  <c r="AB47" i="17" s="1"/>
  <c r="AC47" i="17" s="1"/>
  <c r="U48" i="16"/>
  <c r="V48" i="16" s="1"/>
  <c r="W48" i="16" s="1"/>
  <c r="AA48" i="16" s="1"/>
  <c r="AB48" i="16" s="1"/>
  <c r="K43" i="16"/>
  <c r="U48" i="15"/>
  <c r="V48" i="15" s="1"/>
  <c r="W48" i="15" s="1"/>
  <c r="AA48" i="15" s="1"/>
  <c r="AB48" i="15" s="1"/>
  <c r="AC48" i="15" s="1"/>
  <c r="K43" i="15"/>
  <c r="U48" i="11"/>
  <c r="V48" i="11" s="1"/>
  <c r="W48" i="11" s="1"/>
  <c r="AA48" i="11" s="1"/>
  <c r="AB48" i="11" s="1"/>
  <c r="AC48" i="11" s="1"/>
  <c r="K43" i="11"/>
  <c r="U48" i="14"/>
  <c r="V48" i="14" s="1"/>
  <c r="W48" i="14" s="1"/>
  <c r="AA48" i="14" s="1"/>
  <c r="AB48" i="14" s="1"/>
  <c r="AC48" i="14" s="1"/>
  <c r="K43" i="14"/>
  <c r="U48" i="13"/>
  <c r="V48" i="13" s="1"/>
  <c r="W48" i="13" s="1"/>
  <c r="AA48" i="13" s="1"/>
  <c r="AB48" i="13" s="1"/>
  <c r="AC48" i="13" s="1"/>
  <c r="K43" i="13"/>
  <c r="K42" i="12"/>
  <c r="U47" i="12"/>
  <c r="V47" i="12" s="1"/>
  <c r="W47" i="12" s="1"/>
  <c r="AA47" i="12" s="1"/>
  <c r="AB47" i="12" s="1"/>
  <c r="AC47" i="12" s="1"/>
  <c r="K42" i="10"/>
  <c r="U47" i="10"/>
  <c r="V47" i="10" s="1"/>
  <c r="W47" i="10" s="1"/>
  <c r="AA47" i="10" s="1"/>
  <c r="AB47" i="10" s="1"/>
  <c r="AC47" i="10" s="1"/>
  <c r="U48" i="9"/>
  <c r="V48" i="9" s="1"/>
  <c r="W48" i="9" s="1"/>
  <c r="AA48" i="9" s="1"/>
  <c r="AB48" i="9" s="1"/>
  <c r="AC48" i="9" s="1"/>
  <c r="K43" i="9"/>
  <c r="K42" i="8"/>
  <c r="U47" i="8"/>
  <c r="V47" i="8" s="1"/>
  <c r="W47" i="8" s="1"/>
  <c r="AA47" i="8" s="1"/>
  <c r="AB47" i="8" s="1"/>
  <c r="AC47" i="8" s="1"/>
  <c r="K42" i="7"/>
  <c r="U47" i="7"/>
  <c r="V47" i="7" s="1"/>
  <c r="W47" i="7" s="1"/>
  <c r="AA47" i="7" s="1"/>
  <c r="AB47" i="7" s="1"/>
  <c r="AC47" i="7" s="1"/>
  <c r="AC47" i="6"/>
  <c r="U48" i="6"/>
  <c r="V48" i="6" s="1"/>
  <c r="W48" i="6" s="1"/>
  <c r="AA48" i="6" s="1"/>
  <c r="AB48" i="6" s="1"/>
  <c r="K43" i="6"/>
  <c r="U48" i="5"/>
  <c r="V48" i="5" s="1"/>
  <c r="W48" i="5" s="1"/>
  <c r="AA48" i="5" s="1"/>
  <c r="AB48" i="5" s="1"/>
  <c r="AC48" i="5" s="1"/>
  <c r="K43" i="5"/>
  <c r="U48" i="3"/>
  <c r="V48" i="3" s="1"/>
  <c r="W48" i="3" s="1"/>
  <c r="AA48" i="3" s="1"/>
  <c r="AB48" i="3" s="1"/>
  <c r="AC48" i="3" s="1"/>
  <c r="K43" i="3"/>
  <c r="AC48" i="16" l="1"/>
  <c r="U48" i="24"/>
  <c r="V48" i="24" s="1"/>
  <c r="W48" i="24" s="1"/>
  <c r="AA48" i="24" s="1"/>
  <c r="AB48" i="24" s="1"/>
  <c r="AC48" i="24" s="1"/>
  <c r="K43" i="24"/>
  <c r="U48" i="23"/>
  <c r="V48" i="23" s="1"/>
  <c r="W48" i="23" s="1"/>
  <c r="AA48" i="23" s="1"/>
  <c r="AB48" i="23" s="1"/>
  <c r="AC48" i="23" s="1"/>
  <c r="K43" i="23"/>
  <c r="U48" i="22"/>
  <c r="V48" i="22" s="1"/>
  <c r="K43" i="22"/>
  <c r="U48" i="21"/>
  <c r="V48" i="21" s="1"/>
  <c r="K43" i="21"/>
  <c r="U49" i="20"/>
  <c r="V49" i="20" s="1"/>
  <c r="K44" i="20"/>
  <c r="U49" i="19"/>
  <c r="V49" i="19" s="1"/>
  <c r="K44" i="19"/>
  <c r="U49" i="18"/>
  <c r="V49" i="18" s="1"/>
  <c r="W49" i="18" s="1"/>
  <c r="AA49" i="18" s="1"/>
  <c r="AB49" i="18" s="1"/>
  <c r="AC49" i="18" s="1"/>
  <c r="K44" i="18"/>
  <c r="U48" i="17"/>
  <c r="V48" i="17" s="1"/>
  <c r="W48" i="17" s="1"/>
  <c r="AA48" i="17" s="1"/>
  <c r="AB48" i="17" s="1"/>
  <c r="AC48" i="17" s="1"/>
  <c r="K43" i="17"/>
  <c r="U49" i="16"/>
  <c r="V49" i="16" s="1"/>
  <c r="W49" i="16" s="1"/>
  <c r="AA49" i="16" s="1"/>
  <c r="AB49" i="16" s="1"/>
  <c r="K44" i="16"/>
  <c r="U49" i="15"/>
  <c r="V49" i="15" s="1"/>
  <c r="W49" i="15" s="1"/>
  <c r="AA49" i="15" s="1"/>
  <c r="AB49" i="15" s="1"/>
  <c r="AC49" i="15" s="1"/>
  <c r="K44" i="15"/>
  <c r="U49" i="11"/>
  <c r="V49" i="11" s="1"/>
  <c r="W49" i="11" s="1"/>
  <c r="AA49" i="11" s="1"/>
  <c r="AB49" i="11" s="1"/>
  <c r="AC49" i="11" s="1"/>
  <c r="K44" i="11"/>
  <c r="U49" i="14"/>
  <c r="V49" i="14" s="1"/>
  <c r="W49" i="14" s="1"/>
  <c r="AA49" i="14" s="1"/>
  <c r="AB49" i="14" s="1"/>
  <c r="AC49" i="14" s="1"/>
  <c r="K44" i="14"/>
  <c r="U49" i="13"/>
  <c r="V49" i="13" s="1"/>
  <c r="W49" i="13" s="1"/>
  <c r="AA49" i="13" s="1"/>
  <c r="AB49" i="13" s="1"/>
  <c r="AC49" i="13" s="1"/>
  <c r="K44" i="13"/>
  <c r="U48" i="12"/>
  <c r="V48" i="12" s="1"/>
  <c r="W48" i="12" s="1"/>
  <c r="AA48" i="12" s="1"/>
  <c r="AB48" i="12" s="1"/>
  <c r="AC48" i="12" s="1"/>
  <c r="K43" i="12"/>
  <c r="U48" i="10"/>
  <c r="V48" i="10" s="1"/>
  <c r="W48" i="10" s="1"/>
  <c r="AA48" i="10" s="1"/>
  <c r="AB48" i="10" s="1"/>
  <c r="AC48" i="10" s="1"/>
  <c r="K43" i="10"/>
  <c r="U49" i="9"/>
  <c r="V49" i="9" s="1"/>
  <c r="W49" i="9" s="1"/>
  <c r="AA49" i="9" s="1"/>
  <c r="AB49" i="9" s="1"/>
  <c r="AC49" i="9" s="1"/>
  <c r="K44" i="9"/>
  <c r="U48" i="8"/>
  <c r="V48" i="8" s="1"/>
  <c r="W48" i="8" s="1"/>
  <c r="AA48" i="8" s="1"/>
  <c r="AB48" i="8" s="1"/>
  <c r="AC48" i="8" s="1"/>
  <c r="K43" i="8"/>
  <c r="U48" i="7"/>
  <c r="V48" i="7" s="1"/>
  <c r="W48" i="7" s="1"/>
  <c r="AA48" i="7" s="1"/>
  <c r="AB48" i="7" s="1"/>
  <c r="AC48" i="7" s="1"/>
  <c r="K43" i="7"/>
  <c r="AC48" i="6"/>
  <c r="U49" i="6"/>
  <c r="V49" i="6" s="1"/>
  <c r="W49" i="6" s="1"/>
  <c r="AA49" i="6" s="1"/>
  <c r="AB49" i="6" s="1"/>
  <c r="K44" i="6"/>
  <c r="U49" i="5"/>
  <c r="V49" i="5" s="1"/>
  <c r="W49" i="5" s="1"/>
  <c r="AA49" i="5" s="1"/>
  <c r="AB49" i="5" s="1"/>
  <c r="AC49" i="5" s="1"/>
  <c r="K44" i="5"/>
  <c r="U49" i="3"/>
  <c r="V49" i="3" s="1"/>
  <c r="W49" i="3" s="1"/>
  <c r="AA49" i="3" s="1"/>
  <c r="AB49" i="3" s="1"/>
  <c r="AC49" i="3" s="1"/>
  <c r="K44" i="3"/>
  <c r="AC49" i="16" l="1"/>
  <c r="AC49" i="6"/>
  <c r="U49" i="24"/>
  <c r="V49" i="24" s="1"/>
  <c r="W49" i="24" s="1"/>
  <c r="AA49" i="24" s="1"/>
  <c r="AB49" i="24" s="1"/>
  <c r="AC49" i="24" s="1"/>
  <c r="K44" i="24"/>
  <c r="U49" i="23"/>
  <c r="V49" i="23" s="1"/>
  <c r="W49" i="23" s="1"/>
  <c r="AA49" i="23" s="1"/>
  <c r="AB49" i="23" s="1"/>
  <c r="AC49" i="23" s="1"/>
  <c r="K44" i="23"/>
  <c r="U49" i="22"/>
  <c r="V49" i="22" s="1"/>
  <c r="K44" i="22"/>
  <c r="U49" i="21"/>
  <c r="V49" i="21" s="1"/>
  <c r="K44" i="21"/>
  <c r="U50" i="20"/>
  <c r="V50" i="20" s="1"/>
  <c r="K45" i="20"/>
  <c r="U50" i="19"/>
  <c r="V50" i="19" s="1"/>
  <c r="K45" i="19"/>
  <c r="U50" i="18"/>
  <c r="V50" i="18" s="1"/>
  <c r="W50" i="18" s="1"/>
  <c r="AA50" i="18" s="1"/>
  <c r="AB50" i="18" s="1"/>
  <c r="AC50" i="18" s="1"/>
  <c r="K45" i="18"/>
  <c r="U49" i="17"/>
  <c r="V49" i="17" s="1"/>
  <c r="W49" i="17" s="1"/>
  <c r="AA49" i="17" s="1"/>
  <c r="AB49" i="17" s="1"/>
  <c r="AC49" i="17" s="1"/>
  <c r="K44" i="17"/>
  <c r="U50" i="16"/>
  <c r="V50" i="16" s="1"/>
  <c r="W50" i="16" s="1"/>
  <c r="AA50" i="16" s="1"/>
  <c r="AB50" i="16" s="1"/>
  <c r="K45" i="16"/>
  <c r="U50" i="15"/>
  <c r="V50" i="15" s="1"/>
  <c r="W50" i="15" s="1"/>
  <c r="AA50" i="15" s="1"/>
  <c r="AB50" i="15" s="1"/>
  <c r="AC50" i="15" s="1"/>
  <c r="K45" i="15"/>
  <c r="K45" i="11"/>
  <c r="U50" i="11"/>
  <c r="V50" i="11" s="1"/>
  <c r="W50" i="11" s="1"/>
  <c r="AA50" i="11" s="1"/>
  <c r="AB50" i="11" s="1"/>
  <c r="AC50" i="11" s="1"/>
  <c r="U50" i="14"/>
  <c r="V50" i="14" s="1"/>
  <c r="W50" i="14" s="1"/>
  <c r="AA50" i="14" s="1"/>
  <c r="AB50" i="14" s="1"/>
  <c r="AC50" i="14" s="1"/>
  <c r="K45" i="14"/>
  <c r="U50" i="13"/>
  <c r="V50" i="13" s="1"/>
  <c r="W50" i="13" s="1"/>
  <c r="AA50" i="13" s="1"/>
  <c r="AB50" i="13" s="1"/>
  <c r="AC50" i="13" s="1"/>
  <c r="K45" i="13"/>
  <c r="U49" i="12"/>
  <c r="V49" i="12" s="1"/>
  <c r="W49" i="12" s="1"/>
  <c r="AA49" i="12" s="1"/>
  <c r="AB49" i="12" s="1"/>
  <c r="AC49" i="12" s="1"/>
  <c r="K44" i="12"/>
  <c r="U49" i="10"/>
  <c r="V49" i="10" s="1"/>
  <c r="W49" i="10" s="1"/>
  <c r="AA49" i="10" s="1"/>
  <c r="AB49" i="10" s="1"/>
  <c r="AC49" i="10" s="1"/>
  <c r="K44" i="10"/>
  <c r="U50" i="9"/>
  <c r="V50" i="9" s="1"/>
  <c r="W50" i="9" s="1"/>
  <c r="AA50" i="9" s="1"/>
  <c r="AB50" i="9" s="1"/>
  <c r="AC50" i="9" s="1"/>
  <c r="K45" i="9"/>
  <c r="U49" i="8"/>
  <c r="V49" i="8" s="1"/>
  <c r="W49" i="8" s="1"/>
  <c r="AA49" i="8" s="1"/>
  <c r="AB49" i="8" s="1"/>
  <c r="AC49" i="8" s="1"/>
  <c r="K44" i="8"/>
  <c r="U49" i="7"/>
  <c r="V49" i="7" s="1"/>
  <c r="W49" i="7" s="1"/>
  <c r="AA49" i="7" s="1"/>
  <c r="AB49" i="7" s="1"/>
  <c r="AC49" i="7" s="1"/>
  <c r="K44" i="7"/>
  <c r="U50" i="6"/>
  <c r="V50" i="6" s="1"/>
  <c r="W50" i="6" s="1"/>
  <c r="AA50" i="6" s="1"/>
  <c r="AB50" i="6" s="1"/>
  <c r="K45" i="6"/>
  <c r="U50" i="5"/>
  <c r="V50" i="5" s="1"/>
  <c r="W50" i="5" s="1"/>
  <c r="AA50" i="5" s="1"/>
  <c r="AB50" i="5" s="1"/>
  <c r="AC50" i="5" s="1"/>
  <c r="K45" i="5"/>
  <c r="U50" i="3"/>
  <c r="V50" i="3" s="1"/>
  <c r="W50" i="3" s="1"/>
  <c r="AA50" i="3" s="1"/>
  <c r="AB50" i="3" s="1"/>
  <c r="AC50" i="3" s="1"/>
  <c r="K45" i="3"/>
  <c r="AC50" i="16" l="1"/>
  <c r="AC50" i="6"/>
  <c r="U50" i="24"/>
  <c r="V50" i="24" s="1"/>
  <c r="W50" i="24" s="1"/>
  <c r="AA50" i="24" s="1"/>
  <c r="AB50" i="24" s="1"/>
  <c r="AC50" i="24" s="1"/>
  <c r="K45" i="24"/>
  <c r="U50" i="23"/>
  <c r="V50" i="23" s="1"/>
  <c r="W50" i="23" s="1"/>
  <c r="AA50" i="23" s="1"/>
  <c r="AB50" i="23" s="1"/>
  <c r="AC50" i="23" s="1"/>
  <c r="K45" i="23"/>
  <c r="U50" i="22"/>
  <c r="V50" i="22" s="1"/>
  <c r="K45" i="22"/>
  <c r="U50" i="21"/>
  <c r="V50" i="21" s="1"/>
  <c r="K45" i="21"/>
  <c r="U51" i="20"/>
  <c r="V51" i="20" s="1"/>
  <c r="K46" i="20"/>
  <c r="U51" i="19"/>
  <c r="V51" i="19" s="1"/>
  <c r="K46" i="19"/>
  <c r="U51" i="18"/>
  <c r="V51" i="18" s="1"/>
  <c r="W51" i="18" s="1"/>
  <c r="AA51" i="18" s="1"/>
  <c r="AB51" i="18" s="1"/>
  <c r="AC51" i="18" s="1"/>
  <c r="K46" i="18"/>
  <c r="U50" i="17"/>
  <c r="V50" i="17" s="1"/>
  <c r="W50" i="17" s="1"/>
  <c r="AA50" i="17" s="1"/>
  <c r="AB50" i="17" s="1"/>
  <c r="AC50" i="17" s="1"/>
  <c r="K45" i="17"/>
  <c r="K46" i="16"/>
  <c r="U51" i="16"/>
  <c r="V51" i="16" s="1"/>
  <c r="W51" i="16" s="1"/>
  <c r="AA51" i="16" s="1"/>
  <c r="AB51" i="16" s="1"/>
  <c r="U51" i="15"/>
  <c r="V51" i="15" s="1"/>
  <c r="W51" i="15" s="1"/>
  <c r="AA51" i="15" s="1"/>
  <c r="AB51" i="15" s="1"/>
  <c r="AC51" i="15" s="1"/>
  <c r="K46" i="15"/>
  <c r="U51" i="11"/>
  <c r="V51" i="11" s="1"/>
  <c r="W51" i="11" s="1"/>
  <c r="AA51" i="11" s="1"/>
  <c r="AB51" i="11" s="1"/>
  <c r="AC51" i="11" s="1"/>
  <c r="K46" i="11"/>
  <c r="U51" i="14"/>
  <c r="V51" i="14" s="1"/>
  <c r="W51" i="14" s="1"/>
  <c r="AA51" i="14" s="1"/>
  <c r="AB51" i="14" s="1"/>
  <c r="AC51" i="14" s="1"/>
  <c r="K46" i="14"/>
  <c r="U51" i="13"/>
  <c r="V51" i="13" s="1"/>
  <c r="W51" i="13" s="1"/>
  <c r="AA51" i="13" s="1"/>
  <c r="AB51" i="13" s="1"/>
  <c r="AC51" i="13" s="1"/>
  <c r="K46" i="13"/>
  <c r="U50" i="12"/>
  <c r="V50" i="12" s="1"/>
  <c r="W50" i="12" s="1"/>
  <c r="AA50" i="12" s="1"/>
  <c r="AB50" i="12" s="1"/>
  <c r="AC50" i="12" s="1"/>
  <c r="K45" i="12"/>
  <c r="U50" i="10"/>
  <c r="V50" i="10" s="1"/>
  <c r="W50" i="10" s="1"/>
  <c r="AA50" i="10" s="1"/>
  <c r="AB50" i="10" s="1"/>
  <c r="AC50" i="10" s="1"/>
  <c r="K45" i="10"/>
  <c r="K46" i="9"/>
  <c r="U51" i="9"/>
  <c r="V51" i="9" s="1"/>
  <c r="W51" i="9" s="1"/>
  <c r="AA51" i="9" s="1"/>
  <c r="AB51" i="9" s="1"/>
  <c r="AC51" i="9" s="1"/>
  <c r="U50" i="8"/>
  <c r="V50" i="8" s="1"/>
  <c r="W50" i="8" s="1"/>
  <c r="AA50" i="8" s="1"/>
  <c r="AB50" i="8" s="1"/>
  <c r="AC50" i="8" s="1"/>
  <c r="K45" i="8"/>
  <c r="U50" i="7"/>
  <c r="V50" i="7" s="1"/>
  <c r="W50" i="7" s="1"/>
  <c r="AA50" i="7" s="1"/>
  <c r="AB50" i="7" s="1"/>
  <c r="AC50" i="7" s="1"/>
  <c r="K45" i="7"/>
  <c r="U51" i="6"/>
  <c r="V51" i="6" s="1"/>
  <c r="W51" i="6" s="1"/>
  <c r="AA51" i="6" s="1"/>
  <c r="AB51" i="6" s="1"/>
  <c r="K46" i="6"/>
  <c r="U51" i="5"/>
  <c r="V51" i="5" s="1"/>
  <c r="W51" i="5" s="1"/>
  <c r="AA51" i="5" s="1"/>
  <c r="AB51" i="5" s="1"/>
  <c r="AC51" i="5" s="1"/>
  <c r="K46" i="5"/>
  <c r="U51" i="3"/>
  <c r="V51" i="3" s="1"/>
  <c r="W51" i="3" s="1"/>
  <c r="AA51" i="3" s="1"/>
  <c r="AB51" i="3" s="1"/>
  <c r="AC51" i="3" s="1"/>
  <c r="K46" i="3"/>
  <c r="AC51" i="16" l="1"/>
  <c r="AC51" i="6"/>
  <c r="U51" i="24"/>
  <c r="V51" i="24" s="1"/>
  <c r="W51" i="24" s="1"/>
  <c r="AA51" i="24" s="1"/>
  <c r="AB51" i="24" s="1"/>
  <c r="AC51" i="24" s="1"/>
  <c r="K46" i="24"/>
  <c r="U51" i="23"/>
  <c r="V51" i="23" s="1"/>
  <c r="W51" i="23" s="1"/>
  <c r="AA51" i="23" s="1"/>
  <c r="AB51" i="23" s="1"/>
  <c r="AC51" i="23" s="1"/>
  <c r="K46" i="23"/>
  <c r="U51" i="22"/>
  <c r="V51" i="22" s="1"/>
  <c r="K46" i="22"/>
  <c r="U51" i="21"/>
  <c r="V51" i="21" s="1"/>
  <c r="K46" i="21"/>
  <c r="U52" i="20"/>
  <c r="V52" i="20" s="1"/>
  <c r="K47" i="20"/>
  <c r="U53" i="20" s="1"/>
  <c r="U52" i="19"/>
  <c r="V52" i="19" s="1"/>
  <c r="K47" i="19"/>
  <c r="U53" i="19" s="1"/>
  <c r="U52" i="18"/>
  <c r="V52" i="18" s="1"/>
  <c r="W52" i="18" s="1"/>
  <c r="AA52" i="18" s="1"/>
  <c r="AB52" i="18" s="1"/>
  <c r="AC52" i="18" s="1"/>
  <c r="K47" i="18"/>
  <c r="U53" i="18" s="1"/>
  <c r="U51" i="17"/>
  <c r="V51" i="17" s="1"/>
  <c r="W51" i="17" s="1"/>
  <c r="AA51" i="17" s="1"/>
  <c r="AB51" i="17" s="1"/>
  <c r="AC51" i="17" s="1"/>
  <c r="K46" i="17"/>
  <c r="U52" i="16"/>
  <c r="V52" i="16" s="1"/>
  <c r="W52" i="16" s="1"/>
  <c r="AA52" i="16" s="1"/>
  <c r="AB52" i="16" s="1"/>
  <c r="K47" i="16"/>
  <c r="U53" i="16" s="1"/>
  <c r="V53" i="16" s="1"/>
  <c r="W53" i="16" s="1"/>
  <c r="AA53" i="16" s="1"/>
  <c r="AB53" i="16" s="1"/>
  <c r="U52" i="15"/>
  <c r="V52" i="15" s="1"/>
  <c r="W52" i="15" s="1"/>
  <c r="AA52" i="15" s="1"/>
  <c r="AB52" i="15" s="1"/>
  <c r="AC52" i="15" s="1"/>
  <c r="K47" i="15"/>
  <c r="U53" i="15" s="1"/>
  <c r="V53" i="15" s="1"/>
  <c r="W53" i="15" s="1"/>
  <c r="AA53" i="15" s="1"/>
  <c r="AB53" i="15" s="1"/>
  <c r="K47" i="11"/>
  <c r="U53" i="11" s="1"/>
  <c r="U52" i="11"/>
  <c r="V52" i="11" s="1"/>
  <c r="W52" i="11" s="1"/>
  <c r="AA52" i="11" s="1"/>
  <c r="AB52" i="11" s="1"/>
  <c r="AC52" i="11" s="1"/>
  <c r="U52" i="14"/>
  <c r="V52" i="14" s="1"/>
  <c r="W52" i="14" s="1"/>
  <c r="AA52" i="14" s="1"/>
  <c r="AB52" i="14" s="1"/>
  <c r="AC52" i="14" s="1"/>
  <c r="K47" i="14"/>
  <c r="U53" i="14" s="1"/>
  <c r="U52" i="13"/>
  <c r="V52" i="13" s="1"/>
  <c r="W52" i="13" s="1"/>
  <c r="AA52" i="13" s="1"/>
  <c r="AB52" i="13" s="1"/>
  <c r="AC52" i="13" s="1"/>
  <c r="K47" i="13"/>
  <c r="U53" i="13" s="1"/>
  <c r="U51" i="12"/>
  <c r="V51" i="12" s="1"/>
  <c r="W51" i="12" s="1"/>
  <c r="AA51" i="12" s="1"/>
  <c r="AB51" i="12" s="1"/>
  <c r="AC51" i="12" s="1"/>
  <c r="K46" i="12"/>
  <c r="U51" i="10"/>
  <c r="V51" i="10" s="1"/>
  <c r="W51" i="10" s="1"/>
  <c r="AA51" i="10" s="1"/>
  <c r="AB51" i="10" s="1"/>
  <c r="AC51" i="10" s="1"/>
  <c r="K46" i="10"/>
  <c r="U52" i="9"/>
  <c r="V52" i="9" s="1"/>
  <c r="W52" i="9" s="1"/>
  <c r="AA52" i="9" s="1"/>
  <c r="AB52" i="9" s="1"/>
  <c r="AC52" i="9" s="1"/>
  <c r="K47" i="9"/>
  <c r="U53" i="9" s="1"/>
  <c r="V53" i="9" s="1"/>
  <c r="W53" i="9" s="1"/>
  <c r="AA53" i="9" s="1"/>
  <c r="AB53" i="9" s="1"/>
  <c r="U51" i="8"/>
  <c r="V51" i="8" s="1"/>
  <c r="W51" i="8" s="1"/>
  <c r="AA51" i="8" s="1"/>
  <c r="AB51" i="8" s="1"/>
  <c r="AC51" i="8" s="1"/>
  <c r="K46" i="8"/>
  <c r="U51" i="7"/>
  <c r="V51" i="7" s="1"/>
  <c r="W51" i="7" s="1"/>
  <c r="AA51" i="7" s="1"/>
  <c r="AB51" i="7" s="1"/>
  <c r="AC51" i="7" s="1"/>
  <c r="K46" i="7"/>
  <c r="U52" i="6"/>
  <c r="V52" i="6" s="1"/>
  <c r="W52" i="6" s="1"/>
  <c r="AA52" i="6" s="1"/>
  <c r="AB52" i="6" s="1"/>
  <c r="K47" i="6"/>
  <c r="U53" i="6" s="1"/>
  <c r="V53" i="6" s="1"/>
  <c r="W53" i="6" s="1"/>
  <c r="AA53" i="6" s="1"/>
  <c r="AB53" i="6" s="1"/>
  <c r="U52" i="5"/>
  <c r="V52" i="5" s="1"/>
  <c r="W52" i="5" s="1"/>
  <c r="AA52" i="5" s="1"/>
  <c r="AB52" i="5" s="1"/>
  <c r="AC52" i="5" s="1"/>
  <c r="K47" i="5"/>
  <c r="U53" i="5" s="1"/>
  <c r="U52" i="3"/>
  <c r="V52" i="3" s="1"/>
  <c r="W52" i="3" s="1"/>
  <c r="AA52" i="3" s="1"/>
  <c r="AB52" i="3" s="1"/>
  <c r="AC52" i="3" s="1"/>
  <c r="K47" i="3"/>
  <c r="U53" i="3" s="1"/>
  <c r="V53" i="3" s="1"/>
  <c r="W53" i="3" s="1"/>
  <c r="AA53" i="3" s="1"/>
  <c r="AB53" i="3" s="1"/>
  <c r="V53" i="5" l="1"/>
  <c r="W53" i="5" s="1"/>
  <c r="AA53" i="5" s="1"/>
  <c r="AB53" i="5" s="1"/>
  <c r="AC53" i="5" s="1"/>
  <c r="AC52" i="16"/>
  <c r="AC52" i="6"/>
  <c r="V53" i="14"/>
  <c r="W53" i="14" s="1"/>
  <c r="AA53" i="14" s="1"/>
  <c r="AB53" i="14" s="1"/>
  <c r="AC53" i="14" s="1"/>
  <c r="V53" i="18"/>
  <c r="W53" i="18" s="1"/>
  <c r="AA53" i="18" s="1"/>
  <c r="AB53" i="18" s="1"/>
  <c r="V53" i="19"/>
  <c r="V53" i="13"/>
  <c r="W53" i="13" s="1"/>
  <c r="AA53" i="13" s="1"/>
  <c r="AB53" i="13" s="1"/>
  <c r="AC53" i="13" s="1"/>
  <c r="V53" i="20"/>
  <c r="U52" i="24"/>
  <c r="V52" i="24" s="1"/>
  <c r="W52" i="24" s="1"/>
  <c r="AA52" i="24" s="1"/>
  <c r="AB52" i="24" s="1"/>
  <c r="AC52" i="24" s="1"/>
  <c r="K47" i="24"/>
  <c r="U53" i="24" s="1"/>
  <c r="U52" i="23"/>
  <c r="V52" i="23" s="1"/>
  <c r="W52" i="23" s="1"/>
  <c r="AA52" i="23" s="1"/>
  <c r="AB52" i="23" s="1"/>
  <c r="AC52" i="23" s="1"/>
  <c r="K47" i="23"/>
  <c r="U53" i="23" s="1"/>
  <c r="U52" i="22"/>
  <c r="V52" i="22" s="1"/>
  <c r="K47" i="22"/>
  <c r="U53" i="22" s="1"/>
  <c r="AC53" i="18"/>
  <c r="U52" i="21"/>
  <c r="V52" i="21" s="1"/>
  <c r="K47" i="21"/>
  <c r="U53" i="21" s="1"/>
  <c r="AC53" i="16"/>
  <c r="AC53" i="15"/>
  <c r="U52" i="17"/>
  <c r="V52" i="17" s="1"/>
  <c r="W52" i="17" s="1"/>
  <c r="AA52" i="17" s="1"/>
  <c r="AB52" i="17" s="1"/>
  <c r="AC52" i="17" s="1"/>
  <c r="K47" i="17"/>
  <c r="U53" i="17" s="1"/>
  <c r="V53" i="17" s="1"/>
  <c r="W53" i="17" s="1"/>
  <c r="AA53" i="17" s="1"/>
  <c r="AB53" i="17" s="1"/>
  <c r="V53" i="11"/>
  <c r="W53" i="11" s="1"/>
  <c r="AA53" i="11" s="1"/>
  <c r="AB53" i="11" s="1"/>
  <c r="AC53" i="11" s="1"/>
  <c r="K47" i="12"/>
  <c r="U53" i="12" s="1"/>
  <c r="U52" i="12"/>
  <c r="V52" i="12" s="1"/>
  <c r="W52" i="12" s="1"/>
  <c r="AA52" i="12" s="1"/>
  <c r="AB52" i="12" s="1"/>
  <c r="AC52" i="12" s="1"/>
  <c r="AC53" i="9"/>
  <c r="U52" i="10"/>
  <c r="V52" i="10" s="1"/>
  <c r="W52" i="10" s="1"/>
  <c r="AA52" i="10" s="1"/>
  <c r="AB52" i="10" s="1"/>
  <c r="AC52" i="10" s="1"/>
  <c r="K47" i="10"/>
  <c r="U53" i="10" s="1"/>
  <c r="U52" i="8"/>
  <c r="V52" i="8" s="1"/>
  <c r="W52" i="8" s="1"/>
  <c r="AA52" i="8" s="1"/>
  <c r="AB52" i="8" s="1"/>
  <c r="AC52" i="8" s="1"/>
  <c r="K47" i="8"/>
  <c r="U53" i="8" s="1"/>
  <c r="V53" i="8" s="1"/>
  <c r="W53" i="8" s="1"/>
  <c r="AA53" i="8" s="1"/>
  <c r="AB53" i="8" s="1"/>
  <c r="U52" i="7"/>
  <c r="V52" i="7" s="1"/>
  <c r="W52" i="7" s="1"/>
  <c r="AA52" i="7" s="1"/>
  <c r="AB52" i="7" s="1"/>
  <c r="AC52" i="7" s="1"/>
  <c r="K47" i="7"/>
  <c r="U53" i="7" s="1"/>
  <c r="V53" i="7" s="1"/>
  <c r="W53" i="7" s="1"/>
  <c r="AA53" i="7" s="1"/>
  <c r="AB53" i="7" s="1"/>
  <c r="AC53" i="6"/>
  <c r="AC53" i="3"/>
  <c r="V53" i="10" l="1"/>
  <c r="W53" i="10" s="1"/>
  <c r="AA53" i="10" s="1"/>
  <c r="AB53" i="10" s="1"/>
  <c r="V53" i="21"/>
  <c r="V53" i="23"/>
  <c r="W53" i="23" s="1"/>
  <c r="AA53" i="23" s="1"/>
  <c r="AB53" i="23" s="1"/>
  <c r="AC53" i="23" s="1"/>
  <c r="V53" i="24"/>
  <c r="W53" i="24" s="1"/>
  <c r="AA53" i="24" s="1"/>
  <c r="AB53" i="24" s="1"/>
  <c r="AC53" i="24" s="1"/>
  <c r="V53" i="22"/>
  <c r="AC53" i="17"/>
  <c r="V53" i="12"/>
  <c r="W53" i="12" s="1"/>
  <c r="AA53" i="12" s="1"/>
  <c r="AB53" i="12" s="1"/>
  <c r="AC53" i="12" s="1"/>
  <c r="AC53" i="10"/>
  <c r="AC53" i="8"/>
  <c r="AC53" i="7"/>
  <c r="K4" i="4"/>
  <c r="K5" i="4" s="1"/>
  <c r="U7" i="4" l="1"/>
  <c r="K6" i="4"/>
  <c r="K7" i="4" l="1"/>
  <c r="U10" i="4" l="1"/>
  <c r="K8" i="4"/>
  <c r="K9" i="4" s="1"/>
  <c r="U13" i="4" l="1"/>
  <c r="K10" i="4"/>
  <c r="K11" i="4" s="1"/>
  <c r="F36" i="4"/>
  <c r="C38" i="4"/>
  <c r="U15" i="4" l="1"/>
  <c r="K12" i="4"/>
  <c r="K13" i="4" s="1"/>
  <c r="U18" i="4" l="1"/>
  <c r="K14" i="4"/>
  <c r="K15" i="4" s="1"/>
  <c r="C45" i="4"/>
  <c r="U20" i="4" l="1"/>
  <c r="K16" i="4"/>
  <c r="U21" i="4" l="1"/>
  <c r="V21" i="4" s="1"/>
  <c r="W21" i="4" s="1"/>
  <c r="AA21" i="4" s="1"/>
  <c r="AB21" i="4" s="1"/>
  <c r="K17" i="4"/>
  <c r="U22" i="4" l="1"/>
  <c r="V22" i="4" s="1"/>
  <c r="W22" i="4" s="1"/>
  <c r="AA22" i="4" s="1"/>
  <c r="AB22" i="4" s="1"/>
  <c r="K18" i="4"/>
  <c r="U23" i="4" l="1"/>
  <c r="V23" i="4" s="1"/>
  <c r="W23" i="4" s="1"/>
  <c r="AA23" i="4" s="1"/>
  <c r="AB23" i="4" s="1"/>
  <c r="K19" i="4"/>
  <c r="U24" i="4" l="1"/>
  <c r="V24" i="4" s="1"/>
  <c r="W24" i="4" s="1"/>
  <c r="AA24" i="4" s="1"/>
  <c r="AB24" i="4" s="1"/>
  <c r="K20" i="4"/>
  <c r="U25" i="4" l="1"/>
  <c r="V25" i="4" s="1"/>
  <c r="W25" i="4" s="1"/>
  <c r="AA25" i="4" s="1"/>
  <c r="AB25" i="4" s="1"/>
  <c r="K21" i="4"/>
  <c r="U26" i="4" l="1"/>
  <c r="K22" i="4"/>
  <c r="U28" i="4" l="1"/>
  <c r="K23" i="4"/>
  <c r="V26" i="4"/>
  <c r="W26" i="4" s="1"/>
  <c r="AA26" i="4" s="1"/>
  <c r="AB26" i="4" s="1"/>
  <c r="F45" i="4"/>
  <c r="K24" i="4" l="1"/>
  <c r="U29" i="4"/>
  <c r="V29" i="4" s="1"/>
  <c r="W29" i="4" s="1"/>
  <c r="AA29" i="4" s="1"/>
  <c r="AB29" i="4" s="1"/>
  <c r="F47" i="4"/>
  <c r="F48" i="4" s="1"/>
  <c r="F46" i="4" s="1"/>
  <c r="U27" i="4" s="1"/>
  <c r="V27" i="4" s="1"/>
  <c r="W27" i="4" s="1"/>
  <c r="AA27" i="4" s="1"/>
  <c r="AB27" i="4" s="1"/>
  <c r="V28" i="4" l="1"/>
  <c r="W28" i="4" s="1"/>
  <c r="AA28" i="4" s="1"/>
  <c r="AB28" i="4" s="1"/>
  <c r="K25" i="4"/>
  <c r="U30" i="4"/>
  <c r="V30" i="4" s="1"/>
  <c r="W30" i="4" s="1"/>
  <c r="AA30" i="4" s="1"/>
  <c r="AB30" i="4" s="1"/>
  <c r="K26" i="4" l="1"/>
  <c r="U31" i="4"/>
  <c r="V31" i="4" s="1"/>
  <c r="W31" i="4" s="1"/>
  <c r="AA31" i="4" s="1"/>
  <c r="AB31" i="4" s="1"/>
  <c r="K27" i="4" l="1"/>
  <c r="U32" i="4"/>
  <c r="V32" i="4" s="1"/>
  <c r="W32" i="4" s="1"/>
  <c r="AA32" i="4" s="1"/>
  <c r="AB32" i="4" s="1"/>
  <c r="K28" i="4" l="1"/>
  <c r="U33" i="4"/>
  <c r="V33" i="4" s="1"/>
  <c r="W33" i="4" s="1"/>
  <c r="AA33" i="4" s="1"/>
  <c r="AB33" i="4" s="1"/>
  <c r="U19" i="4" l="1"/>
  <c r="K29" i="4"/>
  <c r="U34" i="4"/>
  <c r="V34" i="4" s="1"/>
  <c r="W34" i="4" s="1"/>
  <c r="AA34" i="4" s="1"/>
  <c r="AB34" i="4" s="1"/>
  <c r="U17" i="4" l="1"/>
  <c r="K30" i="4"/>
  <c r="U35" i="4"/>
  <c r="V35" i="4" s="1"/>
  <c r="W35" i="4" s="1"/>
  <c r="AA35" i="4" s="1"/>
  <c r="AB35" i="4" s="1"/>
  <c r="V19" i="4"/>
  <c r="W19" i="4" s="1"/>
  <c r="AA19" i="4" s="1"/>
  <c r="AB19" i="4" s="1"/>
  <c r="V20" i="4"/>
  <c r="W20" i="4" s="1"/>
  <c r="AA20" i="4" s="1"/>
  <c r="AB20" i="4" s="1"/>
  <c r="U14" i="4" l="1"/>
  <c r="K31" i="4"/>
  <c r="U36" i="4"/>
  <c r="V36" i="4" s="1"/>
  <c r="W36" i="4" s="1"/>
  <c r="AA36" i="4" s="1"/>
  <c r="AB36" i="4" s="1"/>
  <c r="C47" i="4"/>
  <c r="C48" i="4" s="1"/>
  <c r="C46" i="4" s="1"/>
  <c r="U16" i="4" s="1"/>
  <c r="V16" i="4" s="1"/>
  <c r="W16" i="4" s="1"/>
  <c r="AA16" i="4" s="1"/>
  <c r="AB16" i="4" s="1"/>
  <c r="V18" i="4"/>
  <c r="W18" i="4" s="1"/>
  <c r="AA18" i="4" s="1"/>
  <c r="AB18" i="4" s="1"/>
  <c r="V14" i="4" l="1"/>
  <c r="W14" i="4" s="1"/>
  <c r="AA14" i="4" s="1"/>
  <c r="AB14" i="4" s="1"/>
  <c r="V15" i="4"/>
  <c r="W15" i="4" s="1"/>
  <c r="AA15" i="4" s="1"/>
  <c r="AB15" i="4" s="1"/>
  <c r="V17" i="4"/>
  <c r="W17" i="4" s="1"/>
  <c r="AA17" i="4" s="1"/>
  <c r="AB17" i="4" s="1"/>
  <c r="U12" i="4"/>
  <c r="K32" i="4"/>
  <c r="U37" i="4"/>
  <c r="V37" i="4" s="1"/>
  <c r="W37" i="4" s="1"/>
  <c r="AA37" i="4" s="1"/>
  <c r="AB37" i="4" s="1"/>
  <c r="U8" i="4" l="1"/>
  <c r="K33" i="4"/>
  <c r="U38" i="4"/>
  <c r="V38" i="4" s="1"/>
  <c r="W38" i="4" s="1"/>
  <c r="AA38" i="4" s="1"/>
  <c r="AB38" i="4" s="1"/>
  <c r="F38" i="4"/>
  <c r="F39" i="4" s="1"/>
  <c r="F37" i="4" s="1"/>
  <c r="U11" i="4" s="1"/>
  <c r="V11" i="4" s="1"/>
  <c r="W11" i="4" s="1"/>
  <c r="AA11" i="4" s="1"/>
  <c r="AB11" i="4" s="1"/>
  <c r="V13" i="4"/>
  <c r="W13" i="4" s="1"/>
  <c r="AA13" i="4" s="1"/>
  <c r="AB13" i="4" s="1"/>
  <c r="V12" i="4" l="1"/>
  <c r="W12" i="4" s="1"/>
  <c r="AA12" i="4" s="1"/>
  <c r="AB12" i="4" s="1"/>
  <c r="U6" i="4"/>
  <c r="K34" i="4"/>
  <c r="U39" i="4"/>
  <c r="V39" i="4" s="1"/>
  <c r="W39" i="4" s="1"/>
  <c r="AA39" i="4" s="1"/>
  <c r="AB39" i="4" s="1"/>
  <c r="C36" i="4"/>
  <c r="C39" i="4" s="1"/>
  <c r="C37" i="4" s="1"/>
  <c r="U9" i="4" s="1"/>
  <c r="V8" i="4"/>
  <c r="W8" i="4" s="1"/>
  <c r="AA8" i="4" s="1"/>
  <c r="AB8" i="4" s="1"/>
  <c r="V9" i="4" l="1"/>
  <c r="W9" i="4" s="1"/>
  <c r="AA9" i="4" s="1"/>
  <c r="AB9" i="4" s="1"/>
  <c r="V10" i="4"/>
  <c r="W10" i="4" s="1"/>
  <c r="AA10" i="4" s="1"/>
  <c r="AB10" i="4" s="1"/>
  <c r="K35" i="4"/>
  <c r="U40" i="4"/>
  <c r="V40" i="4" s="1"/>
  <c r="W40" i="4" s="1"/>
  <c r="AA40" i="4" s="1"/>
  <c r="AB40" i="4" s="1"/>
  <c r="V6" i="4"/>
  <c r="W6" i="4" s="1"/>
  <c r="AA6" i="4" s="1"/>
  <c r="AB6" i="4" s="1"/>
  <c r="AC6" i="4" s="1"/>
  <c r="V7" i="4"/>
  <c r="W7" i="4" s="1"/>
  <c r="AA7" i="4" s="1"/>
  <c r="AB7" i="4" s="1"/>
  <c r="AC7" i="4" l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K36" i="4"/>
  <c r="U41" i="4"/>
  <c r="V41" i="4" s="1"/>
  <c r="W41" i="4" s="1"/>
  <c r="AA41" i="4" s="1"/>
  <c r="AB41" i="4" s="1"/>
  <c r="AC41" i="4" l="1"/>
  <c r="K37" i="4"/>
  <c r="U42" i="4"/>
  <c r="V42" i="4" s="1"/>
  <c r="W42" i="4" s="1"/>
  <c r="AA42" i="4" s="1"/>
  <c r="AB42" i="4" s="1"/>
  <c r="AC42" i="4" l="1"/>
  <c r="K38" i="4"/>
  <c r="U43" i="4"/>
  <c r="V43" i="4" s="1"/>
  <c r="W43" i="4" s="1"/>
  <c r="AA43" i="4" s="1"/>
  <c r="AB43" i="4" s="1"/>
  <c r="AC43" i="4" l="1"/>
  <c r="K39" i="4"/>
  <c r="U44" i="4"/>
  <c r="V44" i="4" s="1"/>
  <c r="W44" i="4" s="1"/>
  <c r="AA44" i="4" s="1"/>
  <c r="AB44" i="4" s="1"/>
  <c r="AC44" i="4" l="1"/>
  <c r="K40" i="4"/>
  <c r="U45" i="4"/>
  <c r="V45" i="4" s="1"/>
  <c r="W45" i="4" s="1"/>
  <c r="AA45" i="4" s="1"/>
  <c r="AB45" i="4" s="1"/>
  <c r="AC45" i="4" l="1"/>
  <c r="K41" i="4"/>
  <c r="U46" i="4"/>
  <c r="V46" i="4" s="1"/>
  <c r="W46" i="4" s="1"/>
  <c r="AA46" i="4" s="1"/>
  <c r="AB46" i="4" s="1"/>
  <c r="AC46" i="4" l="1"/>
  <c r="K42" i="4"/>
  <c r="U47" i="4"/>
  <c r="V47" i="4" s="1"/>
  <c r="W47" i="4" s="1"/>
  <c r="AA47" i="4" s="1"/>
  <c r="AB47" i="4" s="1"/>
  <c r="AC47" i="4" l="1"/>
  <c r="K43" i="4"/>
  <c r="U48" i="4"/>
  <c r="V48" i="4" s="1"/>
  <c r="W48" i="4" s="1"/>
  <c r="AA48" i="4" s="1"/>
  <c r="AB48" i="4" s="1"/>
  <c r="AC48" i="4" l="1"/>
  <c r="K44" i="4"/>
  <c r="U49" i="4"/>
  <c r="V49" i="4" s="1"/>
  <c r="W49" i="4" s="1"/>
  <c r="AA49" i="4" s="1"/>
  <c r="AB49" i="4" s="1"/>
  <c r="AC49" i="4" l="1"/>
  <c r="K45" i="4"/>
  <c r="U50" i="4"/>
  <c r="V50" i="4" s="1"/>
  <c r="W50" i="4" s="1"/>
  <c r="AA50" i="4" s="1"/>
  <c r="AB50" i="4" s="1"/>
  <c r="AC50" i="4" l="1"/>
  <c r="K46" i="4"/>
  <c r="U51" i="4"/>
  <c r="V51" i="4" s="1"/>
  <c r="W51" i="4" s="1"/>
  <c r="AA51" i="4" s="1"/>
  <c r="AB51" i="4" s="1"/>
  <c r="AC51" i="4" l="1"/>
  <c r="K47" i="4"/>
  <c r="U53" i="4" s="1"/>
  <c r="U52" i="4"/>
  <c r="V52" i="4" s="1"/>
  <c r="W52" i="4" s="1"/>
  <c r="AA52" i="4" s="1"/>
  <c r="AB52" i="4" s="1"/>
  <c r="AC52" i="4" l="1"/>
  <c r="V53" i="4"/>
  <c r="W53" i="4" s="1"/>
  <c r="AA53" i="4" s="1"/>
  <c r="AB53" i="4" s="1"/>
  <c r="AC53" i="4" l="1"/>
  <c r="S61" i="1" l="1"/>
  <c r="I2" i="20" s="1"/>
  <c r="U61" i="1"/>
  <c r="R61" i="1"/>
  <c r="T61" i="1"/>
  <c r="I2" i="21" s="1"/>
  <c r="R60" i="1"/>
  <c r="S60" i="1"/>
  <c r="S71" i="1" s="1"/>
  <c r="E9" i="20" s="1"/>
  <c r="T60" i="1"/>
  <c r="T69" i="1" s="1"/>
  <c r="E7" i="21" s="1"/>
  <c r="U60" i="1"/>
  <c r="U68" i="1" s="1"/>
  <c r="E6" i="22" s="1"/>
  <c r="U71" i="1" l="1"/>
  <c r="E9" i="22" s="1"/>
  <c r="T74" i="1"/>
  <c r="E12" i="21" s="1"/>
  <c r="T73" i="1"/>
  <c r="E11" i="21" s="1"/>
  <c r="D2" i="21"/>
  <c r="M2" i="21" s="1"/>
  <c r="T70" i="1"/>
  <c r="E8" i="21" s="1"/>
  <c r="R67" i="1"/>
  <c r="E5" i="19" s="1"/>
  <c r="D5" i="19" s="1"/>
  <c r="Q5" i="19" s="1"/>
  <c r="R69" i="1"/>
  <c r="E7" i="19" s="1"/>
  <c r="D2" i="19"/>
  <c r="R65" i="1"/>
  <c r="R66" i="1"/>
  <c r="E4" i="19" s="1"/>
  <c r="D4" i="19" s="1"/>
  <c r="Q4" i="19" s="1"/>
  <c r="R72" i="1"/>
  <c r="E10" i="19" s="1"/>
  <c r="D10" i="19" s="1"/>
  <c r="R73" i="1"/>
  <c r="E11" i="19" s="1"/>
  <c r="R71" i="1"/>
  <c r="E9" i="19" s="1"/>
  <c r="I4" i="21"/>
  <c r="S2" i="21"/>
  <c r="I47" i="21"/>
  <c r="I32" i="21"/>
  <c r="I31" i="21"/>
  <c r="I5" i="21"/>
  <c r="I34" i="21"/>
  <c r="I40" i="21"/>
  <c r="D2" i="22"/>
  <c r="S70" i="1"/>
  <c r="E8" i="20" s="1"/>
  <c r="U75" i="1"/>
  <c r="E13" i="22" s="1"/>
  <c r="T77" i="1"/>
  <c r="I29" i="21"/>
  <c r="I20" i="21"/>
  <c r="I6" i="21"/>
  <c r="I36" i="21"/>
  <c r="I11" i="21"/>
  <c r="U70" i="1"/>
  <c r="E8" i="22" s="1"/>
  <c r="T67" i="1"/>
  <c r="E5" i="21" s="1"/>
  <c r="D5" i="21" s="1"/>
  <c r="Q5" i="21" s="1"/>
  <c r="T65" i="1"/>
  <c r="T66" i="1"/>
  <c r="E4" i="21" s="1"/>
  <c r="D4" i="21" s="1"/>
  <c r="Q4" i="21" s="1"/>
  <c r="T72" i="1"/>
  <c r="E10" i="21" s="1"/>
  <c r="D10" i="21" s="1"/>
  <c r="I45" i="21"/>
  <c r="I38" i="21"/>
  <c r="I21" i="21"/>
  <c r="I44" i="21"/>
  <c r="I27" i="21"/>
  <c r="I9" i="21"/>
  <c r="S2" i="20"/>
  <c r="I4" i="20"/>
  <c r="I33" i="20"/>
  <c r="I6" i="20"/>
  <c r="I5" i="20"/>
  <c r="I37" i="20"/>
  <c r="I26" i="20"/>
  <c r="I29" i="20"/>
  <c r="I18" i="20"/>
  <c r="I23" i="20"/>
  <c r="I42" i="20"/>
  <c r="I36" i="20"/>
  <c r="I13" i="20"/>
  <c r="I10" i="20"/>
  <c r="I22" i="20"/>
  <c r="I44" i="20"/>
  <c r="I11" i="20"/>
  <c r="I38" i="20"/>
  <c r="I15" i="20"/>
  <c r="I40" i="20"/>
  <c r="I39" i="20"/>
  <c r="I28" i="20"/>
  <c r="I45" i="20"/>
  <c r="I46" i="20"/>
  <c r="I7" i="20"/>
  <c r="I21" i="20"/>
  <c r="I8" i="20"/>
  <c r="I47" i="20"/>
  <c r="I24" i="20"/>
  <c r="I32" i="20"/>
  <c r="I30" i="20"/>
  <c r="I19" i="20"/>
  <c r="I16" i="20"/>
  <c r="I35" i="20"/>
  <c r="I12" i="20"/>
  <c r="I43" i="20"/>
  <c r="I25" i="20"/>
  <c r="I27" i="20"/>
  <c r="I41" i="20"/>
  <c r="I9" i="20"/>
  <c r="I14" i="20"/>
  <c r="I31" i="20"/>
  <c r="I20" i="20"/>
  <c r="I17" i="20"/>
  <c r="I34" i="20"/>
  <c r="R74" i="1"/>
  <c r="E12" i="19" s="1"/>
  <c r="D12" i="19" s="1"/>
  <c r="R75" i="1"/>
  <c r="E13" i="19" s="1"/>
  <c r="I42" i="21"/>
  <c r="I22" i="21"/>
  <c r="I23" i="21"/>
  <c r="I35" i="21"/>
  <c r="I25" i="21"/>
  <c r="R77" i="1"/>
  <c r="I2" i="19"/>
  <c r="S69" i="1"/>
  <c r="E7" i="20" s="1"/>
  <c r="S66" i="1"/>
  <c r="E4" i="20" s="1"/>
  <c r="S67" i="1"/>
  <c r="E5" i="20" s="1"/>
  <c r="S72" i="1"/>
  <c r="E10" i="20" s="1"/>
  <c r="S65" i="1"/>
  <c r="S74" i="1"/>
  <c r="E12" i="20" s="1"/>
  <c r="S68" i="1"/>
  <c r="E6" i="20" s="1"/>
  <c r="I15" i="21"/>
  <c r="I16" i="21"/>
  <c r="I14" i="21"/>
  <c r="I33" i="21"/>
  <c r="I39" i="21"/>
  <c r="U72" i="1"/>
  <c r="E10" i="22" s="1"/>
  <c r="U73" i="1"/>
  <c r="E11" i="22" s="1"/>
  <c r="S75" i="1"/>
  <c r="E13" i="20" s="1"/>
  <c r="I18" i="21"/>
  <c r="I13" i="21"/>
  <c r="I7" i="21"/>
  <c r="I46" i="21"/>
  <c r="I10" i="21"/>
  <c r="U77" i="1"/>
  <c r="U67" i="1"/>
  <c r="E5" i="22" s="1"/>
  <c r="U65" i="1"/>
  <c r="U66" i="1"/>
  <c r="E4" i="22" s="1"/>
  <c r="T71" i="1"/>
  <c r="E9" i="21" s="1"/>
  <c r="D9" i="21" s="1"/>
  <c r="R68" i="1"/>
  <c r="E6" i="19" s="1"/>
  <c r="D6" i="19" s="1"/>
  <c r="I12" i="21"/>
  <c r="I37" i="21"/>
  <c r="I26" i="21"/>
  <c r="I28" i="21"/>
  <c r="I19" i="21"/>
  <c r="S73" i="1"/>
  <c r="E11" i="20" s="1"/>
  <c r="U69" i="1"/>
  <c r="E7" i="22" s="1"/>
  <c r="D2" i="20"/>
  <c r="M2" i="20" s="1"/>
  <c r="U74" i="1"/>
  <c r="E12" i="22" s="1"/>
  <c r="T68" i="1"/>
  <c r="E6" i="21" s="1"/>
  <c r="D6" i="21" s="1"/>
  <c r="R70" i="1"/>
  <c r="E8" i="19" s="1"/>
  <c r="D8" i="19" s="1"/>
  <c r="T75" i="1"/>
  <c r="E13" i="21" s="1"/>
  <c r="I30" i="21"/>
  <c r="I24" i="21"/>
  <c r="I41" i="21"/>
  <c r="I8" i="21"/>
  <c r="I43" i="21"/>
  <c r="I17" i="21"/>
  <c r="I2" i="22"/>
  <c r="S77" i="1"/>
  <c r="D4" i="22" l="1"/>
  <c r="Q4" i="22" s="1"/>
  <c r="D8" i="21"/>
  <c r="D7" i="21"/>
  <c r="D12" i="22"/>
  <c r="D5" i="22"/>
  <c r="Q5" i="22" s="1"/>
  <c r="D11" i="22"/>
  <c r="D10" i="22"/>
  <c r="D7" i="22"/>
  <c r="D8" i="22"/>
  <c r="D11" i="21"/>
  <c r="D12" i="21"/>
  <c r="D5" i="20"/>
  <c r="Q5" i="20" s="1"/>
  <c r="W46" i="20"/>
  <c r="AA46" i="20" s="1"/>
  <c r="AB46" i="20" s="1"/>
  <c r="W38" i="20"/>
  <c r="AA38" i="20" s="1"/>
  <c r="AB38" i="20" s="1"/>
  <c r="W28" i="20"/>
  <c r="AA28" i="20" s="1"/>
  <c r="AB28" i="20" s="1"/>
  <c r="W22" i="20"/>
  <c r="AA22" i="20" s="1"/>
  <c r="AB22" i="20" s="1"/>
  <c r="W14" i="20"/>
  <c r="AA14" i="20" s="1"/>
  <c r="AB14" i="20" s="1"/>
  <c r="W8" i="20"/>
  <c r="W4" i="20"/>
  <c r="W48" i="20"/>
  <c r="AA48" i="20" s="1"/>
  <c r="AB48" i="20" s="1"/>
  <c r="W40" i="20"/>
  <c r="AA40" i="20" s="1"/>
  <c r="AB40" i="20" s="1"/>
  <c r="W32" i="20"/>
  <c r="AA32" i="20" s="1"/>
  <c r="AB32" i="20" s="1"/>
  <c r="W24" i="20"/>
  <c r="AA24" i="20" s="1"/>
  <c r="AB24" i="20" s="1"/>
  <c r="W16" i="20"/>
  <c r="AA16" i="20" s="1"/>
  <c r="AB16" i="20" s="1"/>
  <c r="W3" i="20"/>
  <c r="AA3" i="20" s="1"/>
  <c r="AB3" i="20" s="1"/>
  <c r="AC3" i="20" s="1"/>
  <c r="W50" i="20"/>
  <c r="AA50" i="20" s="1"/>
  <c r="AB50" i="20" s="1"/>
  <c r="W42" i="20"/>
  <c r="AA42" i="20" s="1"/>
  <c r="AB42" i="20" s="1"/>
  <c r="W34" i="20"/>
  <c r="AA34" i="20" s="1"/>
  <c r="AB34" i="20" s="1"/>
  <c r="W53" i="20"/>
  <c r="AA53" i="20" s="1"/>
  <c r="AB53" i="20" s="1"/>
  <c r="W47" i="20"/>
  <c r="AA47" i="20" s="1"/>
  <c r="AB47" i="20" s="1"/>
  <c r="W39" i="20"/>
  <c r="AA39" i="20" s="1"/>
  <c r="AB39" i="20" s="1"/>
  <c r="W31" i="20"/>
  <c r="AA31" i="20" s="1"/>
  <c r="AB31" i="20" s="1"/>
  <c r="W23" i="20"/>
  <c r="AA23" i="20" s="1"/>
  <c r="AB23" i="20" s="1"/>
  <c r="W15" i="20"/>
  <c r="AA15" i="20" s="1"/>
  <c r="AB15" i="20" s="1"/>
  <c r="W52" i="20"/>
  <c r="AA52" i="20" s="1"/>
  <c r="AB52" i="20" s="1"/>
  <c r="W44" i="20"/>
  <c r="AA44" i="20" s="1"/>
  <c r="AB44" i="20" s="1"/>
  <c r="W36" i="20"/>
  <c r="AA36" i="20" s="1"/>
  <c r="AB36" i="20" s="1"/>
  <c r="W45" i="20"/>
  <c r="AA45" i="20" s="1"/>
  <c r="AB45" i="20" s="1"/>
  <c r="W19" i="20"/>
  <c r="AA19" i="20" s="1"/>
  <c r="AB19" i="20" s="1"/>
  <c r="W6" i="20"/>
  <c r="W51" i="20"/>
  <c r="AA51" i="20" s="1"/>
  <c r="AB51" i="20" s="1"/>
  <c r="W37" i="20"/>
  <c r="AA37" i="20" s="1"/>
  <c r="AB37" i="20" s="1"/>
  <c r="W26" i="20"/>
  <c r="AA26" i="20" s="1"/>
  <c r="AB26" i="20" s="1"/>
  <c r="W12" i="20"/>
  <c r="AA12" i="20" s="1"/>
  <c r="AB12" i="20" s="1"/>
  <c r="W9" i="20"/>
  <c r="W43" i="20"/>
  <c r="AA43" i="20" s="1"/>
  <c r="AB43" i="20" s="1"/>
  <c r="W21" i="20"/>
  <c r="AA21" i="20" s="1"/>
  <c r="AB21" i="20" s="1"/>
  <c r="W18" i="20"/>
  <c r="AA18" i="20" s="1"/>
  <c r="AB18" i="20" s="1"/>
  <c r="W7" i="20"/>
  <c r="W49" i="20"/>
  <c r="AA49" i="20" s="1"/>
  <c r="AB49" i="20" s="1"/>
  <c r="W35" i="20"/>
  <c r="AA35" i="20" s="1"/>
  <c r="AB35" i="20" s="1"/>
  <c r="W25" i="20"/>
  <c r="AA25" i="20" s="1"/>
  <c r="AB25" i="20" s="1"/>
  <c r="W13" i="20"/>
  <c r="AA13" i="20" s="1"/>
  <c r="AB13" i="20" s="1"/>
  <c r="W41" i="20"/>
  <c r="AA41" i="20" s="1"/>
  <c r="AB41" i="20" s="1"/>
  <c r="W30" i="20"/>
  <c r="AA30" i="20" s="1"/>
  <c r="AB30" i="20" s="1"/>
  <c r="W20" i="20"/>
  <c r="AA20" i="20" s="1"/>
  <c r="AB20" i="20" s="1"/>
  <c r="W29" i="20"/>
  <c r="AA29" i="20" s="1"/>
  <c r="AB29" i="20" s="1"/>
  <c r="W10" i="20"/>
  <c r="AA10" i="20" s="1"/>
  <c r="AB10" i="20" s="1"/>
  <c r="W33" i="20"/>
  <c r="AA33" i="20" s="1"/>
  <c r="AB33" i="20" s="1"/>
  <c r="W17" i="20"/>
  <c r="AA17" i="20" s="1"/>
  <c r="AB17" i="20" s="1"/>
  <c r="W27" i="20"/>
  <c r="AA27" i="20" s="1"/>
  <c r="AB27" i="20" s="1"/>
  <c r="W11" i="20"/>
  <c r="AA11" i="20" s="1"/>
  <c r="AB11" i="20" s="1"/>
  <c r="W5" i="20"/>
  <c r="P4" i="21"/>
  <c r="O4" i="21" s="1"/>
  <c r="I4" i="22"/>
  <c r="S2" i="22"/>
  <c r="I11" i="22"/>
  <c r="I21" i="22"/>
  <c r="I47" i="22"/>
  <c r="I26" i="22"/>
  <c r="I16" i="22"/>
  <c r="I28" i="22"/>
  <c r="I24" i="22"/>
  <c r="I31" i="22"/>
  <c r="I45" i="22"/>
  <c r="I7" i="22"/>
  <c r="I8" i="22"/>
  <c r="I18" i="22"/>
  <c r="I44" i="22"/>
  <c r="I25" i="22"/>
  <c r="I5" i="22"/>
  <c r="I9" i="22"/>
  <c r="I15" i="22"/>
  <c r="I39" i="22"/>
  <c r="I42" i="22"/>
  <c r="I14" i="22"/>
  <c r="I23" i="22"/>
  <c r="I30" i="22"/>
  <c r="I22" i="22"/>
  <c r="I34" i="22"/>
  <c r="I27" i="22"/>
  <c r="I32" i="22"/>
  <c r="I10" i="22"/>
  <c r="I37" i="22"/>
  <c r="I46" i="22"/>
  <c r="I20" i="22"/>
  <c r="I6" i="22"/>
  <c r="I19" i="22"/>
  <c r="I41" i="22"/>
  <c r="I13" i="22"/>
  <c r="I40" i="22"/>
  <c r="I36" i="22"/>
  <c r="I38" i="22"/>
  <c r="I35" i="22"/>
  <c r="I12" i="22"/>
  <c r="I29" i="22"/>
  <c r="I33" i="22"/>
  <c r="I17" i="22"/>
  <c r="I43" i="22"/>
  <c r="D4" i="20"/>
  <c r="Q4" i="20" s="1"/>
  <c r="T76" i="1"/>
  <c r="E3" i="21"/>
  <c r="R76" i="1"/>
  <c r="E3" i="19"/>
  <c r="S76" i="1"/>
  <c r="E3" i="20"/>
  <c r="D7" i="20"/>
  <c r="P5" i="21"/>
  <c r="M2" i="19"/>
  <c r="P4" i="19" s="1"/>
  <c r="O4" i="19" s="1"/>
  <c r="D11" i="20"/>
  <c r="I4" i="19"/>
  <c r="S2" i="19"/>
  <c r="I13" i="19"/>
  <c r="I27" i="19"/>
  <c r="I47" i="19"/>
  <c r="I8" i="19"/>
  <c r="I12" i="19"/>
  <c r="I15" i="19"/>
  <c r="I24" i="19"/>
  <c r="I6" i="19"/>
  <c r="I16" i="19"/>
  <c r="I36" i="19"/>
  <c r="I23" i="19"/>
  <c r="I40" i="19"/>
  <c r="I44" i="19"/>
  <c r="I14" i="19"/>
  <c r="I11" i="19"/>
  <c r="I30" i="19"/>
  <c r="I5" i="19"/>
  <c r="I32" i="19"/>
  <c r="I26" i="19"/>
  <c r="I41" i="19"/>
  <c r="I46" i="19"/>
  <c r="I35" i="19"/>
  <c r="I22" i="19"/>
  <c r="I9" i="19"/>
  <c r="I39" i="19"/>
  <c r="I31" i="19"/>
  <c r="I29" i="19"/>
  <c r="I33" i="19"/>
  <c r="I45" i="19"/>
  <c r="I17" i="19"/>
  <c r="I7" i="19"/>
  <c r="I37" i="19"/>
  <c r="I38" i="19"/>
  <c r="I21" i="19"/>
  <c r="I34" i="19"/>
  <c r="I19" i="19"/>
  <c r="I25" i="19"/>
  <c r="I43" i="19"/>
  <c r="I20" i="19"/>
  <c r="I10" i="19"/>
  <c r="I18" i="19"/>
  <c r="I42" i="19"/>
  <c r="I28" i="19"/>
  <c r="D8" i="20"/>
  <c r="W50" i="21"/>
  <c r="AA50" i="21" s="1"/>
  <c r="AB50" i="21" s="1"/>
  <c r="W42" i="21"/>
  <c r="AA42" i="21" s="1"/>
  <c r="AB42" i="21" s="1"/>
  <c r="W52" i="21"/>
  <c r="AA52" i="21" s="1"/>
  <c r="AB52" i="21" s="1"/>
  <c r="W44" i="21"/>
  <c r="AA44" i="21" s="1"/>
  <c r="AB44" i="21" s="1"/>
  <c r="W51" i="21"/>
  <c r="AA51" i="21" s="1"/>
  <c r="AB51" i="21" s="1"/>
  <c r="W43" i="21"/>
  <c r="AA43" i="21" s="1"/>
  <c r="AB43" i="21" s="1"/>
  <c r="W37" i="21"/>
  <c r="AA37" i="21" s="1"/>
  <c r="AB37" i="21" s="1"/>
  <c r="W28" i="21"/>
  <c r="AA28" i="21" s="1"/>
  <c r="AB28" i="21" s="1"/>
  <c r="W21" i="21"/>
  <c r="AA21" i="21" s="1"/>
  <c r="AB21" i="21" s="1"/>
  <c r="W14" i="21"/>
  <c r="AA14" i="21" s="1"/>
  <c r="AB14" i="21" s="1"/>
  <c r="W9" i="21"/>
  <c r="W3" i="21"/>
  <c r="AA3" i="21" s="1"/>
  <c r="AB3" i="21" s="1"/>
  <c r="AC3" i="21" s="1"/>
  <c r="W47" i="21"/>
  <c r="AA47" i="21" s="1"/>
  <c r="AB47" i="21" s="1"/>
  <c r="W34" i="21"/>
  <c r="AA34" i="21" s="1"/>
  <c r="AB34" i="21" s="1"/>
  <c r="W26" i="21"/>
  <c r="AA26" i="21" s="1"/>
  <c r="AB26" i="21" s="1"/>
  <c r="W17" i="21"/>
  <c r="AA17" i="21" s="1"/>
  <c r="AB17" i="21" s="1"/>
  <c r="W13" i="21"/>
  <c r="AA13" i="21" s="1"/>
  <c r="AB13" i="21" s="1"/>
  <c r="W8" i="21"/>
  <c r="W39" i="21"/>
  <c r="AA39" i="21" s="1"/>
  <c r="AB39" i="21" s="1"/>
  <c r="W31" i="21"/>
  <c r="AA31" i="21" s="1"/>
  <c r="AB31" i="21" s="1"/>
  <c r="W23" i="21"/>
  <c r="AA23" i="21" s="1"/>
  <c r="AB23" i="21" s="1"/>
  <c r="W15" i="21"/>
  <c r="AA15" i="21" s="1"/>
  <c r="AB15" i="21" s="1"/>
  <c r="W7" i="21"/>
  <c r="W4" i="21"/>
  <c r="AA4" i="21" s="1"/>
  <c r="AB4" i="21" s="1"/>
  <c r="W5" i="21"/>
  <c r="AA5" i="21" s="1"/>
  <c r="AB5" i="21" s="1"/>
  <c r="W46" i="21"/>
  <c r="AA46" i="21" s="1"/>
  <c r="AB46" i="21" s="1"/>
  <c r="W36" i="21"/>
  <c r="AA36" i="21" s="1"/>
  <c r="AB36" i="21" s="1"/>
  <c r="W27" i="21"/>
  <c r="AA27" i="21" s="1"/>
  <c r="AB27" i="21" s="1"/>
  <c r="W20" i="21"/>
  <c r="AA20" i="21" s="1"/>
  <c r="AB20" i="21" s="1"/>
  <c r="W10" i="21"/>
  <c r="AA10" i="21" s="1"/>
  <c r="AB10" i="21" s="1"/>
  <c r="W6" i="21"/>
  <c r="W53" i="21"/>
  <c r="AA53" i="21" s="1"/>
  <c r="AB53" i="21" s="1"/>
  <c r="W41" i="21"/>
  <c r="AA41" i="21" s="1"/>
  <c r="AB41" i="21" s="1"/>
  <c r="W33" i="21"/>
  <c r="AA33" i="21" s="1"/>
  <c r="AB33" i="21" s="1"/>
  <c r="W25" i="21"/>
  <c r="AA25" i="21" s="1"/>
  <c r="AB25" i="21" s="1"/>
  <c r="W16" i="21"/>
  <c r="AA16" i="21" s="1"/>
  <c r="AB16" i="21" s="1"/>
  <c r="W49" i="21"/>
  <c r="AA49" i="21" s="1"/>
  <c r="AB49" i="21" s="1"/>
  <c r="W45" i="21"/>
  <c r="AA45" i="21" s="1"/>
  <c r="AB45" i="21" s="1"/>
  <c r="W38" i="21"/>
  <c r="AA38" i="21" s="1"/>
  <c r="AB38" i="21" s="1"/>
  <c r="W30" i="21"/>
  <c r="AA30" i="21" s="1"/>
  <c r="AB30" i="21" s="1"/>
  <c r="W22" i="21"/>
  <c r="AA22" i="21" s="1"/>
  <c r="AB22" i="21" s="1"/>
  <c r="W12" i="21"/>
  <c r="AA12" i="21" s="1"/>
  <c r="AB12" i="21" s="1"/>
  <c r="W35" i="21"/>
  <c r="AA35" i="21" s="1"/>
  <c r="AB35" i="21" s="1"/>
  <c r="W29" i="21"/>
  <c r="AA29" i="21" s="1"/>
  <c r="AB29" i="21" s="1"/>
  <c r="W19" i="21"/>
  <c r="AA19" i="21" s="1"/>
  <c r="AB19" i="21" s="1"/>
  <c r="W11" i="21"/>
  <c r="AA11" i="21" s="1"/>
  <c r="AB11" i="21" s="1"/>
  <c r="W48" i="21"/>
  <c r="AA48" i="21" s="1"/>
  <c r="AB48" i="21" s="1"/>
  <c r="W40" i="21"/>
  <c r="AA40" i="21" s="1"/>
  <c r="AB40" i="21" s="1"/>
  <c r="W32" i="21"/>
  <c r="AA32" i="21" s="1"/>
  <c r="AB32" i="21" s="1"/>
  <c r="W24" i="21"/>
  <c r="AA24" i="21" s="1"/>
  <c r="AB24" i="21" s="1"/>
  <c r="W18" i="21"/>
  <c r="AA18" i="21" s="1"/>
  <c r="AB18" i="21" s="1"/>
  <c r="D7" i="19"/>
  <c r="E3" i="22"/>
  <c r="U76" i="1"/>
  <c r="D6" i="20"/>
  <c r="M2" i="22"/>
  <c r="P4" i="22" s="1"/>
  <c r="O4" i="22" s="1"/>
  <c r="I48" i="21"/>
  <c r="P5" i="19"/>
  <c r="D12" i="20"/>
  <c r="D9" i="19"/>
  <c r="D9" i="22"/>
  <c r="D11" i="19"/>
  <c r="D9" i="20"/>
  <c r="D10" i="20"/>
  <c r="I48" i="20"/>
  <c r="D6" i="22"/>
  <c r="O5" i="19" l="1"/>
  <c r="F17" i="19"/>
  <c r="F20" i="19" s="1"/>
  <c r="F18" i="19" s="1"/>
  <c r="O7" i="19" s="1"/>
  <c r="C17" i="19"/>
  <c r="D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D3" i="22"/>
  <c r="P4" i="20"/>
  <c r="O4" i="20" s="1"/>
  <c r="AA4" i="20"/>
  <c r="AB4" i="20" s="1"/>
  <c r="AC4" i="20" s="1"/>
  <c r="O5" i="21"/>
  <c r="P5" i="22"/>
  <c r="O5" i="22" s="1"/>
  <c r="AC4" i="21"/>
  <c r="AC5" i="21" s="1"/>
  <c r="W48" i="19"/>
  <c r="AA48" i="19" s="1"/>
  <c r="AB48" i="19" s="1"/>
  <c r="W40" i="19"/>
  <c r="AA40" i="19" s="1"/>
  <c r="AB40" i="19" s="1"/>
  <c r="W32" i="19"/>
  <c r="AA32" i="19" s="1"/>
  <c r="AB32" i="19" s="1"/>
  <c r="W24" i="19"/>
  <c r="AA24" i="19" s="1"/>
  <c r="AB24" i="19" s="1"/>
  <c r="W18" i="19"/>
  <c r="AA18" i="19" s="1"/>
  <c r="AB18" i="19" s="1"/>
  <c r="W45" i="19"/>
  <c r="AA45" i="19" s="1"/>
  <c r="AB45" i="19" s="1"/>
  <c r="W37" i="19"/>
  <c r="AA37" i="19" s="1"/>
  <c r="AB37" i="19" s="1"/>
  <c r="W30" i="19"/>
  <c r="AA30" i="19" s="1"/>
  <c r="AB30" i="19" s="1"/>
  <c r="W21" i="19"/>
  <c r="AA21" i="19" s="1"/>
  <c r="AB21" i="19" s="1"/>
  <c r="W14" i="19"/>
  <c r="AA14" i="19" s="1"/>
  <c r="AB14" i="19" s="1"/>
  <c r="W53" i="19"/>
  <c r="AA53" i="19" s="1"/>
  <c r="AB53" i="19" s="1"/>
  <c r="W47" i="19"/>
  <c r="AA47" i="19" s="1"/>
  <c r="AB47" i="19" s="1"/>
  <c r="W39" i="19"/>
  <c r="AA39" i="19" s="1"/>
  <c r="AB39" i="19" s="1"/>
  <c r="W31" i="19"/>
  <c r="AA31" i="19" s="1"/>
  <c r="AB31" i="19" s="1"/>
  <c r="W23" i="19"/>
  <c r="AA23" i="19" s="1"/>
  <c r="AB23" i="19" s="1"/>
  <c r="W15" i="19"/>
  <c r="AA15" i="19" s="1"/>
  <c r="AB15" i="19" s="1"/>
  <c r="W3" i="19"/>
  <c r="AA3" i="19" s="1"/>
  <c r="AB3" i="19" s="1"/>
  <c r="AC3" i="19" s="1"/>
  <c r="W52" i="19"/>
  <c r="AA52" i="19" s="1"/>
  <c r="AB52" i="19" s="1"/>
  <c r="W44" i="19"/>
  <c r="AA44" i="19" s="1"/>
  <c r="AB44" i="19" s="1"/>
  <c r="W36" i="19"/>
  <c r="AA36" i="19" s="1"/>
  <c r="AB36" i="19" s="1"/>
  <c r="W29" i="19"/>
  <c r="AA29" i="19" s="1"/>
  <c r="AB29" i="19" s="1"/>
  <c r="W20" i="19"/>
  <c r="AA20" i="19" s="1"/>
  <c r="AB20" i="19" s="1"/>
  <c r="W13" i="19"/>
  <c r="AA13" i="19" s="1"/>
  <c r="AB13" i="19" s="1"/>
  <c r="W49" i="19"/>
  <c r="AA49" i="19" s="1"/>
  <c r="AB49" i="19" s="1"/>
  <c r="W41" i="19"/>
  <c r="AA41" i="19" s="1"/>
  <c r="AB41" i="19" s="1"/>
  <c r="W33" i="19"/>
  <c r="AA33" i="19" s="1"/>
  <c r="AB33" i="19" s="1"/>
  <c r="W25" i="19"/>
  <c r="AA25" i="19" s="1"/>
  <c r="AB25" i="19" s="1"/>
  <c r="W16" i="19"/>
  <c r="AA16" i="19" s="1"/>
  <c r="AB16" i="19" s="1"/>
  <c r="W9" i="19"/>
  <c r="W4" i="19"/>
  <c r="AA4" i="19" s="1"/>
  <c r="AB4" i="19" s="1"/>
  <c r="W46" i="19"/>
  <c r="AA46" i="19" s="1"/>
  <c r="AB46" i="19" s="1"/>
  <c r="W38" i="19"/>
  <c r="AA38" i="19" s="1"/>
  <c r="AB38" i="19" s="1"/>
  <c r="W28" i="19"/>
  <c r="AA28" i="19" s="1"/>
  <c r="AB28" i="19" s="1"/>
  <c r="W22" i="19"/>
  <c r="AA22" i="19" s="1"/>
  <c r="AB22" i="19" s="1"/>
  <c r="W12" i="19"/>
  <c r="AA12" i="19" s="1"/>
  <c r="AB12" i="19" s="1"/>
  <c r="W8" i="19"/>
  <c r="W5" i="19"/>
  <c r="AA5" i="19" s="1"/>
  <c r="AB5" i="19" s="1"/>
  <c r="W51" i="19"/>
  <c r="AA51" i="19" s="1"/>
  <c r="AB51" i="19" s="1"/>
  <c r="W43" i="19"/>
  <c r="AA43" i="19" s="1"/>
  <c r="AB43" i="19" s="1"/>
  <c r="W35" i="19"/>
  <c r="AA35" i="19" s="1"/>
  <c r="AB35" i="19" s="1"/>
  <c r="W27" i="19"/>
  <c r="AA27" i="19" s="1"/>
  <c r="AB27" i="19" s="1"/>
  <c r="W19" i="19"/>
  <c r="AA19" i="19" s="1"/>
  <c r="AB19" i="19" s="1"/>
  <c r="W10" i="19"/>
  <c r="AA10" i="19" s="1"/>
  <c r="AB10" i="19" s="1"/>
  <c r="W6" i="19"/>
  <c r="W7" i="19"/>
  <c r="W42" i="19"/>
  <c r="AA42" i="19" s="1"/>
  <c r="AB42" i="19" s="1"/>
  <c r="W17" i="19"/>
  <c r="AA17" i="19" s="1"/>
  <c r="AB17" i="19" s="1"/>
  <c r="W34" i="19"/>
  <c r="AA34" i="19" s="1"/>
  <c r="AB34" i="19" s="1"/>
  <c r="W11" i="19"/>
  <c r="AA11" i="19" s="1"/>
  <c r="AB11" i="19" s="1"/>
  <c r="W50" i="19"/>
  <c r="AA50" i="19" s="1"/>
  <c r="AB50" i="19" s="1"/>
  <c r="W26" i="19"/>
  <c r="AA26" i="19" s="1"/>
  <c r="AB26" i="19" s="1"/>
  <c r="I48" i="19"/>
  <c r="D3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D3" i="19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W45" i="22"/>
  <c r="AA45" i="22" s="1"/>
  <c r="AB45" i="22" s="1"/>
  <c r="W37" i="22"/>
  <c r="AA37" i="22" s="1"/>
  <c r="AB37" i="22" s="1"/>
  <c r="W30" i="22"/>
  <c r="AA30" i="22" s="1"/>
  <c r="AB30" i="22" s="1"/>
  <c r="W21" i="22"/>
  <c r="AA21" i="22" s="1"/>
  <c r="AB21" i="22" s="1"/>
  <c r="W12" i="22"/>
  <c r="AA12" i="22" s="1"/>
  <c r="AB12" i="22" s="1"/>
  <c r="W4" i="22"/>
  <c r="AA4" i="22" s="1"/>
  <c r="AB4" i="22" s="1"/>
  <c r="W50" i="22"/>
  <c r="AA50" i="22" s="1"/>
  <c r="AB50" i="22" s="1"/>
  <c r="W42" i="22"/>
  <c r="AA42" i="22" s="1"/>
  <c r="AB42" i="22" s="1"/>
  <c r="W34" i="22"/>
  <c r="AA34" i="22" s="1"/>
  <c r="AB34" i="22" s="1"/>
  <c r="W26" i="22"/>
  <c r="AA26" i="22" s="1"/>
  <c r="AB26" i="22" s="1"/>
  <c r="W19" i="22"/>
  <c r="AA19" i="22" s="1"/>
  <c r="AB19" i="22" s="1"/>
  <c r="W10" i="22"/>
  <c r="AA10" i="22" s="1"/>
  <c r="AB10" i="22" s="1"/>
  <c r="W53" i="22"/>
  <c r="AA53" i="22" s="1"/>
  <c r="AB53" i="22" s="1"/>
  <c r="W47" i="22"/>
  <c r="AA47" i="22" s="1"/>
  <c r="AB47" i="22" s="1"/>
  <c r="W39" i="22"/>
  <c r="AA39" i="22" s="1"/>
  <c r="AB39" i="22" s="1"/>
  <c r="W31" i="22"/>
  <c r="AA31" i="22" s="1"/>
  <c r="AB31" i="22" s="1"/>
  <c r="W23" i="22"/>
  <c r="AA23" i="22" s="1"/>
  <c r="AB23" i="22" s="1"/>
  <c r="W15" i="22"/>
  <c r="AA15" i="22" s="1"/>
  <c r="AB15" i="22" s="1"/>
  <c r="W6" i="22"/>
  <c r="W52" i="22"/>
  <c r="AA52" i="22" s="1"/>
  <c r="AB52" i="22" s="1"/>
  <c r="W44" i="22"/>
  <c r="AA44" i="22" s="1"/>
  <c r="AB44" i="22" s="1"/>
  <c r="W36" i="22"/>
  <c r="AA36" i="22" s="1"/>
  <c r="AB36" i="22" s="1"/>
  <c r="W27" i="22"/>
  <c r="AA27" i="22" s="1"/>
  <c r="AB27" i="22" s="1"/>
  <c r="W20" i="22"/>
  <c r="AA20" i="22" s="1"/>
  <c r="AB20" i="22" s="1"/>
  <c r="W11" i="22"/>
  <c r="AA11" i="22" s="1"/>
  <c r="AB11" i="22" s="1"/>
  <c r="W49" i="22"/>
  <c r="AA49" i="22" s="1"/>
  <c r="AB49" i="22" s="1"/>
  <c r="W41" i="22"/>
  <c r="AA41" i="22" s="1"/>
  <c r="AB41" i="22" s="1"/>
  <c r="W33" i="22"/>
  <c r="AA33" i="22" s="1"/>
  <c r="AB33" i="22" s="1"/>
  <c r="W25" i="22"/>
  <c r="AA25" i="22" s="1"/>
  <c r="AB25" i="22" s="1"/>
  <c r="W18" i="22"/>
  <c r="AA18" i="22" s="1"/>
  <c r="AB18" i="22" s="1"/>
  <c r="W9" i="22"/>
  <c r="W46" i="22"/>
  <c r="AA46" i="22" s="1"/>
  <c r="AB46" i="22" s="1"/>
  <c r="W38" i="22"/>
  <c r="AA38" i="22" s="1"/>
  <c r="AB38" i="22" s="1"/>
  <c r="W28" i="22"/>
  <c r="AA28" i="22" s="1"/>
  <c r="AB28" i="22" s="1"/>
  <c r="W22" i="22"/>
  <c r="AA22" i="22" s="1"/>
  <c r="AB22" i="22" s="1"/>
  <c r="W14" i="22"/>
  <c r="AA14" i="22" s="1"/>
  <c r="AB14" i="22" s="1"/>
  <c r="W8" i="22"/>
  <c r="W3" i="22"/>
  <c r="AA3" i="22" s="1"/>
  <c r="AB3" i="22" s="1"/>
  <c r="AC3" i="22" s="1"/>
  <c r="AC4" i="22" s="1"/>
  <c r="AC5" i="22" s="1"/>
  <c r="W51" i="22"/>
  <c r="AA51" i="22" s="1"/>
  <c r="AB51" i="22" s="1"/>
  <c r="W43" i="22"/>
  <c r="AA43" i="22" s="1"/>
  <c r="AB43" i="22" s="1"/>
  <c r="W35" i="22"/>
  <c r="AA35" i="22" s="1"/>
  <c r="AB35" i="22" s="1"/>
  <c r="W29" i="22"/>
  <c r="AA29" i="22" s="1"/>
  <c r="AB29" i="22" s="1"/>
  <c r="W17" i="22"/>
  <c r="AA17" i="22" s="1"/>
  <c r="AB17" i="22" s="1"/>
  <c r="W13" i="22"/>
  <c r="AA13" i="22" s="1"/>
  <c r="AB13" i="22" s="1"/>
  <c r="W7" i="22"/>
  <c r="W48" i="22"/>
  <c r="AA48" i="22" s="1"/>
  <c r="AB48" i="22" s="1"/>
  <c r="W40" i="22"/>
  <c r="AA40" i="22" s="1"/>
  <c r="AB40" i="22" s="1"/>
  <c r="W32" i="22"/>
  <c r="AA32" i="22" s="1"/>
  <c r="AB32" i="22" s="1"/>
  <c r="W24" i="22"/>
  <c r="AA24" i="22" s="1"/>
  <c r="AB24" i="22" s="1"/>
  <c r="W16" i="22"/>
  <c r="AA16" i="22" s="1"/>
  <c r="AB16" i="22" s="1"/>
  <c r="W5" i="22"/>
  <c r="AA5" i="22" s="1"/>
  <c r="AB5" i="22" s="1"/>
  <c r="I48" i="22"/>
  <c r="P5" i="20"/>
  <c r="AA5" i="20"/>
  <c r="AB5" i="20" s="1"/>
  <c r="AC4" i="19" l="1"/>
  <c r="AC5" i="20"/>
  <c r="F17" i="22"/>
  <c r="F20" i="22" s="1"/>
  <c r="F18" i="22" s="1"/>
  <c r="O7" i="22" s="1"/>
  <c r="C17" i="22"/>
  <c r="O5" i="20"/>
  <c r="AC5" i="19"/>
  <c r="F17" i="21"/>
  <c r="F20" i="21" s="1"/>
  <c r="F18" i="21" s="1"/>
  <c r="O7" i="21" s="1"/>
  <c r="C17" i="21"/>
  <c r="C26" i="19"/>
  <c r="C29" i="19" s="1"/>
  <c r="C27" i="19" s="1"/>
  <c r="O8" i="19" s="1"/>
  <c r="C20" i="19"/>
  <c r="C18" i="19" s="1"/>
  <c r="O6" i="19" s="1"/>
  <c r="P6" i="19" s="1"/>
  <c r="Q6" i="19" s="1"/>
  <c r="AA6" i="19" s="1"/>
  <c r="AB6" i="19" s="1"/>
  <c r="AC6" i="19" l="1"/>
  <c r="F17" i="20"/>
  <c r="F20" i="20" s="1"/>
  <c r="F18" i="20" s="1"/>
  <c r="O7" i="20" s="1"/>
  <c r="C17" i="20"/>
  <c r="C20" i="22"/>
  <c r="C18" i="22" s="1"/>
  <c r="O6" i="22" s="1"/>
  <c r="P6" i="22" s="1"/>
  <c r="Q6" i="22" s="1"/>
  <c r="AA6" i="22" s="1"/>
  <c r="AB6" i="22" s="1"/>
  <c r="AC6" i="22" s="1"/>
  <c r="C26" i="22"/>
  <c r="C29" i="22" s="1"/>
  <c r="C27" i="22" s="1"/>
  <c r="O8" i="22" s="1"/>
  <c r="P7" i="19"/>
  <c r="Q7" i="19" s="1"/>
  <c r="AA7" i="19" s="1"/>
  <c r="AB7" i="19" s="1"/>
  <c r="P9" i="19"/>
  <c r="Q9" i="19" s="1"/>
  <c r="AA9" i="19" s="1"/>
  <c r="AB9" i="19" s="1"/>
  <c r="P8" i="19"/>
  <c r="Q8" i="19" s="1"/>
  <c r="AA8" i="19" s="1"/>
  <c r="AB8" i="19" s="1"/>
  <c r="C20" i="21"/>
  <c r="C18" i="21" s="1"/>
  <c r="O6" i="21" s="1"/>
  <c r="P6" i="21" s="1"/>
  <c r="Q6" i="21" s="1"/>
  <c r="AA6" i="21" s="1"/>
  <c r="AB6" i="21" s="1"/>
  <c r="AC6" i="21" s="1"/>
  <c r="C26" i="21"/>
  <c r="C29" i="21" s="1"/>
  <c r="C27" i="21" s="1"/>
  <c r="O8" i="21" s="1"/>
  <c r="P7" i="21" l="1"/>
  <c r="Q7" i="21" s="1"/>
  <c r="AA7" i="21" s="1"/>
  <c r="AB7" i="21" s="1"/>
  <c r="P8" i="22"/>
  <c r="Q8" i="22" s="1"/>
  <c r="AA8" i="22" s="1"/>
  <c r="AB8" i="22" s="1"/>
  <c r="P9" i="22"/>
  <c r="Q9" i="22" s="1"/>
  <c r="AA9" i="22" s="1"/>
  <c r="AB9" i="22" s="1"/>
  <c r="AC7" i="21"/>
  <c r="C20" i="20"/>
  <c r="C18" i="20" s="1"/>
  <c r="O6" i="20" s="1"/>
  <c r="P6" i="20" s="1"/>
  <c r="Q6" i="20" s="1"/>
  <c r="AA6" i="20" s="1"/>
  <c r="AB6" i="20" s="1"/>
  <c r="AC6" i="20" s="1"/>
  <c r="C26" i="20"/>
  <c r="C29" i="20" s="1"/>
  <c r="C27" i="20" s="1"/>
  <c r="O8" i="20" s="1"/>
  <c r="P8" i="21"/>
  <c r="Q8" i="21" s="1"/>
  <c r="AA8" i="21" s="1"/>
  <c r="AB8" i="21" s="1"/>
  <c r="P9" i="21"/>
  <c r="Q9" i="21" s="1"/>
  <c r="AA9" i="21" s="1"/>
  <c r="AB9" i="21" s="1"/>
  <c r="P7" i="22"/>
  <c r="Q7" i="22" s="1"/>
  <c r="AA7" i="22" s="1"/>
  <c r="AB7" i="22" s="1"/>
  <c r="AC7" i="22" s="1"/>
  <c r="AC7" i="19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8" i="22" l="1"/>
  <c r="AC9" i="22" s="1"/>
  <c r="AC10" i="22" s="1"/>
  <c r="AC11" i="22" s="1"/>
  <c r="AC12" i="22" s="1"/>
  <c r="AC13" i="22" s="1"/>
  <c r="AC14" i="22" s="1"/>
  <c r="AC15" i="22" s="1"/>
  <c r="AC16" i="22" s="1"/>
  <c r="AC17" i="22" s="1"/>
  <c r="AC18" i="22" s="1"/>
  <c r="AC19" i="22" s="1"/>
  <c r="AC20" i="22" s="1"/>
  <c r="AC21" i="22" s="1"/>
  <c r="AC22" i="22" s="1"/>
  <c r="AC23" i="22" s="1"/>
  <c r="AC24" i="22" s="1"/>
  <c r="AC25" i="22" s="1"/>
  <c r="AC26" i="22" s="1"/>
  <c r="AC27" i="22" s="1"/>
  <c r="AC28" i="22" s="1"/>
  <c r="AC29" i="22" s="1"/>
  <c r="AC30" i="22" s="1"/>
  <c r="AC31" i="22" s="1"/>
  <c r="AC32" i="22" s="1"/>
  <c r="AC33" i="22" s="1"/>
  <c r="AC34" i="22" s="1"/>
  <c r="AC35" i="22" s="1"/>
  <c r="AC36" i="22" s="1"/>
  <c r="AC37" i="22" s="1"/>
  <c r="AC38" i="22" s="1"/>
  <c r="AC39" i="22" s="1"/>
  <c r="AC40" i="22" s="1"/>
  <c r="AC41" i="22" s="1"/>
  <c r="AC42" i="22" s="1"/>
  <c r="AC43" i="22" s="1"/>
  <c r="AC44" i="22" s="1"/>
  <c r="AC45" i="22" s="1"/>
  <c r="AC46" i="22" s="1"/>
  <c r="AC47" i="22" s="1"/>
  <c r="AC48" i="22" s="1"/>
  <c r="AC49" i="22" s="1"/>
  <c r="AC50" i="22" s="1"/>
  <c r="AC51" i="22" s="1"/>
  <c r="AC52" i="22" s="1"/>
  <c r="AC53" i="22" s="1"/>
  <c r="P9" i="20"/>
  <c r="Q9" i="20" s="1"/>
  <c r="AA9" i="20" s="1"/>
  <c r="AB9" i="20" s="1"/>
  <c r="P8" i="20"/>
  <c r="Q8" i="20" s="1"/>
  <c r="AA8" i="20" s="1"/>
  <c r="AB8" i="20" s="1"/>
  <c r="AC8" i="21"/>
  <c r="AC9" i="21" s="1"/>
  <c r="AC10" i="21" s="1"/>
  <c r="AC11" i="21" s="1"/>
  <c r="AC12" i="21" s="1"/>
  <c r="AC13" i="21" s="1"/>
  <c r="AC14" i="21" s="1"/>
  <c r="AC15" i="21" s="1"/>
  <c r="AC16" i="21" s="1"/>
  <c r="AC17" i="21" s="1"/>
  <c r="AC18" i="21" s="1"/>
  <c r="AC19" i="21" s="1"/>
  <c r="AC20" i="21" s="1"/>
  <c r="AC21" i="21" s="1"/>
  <c r="AC22" i="21" s="1"/>
  <c r="AC23" i="21" s="1"/>
  <c r="AC24" i="21" s="1"/>
  <c r="AC25" i="21" s="1"/>
  <c r="AC26" i="21" s="1"/>
  <c r="AC27" i="21" s="1"/>
  <c r="AC28" i="21" s="1"/>
  <c r="AC29" i="21" s="1"/>
  <c r="AC30" i="21" s="1"/>
  <c r="AC31" i="21" s="1"/>
  <c r="AC32" i="21" s="1"/>
  <c r="AC33" i="21" s="1"/>
  <c r="AC34" i="21" s="1"/>
  <c r="AC35" i="21" s="1"/>
  <c r="AC36" i="21" s="1"/>
  <c r="AC37" i="21" s="1"/>
  <c r="AC38" i="21" s="1"/>
  <c r="AC39" i="21" s="1"/>
  <c r="AC40" i="21" s="1"/>
  <c r="AC41" i="21" s="1"/>
  <c r="AC42" i="21" s="1"/>
  <c r="AC43" i="21" s="1"/>
  <c r="AC44" i="21" s="1"/>
  <c r="AC45" i="21" s="1"/>
  <c r="AC46" i="21" s="1"/>
  <c r="AC47" i="21" s="1"/>
  <c r="AC48" i="21" s="1"/>
  <c r="AC49" i="21" s="1"/>
  <c r="AC50" i="21" s="1"/>
  <c r="AC51" i="21" s="1"/>
  <c r="AC52" i="21" s="1"/>
  <c r="AC53" i="21" s="1"/>
  <c r="P7" i="20"/>
  <c r="Q7" i="20" s="1"/>
  <c r="AA7" i="20" s="1"/>
  <c r="AB7" i="20" s="1"/>
  <c r="AC7" i="20" s="1"/>
  <c r="AC8" i="20" s="1"/>
  <c r="AC9" i="20" s="1"/>
  <c r="AC10" i="20" s="1"/>
  <c r="AC11" i="20" s="1"/>
  <c r="AC12" i="20" s="1"/>
  <c r="AC13" i="20" s="1"/>
  <c r="AC14" i="20" s="1"/>
  <c r="AC15" i="20" s="1"/>
  <c r="AC16" i="20" s="1"/>
  <c r="AC17" i="20" s="1"/>
  <c r="AC18" i="20" s="1"/>
  <c r="AC19" i="20" s="1"/>
  <c r="AC20" i="20" s="1"/>
  <c r="AC21" i="20" s="1"/>
  <c r="AC22" i="20" s="1"/>
  <c r="AC23" i="20" s="1"/>
  <c r="AC24" i="20" s="1"/>
  <c r="AC25" i="20" s="1"/>
  <c r="AC26" i="20" s="1"/>
  <c r="AC27" i="20" s="1"/>
  <c r="AC28" i="20" s="1"/>
  <c r="AC29" i="20" s="1"/>
  <c r="AC30" i="20" s="1"/>
  <c r="AC31" i="20" s="1"/>
  <c r="AC32" i="20" s="1"/>
  <c r="AC33" i="20" s="1"/>
  <c r="AC34" i="20" s="1"/>
  <c r="AC35" i="20" s="1"/>
  <c r="AC36" i="20" s="1"/>
  <c r="AC37" i="20" s="1"/>
  <c r="AC38" i="20" s="1"/>
  <c r="AC39" i="20" s="1"/>
  <c r="AC40" i="20" s="1"/>
  <c r="AC41" i="20" s="1"/>
  <c r="AC42" i="20" s="1"/>
  <c r="AC43" i="20" s="1"/>
  <c r="AC44" i="20" s="1"/>
  <c r="AC45" i="20" s="1"/>
  <c r="AC46" i="20" s="1"/>
  <c r="AC47" i="20" s="1"/>
  <c r="AC48" i="20" s="1"/>
  <c r="AC49" i="20" s="1"/>
  <c r="AC50" i="20" s="1"/>
  <c r="AC51" i="20" s="1"/>
  <c r="AC52" i="20" s="1"/>
  <c r="AC53" i="20" s="1"/>
</calcChain>
</file>

<file path=xl/sharedStrings.xml><?xml version="1.0" encoding="utf-8"?>
<sst xmlns="http://schemas.openxmlformats.org/spreadsheetml/2006/main" count="1992" uniqueCount="55">
  <si>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</si>
  <si>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</si>
  <si>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</si>
  <si>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</si>
  <si>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</si>
  <si>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</si>
  <si>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</si>
  <si>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</si>
  <si>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</si>
  <si>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</si>
  <si>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</si>
  <si>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</si>
  <si>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</si>
  <si>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</si>
  <si>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</si>
  <si>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</si>
  <si>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</si>
  <si>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</si>
  <si>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</si>
  <si>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</si>
  <si>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</si>
  <si>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</si>
  <si>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</t>
  </si>
  <si>
    <t>SUM</t>
  </si>
  <si>
    <t>pan</t>
  </si>
  <si>
    <t>TOTAL WEIGHT</t>
  </si>
  <si>
    <t>FINE WEIGHT</t>
  </si>
  <si>
    <t>sieved percentages</t>
  </si>
  <si>
    <t>sieved weights (g)</t>
  </si>
  <si>
    <t>LISST weight</t>
  </si>
  <si>
    <t>TOTAL %</t>
  </si>
  <si>
    <t>FINE % (&lt;300um)</t>
  </si>
  <si>
    <t>COMBINED</t>
  </si>
  <si>
    <t>SIEVE</t>
  </si>
  <si>
    <t>mm</t>
  </si>
  <si>
    <t>um</t>
  </si>
  <si>
    <t>g</t>
  </si>
  <si>
    <t>Proportion</t>
  </si>
  <si>
    <t>CumSum</t>
  </si>
  <si>
    <t>y1</t>
  </si>
  <si>
    <t>y2</t>
  </si>
  <si>
    <t>x1</t>
  </si>
  <si>
    <t>x2</t>
  </si>
  <si>
    <t>y</t>
  </si>
  <si>
    <t>x</t>
  </si>
  <si>
    <t>m</t>
  </si>
  <si>
    <t>Mass (g)</t>
  </si>
  <si>
    <t>TOTAL</t>
  </si>
  <si>
    <t>Di (um)</t>
  </si>
  <si>
    <t xml:space="preserve">pan </t>
  </si>
  <si>
    <t>coarse</t>
  </si>
  <si>
    <t>COARSE INTERPOLATION</t>
  </si>
  <si>
    <t>LISST INTERPOLATION</t>
  </si>
  <si>
    <t>T6-A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</si>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</sst>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5" xfId="0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7" borderId="2" xfId="0" applyFill="1" applyBorder="1"/>
    <xf numFmtId="0" fontId="0" fillId="7" borderId="1" xfId="0" applyFill="1" applyBorder="1"/>
    <xf numFmtId="0" fontId="0" fillId="7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Spring!$AA$1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Spring!$AA$2:$AA$51</c:f>
              <c:numCache>
                <c:formatCode>General</c:formatCode>
                <c:ptCount val="50"/>
                <c:pt idx="0">
                  <c:v>1.195476272027867E-4</c:v>
                </c:pt>
                <c:pt idx="1">
                  <c:v>1.2614329923874219E-4</c:v>
                </c:pt>
                <c:pt idx="2">
                  <c:v>1.3644915532933964E-4</c:v>
                </c:pt>
                <c:pt idx="3">
                  <c:v>1.514957052216016E-4</c:v>
                </c:pt>
                <c:pt idx="4">
                  <c:v>1.7231345866257599E-4</c:v>
                </c:pt>
                <c:pt idx="5">
                  <c:v>2.011697798542125E-4</c:v>
                </c:pt>
                <c:pt idx="6">
                  <c:v>2.5001938599958031E-4</c:v>
                </c:pt>
                <c:pt idx="7">
                  <c:v>3.493675352648021E-4</c:v>
                </c:pt>
                <c:pt idx="8">
                  <c:v>5.1075686233337963E-4</c:v>
                </c:pt>
                <c:pt idx="9">
                  <c:v>6.3978580127748937E-4</c:v>
                </c:pt>
                <c:pt idx="10">
                  <c:v>7.4634804980612177E-4</c:v>
                </c:pt>
                <c:pt idx="11">
                  <c:v>8.4590239205518556E-4</c:v>
                </c:pt>
                <c:pt idx="12">
                  <c:v>9.1701257149421158E-4</c:v>
                </c:pt>
                <c:pt idx="13">
                  <c:v>9.7225180841573858E-4</c:v>
                </c:pt>
                <c:pt idx="14">
                  <c:v>1.0338806761134415E-3</c:v>
                </c:pt>
                <c:pt idx="15">
                  <c:v>1.1150905945212456E-3</c:v>
                </c:pt>
                <c:pt idx="16">
                  <c:v>1.1948576930763662E-3</c:v>
                </c:pt>
                <c:pt idx="17">
                  <c:v>1.2793654854331596E-3</c:v>
                </c:pt>
                <c:pt idx="18">
                  <c:v>1.3642855120335746E-3</c:v>
                </c:pt>
                <c:pt idx="19">
                  <c:v>1.4541523495574817E-3</c:v>
                </c:pt>
                <c:pt idx="20">
                  <c:v>1.5712265712985222E-3</c:v>
                </c:pt>
                <c:pt idx="21">
                  <c:v>1.7192182095873013E-3</c:v>
                </c:pt>
                <c:pt idx="22">
                  <c:v>1.9554278242875154E-3</c:v>
                </c:pt>
                <c:pt idx="23">
                  <c:v>2.2604803300868117E-3</c:v>
                </c:pt>
                <c:pt idx="24">
                  <c:v>2.6428265289794909E-3</c:v>
                </c:pt>
                <c:pt idx="25">
                  <c:v>1.1902595009530247E-3</c:v>
                </c:pt>
                <c:pt idx="26">
                  <c:v>1.8839690260483472E-3</c:v>
                </c:pt>
                <c:pt idx="27">
                  <c:v>3.6088948996029044E-3</c:v>
                </c:pt>
                <c:pt idx="28">
                  <c:v>4.1581955119910459E-3</c:v>
                </c:pt>
                <c:pt idx="29">
                  <c:v>4.7070838901355702E-3</c:v>
                </c:pt>
                <c:pt idx="30">
                  <c:v>5.098911476631599E-3</c:v>
                </c:pt>
                <c:pt idx="31">
                  <c:v>5.0616044293076978E-3</c:v>
                </c:pt>
                <c:pt idx="32">
                  <c:v>4.8969173041521624E-3</c:v>
                </c:pt>
                <c:pt idx="33">
                  <c:v>4.2958813700512567E-3</c:v>
                </c:pt>
                <c:pt idx="34">
                  <c:v>3.7251446528566998E-3</c:v>
                </c:pt>
                <c:pt idx="35">
                  <c:v>3.033829646988269E-3</c:v>
                </c:pt>
                <c:pt idx="36">
                  <c:v>2.9168205747557034E-4</c:v>
                </c:pt>
                <c:pt idx="37">
                  <c:v>2.1714108723181408E-3</c:v>
                </c:pt>
                <c:pt idx="38">
                  <c:v>1.9601685180891848E-3</c:v>
                </c:pt>
                <c:pt idx="39">
                  <c:v>1.5417518987414535E-3</c:v>
                </c:pt>
                <c:pt idx="40">
                  <c:v>1.1293126759262652E-3</c:v>
                </c:pt>
                <c:pt idx="41">
                  <c:v>2.6500783626602143E-4</c:v>
                </c:pt>
                <c:pt idx="42">
                  <c:v>6.3036251329996534E-4</c:v>
                </c:pt>
                <c:pt idx="43">
                  <c:v>2.9889325501079221E-4</c:v>
                </c:pt>
                <c:pt idx="44">
                  <c:v>1.6129940681890855E-2</c:v>
                </c:pt>
                <c:pt idx="45">
                  <c:v>3.1230227456719575E-2</c:v>
                </c:pt>
                <c:pt idx="46">
                  <c:v>3.6618627128998396E-2</c:v>
                </c:pt>
                <c:pt idx="47">
                  <c:v>0.20062502827667736</c:v>
                </c:pt>
                <c:pt idx="48">
                  <c:v>8.6628961826508102E-2</c:v>
                </c:pt>
                <c:pt idx="49">
                  <c:v>0.55508855816209113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6-4500-B3AA-3A30ED3F8165}"/>
            </c:ext>
          </c:extLst>
        </c:ser>
        <c:ser>
          <c:idx val="1"/>
          <c:order val="1"/>
          <c:tx>
            <c:strRef>
              <c:f>Spring!$AB$1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Spring!$AB$2:$AB$51</c:f>
              <c:numCache>
                <c:formatCode>General</c:formatCode>
                <c:ptCount val="50"/>
                <c:pt idx="0">
                  <c:v>1.5469592894585142E-4</c:v>
                </c:pt>
                <c:pt idx="1">
                  <c:v>1.6436436037096724E-4</c:v>
                </c:pt>
                <c:pt idx="2">
                  <c:v>1.7994143158858475E-4</c:v>
                </c:pt>
                <c:pt idx="3">
                  <c:v>2.0303839391462317E-4</c:v>
                </c:pt>
                <c:pt idx="4">
                  <c:v>2.3419243373546067E-4</c:v>
                </c:pt>
                <c:pt idx="5">
                  <c:v>2.7770063168448714E-4</c:v>
                </c:pt>
                <c:pt idx="6">
                  <c:v>3.4591714588986871E-4</c:v>
                </c:pt>
                <c:pt idx="7">
                  <c:v>4.8235037952942703E-4</c:v>
                </c:pt>
                <c:pt idx="8">
                  <c:v>7.079485493837218E-4</c:v>
                </c:pt>
                <c:pt idx="9">
                  <c:v>8.8950133490262322E-4</c:v>
                </c:pt>
                <c:pt idx="10">
                  <c:v>1.0382887266703706E-3</c:v>
                </c:pt>
                <c:pt idx="11">
                  <c:v>1.1860017456653729E-3</c:v>
                </c:pt>
                <c:pt idx="12">
                  <c:v>1.2907437530977268E-3</c:v>
                </c:pt>
                <c:pt idx="13">
                  <c:v>1.3766859814518184E-3</c:v>
                </c:pt>
                <c:pt idx="14">
                  <c:v>1.4647766475082073E-3</c:v>
                </c:pt>
                <c:pt idx="15">
                  <c:v>1.5759643785050322E-3</c:v>
                </c:pt>
                <c:pt idx="16">
                  <c:v>1.686614820501093E-3</c:v>
                </c:pt>
                <c:pt idx="17">
                  <c:v>1.8069338991510645E-3</c:v>
                </c:pt>
                <c:pt idx="18">
                  <c:v>1.9294014155033221E-3</c:v>
                </c:pt>
                <c:pt idx="19">
                  <c:v>2.059389028192807E-3</c:v>
                </c:pt>
                <c:pt idx="20">
                  <c:v>2.2387932733950134E-3</c:v>
                </c:pt>
                <c:pt idx="21">
                  <c:v>2.4531114526650803E-3</c:v>
                </c:pt>
                <c:pt idx="22">
                  <c:v>2.7764688226152778E-3</c:v>
                </c:pt>
                <c:pt idx="23">
                  <c:v>3.2051053863841957E-3</c:v>
                </c:pt>
                <c:pt idx="24">
                  <c:v>3.7309639638626489E-3</c:v>
                </c:pt>
                <c:pt idx="25">
                  <c:v>1.6820268602160567E-3</c:v>
                </c:pt>
                <c:pt idx="26">
                  <c:v>2.6623492634094545E-3</c:v>
                </c:pt>
                <c:pt idx="27">
                  <c:v>5.0807929861270088E-3</c:v>
                </c:pt>
                <c:pt idx="28">
                  <c:v>5.8091527711337182E-3</c:v>
                </c:pt>
                <c:pt idx="29">
                  <c:v>6.4918558178747067E-3</c:v>
                </c:pt>
                <c:pt idx="30">
                  <c:v>6.9038410402676659E-3</c:v>
                </c:pt>
                <c:pt idx="31">
                  <c:v>6.7776135270539882E-3</c:v>
                </c:pt>
                <c:pt idx="32">
                  <c:v>6.432233464936093E-3</c:v>
                </c:pt>
                <c:pt idx="33">
                  <c:v>5.6050402096751457E-3</c:v>
                </c:pt>
                <c:pt idx="34">
                  <c:v>4.809538078007004E-3</c:v>
                </c:pt>
                <c:pt idx="35">
                  <c:v>3.8786770854720488E-3</c:v>
                </c:pt>
                <c:pt idx="36">
                  <c:v>3.687385034887538E-4</c:v>
                </c:pt>
                <c:pt idx="37">
                  <c:v>2.74505330374962E-3</c:v>
                </c:pt>
                <c:pt idx="38">
                  <c:v>2.4767456013774958E-3</c:v>
                </c:pt>
                <c:pt idx="39">
                  <c:v>1.9933209516897186E-3</c:v>
                </c:pt>
                <c:pt idx="40">
                  <c:v>1.5260104569915351E-3</c:v>
                </c:pt>
                <c:pt idx="41">
                  <c:v>3.5182256727797742E-4</c:v>
                </c:pt>
                <c:pt idx="42">
                  <c:v>8.3686490509045993E-4</c:v>
                </c:pt>
                <c:pt idx="43">
                  <c:v>3.5478438845301284E-4</c:v>
                </c:pt>
                <c:pt idx="44">
                  <c:v>2.2828664217418661E-2</c:v>
                </c:pt>
                <c:pt idx="45">
                  <c:v>4.4149995013726337E-2</c:v>
                </c:pt>
                <c:pt idx="46">
                  <c:v>5.1842286402379277E-2</c:v>
                </c:pt>
                <c:pt idx="47">
                  <c:v>0.28514209514926825</c:v>
                </c:pt>
                <c:pt idx="48">
                  <c:v>9.5578005180123715E-2</c:v>
                </c:pt>
                <c:pt idx="49">
                  <c:v>0.40021359836967774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6-4500-B3AA-3A30ED3F8165}"/>
            </c:ext>
          </c:extLst>
        </c:ser>
        <c:ser>
          <c:idx val="2"/>
          <c:order val="2"/>
          <c:tx>
            <c:strRef>
              <c:f>Spring!$AC$1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Spring!$AC$2:$AC$51</c:f>
              <c:numCache>
                <c:formatCode>General</c:formatCode>
                <c:ptCount val="50"/>
                <c:pt idx="0">
                  <c:v>1.0772228917905013E-4</c:v>
                </c:pt>
                <c:pt idx="1">
                  <c:v>1.1342435919532083E-4</c:v>
                </c:pt>
                <c:pt idx="2">
                  <c:v>1.2205445488514213E-4</c:v>
                </c:pt>
                <c:pt idx="3">
                  <c:v>1.3484554270192938E-4</c:v>
                </c:pt>
                <c:pt idx="4">
                  <c:v>1.5210573408157201E-4</c:v>
                </c:pt>
                <c:pt idx="5">
                  <c:v>1.7676320347185731E-4</c:v>
                </c:pt>
                <c:pt idx="6">
                  <c:v>2.1914325455698699E-4</c:v>
                </c:pt>
                <c:pt idx="7">
                  <c:v>3.0559849033450404E-4</c:v>
                </c:pt>
                <c:pt idx="8">
                  <c:v>4.4368031892011022E-4</c:v>
                </c:pt>
                <c:pt idx="9">
                  <c:v>5.5155673820422749E-4</c:v>
                </c:pt>
                <c:pt idx="10">
                  <c:v>6.3955312625817195E-4</c:v>
                </c:pt>
                <c:pt idx="11">
                  <c:v>7.2261794604693659E-4</c:v>
                </c:pt>
                <c:pt idx="12">
                  <c:v>7.8503215846730651E-4</c:v>
                </c:pt>
                <c:pt idx="13">
                  <c:v>8.3635056545238373E-4</c:v>
                </c:pt>
                <c:pt idx="14">
                  <c:v>8.9845651766262734E-4</c:v>
                </c:pt>
                <c:pt idx="15">
                  <c:v>9.8229191358960581E-4</c:v>
                </c:pt>
                <c:pt idx="16">
                  <c:v>1.0712129334997085E-3</c:v>
                </c:pt>
                <c:pt idx="17">
                  <c:v>1.1655277632159474E-3</c:v>
                </c:pt>
                <c:pt idx="18">
                  <c:v>1.2603049088602655E-3</c:v>
                </c:pt>
                <c:pt idx="19">
                  <c:v>1.3600135483826489E-3</c:v>
                </c:pt>
                <c:pt idx="20">
                  <c:v>1.4772906394948015E-3</c:v>
                </c:pt>
                <c:pt idx="21">
                  <c:v>1.6162970999365743E-3</c:v>
                </c:pt>
                <c:pt idx="22">
                  <c:v>1.841296554614891E-3</c:v>
                </c:pt>
                <c:pt idx="23">
                  <c:v>2.1415012351432587E-3</c:v>
                </c:pt>
                <c:pt idx="24">
                  <c:v>2.5315515674378792E-3</c:v>
                </c:pt>
                <c:pt idx="25">
                  <c:v>1.158792347488391E-3</c:v>
                </c:pt>
                <c:pt idx="26">
                  <c:v>1.8341621205644426E-3</c:v>
                </c:pt>
                <c:pt idx="27">
                  <c:v>3.5955213530320124E-3</c:v>
                </c:pt>
                <c:pt idx="28">
                  <c:v>4.2441669652951985E-3</c:v>
                </c:pt>
                <c:pt idx="29">
                  <c:v>4.8798673596365354E-3</c:v>
                </c:pt>
                <c:pt idx="30">
                  <c:v>5.3850372591208572E-3</c:v>
                </c:pt>
                <c:pt idx="31">
                  <c:v>5.4100029143341584E-3</c:v>
                </c:pt>
                <c:pt idx="32">
                  <c:v>5.1668186364200331E-3</c:v>
                </c:pt>
                <c:pt idx="33">
                  <c:v>4.4781047014863552E-3</c:v>
                </c:pt>
                <c:pt idx="34">
                  <c:v>3.7570278333287294E-3</c:v>
                </c:pt>
                <c:pt idx="35">
                  <c:v>2.9568929330171193E-3</c:v>
                </c:pt>
                <c:pt idx="36">
                  <c:v>2.7538905629850358E-4</c:v>
                </c:pt>
                <c:pt idx="37">
                  <c:v>2.0501185302221887E-3</c:v>
                </c:pt>
                <c:pt idx="38">
                  <c:v>1.8019986593083822E-3</c:v>
                </c:pt>
                <c:pt idx="39">
                  <c:v>1.3879073036566175E-3</c:v>
                </c:pt>
                <c:pt idx="40">
                  <c:v>9.9554531733447122E-4</c:v>
                </c:pt>
                <c:pt idx="41">
                  <c:v>2.342661623412643E-4</c:v>
                </c:pt>
                <c:pt idx="42">
                  <c:v>5.5723864228052504E-4</c:v>
                </c:pt>
                <c:pt idx="43">
                  <c:v>2.8608392539651356E-4</c:v>
                </c:pt>
                <c:pt idx="44">
                  <c:v>1.8063018239331863E-2</c:v>
                </c:pt>
                <c:pt idx="45">
                  <c:v>3.5071628563161025E-2</c:v>
                </c:pt>
                <c:pt idx="46">
                  <c:v>4.1166674478174667E-2</c:v>
                </c:pt>
                <c:pt idx="47">
                  <c:v>0.2255848963599261</c:v>
                </c:pt>
                <c:pt idx="48">
                  <c:v>7.7710062598240634E-2</c:v>
                </c:pt>
                <c:pt idx="49">
                  <c:v>0.53029258472823537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6-4500-B3AA-3A30ED3F8165}"/>
            </c:ext>
          </c:extLst>
        </c:ser>
        <c:ser>
          <c:idx val="3"/>
          <c:order val="3"/>
          <c:tx>
            <c:strRef>
              <c:f>Spring!$AD$1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Spring!$AD$2:$AD$51</c:f>
              <c:numCache>
                <c:formatCode>General</c:formatCode>
                <c:ptCount val="50"/>
                <c:pt idx="0">
                  <c:v>1.4549408178870949E-4</c:v>
                </c:pt>
                <c:pt idx="1">
                  <c:v>1.5463138764710389E-4</c:v>
                </c:pt>
                <c:pt idx="2">
                  <c:v>1.6904020529062396E-4</c:v>
                </c:pt>
                <c:pt idx="3">
                  <c:v>1.9082915819748614E-4</c:v>
                </c:pt>
                <c:pt idx="4">
                  <c:v>2.2070115213405014E-4</c:v>
                </c:pt>
                <c:pt idx="5">
                  <c:v>2.621705282903997E-4</c:v>
                </c:pt>
                <c:pt idx="6">
                  <c:v>3.2788883989416092E-4</c:v>
                </c:pt>
                <c:pt idx="7">
                  <c:v>4.5581121573245163E-4</c:v>
                </c:pt>
                <c:pt idx="8">
                  <c:v>6.6350926793484896E-4</c:v>
                </c:pt>
                <c:pt idx="9">
                  <c:v>8.2938658491855336E-4</c:v>
                </c:pt>
                <c:pt idx="10">
                  <c:v>9.664462666152386E-4</c:v>
                </c:pt>
                <c:pt idx="11">
                  <c:v>1.1024515896623894E-3</c:v>
                </c:pt>
                <c:pt idx="12">
                  <c:v>1.201907689275973E-3</c:v>
                </c:pt>
                <c:pt idx="13">
                  <c:v>1.2844948948846557E-3</c:v>
                </c:pt>
                <c:pt idx="14">
                  <c:v>1.3677850062596879E-3</c:v>
                </c:pt>
                <c:pt idx="15">
                  <c:v>1.4732155234247568E-3</c:v>
                </c:pt>
                <c:pt idx="16">
                  <c:v>1.5779431348234762E-3</c:v>
                </c:pt>
                <c:pt idx="17">
                  <c:v>1.6932138636132992E-3</c:v>
                </c:pt>
                <c:pt idx="18">
                  <c:v>1.8102416691773121E-3</c:v>
                </c:pt>
                <c:pt idx="19">
                  <c:v>1.9339467980591593E-3</c:v>
                </c:pt>
                <c:pt idx="20">
                  <c:v>2.1043928148824923E-3</c:v>
                </c:pt>
                <c:pt idx="21">
                  <c:v>2.3117394142017048E-3</c:v>
                </c:pt>
                <c:pt idx="22">
                  <c:v>2.6273280599305726E-3</c:v>
                </c:pt>
                <c:pt idx="23">
                  <c:v>3.0462385993462928E-3</c:v>
                </c:pt>
                <c:pt idx="24">
                  <c:v>3.5674166737993309E-3</c:v>
                </c:pt>
                <c:pt idx="25">
                  <c:v>1.617828077261936E-3</c:v>
                </c:pt>
                <c:pt idx="26">
                  <c:v>2.5607340118624579E-3</c:v>
                </c:pt>
                <c:pt idx="27">
                  <c:v>4.9021667978155457E-3</c:v>
                </c:pt>
                <c:pt idx="28">
                  <c:v>5.6074968009690767E-3</c:v>
                </c:pt>
                <c:pt idx="29">
                  <c:v>6.2534343629534967E-3</c:v>
                </c:pt>
                <c:pt idx="30">
                  <c:v>6.6308755262128672E-3</c:v>
                </c:pt>
                <c:pt idx="31">
                  <c:v>6.4881929736687232E-3</c:v>
                </c:pt>
                <c:pt idx="32">
                  <c:v>6.1262148928815626E-3</c:v>
                </c:pt>
                <c:pt idx="33">
                  <c:v>5.2536017612116103E-3</c:v>
                </c:pt>
                <c:pt idx="34">
                  <c:v>4.3679856234308543E-3</c:v>
                </c:pt>
                <c:pt idx="35">
                  <c:v>3.3692072865176563E-3</c:v>
                </c:pt>
                <c:pt idx="36">
                  <c:v>3.0264102601286664E-4</c:v>
                </c:pt>
                <c:pt idx="37">
                  <c:v>2.2529943047624578E-3</c:v>
                </c:pt>
                <c:pt idx="38">
                  <c:v>1.907589145312683E-3</c:v>
                </c:pt>
                <c:pt idx="39">
                  <c:v>1.4380720177030691E-3</c:v>
                </c:pt>
                <c:pt idx="40">
                  <c:v>1.029001689912095E-3</c:v>
                </c:pt>
                <c:pt idx="41">
                  <c:v>2.2030632153248263E-4</c:v>
                </c:pt>
                <c:pt idx="42">
                  <c:v>5.2403298141599948E-4</c:v>
                </c:pt>
                <c:pt idx="43">
                  <c:v>2.0257235739503635E-4</c:v>
                </c:pt>
                <c:pt idx="44">
                  <c:v>2.122358567246074E-2</c:v>
                </c:pt>
                <c:pt idx="45">
                  <c:v>4.1147264902019802E-2</c:v>
                </c:pt>
                <c:pt idx="46">
                  <c:v>4.8410464690946099E-2</c:v>
                </c:pt>
                <c:pt idx="47">
                  <c:v>0.26737003274407023</c:v>
                </c:pt>
                <c:pt idx="48">
                  <c:v>9.4115218818306701E-2</c:v>
                </c:pt>
                <c:pt idx="49">
                  <c:v>0.43519026060593757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6-4500-B3AA-3A30ED3F8165}"/>
            </c:ext>
          </c:extLst>
        </c:ser>
        <c:ser>
          <c:idx val="4"/>
          <c:order val="4"/>
          <c:tx>
            <c:strRef>
              <c:f>Spring!$AE$1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Spring!$AE$2:$AE$51</c:f>
              <c:numCache>
                <c:formatCode>General</c:formatCode>
                <c:ptCount val="50"/>
                <c:pt idx="0">
                  <c:v>8.996206106530886E-5</c:v>
                </c:pt>
                <c:pt idx="1">
                  <c:v>9.6019354035184324E-5</c:v>
                </c:pt>
                <c:pt idx="2">
                  <c:v>1.0544181659560031E-4</c:v>
                </c:pt>
                <c:pt idx="3">
                  <c:v>1.1957554116891351E-4</c:v>
                </c:pt>
                <c:pt idx="4">
                  <c:v>1.3886910229845415E-4</c:v>
                </c:pt>
                <c:pt idx="5">
                  <c:v>1.6466871533739709E-4</c:v>
                </c:pt>
                <c:pt idx="6">
                  <c:v>2.0572373516956747E-4</c:v>
                </c:pt>
                <c:pt idx="7">
                  <c:v>2.8738507735978034E-4</c:v>
                </c:pt>
                <c:pt idx="8">
                  <c:v>4.2244037405898523E-4</c:v>
                </c:pt>
                <c:pt idx="9">
                  <c:v>5.325933912020839E-4</c:v>
                </c:pt>
                <c:pt idx="10">
                  <c:v>6.2502328837508309E-4</c:v>
                </c:pt>
                <c:pt idx="11">
                  <c:v>7.1992089872495435E-4</c:v>
                </c:pt>
                <c:pt idx="12">
                  <c:v>7.9081374739779331E-4</c:v>
                </c:pt>
                <c:pt idx="13">
                  <c:v>8.5183537457068947E-4</c:v>
                </c:pt>
                <c:pt idx="14">
                  <c:v>9.1487614037714796E-4</c:v>
                </c:pt>
                <c:pt idx="15">
                  <c:v>9.9451834393379855E-4</c:v>
                </c:pt>
                <c:pt idx="16">
                  <c:v>1.0746093064299758E-3</c:v>
                </c:pt>
                <c:pt idx="17">
                  <c:v>1.1573923308401029E-3</c:v>
                </c:pt>
                <c:pt idx="18">
                  <c:v>1.2356885034397822E-3</c:v>
                </c:pt>
                <c:pt idx="19">
                  <c:v>1.3189202253240302E-3</c:v>
                </c:pt>
                <c:pt idx="20">
                  <c:v>1.4292976526695987E-3</c:v>
                </c:pt>
                <c:pt idx="21">
                  <c:v>1.5529113481748253E-3</c:v>
                </c:pt>
                <c:pt idx="22">
                  <c:v>1.7395658094865106E-3</c:v>
                </c:pt>
                <c:pt idx="23">
                  <c:v>1.9807359689924943E-3</c:v>
                </c:pt>
                <c:pt idx="24">
                  <c:v>2.2728323083651852E-3</c:v>
                </c:pt>
                <c:pt idx="25">
                  <c:v>1.010444152319704E-3</c:v>
                </c:pt>
                <c:pt idx="26">
                  <c:v>1.5993533208495921E-3</c:v>
                </c:pt>
                <c:pt idx="27">
                  <c:v>2.9833307445297302E-3</c:v>
                </c:pt>
                <c:pt idx="28">
                  <c:v>3.2962910861913963E-3</c:v>
                </c:pt>
                <c:pt idx="29">
                  <c:v>3.5414994000336967E-3</c:v>
                </c:pt>
                <c:pt idx="30">
                  <c:v>3.7003351711382823E-3</c:v>
                </c:pt>
                <c:pt idx="31">
                  <c:v>3.6370700565947602E-3</c:v>
                </c:pt>
                <c:pt idx="32">
                  <c:v>3.5044825960032482E-3</c:v>
                </c:pt>
                <c:pt idx="33">
                  <c:v>3.1594409995956965E-3</c:v>
                </c:pt>
                <c:pt idx="34">
                  <c:v>2.7912919749939506E-3</c:v>
                </c:pt>
                <c:pt idx="35">
                  <c:v>2.350455434753681E-3</c:v>
                </c:pt>
                <c:pt idx="36">
                  <c:v>2.3578292682250514E-4</c:v>
                </c:pt>
                <c:pt idx="37">
                  <c:v>1.7552728996786499E-3</c:v>
                </c:pt>
                <c:pt idx="38">
                  <c:v>1.6601479546669213E-3</c:v>
                </c:pt>
                <c:pt idx="39">
                  <c:v>1.3994598238289292E-3</c:v>
                </c:pt>
                <c:pt idx="40">
                  <c:v>1.1199268293355248E-3</c:v>
                </c:pt>
                <c:pt idx="41">
                  <c:v>2.6493782936118788E-4</c:v>
                </c:pt>
                <c:pt idx="42">
                  <c:v>6.3019599094688787E-4</c:v>
                </c:pt>
                <c:pt idx="43">
                  <c:v>2.6908231308773323E-4</c:v>
                </c:pt>
                <c:pt idx="44">
                  <c:v>1.7343989160116365E-2</c:v>
                </c:pt>
                <c:pt idx="45">
                  <c:v>3.3532182190414338E-2</c:v>
                </c:pt>
                <c:pt idx="46">
                  <c:v>3.9366060078302165E-2</c:v>
                </c:pt>
                <c:pt idx="47">
                  <c:v>0.21661504683108532</c:v>
                </c:pt>
                <c:pt idx="48">
                  <c:v>8.4984785790243947E-2</c:v>
                </c:pt>
                <c:pt idx="49">
                  <c:v>0.54842751402971246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6-4500-B3AA-3A30ED3F8165}"/>
            </c:ext>
          </c:extLst>
        </c:ser>
        <c:ser>
          <c:idx val="5"/>
          <c:order val="5"/>
          <c:tx>
            <c:strRef>
              <c:f>Spring!$AF$1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Spring!$AF$2:$AF$51</c:f>
              <c:numCache>
                <c:formatCode>General</c:formatCode>
                <c:ptCount val="50"/>
                <c:pt idx="0">
                  <c:v>9.5359185087490561E-5</c:v>
                </c:pt>
                <c:pt idx="1">
                  <c:v>1.006753313155008E-4</c:v>
                </c:pt>
                <c:pt idx="2">
                  <c:v>1.0931416150957818E-4</c:v>
                </c:pt>
                <c:pt idx="3">
                  <c:v>1.212756083434899E-4</c:v>
                </c:pt>
                <c:pt idx="4">
                  <c:v>1.3988228845708529E-4</c:v>
                </c:pt>
                <c:pt idx="5">
                  <c:v>1.6546638945549169E-4</c:v>
                </c:pt>
                <c:pt idx="6">
                  <c:v>2.0799596323691055E-4</c:v>
                </c:pt>
                <c:pt idx="7">
                  <c:v>2.8940010457610308E-4</c:v>
                </c:pt>
                <c:pt idx="8">
                  <c:v>4.1765320113063681E-4</c:v>
                </c:pt>
                <c:pt idx="9">
                  <c:v>5.1932536456645087E-4</c:v>
                </c:pt>
                <c:pt idx="10">
                  <c:v>6.0072950590563589E-4</c:v>
                </c:pt>
                <c:pt idx="11">
                  <c:v>6.8047237258802033E-4</c:v>
                </c:pt>
                <c:pt idx="12">
                  <c:v>7.3197296416864391E-4</c:v>
                </c:pt>
                <c:pt idx="13">
                  <c:v>7.7682832246959879E-4</c:v>
                </c:pt>
                <c:pt idx="14">
                  <c:v>8.1935782892479235E-4</c:v>
                </c:pt>
                <c:pt idx="15">
                  <c:v>8.7883267351054775E-4</c:v>
                </c:pt>
                <c:pt idx="16">
                  <c:v>9.389720952852486E-4</c:v>
                </c:pt>
                <c:pt idx="17">
                  <c:v>1.0070857700650814E-3</c:v>
                </c:pt>
                <c:pt idx="18">
                  <c:v>1.0818447454508157E-3</c:v>
                </c:pt>
                <c:pt idx="19">
                  <c:v>1.1652424837043944E-3</c:v>
                </c:pt>
                <c:pt idx="20">
                  <c:v>1.2825308982190968E-3</c:v>
                </c:pt>
                <c:pt idx="21">
                  <c:v>1.4224131866761821E-3</c:v>
                </c:pt>
                <c:pt idx="22">
                  <c:v>1.6244283591699115E-3</c:v>
                </c:pt>
                <c:pt idx="23">
                  <c:v>1.8792732776221706E-3</c:v>
                </c:pt>
                <c:pt idx="24">
                  <c:v>2.1756508704093174E-3</c:v>
                </c:pt>
                <c:pt idx="25">
                  <c:v>9.6752375327164252E-4</c:v>
                </c:pt>
                <c:pt idx="26">
                  <c:v>1.5314179653011196E-3</c:v>
                </c:pt>
                <c:pt idx="27">
                  <c:v>2.8587813497744519E-3</c:v>
                </c:pt>
                <c:pt idx="28">
                  <c:v>3.2189532359074946E-3</c:v>
                </c:pt>
                <c:pt idx="29">
                  <c:v>3.588428462097342E-3</c:v>
                </c:pt>
                <c:pt idx="30">
                  <c:v>3.8409474613776149E-3</c:v>
                </c:pt>
                <c:pt idx="31">
                  <c:v>3.8738413728446539E-3</c:v>
                </c:pt>
                <c:pt idx="32">
                  <c:v>3.9163709466260768E-3</c:v>
                </c:pt>
                <c:pt idx="33">
                  <c:v>3.6618582831051774E-3</c:v>
                </c:pt>
                <c:pt idx="34">
                  <c:v>3.4419009403605771E-3</c:v>
                </c:pt>
                <c:pt idx="35">
                  <c:v>3.0870452677817625E-3</c:v>
                </c:pt>
                <c:pt idx="36">
                  <c:v>3.2453243326651239E-4</c:v>
                </c:pt>
                <c:pt idx="37">
                  <c:v>2.4159636698729238E-3</c:v>
                </c:pt>
                <c:pt idx="38">
                  <c:v>2.4421249134378995E-3</c:v>
                </c:pt>
                <c:pt idx="39">
                  <c:v>2.1490699372905971E-3</c:v>
                </c:pt>
                <c:pt idx="40">
                  <c:v>1.7915560906084397E-3</c:v>
                </c:pt>
                <c:pt idx="41">
                  <c:v>4.3663597085810929E-4</c:v>
                </c:pt>
                <c:pt idx="42">
                  <c:v>1.0386068271241492E-3</c:v>
                </c:pt>
                <c:pt idx="43">
                  <c:v>4.5755079221970171E-4</c:v>
                </c:pt>
                <c:pt idx="44">
                  <c:v>1.6271978794644208E-2</c:v>
                </c:pt>
                <c:pt idx="45">
                  <c:v>3.1270148062390424E-2</c:v>
                </c:pt>
                <c:pt idx="46">
                  <c:v>3.6566683058751305E-2</c:v>
                </c:pt>
                <c:pt idx="47">
                  <c:v>0.19953963952615431</c:v>
                </c:pt>
                <c:pt idx="48">
                  <c:v>8.8457643714554321E-2</c:v>
                </c:pt>
                <c:pt idx="49">
                  <c:v>0.56361881435318339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6-4500-B3AA-3A30ED3F8165}"/>
            </c:ext>
          </c:extLst>
        </c:ser>
        <c:ser>
          <c:idx val="6"/>
          <c:order val="6"/>
          <c:tx>
            <c:strRef>
              <c:f>Spring!$AG$1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Spring!$AG$2:$AG$51</c:f>
              <c:numCache>
                <c:formatCode>General</c:formatCode>
                <c:ptCount val="50"/>
                <c:pt idx="0">
                  <c:v>1.5769104025600768E-4</c:v>
                </c:pt>
                <c:pt idx="1">
                  <c:v>1.6841222066612686E-4</c:v>
                </c:pt>
                <c:pt idx="2">
                  <c:v>1.8628092120002377E-4</c:v>
                </c:pt>
                <c:pt idx="3">
                  <c:v>2.1308392211310926E-4</c:v>
                </c:pt>
                <c:pt idx="4">
                  <c:v>2.5060810343632503E-4</c:v>
                </c:pt>
                <c:pt idx="5">
                  <c:v>3.0064034520060163E-4</c:v>
                </c:pt>
                <c:pt idx="6">
                  <c:v>3.7479541749484748E-4</c:v>
                </c:pt>
                <c:pt idx="7">
                  <c:v>5.1595784240851094E-4</c:v>
                </c:pt>
                <c:pt idx="8">
                  <c:v>7.4735716011937537E-4</c:v>
                </c:pt>
                <c:pt idx="9">
                  <c:v>9.3006432125751568E-4</c:v>
                </c:pt>
                <c:pt idx="10">
                  <c:v>1.0734604210415099E-3</c:v>
                </c:pt>
                <c:pt idx="11">
                  <c:v>1.2155163358583984E-3</c:v>
                </c:pt>
                <c:pt idx="12">
                  <c:v>1.3097735840058103E-3</c:v>
                </c:pt>
                <c:pt idx="13">
                  <c:v>1.3866089264587141E-3</c:v>
                </c:pt>
                <c:pt idx="14">
                  <c:v>1.462103984168982E-3</c:v>
                </c:pt>
                <c:pt idx="15">
                  <c:v>1.5603816874421353E-3</c:v>
                </c:pt>
                <c:pt idx="16">
                  <c:v>1.6564258156204887E-3</c:v>
                </c:pt>
                <c:pt idx="17">
                  <c:v>1.7600641589864783E-3</c:v>
                </c:pt>
                <c:pt idx="18">
                  <c:v>1.8672761626388091E-3</c:v>
                </c:pt>
                <c:pt idx="19">
                  <c:v>1.9852093467012705E-3</c:v>
                </c:pt>
                <c:pt idx="20">
                  <c:v>2.1558552422377281E-3</c:v>
                </c:pt>
                <c:pt idx="21">
                  <c:v>2.3675989793837541E-3</c:v>
                </c:pt>
                <c:pt idx="22">
                  <c:v>2.6883416002130523E-3</c:v>
                </c:pt>
                <c:pt idx="23">
                  <c:v>3.1145094444392707E-3</c:v>
                </c:pt>
                <c:pt idx="24">
                  <c:v>3.6385081970992648E-3</c:v>
                </c:pt>
                <c:pt idx="25">
                  <c:v>1.6474140209352568E-3</c:v>
                </c:pt>
                <c:pt idx="26">
                  <c:v>2.6075632969404616E-3</c:v>
                </c:pt>
                <c:pt idx="27">
                  <c:v>4.9974206327416575E-3</c:v>
                </c:pt>
                <c:pt idx="28">
                  <c:v>5.7496917378900107E-3</c:v>
                </c:pt>
                <c:pt idx="29">
                  <c:v>6.4952620179784442E-3</c:v>
                </c:pt>
                <c:pt idx="30">
                  <c:v>6.985310349377106E-3</c:v>
                </c:pt>
                <c:pt idx="31">
                  <c:v>6.9290239776167621E-3</c:v>
                </c:pt>
                <c:pt idx="32">
                  <c:v>6.6279369373523052E-3</c:v>
                </c:pt>
                <c:pt idx="33">
                  <c:v>5.7246756170078695E-3</c:v>
                </c:pt>
                <c:pt idx="34">
                  <c:v>4.7950579908142034E-3</c:v>
                </c:pt>
                <c:pt idx="35">
                  <c:v>3.7381260853395072E-3</c:v>
                </c:pt>
                <c:pt idx="36">
                  <c:v>3.3988682027646504E-4</c:v>
                </c:pt>
                <c:pt idx="37">
                  <c:v>2.5302685509470224E-3</c:v>
                </c:pt>
                <c:pt idx="38">
                  <c:v>2.1755107230270383E-3</c:v>
                </c:pt>
                <c:pt idx="39">
                  <c:v>1.6537455454618459E-3</c:v>
                </c:pt>
                <c:pt idx="40">
                  <c:v>1.1909469100401149E-3</c:v>
                </c:pt>
                <c:pt idx="41">
                  <c:v>2.549149592587779E-4</c:v>
                </c:pt>
                <c:pt idx="42">
                  <c:v>6.0635502957285474E-4</c:v>
                </c:pt>
                <c:pt idx="43">
                  <c:v>2.3245022901124734E-4</c:v>
                </c:pt>
                <c:pt idx="44">
                  <c:v>1.9937451181352962E-2</c:v>
                </c:pt>
                <c:pt idx="45">
                  <c:v>3.8594456181841742E-2</c:v>
                </c:pt>
                <c:pt idx="46">
                  <c:v>4.5369771430122378E-2</c:v>
                </c:pt>
                <c:pt idx="47">
                  <c:v>0.25037669807428103</c:v>
                </c:pt>
                <c:pt idx="48">
                  <c:v>8.8958027739145518E-2</c:v>
                </c:pt>
                <c:pt idx="49">
                  <c:v>0.45839550898077031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76-4500-B3AA-3A30ED3F8165}"/>
            </c:ext>
          </c:extLst>
        </c:ser>
        <c:ser>
          <c:idx val="7"/>
          <c:order val="7"/>
          <c:tx>
            <c:strRef>
              <c:f>Spring!$AH$1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Spring!$AH$2:$AH$51</c:f>
              <c:numCache>
                <c:formatCode>General</c:formatCode>
                <c:ptCount val="50"/>
                <c:pt idx="0">
                  <c:v>1.0872285322305103E-4</c:v>
                </c:pt>
                <c:pt idx="1">
                  <c:v>1.1517671736277393E-4</c:v>
                </c:pt>
                <c:pt idx="2">
                  <c:v>1.2510580413925906E-4</c:v>
                </c:pt>
                <c:pt idx="3">
                  <c:v>1.3966836937761486E-4</c:v>
                </c:pt>
                <c:pt idx="4">
                  <c:v>1.5985738027624578E-4</c:v>
                </c:pt>
                <c:pt idx="5">
                  <c:v>1.8765864118583083E-4</c:v>
                </c:pt>
                <c:pt idx="6">
                  <c:v>2.32835755186967E-4</c:v>
                </c:pt>
                <c:pt idx="7">
                  <c:v>3.2352088555796137E-4</c:v>
                </c:pt>
                <c:pt idx="8">
                  <c:v>4.6914666798763481E-4</c:v>
                </c:pt>
                <c:pt idx="9">
                  <c:v>5.8266854839150609E-4</c:v>
                </c:pt>
                <c:pt idx="10">
                  <c:v>6.7302271137071701E-4</c:v>
                </c:pt>
                <c:pt idx="11">
                  <c:v>7.5675752651432416E-4</c:v>
                </c:pt>
                <c:pt idx="12">
                  <c:v>8.1815204271271883E-4</c:v>
                </c:pt>
                <c:pt idx="13">
                  <c:v>8.6763166778394219E-4</c:v>
                </c:pt>
                <c:pt idx="14">
                  <c:v>9.2637844484809841E-4</c:v>
                </c:pt>
                <c:pt idx="15">
                  <c:v>1.0066381023779976E-3</c:v>
                </c:pt>
                <c:pt idx="16">
                  <c:v>1.0898764664339258E-3</c:v>
                </c:pt>
                <c:pt idx="17">
                  <c:v>1.1775828902788983E-3</c:v>
                </c:pt>
                <c:pt idx="18">
                  <c:v>1.2661167326033184E-3</c:v>
                </c:pt>
                <c:pt idx="19">
                  <c:v>1.3601115368921254E-3</c:v>
                </c:pt>
                <c:pt idx="20">
                  <c:v>1.4751228355820727E-3</c:v>
                </c:pt>
                <c:pt idx="21">
                  <c:v>1.6162805582227023E-3</c:v>
                </c:pt>
                <c:pt idx="22">
                  <c:v>1.8322369114057821E-3</c:v>
                </c:pt>
                <c:pt idx="23">
                  <c:v>2.1016445633845267E-3</c:v>
                </c:pt>
                <c:pt idx="24">
                  <c:v>2.4403899489644112E-3</c:v>
                </c:pt>
                <c:pt idx="25">
                  <c:v>1.0870274846257967E-3</c:v>
                </c:pt>
                <c:pt idx="26">
                  <c:v>1.7205711106347045E-3</c:v>
                </c:pt>
                <c:pt idx="27">
                  <c:v>3.2621826329867192E-3</c:v>
                </c:pt>
                <c:pt idx="28">
                  <c:v>3.7175941542154454E-3</c:v>
                </c:pt>
                <c:pt idx="29">
                  <c:v>4.1432185451608476E-3</c:v>
                </c:pt>
                <c:pt idx="30">
                  <c:v>4.4569758926612801E-3</c:v>
                </c:pt>
                <c:pt idx="31">
                  <c:v>4.4099784580053456E-3</c:v>
                </c:pt>
                <c:pt idx="32">
                  <c:v>4.1784665723854997E-3</c:v>
                </c:pt>
                <c:pt idx="33">
                  <c:v>3.6007625348707072E-3</c:v>
                </c:pt>
                <c:pt idx="34">
                  <c:v>3.0027040027613958E-3</c:v>
                </c:pt>
                <c:pt idx="35">
                  <c:v>2.3313361283495791E-3</c:v>
                </c:pt>
                <c:pt idx="36">
                  <c:v>2.1284050873889793E-4</c:v>
                </c:pt>
                <c:pt idx="37">
                  <c:v>1.5844793428340148E-3</c:v>
                </c:pt>
                <c:pt idx="38">
                  <c:v>1.3543196075359602E-3</c:v>
                </c:pt>
                <c:pt idx="39">
                  <c:v>1.0054797165067663E-3</c:v>
                </c:pt>
                <c:pt idx="40">
                  <c:v>6.9751429836249833E-4</c:v>
                </c:pt>
                <c:pt idx="41">
                  <c:v>1.6231702866819747E-4</c:v>
                </c:pt>
                <c:pt idx="42">
                  <c:v>3.8609639467399655E-4</c:v>
                </c:pt>
                <c:pt idx="43">
                  <c:v>2.0344941279195654E-4</c:v>
                </c:pt>
                <c:pt idx="44">
                  <c:v>1.354780687046692E-2</c:v>
                </c:pt>
                <c:pt idx="45">
                  <c:v>2.632651169603167E-2</c:v>
                </c:pt>
                <c:pt idx="46">
                  <c:v>3.0910501060970128E-2</c:v>
                </c:pt>
                <c:pt idx="47">
                  <c:v>0.16939309464251359</c:v>
                </c:pt>
                <c:pt idx="48">
                  <c:v>7.7793562925586632E-2</c:v>
                </c:pt>
                <c:pt idx="49">
                  <c:v>0.61865890415550462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76-4500-B3AA-3A30ED3F8165}"/>
            </c:ext>
          </c:extLst>
        </c:ser>
        <c:ser>
          <c:idx val="8"/>
          <c:order val="8"/>
          <c:tx>
            <c:strRef>
              <c:f>Spring!$AI$1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Spring!$AI$2:$AI$51</c:f>
              <c:numCache>
                <c:formatCode>General</c:formatCode>
                <c:ptCount val="50"/>
                <c:pt idx="0">
                  <c:v>1.9423493262595243E-4</c:v>
                </c:pt>
                <c:pt idx="1">
                  <c:v>2.0691968345065793E-4</c:v>
                </c:pt>
                <c:pt idx="2">
                  <c:v>2.267394878494713E-4</c:v>
                </c:pt>
                <c:pt idx="3">
                  <c:v>2.5528014926041412E-4</c:v>
                </c:pt>
                <c:pt idx="4">
                  <c:v>2.9729840732574685E-4</c:v>
                </c:pt>
                <c:pt idx="5">
                  <c:v>3.5437961836899223E-4</c:v>
                </c:pt>
                <c:pt idx="6">
                  <c:v>4.4317276236332772E-4</c:v>
                </c:pt>
                <c:pt idx="7">
                  <c:v>6.1362377322062272E-4</c:v>
                </c:pt>
                <c:pt idx="8">
                  <c:v>8.8872383865847785E-4</c:v>
                </c:pt>
                <c:pt idx="9">
                  <c:v>1.1114994326953608E-3</c:v>
                </c:pt>
                <c:pt idx="10">
                  <c:v>1.2851217150928152E-3</c:v>
                </c:pt>
                <c:pt idx="11">
                  <c:v>1.4539871460693445E-3</c:v>
                </c:pt>
                <c:pt idx="12">
                  <c:v>1.5681496799344631E-3</c:v>
                </c:pt>
                <c:pt idx="13">
                  <c:v>1.6609068295200024E-3</c:v>
                </c:pt>
                <c:pt idx="14">
                  <c:v>1.7496998617357099E-3</c:v>
                </c:pt>
                <c:pt idx="15">
                  <c:v>1.8670336671409756E-3</c:v>
                </c:pt>
                <c:pt idx="16">
                  <c:v>1.984367360767614E-3</c:v>
                </c:pt>
                <c:pt idx="17">
                  <c:v>2.1135930711678884E-3</c:v>
                </c:pt>
                <c:pt idx="18">
                  <c:v>2.2467827871593912E-3</c:v>
                </c:pt>
                <c:pt idx="19">
                  <c:v>2.3902787164865095E-3</c:v>
                </c:pt>
                <c:pt idx="20">
                  <c:v>2.5964056658860984E-3</c:v>
                </c:pt>
                <c:pt idx="21">
                  <c:v>2.8421722240833266E-3</c:v>
                </c:pt>
                <c:pt idx="22">
                  <c:v>3.2211284982720453E-3</c:v>
                </c:pt>
                <c:pt idx="23">
                  <c:v>3.7332744884522547E-3</c:v>
                </c:pt>
                <c:pt idx="24">
                  <c:v>4.3675110236800155E-3</c:v>
                </c:pt>
                <c:pt idx="25">
                  <c:v>1.9819720763969342E-3</c:v>
                </c:pt>
                <c:pt idx="26">
                  <c:v>3.1371091761374678E-3</c:v>
                </c:pt>
                <c:pt idx="27">
                  <c:v>5.9776788499011834E-3</c:v>
                </c:pt>
                <c:pt idx="28">
                  <c:v>6.762546479808792E-3</c:v>
                </c:pt>
                <c:pt idx="29">
                  <c:v>7.394404589326096E-3</c:v>
                </c:pt>
                <c:pt idx="30">
                  <c:v>7.7503698993544824E-3</c:v>
                </c:pt>
                <c:pt idx="31">
                  <c:v>7.4966752181961993E-3</c:v>
                </c:pt>
                <c:pt idx="32">
                  <c:v>6.971051743140215E-3</c:v>
                </c:pt>
                <c:pt idx="33">
                  <c:v>5.9253543785002197E-3</c:v>
                </c:pt>
                <c:pt idx="34">
                  <c:v>4.8574586719723244E-3</c:v>
                </c:pt>
                <c:pt idx="35">
                  <c:v>3.7364456482137727E-3</c:v>
                </c:pt>
                <c:pt idx="36">
                  <c:v>3.3985896530248444E-4</c:v>
                </c:pt>
                <c:pt idx="37">
                  <c:v>2.530061186140711E-3</c:v>
                </c:pt>
                <c:pt idx="38">
                  <c:v>2.1651248085177901E-3</c:v>
                </c:pt>
                <c:pt idx="39">
                  <c:v>1.6577356697584876E-3</c:v>
                </c:pt>
                <c:pt idx="40">
                  <c:v>1.1812655063419466E-3</c:v>
                </c:pt>
                <c:pt idx="41">
                  <c:v>2.4544202513091787E-4</c:v>
                </c:pt>
                <c:pt idx="42">
                  <c:v>5.8382217677385836E-4</c:v>
                </c:pt>
                <c:pt idx="43">
                  <c:v>2.1628261700084743E-4</c:v>
                </c:pt>
                <c:pt idx="44">
                  <c:v>1.6818481386141108E-2</c:v>
                </c:pt>
                <c:pt idx="45">
                  <c:v>3.2511122094553389E-2</c:v>
                </c:pt>
                <c:pt idx="46">
                  <c:v>3.8193614020056277E-2</c:v>
                </c:pt>
                <c:pt idx="47">
                  <c:v>0.21078315703435455</c:v>
                </c:pt>
                <c:pt idx="48">
                  <c:v>7.8108960191135154E-2</c:v>
                </c:pt>
                <c:pt idx="49">
                  <c:v>0.51300172065479865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76-4500-B3AA-3A30ED3F8165}"/>
            </c:ext>
          </c:extLst>
        </c:ser>
        <c:ser>
          <c:idx val="9"/>
          <c:order val="9"/>
          <c:tx>
            <c:strRef>
              <c:f>Spring!$AJ$1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Spring!$AJ$2:$AJ$51</c:f>
              <c:numCache>
                <c:formatCode>General</c:formatCode>
                <c:ptCount val="50"/>
                <c:pt idx="0">
                  <c:v>1.5646841090076512E-4</c:v>
                </c:pt>
                <c:pt idx="1">
                  <c:v>1.6608379513118298E-4</c:v>
                </c:pt>
                <c:pt idx="2">
                  <c:v>1.8094397521895036E-4</c:v>
                </c:pt>
                <c:pt idx="3">
                  <c:v>2.0308843932525711E-4</c:v>
                </c:pt>
                <c:pt idx="4">
                  <c:v>2.3368282736571601E-4</c:v>
                </c:pt>
                <c:pt idx="5">
                  <c:v>2.7534949236418001E-4</c:v>
                </c:pt>
                <c:pt idx="6">
                  <c:v>3.4294852459872301E-4</c:v>
                </c:pt>
                <c:pt idx="7">
                  <c:v>4.7639835371857375E-4</c:v>
                </c:pt>
                <c:pt idx="8">
                  <c:v>6.9289008040401097E-4</c:v>
                </c:pt>
                <c:pt idx="9">
                  <c:v>8.6305321109629769E-4</c:v>
                </c:pt>
                <c:pt idx="10">
                  <c:v>9.9621160778482691E-4</c:v>
                </c:pt>
                <c:pt idx="11">
                  <c:v>1.121794288023485E-3</c:v>
                </c:pt>
                <c:pt idx="12">
                  <c:v>1.212703334470274E-3</c:v>
                </c:pt>
                <c:pt idx="13">
                  <c:v>1.2864212802367742E-3</c:v>
                </c:pt>
                <c:pt idx="14">
                  <c:v>1.3755820913343379E-3</c:v>
                </c:pt>
                <c:pt idx="15">
                  <c:v>1.4985423287394795E-3</c:v>
                </c:pt>
                <c:pt idx="16">
                  <c:v>1.6258733341370467E-3</c:v>
                </c:pt>
                <c:pt idx="17">
                  <c:v>1.7561179453704113E-3</c:v>
                </c:pt>
                <c:pt idx="18">
                  <c:v>1.8846144110642338E-3</c:v>
                </c:pt>
                <c:pt idx="19">
                  <c:v>2.0230176036101126E-3</c:v>
                </c:pt>
                <c:pt idx="20">
                  <c:v>2.1847308103682371E-3</c:v>
                </c:pt>
                <c:pt idx="21">
                  <c:v>2.3668402458834432E-3</c:v>
                </c:pt>
                <c:pt idx="22">
                  <c:v>2.6442294060281804E-3</c:v>
                </c:pt>
                <c:pt idx="23">
                  <c:v>2.9906744911350276E-3</c:v>
                </c:pt>
                <c:pt idx="24">
                  <c:v>3.4341474464109371E-3</c:v>
                </c:pt>
                <c:pt idx="25">
                  <c:v>1.5393293419947382E-3</c:v>
                </c:pt>
                <c:pt idx="26">
                  <c:v>2.4364844799671212E-3</c:v>
                </c:pt>
                <c:pt idx="27">
                  <c:v>4.692888034252724E-3</c:v>
                </c:pt>
                <c:pt idx="28">
                  <c:v>5.3630508754974734E-3</c:v>
                </c:pt>
                <c:pt idx="29">
                  <c:v>5.8680040392856377E-3</c:v>
                </c:pt>
                <c:pt idx="30">
                  <c:v>6.162001525057679E-3</c:v>
                </c:pt>
                <c:pt idx="31">
                  <c:v>5.9096706144744137E-3</c:v>
                </c:pt>
                <c:pt idx="32">
                  <c:v>5.4985402825881869E-3</c:v>
                </c:pt>
                <c:pt idx="33">
                  <c:v>4.6453938881536299E-3</c:v>
                </c:pt>
                <c:pt idx="34">
                  <c:v>3.7604875555726654E-3</c:v>
                </c:pt>
                <c:pt idx="35">
                  <c:v>2.923658144143772E-3</c:v>
                </c:pt>
                <c:pt idx="36">
                  <c:v>2.6513603943662168E-4</c:v>
                </c:pt>
                <c:pt idx="37">
                  <c:v>1.9737905158059674E-3</c:v>
                </c:pt>
                <c:pt idx="38">
                  <c:v>1.7062928786788034E-3</c:v>
                </c:pt>
                <c:pt idx="39">
                  <c:v>1.2301858675818737E-3</c:v>
                </c:pt>
                <c:pt idx="40">
                  <c:v>8.3158461557153755E-4</c:v>
                </c:pt>
                <c:pt idx="41">
                  <c:v>1.9792068902063818E-4</c:v>
                </c:pt>
                <c:pt idx="42">
                  <c:v>4.7078525949652191E-4</c:v>
                </c:pt>
                <c:pt idx="43">
                  <c:v>2.6676911930001315E-4</c:v>
                </c:pt>
                <c:pt idx="44">
                  <c:v>1.5446839579482495E-2</c:v>
                </c:pt>
                <c:pt idx="45">
                  <c:v>3.0044245935625852E-2</c:v>
                </c:pt>
                <c:pt idx="46">
                  <c:v>3.5190774451270619E-2</c:v>
                </c:pt>
                <c:pt idx="47">
                  <c:v>0.19239116208495924</c:v>
                </c:pt>
                <c:pt idx="48">
                  <c:v>8.1560863360012073E-2</c:v>
                </c:pt>
                <c:pt idx="49">
                  <c:v>0.55763173281862022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76-4500-B3AA-3A30ED3F8165}"/>
            </c:ext>
          </c:extLst>
        </c:ser>
        <c:ser>
          <c:idx val="10"/>
          <c:order val="10"/>
          <c:tx>
            <c:strRef>
              <c:f>Spring!$AK$1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Spring!$AK$2:$AK$51</c:f>
              <c:numCache>
                <c:formatCode>General</c:formatCode>
                <c:ptCount val="50"/>
                <c:pt idx="0">
                  <c:v>1.5670346297836827E-4</c:v>
                </c:pt>
                <c:pt idx="1">
                  <c:v>1.6532061383482203E-4</c:v>
                </c:pt>
                <c:pt idx="2">
                  <c:v>1.7936320595724888E-4</c:v>
                </c:pt>
                <c:pt idx="3">
                  <c:v>1.9978899581402421E-4</c:v>
                </c:pt>
                <c:pt idx="4">
                  <c:v>2.2851261055560694E-4</c:v>
                </c:pt>
                <c:pt idx="5">
                  <c:v>2.6840654452408251E-4</c:v>
                </c:pt>
                <c:pt idx="6">
                  <c:v>3.3542845988547641E-4</c:v>
                </c:pt>
                <c:pt idx="7">
                  <c:v>4.6755722056467797E-4</c:v>
                </c:pt>
                <c:pt idx="8">
                  <c:v>6.7979306442917666E-4</c:v>
                </c:pt>
                <c:pt idx="9">
                  <c:v>8.4734774210937984E-4</c:v>
                </c:pt>
                <c:pt idx="10">
                  <c:v>9.8234888640739092E-4</c:v>
                </c:pt>
                <c:pt idx="11">
                  <c:v>1.1138393273131516E-3</c:v>
                </c:pt>
                <c:pt idx="12">
                  <c:v>1.209265752891058E-3</c:v>
                </c:pt>
                <c:pt idx="13">
                  <c:v>1.292245108971889E-3</c:v>
                </c:pt>
                <c:pt idx="14">
                  <c:v>1.3857565752294846E-3</c:v>
                </c:pt>
                <c:pt idx="15">
                  <c:v>1.5111831443725431E-3</c:v>
                </c:pt>
                <c:pt idx="16">
                  <c:v>1.6417162717030803E-3</c:v>
                </c:pt>
                <c:pt idx="17">
                  <c:v>1.7773557357745327E-3</c:v>
                </c:pt>
                <c:pt idx="18">
                  <c:v>1.9142717286695667E-3</c:v>
                </c:pt>
                <c:pt idx="19">
                  <c:v>2.0610815119679118E-3</c:v>
                </c:pt>
                <c:pt idx="20">
                  <c:v>2.2331043173388645E-3</c:v>
                </c:pt>
                <c:pt idx="21">
                  <c:v>2.4389570741923153E-3</c:v>
                </c:pt>
                <c:pt idx="22">
                  <c:v>2.7660875984697082E-3</c:v>
                </c:pt>
                <c:pt idx="23">
                  <c:v>3.190878501447089E-3</c:v>
                </c:pt>
                <c:pt idx="24">
                  <c:v>3.7573727402586236E-3</c:v>
                </c:pt>
                <c:pt idx="25">
                  <c:v>1.7225245042120426E-3</c:v>
                </c:pt>
                <c:pt idx="26">
                  <c:v>2.7264498287528035E-3</c:v>
                </c:pt>
                <c:pt idx="27">
                  <c:v>5.3234499457438566E-3</c:v>
                </c:pt>
                <c:pt idx="28">
                  <c:v>6.1542018166370702E-3</c:v>
                </c:pt>
                <c:pt idx="29">
                  <c:v>6.8432502409728471E-3</c:v>
                </c:pt>
                <c:pt idx="30">
                  <c:v>7.4014465441762985E-3</c:v>
                </c:pt>
                <c:pt idx="31">
                  <c:v>7.3829357136398219E-3</c:v>
                </c:pt>
                <c:pt idx="32">
                  <c:v>7.0941034899822527E-3</c:v>
                </c:pt>
                <c:pt idx="33">
                  <c:v>6.3045221926043846E-3</c:v>
                </c:pt>
                <c:pt idx="34">
                  <c:v>5.394620773547654E-3</c:v>
                </c:pt>
                <c:pt idx="35">
                  <c:v>4.4046122713056112E-3</c:v>
                </c:pt>
                <c:pt idx="36">
                  <c:v>4.278690148417963E-4</c:v>
                </c:pt>
                <c:pt idx="37">
                  <c:v>3.1852471104889275E-3</c:v>
                </c:pt>
                <c:pt idx="38">
                  <c:v>2.9116207422211792E-3</c:v>
                </c:pt>
                <c:pt idx="39">
                  <c:v>2.3397009514203788E-3</c:v>
                </c:pt>
                <c:pt idx="40">
                  <c:v>1.7674619453712137E-3</c:v>
                </c:pt>
                <c:pt idx="41">
                  <c:v>4.370716365062168E-4</c:v>
                </c:pt>
                <c:pt idx="42">
                  <c:v>1.039643125887118E-3</c:v>
                </c:pt>
                <c:pt idx="43">
                  <c:v>5.5693137233174582E-4</c:v>
                </c:pt>
                <c:pt idx="44">
                  <c:v>1.7101147296590305E-2</c:v>
                </c:pt>
                <c:pt idx="45">
                  <c:v>3.3116117132425599E-2</c:v>
                </c:pt>
                <c:pt idx="46">
                  <c:v>3.8645281020444157E-2</c:v>
                </c:pt>
                <c:pt idx="47">
                  <c:v>0.20843381189051879</c:v>
                </c:pt>
                <c:pt idx="48">
                  <c:v>7.2652067522078825E-2</c:v>
                </c:pt>
                <c:pt idx="49">
                  <c:v>0.5238302259430857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76-4500-B3AA-3A30ED3F8165}"/>
            </c:ext>
          </c:extLst>
        </c:ser>
        <c:ser>
          <c:idx val="11"/>
          <c:order val="11"/>
          <c:tx>
            <c:strRef>
              <c:f>Spring!$AL$1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Spring!$AL$2:$AL$51</c:f>
              <c:numCache>
                <c:formatCode>General</c:formatCode>
                <c:ptCount val="50"/>
                <c:pt idx="0">
                  <c:v>2.6906709531633577E-4</c:v>
                </c:pt>
                <c:pt idx="1">
                  <c:v>2.8681397833900185E-4</c:v>
                </c:pt>
                <c:pt idx="2">
                  <c:v>3.1543815534107434E-4</c:v>
                </c:pt>
                <c:pt idx="3">
                  <c:v>3.5722944253054208E-4</c:v>
                </c:pt>
                <c:pt idx="4">
                  <c:v>4.1390530737787039E-4</c:v>
                </c:pt>
                <c:pt idx="5">
                  <c:v>4.8775556609104826E-4</c:v>
                </c:pt>
                <c:pt idx="6">
                  <c:v>6.0282462283689281E-4</c:v>
                </c:pt>
                <c:pt idx="7">
                  <c:v>8.3124540927737858E-4</c:v>
                </c:pt>
                <c:pt idx="8">
                  <c:v>1.2079392023010207E-3</c:v>
                </c:pt>
                <c:pt idx="9">
                  <c:v>1.500478072208142E-3</c:v>
                </c:pt>
                <c:pt idx="10">
                  <c:v>1.7306163261190464E-3</c:v>
                </c:pt>
                <c:pt idx="11">
                  <c:v>1.9430075565880691E-3</c:v>
                </c:pt>
                <c:pt idx="12">
                  <c:v>2.0975779438961463E-3</c:v>
                </c:pt>
                <c:pt idx="13">
                  <c:v>2.2115020223283733E-3</c:v>
                </c:pt>
                <c:pt idx="14">
                  <c:v>2.351760461554637E-3</c:v>
                </c:pt>
                <c:pt idx="15">
                  <c:v>2.5372449824920219E-3</c:v>
                </c:pt>
                <c:pt idx="16">
                  <c:v>2.728454254578295E-3</c:v>
                </c:pt>
                <c:pt idx="17">
                  <c:v>2.9391280175768836E-3</c:v>
                </c:pt>
                <c:pt idx="18">
                  <c:v>3.1578166287708114E-3</c:v>
                </c:pt>
                <c:pt idx="19">
                  <c:v>3.3913896772033688E-3</c:v>
                </c:pt>
                <c:pt idx="20">
                  <c:v>3.683356057953658E-3</c:v>
                </c:pt>
                <c:pt idx="21">
                  <c:v>4.034288119759295E-3</c:v>
                </c:pt>
                <c:pt idx="22">
                  <c:v>4.5397907092922405E-3</c:v>
                </c:pt>
                <c:pt idx="23">
                  <c:v>5.1334556460393924E-3</c:v>
                </c:pt>
                <c:pt idx="24">
                  <c:v>5.7929561337235974E-3</c:v>
                </c:pt>
                <c:pt idx="25">
                  <c:v>2.4838122929645295E-3</c:v>
                </c:pt>
                <c:pt idx="26">
                  <c:v>3.9314329545082922E-3</c:v>
                </c:pt>
                <c:pt idx="27">
                  <c:v>7.142871242721332E-3</c:v>
                </c:pt>
                <c:pt idx="28">
                  <c:v>7.781189912442003E-3</c:v>
                </c:pt>
                <c:pt idx="29">
                  <c:v>8.3044393849976139E-3</c:v>
                </c:pt>
                <c:pt idx="30">
                  <c:v>8.5643466538049932E-3</c:v>
                </c:pt>
                <c:pt idx="31">
                  <c:v>8.2374588557469347E-3</c:v>
                </c:pt>
                <c:pt idx="32">
                  <c:v>7.7909220876885531E-3</c:v>
                </c:pt>
                <c:pt idx="33">
                  <c:v>6.6408035881292474E-3</c:v>
                </c:pt>
                <c:pt idx="34">
                  <c:v>5.4529012254781357E-3</c:v>
                </c:pt>
                <c:pt idx="35">
                  <c:v>4.2753035272303872E-3</c:v>
                </c:pt>
                <c:pt idx="36">
                  <c:v>4.0832355103231677E-4</c:v>
                </c:pt>
                <c:pt idx="37">
                  <c:v>3.0397419910183649E-3</c:v>
                </c:pt>
                <c:pt idx="38">
                  <c:v>2.7519261695882857E-3</c:v>
                </c:pt>
                <c:pt idx="39">
                  <c:v>2.0907082144336459E-3</c:v>
                </c:pt>
                <c:pt idx="40">
                  <c:v>1.5273847817397687E-3</c:v>
                </c:pt>
                <c:pt idx="41">
                  <c:v>3.6633155647757112E-4</c:v>
                </c:pt>
                <c:pt idx="42">
                  <c:v>8.7137680113913885E-4</c:v>
                </c:pt>
                <c:pt idx="43">
                  <c:v>4.7328376299358906E-4</c:v>
                </c:pt>
                <c:pt idx="44">
                  <c:v>2.0503351568418034E-2</c:v>
                </c:pt>
                <c:pt idx="45">
                  <c:v>3.9776356401844168E-2</c:v>
                </c:pt>
                <c:pt idx="46">
                  <c:v>4.654271588079268E-2</c:v>
                </c:pt>
                <c:pt idx="47">
                  <c:v>0.25333333875590769</c:v>
                </c:pt>
                <c:pt idx="48">
                  <c:v>7.9313609209910665E-2</c:v>
                </c:pt>
                <c:pt idx="49">
                  <c:v>0.42385102809907765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76-4500-B3AA-3A30ED3F8165}"/>
            </c:ext>
          </c:extLst>
        </c:ser>
        <c:ser>
          <c:idx val="12"/>
          <c:order val="12"/>
          <c:tx>
            <c:strRef>
              <c:f>Spring!$AM$1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Spring!$AM$2:$AM$51</c:f>
              <c:numCache>
                <c:formatCode>General</c:formatCode>
                <c:ptCount val="50"/>
                <c:pt idx="0">
                  <c:v>1.7224335909024889E-4</c:v>
                </c:pt>
                <c:pt idx="1">
                  <c:v>1.8383163266330295E-4</c:v>
                </c:pt>
                <c:pt idx="2">
                  <c:v>2.0279416515290086E-4</c:v>
                </c:pt>
                <c:pt idx="3">
                  <c:v>2.3018454913394332E-4</c:v>
                </c:pt>
                <c:pt idx="4">
                  <c:v>2.6810970302390243E-4</c:v>
                </c:pt>
                <c:pt idx="5">
                  <c:v>3.1551612315867028E-4</c:v>
                </c:pt>
                <c:pt idx="6">
                  <c:v>3.8820600885699873E-4</c:v>
                </c:pt>
                <c:pt idx="7">
                  <c:v>5.3463919500700994E-4</c:v>
                </c:pt>
                <c:pt idx="8">
                  <c:v>7.7483180667320254E-4</c:v>
                </c:pt>
                <c:pt idx="9">
                  <c:v>9.5655652091902353E-4</c:v>
                </c:pt>
                <c:pt idx="10">
                  <c:v>1.0961420666183951E-3</c:v>
                </c:pt>
                <c:pt idx="11">
                  <c:v>1.2288800607778798E-3</c:v>
                </c:pt>
                <c:pt idx="12">
                  <c:v>1.3215859826299339E-3</c:v>
                </c:pt>
                <c:pt idx="13">
                  <c:v>1.3879550241650629E-3</c:v>
                </c:pt>
                <c:pt idx="14">
                  <c:v>1.4590646988225865E-3</c:v>
                </c:pt>
                <c:pt idx="15">
                  <c:v>1.5501904096338456E-3</c:v>
                </c:pt>
                <c:pt idx="16">
                  <c:v>1.6413160315343215E-3</c:v>
                </c:pt>
                <c:pt idx="17">
                  <c:v>1.7456102269594197E-3</c:v>
                </c:pt>
                <c:pt idx="18">
                  <c:v>1.8583321849651891E-3</c:v>
                </c:pt>
                <c:pt idx="19">
                  <c:v>1.98316912392068E-3</c:v>
                </c:pt>
                <c:pt idx="20">
                  <c:v>2.1590997013799787E-3</c:v>
                </c:pt>
                <c:pt idx="21">
                  <c:v>2.3713751327776788E-3</c:v>
                </c:pt>
                <c:pt idx="22">
                  <c:v>2.684784337518877E-3</c:v>
                </c:pt>
                <c:pt idx="23">
                  <c:v>3.0814181978673204E-3</c:v>
                </c:pt>
                <c:pt idx="24">
                  <c:v>3.544421010840129E-3</c:v>
                </c:pt>
                <c:pt idx="25">
                  <c:v>1.566251504431283E-3</c:v>
                </c:pt>
                <c:pt idx="26">
                  <c:v>2.4790974732716142E-3</c:v>
                </c:pt>
                <c:pt idx="27">
                  <c:v>4.5836753910789467E-3</c:v>
                </c:pt>
                <c:pt idx="28">
                  <c:v>5.0445712856342848E-3</c:v>
                </c:pt>
                <c:pt idx="29">
                  <c:v>5.4027531958053127E-3</c:v>
                </c:pt>
                <c:pt idx="30">
                  <c:v>5.5375981972930538E-3</c:v>
                </c:pt>
                <c:pt idx="31">
                  <c:v>5.3063601444949876E-3</c:v>
                </c:pt>
                <c:pt idx="32">
                  <c:v>4.9940043545071535E-3</c:v>
                </c:pt>
                <c:pt idx="33">
                  <c:v>4.3408490647078449E-3</c:v>
                </c:pt>
                <c:pt idx="34">
                  <c:v>3.7098168183905041E-3</c:v>
                </c:pt>
                <c:pt idx="35">
                  <c:v>2.9913459907201885E-3</c:v>
                </c:pt>
                <c:pt idx="36">
                  <c:v>2.8387720725607068E-4</c:v>
                </c:pt>
                <c:pt idx="37">
                  <c:v>2.1133080984618554E-3</c:v>
                </c:pt>
                <c:pt idx="38">
                  <c:v>1.910479238222354E-3</c:v>
                </c:pt>
                <c:pt idx="39">
                  <c:v>1.529647577192677E-3</c:v>
                </c:pt>
                <c:pt idx="40">
                  <c:v>1.1698854559808423E-3</c:v>
                </c:pt>
                <c:pt idx="41">
                  <c:v>2.6550054144093836E-4</c:v>
                </c:pt>
                <c:pt idx="42">
                  <c:v>6.3153448948283176E-4</c:v>
                </c:pt>
                <c:pt idx="43">
                  <c:v>2.5807674665848107E-4</c:v>
                </c:pt>
                <c:pt idx="44">
                  <c:v>1.2811633762601639E-2</c:v>
                </c:pt>
                <c:pt idx="45">
                  <c:v>2.4689340912204642E-2</c:v>
                </c:pt>
                <c:pt idx="46">
                  <c:v>2.894942186448194E-2</c:v>
                </c:pt>
                <c:pt idx="47">
                  <c:v>0.15895035327697285</c:v>
                </c:pt>
                <c:pt idx="48">
                  <c:v>6.6564749648575602E-2</c:v>
                </c:pt>
                <c:pt idx="49">
                  <c:v>0.62077561059495245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76-4500-B3AA-3A30ED3F8165}"/>
            </c:ext>
          </c:extLst>
        </c:ser>
        <c:ser>
          <c:idx val="13"/>
          <c:order val="13"/>
          <c:tx>
            <c:strRef>
              <c:f>Spring!$AN$1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Spring!$AN$2:$AN$51</c:f>
              <c:numCache>
                <c:formatCode>General</c:formatCode>
                <c:ptCount val="50"/>
                <c:pt idx="0">
                  <c:v>1.3338171869415499E-4</c:v>
                </c:pt>
                <c:pt idx="1">
                  <c:v>1.4231107437401124E-4</c:v>
                </c:pt>
                <c:pt idx="2">
                  <c:v>1.5654220440002893E-4</c:v>
                </c:pt>
                <c:pt idx="3">
                  <c:v>1.7747025706669889E-4</c:v>
                </c:pt>
                <c:pt idx="4">
                  <c:v>2.0593251711873431E-4</c:v>
                </c:pt>
                <c:pt idx="5">
                  <c:v>2.4388207169580054E-4</c:v>
                </c:pt>
                <c:pt idx="6">
                  <c:v>3.030388742482981E-4</c:v>
                </c:pt>
                <c:pt idx="7">
                  <c:v>4.2023622518598449E-4</c:v>
                </c:pt>
                <c:pt idx="8">
                  <c:v>6.1165856756072526E-4</c:v>
                </c:pt>
                <c:pt idx="9">
                  <c:v>7.6094568458876161E-4</c:v>
                </c:pt>
                <c:pt idx="10">
                  <c:v>8.7870104966701113E-4</c:v>
                </c:pt>
                <c:pt idx="11">
                  <c:v>9.9282898400235146E-4</c:v>
                </c:pt>
                <c:pt idx="12">
                  <c:v>1.0751461969653344E-3</c:v>
                </c:pt>
                <c:pt idx="13">
                  <c:v>1.1376513855427652E-3</c:v>
                </c:pt>
                <c:pt idx="14">
                  <c:v>1.2004356941335609E-3</c:v>
                </c:pt>
                <c:pt idx="15">
                  <c:v>1.2794043704808166E-3</c:v>
                </c:pt>
                <c:pt idx="16">
                  <c:v>1.3575359879695415E-3</c:v>
                </c:pt>
                <c:pt idx="17">
                  <c:v>1.4451549752786859E-3</c:v>
                </c:pt>
                <c:pt idx="18">
                  <c:v>1.5366805133441039E-3</c:v>
                </c:pt>
                <c:pt idx="19">
                  <c:v>1.6351820940635389E-3</c:v>
                </c:pt>
                <c:pt idx="20">
                  <c:v>1.7680057233217421E-3</c:v>
                </c:pt>
                <c:pt idx="21">
                  <c:v>1.9228736594139159E-3</c:v>
                </c:pt>
                <c:pt idx="22">
                  <c:v>2.156989316571321E-3</c:v>
                </c:pt>
                <c:pt idx="23">
                  <c:v>2.4720269631018214E-3</c:v>
                </c:pt>
                <c:pt idx="24">
                  <c:v>2.8649171071076737E-3</c:v>
                </c:pt>
                <c:pt idx="25">
                  <c:v>1.2894260381822182E-3</c:v>
                </c:pt>
                <c:pt idx="26">
                  <c:v>2.0409320113558959E-3</c:v>
                </c:pt>
                <c:pt idx="27">
                  <c:v>3.8532814509178001E-3</c:v>
                </c:pt>
                <c:pt idx="28">
                  <c:v>4.2933295498985558E-3</c:v>
                </c:pt>
                <c:pt idx="29">
                  <c:v>4.5882762779163129E-3</c:v>
                </c:pt>
                <c:pt idx="30">
                  <c:v>4.7308663217129074E-3</c:v>
                </c:pt>
                <c:pt idx="31">
                  <c:v>4.5609301967361807E-3</c:v>
                </c:pt>
                <c:pt idx="32">
                  <c:v>4.2506362351158906E-3</c:v>
                </c:pt>
                <c:pt idx="33">
                  <c:v>3.7129236895696261E-3</c:v>
                </c:pt>
                <c:pt idx="34">
                  <c:v>3.1436793920735836E-3</c:v>
                </c:pt>
                <c:pt idx="35">
                  <c:v>2.5521118183209871E-3</c:v>
                </c:pt>
                <c:pt idx="36">
                  <c:v>2.4760143315712829E-4</c:v>
                </c:pt>
                <c:pt idx="37">
                  <c:v>1.843255113503067E-3</c:v>
                </c:pt>
                <c:pt idx="38">
                  <c:v>1.6935016871667159E-3</c:v>
                </c:pt>
                <c:pt idx="39">
                  <c:v>1.4069263006882505E-3</c:v>
                </c:pt>
                <c:pt idx="40">
                  <c:v>1.1292801945942503E-3</c:v>
                </c:pt>
                <c:pt idx="41">
                  <c:v>2.7031523304801505E-4</c:v>
                </c:pt>
                <c:pt idx="42">
                  <c:v>6.4298698517112731E-4</c:v>
                </c:pt>
                <c:pt idx="43">
                  <c:v>2.8158636995461025E-4</c:v>
                </c:pt>
                <c:pt idx="44">
                  <c:v>1.3047688869004632E-2</c:v>
                </c:pt>
                <c:pt idx="45">
                  <c:v>2.515041118435344E-2</c:v>
                </c:pt>
                <c:pt idx="46">
                  <c:v>2.9475751482069958E-2</c:v>
                </c:pt>
                <c:pt idx="47">
                  <c:v>0.16156413852863041</c:v>
                </c:pt>
                <c:pt idx="48">
                  <c:v>6.6200937293624335E-2</c:v>
                </c:pt>
                <c:pt idx="49">
                  <c:v>0.63115029320263205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76-4500-B3AA-3A30ED3F8165}"/>
            </c:ext>
          </c:extLst>
        </c:ser>
        <c:ser>
          <c:idx val="14"/>
          <c:order val="14"/>
          <c:tx>
            <c:strRef>
              <c:f>Spring!$AO$1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Spring!$AO$2:$AO$51</c:f>
              <c:numCache>
                <c:formatCode>General</c:formatCode>
                <c:ptCount val="50"/>
                <c:pt idx="0">
                  <c:v>1.995520379840124E-4</c:v>
                </c:pt>
                <c:pt idx="1">
                  <c:v>2.1169869653229936E-4</c:v>
                </c:pt>
                <c:pt idx="2">
                  <c:v>2.3165394547423348E-4</c:v>
                </c:pt>
                <c:pt idx="3">
                  <c:v>2.5941767195097627E-4</c:v>
                </c:pt>
                <c:pt idx="4">
                  <c:v>3.0019571575047691E-4</c:v>
                </c:pt>
                <c:pt idx="5">
                  <c:v>3.5485562278835523E-4</c:v>
                </c:pt>
                <c:pt idx="6">
                  <c:v>4.4161743731644212E-4</c:v>
                </c:pt>
                <c:pt idx="7">
                  <c:v>6.1167043127478252E-4</c:v>
                </c:pt>
                <c:pt idx="8">
                  <c:v>8.8323476177404575E-4</c:v>
                </c:pt>
                <c:pt idx="9">
                  <c:v>1.0897278442360855E-3</c:v>
                </c:pt>
                <c:pt idx="10">
                  <c:v>1.2485018384205972E-3</c:v>
                </c:pt>
                <c:pt idx="11">
                  <c:v>1.40033490098592E-3</c:v>
                </c:pt>
                <c:pt idx="12">
                  <c:v>1.5044491009914044E-3</c:v>
                </c:pt>
                <c:pt idx="13">
                  <c:v>1.5860051885904058E-3</c:v>
                </c:pt>
                <c:pt idx="14">
                  <c:v>1.6606202317113673E-3</c:v>
                </c:pt>
                <c:pt idx="15">
                  <c:v>1.7595287047877538E-3</c:v>
                </c:pt>
                <c:pt idx="16">
                  <c:v>1.8584370650053016E-3</c:v>
                </c:pt>
                <c:pt idx="17">
                  <c:v>1.971227401320053E-3</c:v>
                </c:pt>
                <c:pt idx="18">
                  <c:v>2.0961643961830913E-3</c:v>
                </c:pt>
                <c:pt idx="19">
                  <c:v>2.2280422098064799E-3</c:v>
                </c:pt>
                <c:pt idx="20">
                  <c:v>2.4041685894683768E-3</c:v>
                </c:pt>
                <c:pt idx="21">
                  <c:v>2.6228083304787033E-3</c:v>
                </c:pt>
                <c:pt idx="22">
                  <c:v>2.962914431254223E-3</c:v>
                </c:pt>
                <c:pt idx="23">
                  <c:v>3.4453097995113271E-3</c:v>
                </c:pt>
                <c:pt idx="24">
                  <c:v>4.0838765242060711E-3</c:v>
                </c:pt>
                <c:pt idx="25">
                  <c:v>1.889541481821093E-3</c:v>
                </c:pt>
                <c:pt idx="26">
                  <c:v>2.9908079896309369E-3</c:v>
                </c:pt>
                <c:pt idx="27">
                  <c:v>5.8147737308837724E-3</c:v>
                </c:pt>
                <c:pt idx="28">
                  <c:v>6.6685095614909852E-3</c:v>
                </c:pt>
                <c:pt idx="29">
                  <c:v>7.320958036565268E-3</c:v>
                </c:pt>
                <c:pt idx="30">
                  <c:v>7.6237566157802937E-3</c:v>
                </c:pt>
                <c:pt idx="31">
                  <c:v>7.3374427632681948E-3</c:v>
                </c:pt>
                <c:pt idx="32">
                  <c:v>6.7205666050643076E-3</c:v>
                </c:pt>
                <c:pt idx="33">
                  <c:v>5.7141301659761464E-3</c:v>
                </c:pt>
                <c:pt idx="34">
                  <c:v>4.7076936140291381E-3</c:v>
                </c:pt>
                <c:pt idx="35">
                  <c:v>3.7246827204042406E-3</c:v>
                </c:pt>
                <c:pt idx="36">
                  <c:v>3.5415925552077229E-4</c:v>
                </c:pt>
                <c:pt idx="37">
                  <c:v>2.6365189022101963E-3</c:v>
                </c:pt>
                <c:pt idx="38">
                  <c:v>2.414580043326584E-3</c:v>
                </c:pt>
                <c:pt idx="39">
                  <c:v>2.0657976933829564E-3</c:v>
                </c:pt>
                <c:pt idx="40">
                  <c:v>1.7343677289167157E-3</c:v>
                </c:pt>
                <c:pt idx="41">
                  <c:v>4.3886047938924288E-4</c:v>
                </c:pt>
                <c:pt idx="42">
                  <c:v>1.0438981679701423E-3</c:v>
                </c:pt>
                <c:pt idx="43">
                  <c:v>4.9394199116663446E-4</c:v>
                </c:pt>
                <c:pt idx="44">
                  <c:v>1.915829023055806E-2</c:v>
                </c:pt>
                <c:pt idx="45">
                  <c:v>3.6945177439774844E-2</c:v>
                </c:pt>
                <c:pt idx="46">
                  <c:v>4.3270575913603233E-2</c:v>
                </c:pt>
                <c:pt idx="47">
                  <c:v>0.23597996174572575</c:v>
                </c:pt>
                <c:pt idx="48">
                  <c:v>8.4884872535614289E-2</c:v>
                </c:pt>
                <c:pt idx="49">
                  <c:v>0.47065012148440577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76-4500-B3AA-3A30ED3F8165}"/>
            </c:ext>
          </c:extLst>
        </c:ser>
        <c:ser>
          <c:idx val="15"/>
          <c:order val="15"/>
          <c:tx>
            <c:strRef>
              <c:f>Spring!$AP$1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Spring!$AP$2:$AP$51</c:f>
              <c:numCache>
                <c:formatCode>General</c:formatCode>
                <c:ptCount val="50"/>
                <c:pt idx="0">
                  <c:v>1.2858663708166325E-4</c:v>
                </c:pt>
                <c:pt idx="1">
                  <c:v>1.3701462911744309E-4</c:v>
                </c:pt>
                <c:pt idx="2">
                  <c:v>1.5001774326194045E-4</c:v>
                </c:pt>
                <c:pt idx="3">
                  <c:v>1.6952248600298449E-4</c:v>
                </c:pt>
                <c:pt idx="4">
                  <c:v>1.9649200329802894E-4</c:v>
                </c:pt>
                <c:pt idx="5">
                  <c:v>2.3261183633482621E-4</c:v>
                </c:pt>
                <c:pt idx="6">
                  <c:v>2.8919955807013705E-4</c:v>
                </c:pt>
                <c:pt idx="7">
                  <c:v>4.0141192710755155E-4</c:v>
                </c:pt>
                <c:pt idx="8">
                  <c:v>5.8538231771554372E-4</c:v>
                </c:pt>
                <c:pt idx="9">
                  <c:v>7.3082493886875079E-4</c:v>
                </c:pt>
                <c:pt idx="10">
                  <c:v>8.4327805863339961E-4</c:v>
                </c:pt>
                <c:pt idx="11">
                  <c:v>9.4947037205302988E-4</c:v>
                </c:pt>
                <c:pt idx="12">
                  <c:v>1.0294156349321374E-3</c:v>
                </c:pt>
                <c:pt idx="13">
                  <c:v>1.0965985343939736E-3</c:v>
                </c:pt>
                <c:pt idx="14">
                  <c:v>1.1746174338338399E-3</c:v>
                </c:pt>
                <c:pt idx="15">
                  <c:v>1.2788833838142291E-3</c:v>
                </c:pt>
                <c:pt idx="16">
                  <c:v>1.3821861163128548E-3</c:v>
                </c:pt>
                <c:pt idx="17">
                  <c:v>1.4818769441845106E-3</c:v>
                </c:pt>
                <c:pt idx="18">
                  <c:v>1.581326878280376E-3</c:v>
                </c:pt>
                <c:pt idx="19">
                  <c:v>1.6949840377783007E-3</c:v>
                </c:pt>
                <c:pt idx="20">
                  <c:v>1.8209219161904717E-3</c:v>
                </c:pt>
                <c:pt idx="21">
                  <c:v>1.9774412165246727E-3</c:v>
                </c:pt>
                <c:pt idx="22">
                  <c:v>2.2384672890907674E-3</c:v>
                </c:pt>
                <c:pt idx="23">
                  <c:v>2.5666763326429769E-3</c:v>
                </c:pt>
                <c:pt idx="24">
                  <c:v>2.986629713485523E-3</c:v>
                </c:pt>
                <c:pt idx="25">
                  <c:v>1.3282614861351667E-3</c:v>
                </c:pt>
                <c:pt idx="26">
                  <c:v>2.102401616091236E-3</c:v>
                </c:pt>
                <c:pt idx="27">
                  <c:v>3.9300801729693245E-3</c:v>
                </c:pt>
                <c:pt idx="28">
                  <c:v>4.3611103045171394E-3</c:v>
                </c:pt>
                <c:pt idx="29">
                  <c:v>4.6548850562202837E-3</c:v>
                </c:pt>
                <c:pt idx="30">
                  <c:v>4.7733581600784463E-3</c:v>
                </c:pt>
                <c:pt idx="31">
                  <c:v>4.5766254060531867E-3</c:v>
                </c:pt>
                <c:pt idx="32">
                  <c:v>4.186531051902408E-3</c:v>
                </c:pt>
                <c:pt idx="33">
                  <c:v>3.4085095292915959E-3</c:v>
                </c:pt>
                <c:pt idx="34">
                  <c:v>2.5722146722334661E-3</c:v>
                </c:pt>
                <c:pt idx="35">
                  <c:v>1.8628209110692704E-3</c:v>
                </c:pt>
                <c:pt idx="36">
                  <c:v>1.7177838815225828E-4</c:v>
                </c:pt>
                <c:pt idx="37">
                  <c:v>1.2787946673557039E-3</c:v>
                </c:pt>
                <c:pt idx="38">
                  <c:v>1.0785386536377186E-3</c:v>
                </c:pt>
                <c:pt idx="39">
                  <c:v>7.5947999735153325E-4</c:v>
                </c:pt>
                <c:pt idx="40">
                  <c:v>5.1940338646269679E-4</c:v>
                </c:pt>
                <c:pt idx="41">
                  <c:v>1.2622030578859195E-4</c:v>
                </c:pt>
                <c:pt idx="42">
                  <c:v>3.0023470365049169E-4</c:v>
                </c:pt>
                <c:pt idx="43">
                  <c:v>2.0772481056530667E-4</c:v>
                </c:pt>
                <c:pt idx="44">
                  <c:v>1.4637138942341069E-2</c:v>
                </c:pt>
                <c:pt idx="45">
                  <c:v>2.8636116795101928E-2</c:v>
                </c:pt>
                <c:pt idx="46">
                  <c:v>3.3651654213372358E-2</c:v>
                </c:pt>
                <c:pt idx="47">
                  <c:v>0.18331374427349822</c:v>
                </c:pt>
                <c:pt idx="48">
                  <c:v>6.7372715148662429E-2</c:v>
                </c:pt>
                <c:pt idx="49">
                  <c:v>0.60306581940848825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76-4500-B3AA-3A30ED3F8165}"/>
            </c:ext>
          </c:extLst>
        </c:ser>
        <c:ser>
          <c:idx val="16"/>
          <c:order val="16"/>
          <c:tx>
            <c:strRef>
              <c:f>Spring!$AQ$1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Spring!$AQ$2:$AQ$51</c:f>
              <c:numCache>
                <c:formatCode>General</c:formatCode>
                <c:ptCount val="50"/>
                <c:pt idx="0">
                  <c:v>7.7183719214309618E-5</c:v>
                </c:pt>
                <c:pt idx="1">
                  <c:v>8.0433560531070216E-5</c:v>
                </c:pt>
                <c:pt idx="2">
                  <c:v>8.4983338374533982E-5</c:v>
                </c:pt>
                <c:pt idx="3">
                  <c:v>9.1808029257295099E-5</c:v>
                </c:pt>
                <c:pt idx="4">
                  <c:v>1.0107008906884527E-4</c:v>
                </c:pt>
                <c:pt idx="5">
                  <c:v>1.1553184675209326E-4</c:v>
                </c:pt>
                <c:pt idx="6">
                  <c:v>1.429930179375092E-4</c:v>
                </c:pt>
                <c:pt idx="7">
                  <c:v>1.9921529683504429E-4</c:v>
                </c:pt>
                <c:pt idx="8">
                  <c:v>2.8631104412425295E-4</c:v>
                </c:pt>
                <c:pt idx="9">
                  <c:v>3.5212034284745256E-4</c:v>
                </c:pt>
                <c:pt idx="10">
                  <c:v>4.0411780391563822E-4</c:v>
                </c:pt>
                <c:pt idx="11">
                  <c:v>4.4912806997644546E-4</c:v>
                </c:pt>
                <c:pt idx="12">
                  <c:v>4.8455136444670313E-4</c:v>
                </c:pt>
                <c:pt idx="13">
                  <c:v>5.1396244042217656E-4</c:v>
                </c:pt>
                <c:pt idx="14">
                  <c:v>5.5247302384946249E-4</c:v>
                </c:pt>
                <c:pt idx="15">
                  <c:v>6.0690790208155752E-4</c:v>
                </c:pt>
                <c:pt idx="16">
                  <c:v>6.6735495057332176E-4</c:v>
                </c:pt>
                <c:pt idx="17">
                  <c:v>7.3543911410069314E-4</c:v>
                </c:pt>
                <c:pt idx="18">
                  <c:v>8.1229787330088844E-4</c:v>
                </c:pt>
                <c:pt idx="19">
                  <c:v>9.021559977681207E-4</c:v>
                </c:pt>
                <c:pt idx="20">
                  <c:v>1.0084257847086638E-3</c:v>
                </c:pt>
                <c:pt idx="21">
                  <c:v>1.1384194373791252E-3</c:v>
                </c:pt>
                <c:pt idx="22">
                  <c:v>1.3387721666162555E-3</c:v>
                </c:pt>
                <c:pt idx="23">
                  <c:v>1.59177232518492E-3</c:v>
                </c:pt>
                <c:pt idx="24">
                  <c:v>1.9180563933877796E-3</c:v>
                </c:pt>
                <c:pt idx="25">
                  <c:v>8.8379631327851929E-4</c:v>
                </c:pt>
                <c:pt idx="26">
                  <c:v>1.3988923240850237E-3</c:v>
                </c:pt>
                <c:pt idx="27">
                  <c:v>2.7171924455321231E-3</c:v>
                </c:pt>
                <c:pt idx="28">
                  <c:v>3.1291098203728657E-3</c:v>
                </c:pt>
                <c:pt idx="29">
                  <c:v>3.4337824799956017E-3</c:v>
                </c:pt>
                <c:pt idx="30">
                  <c:v>3.5660509974702347E-3</c:v>
                </c:pt>
                <c:pt idx="31">
                  <c:v>3.415420864497119E-3</c:v>
                </c:pt>
                <c:pt idx="32">
                  <c:v>3.1759075353342335E-3</c:v>
                </c:pt>
                <c:pt idx="33">
                  <c:v>2.655445460513653E-3</c:v>
                </c:pt>
                <c:pt idx="34">
                  <c:v>2.1195466032621147E-3</c:v>
                </c:pt>
                <c:pt idx="35">
                  <c:v>1.6161461591781929E-3</c:v>
                </c:pt>
                <c:pt idx="36">
                  <c:v>1.5020681329534611E-4</c:v>
                </c:pt>
                <c:pt idx="37">
                  <c:v>1.1182062767542411E-3</c:v>
                </c:pt>
                <c:pt idx="38">
                  <c:v>9.7381501086149535E-4</c:v>
                </c:pt>
                <c:pt idx="39">
                  <c:v>7.1788997099018353E-4</c:v>
                </c:pt>
                <c:pt idx="40">
                  <c:v>5.1461240868553009E-4</c:v>
                </c:pt>
                <c:pt idx="41">
                  <c:v>1.2287940792154282E-4</c:v>
                </c:pt>
                <c:pt idx="42">
                  <c:v>2.9228785647108439E-4</c:v>
                </c:pt>
                <c:pt idx="43">
                  <c:v>1.6352505357310242E-4</c:v>
                </c:pt>
                <c:pt idx="44">
                  <c:v>1.1664345802372732E-2</c:v>
                </c:pt>
                <c:pt idx="45">
                  <c:v>2.2694883298992819E-2</c:v>
                </c:pt>
                <c:pt idx="46">
                  <c:v>2.666098146263134E-2</c:v>
                </c:pt>
                <c:pt idx="47">
                  <c:v>0.14608026980160596</c:v>
                </c:pt>
                <c:pt idx="48">
                  <c:v>6.5031484587675645E-2</c:v>
                </c:pt>
                <c:pt idx="49">
                  <c:v>0.68104783640846556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76-4500-B3AA-3A30ED3F8165}"/>
            </c:ext>
          </c:extLst>
        </c:ser>
        <c:ser>
          <c:idx val="17"/>
          <c:order val="17"/>
          <c:tx>
            <c:strRef>
              <c:f>Spring!$AR$1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Spring!$AR$2:$AR$51</c:f>
              <c:numCache>
                <c:formatCode>General</c:formatCode>
                <c:ptCount val="50"/>
                <c:pt idx="0">
                  <c:v>1.2492948497789524E-4</c:v>
                </c:pt>
                <c:pt idx="1">
                  <c:v>1.3208946339527314E-4</c:v>
                </c:pt>
                <c:pt idx="2">
                  <c:v>1.431998143132668E-4</c:v>
                </c:pt>
                <c:pt idx="3">
                  <c:v>1.5924808986275904E-4</c:v>
                </c:pt>
                <c:pt idx="4">
                  <c:v>1.8122184217461438E-4</c:v>
                </c:pt>
                <c:pt idx="5">
                  <c:v>2.1084938996356926E-4</c:v>
                </c:pt>
                <c:pt idx="6">
                  <c:v>2.5973481921876939E-4</c:v>
                </c:pt>
                <c:pt idx="7">
                  <c:v>3.592339964439061E-4</c:v>
                </c:pt>
                <c:pt idx="8">
                  <c:v>5.2144482468784669E-4</c:v>
                </c:pt>
                <c:pt idx="9">
                  <c:v>6.4612736014160981E-4</c:v>
                </c:pt>
                <c:pt idx="10">
                  <c:v>7.4463898523587297E-4</c:v>
                </c:pt>
                <c:pt idx="11">
                  <c:v>8.401877899603937E-4</c:v>
                </c:pt>
                <c:pt idx="12">
                  <c:v>9.0660286395567225E-4</c:v>
                </c:pt>
                <c:pt idx="13">
                  <c:v>9.5943866571149739E-4</c:v>
                </c:pt>
                <c:pt idx="14">
                  <c:v>1.0140027861820407E-3</c:v>
                </c:pt>
                <c:pt idx="15">
                  <c:v>1.0873308890705742E-3</c:v>
                </c:pt>
                <c:pt idx="16">
                  <c:v>1.1658439481032807E-3</c:v>
                </c:pt>
                <c:pt idx="17">
                  <c:v>1.25843001444662E-3</c:v>
                </c:pt>
                <c:pt idx="18">
                  <c:v>1.3594105608623519E-3</c:v>
                </c:pt>
                <c:pt idx="19">
                  <c:v>1.4687855873504766E-3</c:v>
                </c:pt>
                <c:pt idx="20">
                  <c:v>1.6169233262952329E-3</c:v>
                </c:pt>
                <c:pt idx="21">
                  <c:v>1.791972742183343E-3</c:v>
                </c:pt>
                <c:pt idx="22">
                  <c:v>2.0517075614021126E-3</c:v>
                </c:pt>
                <c:pt idx="23">
                  <c:v>2.3988435728085999E-3</c:v>
                </c:pt>
                <c:pt idx="24">
                  <c:v>2.8351091771060743E-3</c:v>
                </c:pt>
                <c:pt idx="25">
                  <c:v>1.2990904477972469E-3</c:v>
                </c:pt>
                <c:pt idx="26">
                  <c:v>2.0562290523416598E-3</c:v>
                </c:pt>
                <c:pt idx="27">
                  <c:v>3.9589808068359522E-3</c:v>
                </c:pt>
                <c:pt idx="28">
                  <c:v>4.5006710651209272E-3</c:v>
                </c:pt>
                <c:pt idx="29">
                  <c:v>4.9633546112905855E-3</c:v>
                </c:pt>
                <c:pt idx="30">
                  <c:v>5.2934547950167065E-3</c:v>
                </c:pt>
                <c:pt idx="31">
                  <c:v>5.2616051934418684E-3</c:v>
                </c:pt>
                <c:pt idx="32">
                  <c:v>5.0909998851255351E-3</c:v>
                </c:pt>
                <c:pt idx="33">
                  <c:v>4.5653579023900437E-3</c:v>
                </c:pt>
                <c:pt idx="34">
                  <c:v>3.9999655730784791E-3</c:v>
                </c:pt>
                <c:pt idx="35">
                  <c:v>3.3227292139687723E-3</c:v>
                </c:pt>
                <c:pt idx="36">
                  <c:v>3.3170181178563329E-4</c:v>
                </c:pt>
                <c:pt idx="37">
                  <c:v>2.4693357099597095E-3</c:v>
                </c:pt>
                <c:pt idx="38">
                  <c:v>2.3309471296227191E-3</c:v>
                </c:pt>
                <c:pt idx="39">
                  <c:v>1.9801076132512042E-3</c:v>
                </c:pt>
                <c:pt idx="40">
                  <c:v>1.6018626028766242E-3</c:v>
                </c:pt>
                <c:pt idx="41">
                  <c:v>3.9029502050224316E-4</c:v>
                </c:pt>
                <c:pt idx="42">
                  <c:v>9.2837764165316081E-4</c:v>
                </c:pt>
                <c:pt idx="43">
                  <c:v>4.1203013978509878E-4</c:v>
                </c:pt>
                <c:pt idx="44">
                  <c:v>1.5730927581937781E-2</c:v>
                </c:pt>
                <c:pt idx="45">
                  <c:v>3.030067083082583E-2</c:v>
                </c:pt>
                <c:pt idx="46">
                  <c:v>3.5486209561008092E-2</c:v>
                </c:pt>
                <c:pt idx="47">
                  <c:v>0.19358086578209402</c:v>
                </c:pt>
                <c:pt idx="48">
                  <c:v>7.0411411244552746E-2</c:v>
                </c:pt>
                <c:pt idx="49">
                  <c:v>0.57549551122788356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76-4500-B3AA-3A30ED3F8165}"/>
            </c:ext>
          </c:extLst>
        </c:ser>
        <c:ser>
          <c:idx val="18"/>
          <c:order val="18"/>
          <c:tx>
            <c:strRef>
              <c:f>Spring!$AS$1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Spring!$AS$2:$AS$51</c:f>
              <c:numCache>
                <c:formatCode>General</c:formatCode>
                <c:ptCount val="50"/>
                <c:pt idx="0">
                  <c:v>1.9892454389290265E-4</c:v>
                </c:pt>
                <c:pt idx="1">
                  <c:v>2.0820389009637853E-4</c:v>
                </c:pt>
                <c:pt idx="2">
                  <c:v>2.2212270958506578E-4</c:v>
                </c:pt>
                <c:pt idx="3">
                  <c:v>2.4184127031332044E-4</c:v>
                </c:pt>
                <c:pt idx="4">
                  <c:v>2.6880917456349117E-4</c:v>
                </c:pt>
                <c:pt idx="5">
                  <c:v>3.088260303641327E-4</c:v>
                </c:pt>
                <c:pt idx="6">
                  <c:v>3.8132039806039849E-4</c:v>
                </c:pt>
                <c:pt idx="7">
                  <c:v>5.3065873956611228E-4</c:v>
                </c:pt>
                <c:pt idx="8">
                  <c:v>7.6496066597443008E-4</c:v>
                </c:pt>
                <c:pt idx="9">
                  <c:v>9.4097691134722842E-4</c:v>
                </c:pt>
                <c:pt idx="10">
                  <c:v>1.0813260402435505E-3</c:v>
                </c:pt>
                <c:pt idx="11">
                  <c:v>1.2118159553812667E-3</c:v>
                </c:pt>
                <c:pt idx="12">
                  <c:v>1.3086683570910133E-3</c:v>
                </c:pt>
                <c:pt idx="13">
                  <c:v>1.3927618076333753E-3</c:v>
                </c:pt>
                <c:pt idx="14">
                  <c:v>1.4968638192870635E-3</c:v>
                </c:pt>
                <c:pt idx="15">
                  <c:v>1.6488120310294821E-3</c:v>
                </c:pt>
                <c:pt idx="16">
                  <c:v>1.8285980149602731E-3</c:v>
                </c:pt>
                <c:pt idx="17">
                  <c:v>2.0460811180491147E-3</c:v>
                </c:pt>
                <c:pt idx="18">
                  <c:v>2.2931419956248172E-3</c:v>
                </c:pt>
                <c:pt idx="19">
                  <c:v>2.5718102507359163E-3</c:v>
                </c:pt>
                <c:pt idx="20">
                  <c:v>2.9090541872656217E-3</c:v>
                </c:pt>
                <c:pt idx="21">
                  <c:v>3.3048734055808656E-3</c:v>
                </c:pt>
                <c:pt idx="22">
                  <c:v>3.8891779532642477E-3</c:v>
                </c:pt>
                <c:pt idx="23">
                  <c:v>4.6321003218678172E-3</c:v>
                </c:pt>
                <c:pt idx="24">
                  <c:v>5.5724973656599008E-3</c:v>
                </c:pt>
                <c:pt idx="25">
                  <c:v>2.5725906929479746E-3</c:v>
                </c:pt>
                <c:pt idx="26">
                  <c:v>4.0719533667520156E-3</c:v>
                </c:pt>
                <c:pt idx="27">
                  <c:v>7.9068160854066632E-3</c:v>
                </c:pt>
                <c:pt idx="28">
                  <c:v>8.935076185088103E-3</c:v>
                </c:pt>
                <c:pt idx="29">
                  <c:v>9.5295300801241899E-3</c:v>
                </c:pt>
                <c:pt idx="30">
                  <c:v>9.7902197768055081E-3</c:v>
                </c:pt>
                <c:pt idx="31">
                  <c:v>9.2415824788096221E-3</c:v>
                </c:pt>
                <c:pt idx="32">
                  <c:v>8.4600931231098003E-3</c:v>
                </c:pt>
                <c:pt idx="33">
                  <c:v>7.035143803963864E-3</c:v>
                </c:pt>
                <c:pt idx="34">
                  <c:v>5.5434995919391907E-3</c:v>
                </c:pt>
                <c:pt idx="35">
                  <c:v>4.2449804489898754E-3</c:v>
                </c:pt>
                <c:pt idx="36">
                  <c:v>4.0352274655095275E-4</c:v>
                </c:pt>
                <c:pt idx="37">
                  <c:v>3.0040026687682118E-3</c:v>
                </c:pt>
                <c:pt idx="38">
                  <c:v>2.683741606677688E-3</c:v>
                </c:pt>
                <c:pt idx="39">
                  <c:v>2.040281643231581E-3</c:v>
                </c:pt>
                <c:pt idx="40">
                  <c:v>1.4710557833581992E-3</c:v>
                </c:pt>
                <c:pt idx="41">
                  <c:v>3.4914131527700353E-4</c:v>
                </c:pt>
                <c:pt idx="42">
                  <c:v>8.3048712859170009E-4</c:v>
                </c:pt>
                <c:pt idx="43">
                  <c:v>4.4694736722299052E-4</c:v>
                </c:pt>
                <c:pt idx="44">
                  <c:v>1.7284213905437617E-2</c:v>
                </c:pt>
                <c:pt idx="45">
                  <c:v>3.3480940932896858E-2</c:v>
                </c:pt>
                <c:pt idx="46">
                  <c:v>3.9115625463205995E-2</c:v>
                </c:pt>
                <c:pt idx="47">
                  <c:v>0.21264702937092231</c:v>
                </c:pt>
                <c:pt idx="48">
                  <c:v>8.3464387004852342E-2</c:v>
                </c:pt>
                <c:pt idx="49">
                  <c:v>0.48419291100447598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76-4500-B3AA-3A30ED3F8165}"/>
            </c:ext>
          </c:extLst>
        </c:ser>
        <c:ser>
          <c:idx val="19"/>
          <c:order val="19"/>
          <c:tx>
            <c:strRef>
              <c:f>Spring!$AT$1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Spring!$AT$2:$AT$51</c:f>
              <c:numCache>
                <c:formatCode>General</c:formatCode>
                <c:ptCount val="50"/>
                <c:pt idx="0">
                  <c:v>1.4751620740845344E-4</c:v>
                </c:pt>
                <c:pt idx="1">
                  <c:v>1.54372597894021E-4</c:v>
                </c:pt>
                <c:pt idx="2">
                  <c:v>1.6517661273905923E-4</c:v>
                </c:pt>
                <c:pt idx="3">
                  <c:v>1.8055149302892374E-4</c:v>
                </c:pt>
                <c:pt idx="4">
                  <c:v>2.0153618931532163E-4</c:v>
                </c:pt>
                <c:pt idx="5">
                  <c:v>2.3207832595771322E-4</c:v>
                </c:pt>
                <c:pt idx="6">
                  <c:v>2.8672164126828059E-4</c:v>
                </c:pt>
                <c:pt idx="7">
                  <c:v>3.978781797821281E-4</c:v>
                </c:pt>
                <c:pt idx="8">
                  <c:v>5.7136556606981353E-4</c:v>
                </c:pt>
                <c:pt idx="9">
                  <c:v>7.0226022638102473E-4</c:v>
                </c:pt>
                <c:pt idx="10">
                  <c:v>8.0614484957963002E-4</c:v>
                </c:pt>
                <c:pt idx="11">
                  <c:v>8.9964098276287179E-4</c:v>
                </c:pt>
                <c:pt idx="12">
                  <c:v>9.7132146231868933E-4</c:v>
                </c:pt>
                <c:pt idx="13">
                  <c:v>1.0311589764777616E-3</c:v>
                </c:pt>
                <c:pt idx="14">
                  <c:v>1.1080336548820941E-3</c:v>
                </c:pt>
                <c:pt idx="15">
                  <c:v>1.2169047606735439E-3</c:v>
                </c:pt>
                <c:pt idx="16">
                  <c:v>1.341150746754848E-3</c:v>
                </c:pt>
                <c:pt idx="17">
                  <c:v>1.4894980038226608E-3</c:v>
                </c:pt>
                <c:pt idx="18">
                  <c:v>1.6582067160915161E-3</c:v>
                </c:pt>
                <c:pt idx="19">
                  <c:v>1.8497699402211592E-3</c:v>
                </c:pt>
                <c:pt idx="20">
                  <c:v>2.072290918141212E-3</c:v>
                </c:pt>
                <c:pt idx="21">
                  <c:v>2.3290937561707792E-3</c:v>
                </c:pt>
                <c:pt idx="22">
                  <c:v>2.7147135380448206E-3</c:v>
                </c:pt>
                <c:pt idx="23">
                  <c:v>3.1932062120167484E-3</c:v>
                </c:pt>
                <c:pt idx="24">
                  <c:v>3.7969837303033533E-3</c:v>
                </c:pt>
                <c:pt idx="25">
                  <c:v>1.7449639374897379E-3</c:v>
                </c:pt>
                <c:pt idx="26">
                  <c:v>2.7619674593395778E-3</c:v>
                </c:pt>
                <c:pt idx="27">
                  <c:v>5.3899509248132782E-3</c:v>
                </c:pt>
                <c:pt idx="28">
                  <c:v>6.2179115203386563E-3</c:v>
                </c:pt>
                <c:pt idx="29">
                  <c:v>6.8354018195964112E-3</c:v>
                </c:pt>
                <c:pt idx="30">
                  <c:v>7.13334300053941E-3</c:v>
                </c:pt>
                <c:pt idx="31">
                  <c:v>6.7558261836399803E-3</c:v>
                </c:pt>
                <c:pt idx="32">
                  <c:v>6.1684624038766088E-3</c:v>
                </c:pt>
                <c:pt idx="33">
                  <c:v>5.0122262993398401E-3</c:v>
                </c:pt>
                <c:pt idx="34">
                  <c:v>3.8501726625508703E-3</c:v>
                </c:pt>
                <c:pt idx="35">
                  <c:v>2.8582821210938023E-3</c:v>
                </c:pt>
                <c:pt idx="36">
                  <c:v>2.5777881411436193E-4</c:v>
                </c:pt>
                <c:pt idx="37">
                  <c:v>1.9190200606291374E-3</c:v>
                </c:pt>
                <c:pt idx="38">
                  <c:v>1.6386764028681687E-3</c:v>
                </c:pt>
                <c:pt idx="39">
                  <c:v>1.1678711690411721E-3</c:v>
                </c:pt>
                <c:pt idx="40">
                  <c:v>7.9222426003447617E-4</c:v>
                </c:pt>
                <c:pt idx="41">
                  <c:v>1.7599769636744486E-4</c:v>
                </c:pt>
                <c:pt idx="42">
                  <c:v>4.1863799871117878E-4</c:v>
                </c:pt>
                <c:pt idx="43">
                  <c:v>2.0802374340896565E-4</c:v>
                </c:pt>
                <c:pt idx="44">
                  <c:v>1.732448312273829E-2</c:v>
                </c:pt>
                <c:pt idx="45">
                  <c:v>3.3651905340840109E-2</c:v>
                </c:pt>
                <c:pt idx="46">
                  <c:v>3.9524725389229742E-2</c:v>
                </c:pt>
                <c:pt idx="47">
                  <c:v>0.21745038429421526</c:v>
                </c:pt>
                <c:pt idx="48">
                  <c:v>8.532381186899779E-2</c:v>
                </c:pt>
                <c:pt idx="49">
                  <c:v>0.5159003764027158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76-4500-B3AA-3A30ED3F8165}"/>
            </c:ext>
          </c:extLst>
        </c:ser>
        <c:ser>
          <c:idx val="20"/>
          <c:order val="20"/>
          <c:tx>
            <c:strRef>
              <c:f>Spring!$AU$1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Spring!$AU$2:$AU$51</c:f>
              <c:numCache>
                <c:formatCode>General</c:formatCode>
                <c:ptCount val="50"/>
                <c:pt idx="0">
                  <c:v>2.0323908694276692E-4</c:v>
                </c:pt>
                <c:pt idx="1">
                  <c:v>2.1545553607890813E-4</c:v>
                </c:pt>
                <c:pt idx="2">
                  <c:v>2.3433569849234381E-4</c:v>
                </c:pt>
                <c:pt idx="3">
                  <c:v>2.6321116191754536E-4</c:v>
                </c:pt>
                <c:pt idx="4">
                  <c:v>3.0319263486877716E-4</c:v>
                </c:pt>
                <c:pt idx="5">
                  <c:v>3.5761183953261723E-4</c:v>
                </c:pt>
                <c:pt idx="6">
                  <c:v>4.4534893832248631E-4</c:v>
                </c:pt>
                <c:pt idx="7">
                  <c:v>6.1693599223249082E-4</c:v>
                </c:pt>
                <c:pt idx="8">
                  <c:v>8.9402959883153564E-4</c:v>
                </c:pt>
                <c:pt idx="9">
                  <c:v>1.1111511304558021E-3</c:v>
                </c:pt>
                <c:pt idx="10">
                  <c:v>1.2827381843658065E-3</c:v>
                </c:pt>
                <c:pt idx="11">
                  <c:v>1.4554358123379989E-3</c:v>
                </c:pt>
                <c:pt idx="12">
                  <c:v>1.5781566663471932E-3</c:v>
                </c:pt>
                <c:pt idx="13">
                  <c:v>1.6825527794261076E-3</c:v>
                </c:pt>
                <c:pt idx="14">
                  <c:v>1.7825063273521327E-3</c:v>
                </c:pt>
                <c:pt idx="15">
                  <c:v>1.9168884779184516E-3</c:v>
                </c:pt>
                <c:pt idx="16">
                  <c:v>2.0562682117646145E-3</c:v>
                </c:pt>
                <c:pt idx="17">
                  <c:v>2.2173046776317444E-3</c:v>
                </c:pt>
                <c:pt idx="18">
                  <c:v>2.3894470185728432E-3</c:v>
                </c:pt>
                <c:pt idx="19">
                  <c:v>2.5726952345879249E-3</c:v>
                </c:pt>
                <c:pt idx="20">
                  <c:v>2.8142499333886268E-3</c:v>
                </c:pt>
                <c:pt idx="21">
                  <c:v>3.0902329659254842E-3</c:v>
                </c:pt>
                <c:pt idx="22">
                  <c:v>3.4972662923900204E-3</c:v>
                </c:pt>
                <c:pt idx="23">
                  <c:v>4.0508983530090775E-3</c:v>
                </c:pt>
                <c:pt idx="24">
                  <c:v>4.7994399262003412E-3</c:v>
                </c:pt>
                <c:pt idx="25">
                  <c:v>2.2471443006520163E-3</c:v>
                </c:pt>
                <c:pt idx="26">
                  <c:v>3.556829629252899E-3</c:v>
                </c:pt>
                <c:pt idx="27">
                  <c:v>7.0772721002900505E-3</c:v>
                </c:pt>
                <c:pt idx="28">
                  <c:v>8.2406212872853015E-3</c:v>
                </c:pt>
                <c:pt idx="29">
                  <c:v>9.1479780437672582E-3</c:v>
                </c:pt>
                <c:pt idx="30">
                  <c:v>9.8137802359005728E-3</c:v>
                </c:pt>
                <c:pt idx="31">
                  <c:v>9.6682922102602938E-3</c:v>
                </c:pt>
                <c:pt idx="32">
                  <c:v>9.1402038908798607E-3</c:v>
                </c:pt>
                <c:pt idx="33">
                  <c:v>7.9218802121896713E-3</c:v>
                </c:pt>
                <c:pt idx="34">
                  <c:v>6.4969857243701509E-3</c:v>
                </c:pt>
                <c:pt idx="35">
                  <c:v>5.083197246076668E-3</c:v>
                </c:pt>
                <c:pt idx="36">
                  <c:v>4.6892718142491925E-4</c:v>
                </c:pt>
                <c:pt idx="37">
                  <c:v>3.4909023506077249E-3</c:v>
                </c:pt>
                <c:pt idx="38">
                  <c:v>3.0141571636927373E-3</c:v>
                </c:pt>
                <c:pt idx="39">
                  <c:v>2.2856063269770933E-3</c:v>
                </c:pt>
                <c:pt idx="40">
                  <c:v>1.6297994358555534E-3</c:v>
                </c:pt>
                <c:pt idx="41">
                  <c:v>3.4859626863955245E-4</c:v>
                </c:pt>
                <c:pt idx="42">
                  <c:v>8.2919065006830945E-4</c:v>
                </c:pt>
                <c:pt idx="43">
                  <c:v>3.1657421291923251E-4</c:v>
                </c:pt>
                <c:pt idx="44">
                  <c:v>1.7388250782839728E-2</c:v>
                </c:pt>
                <c:pt idx="45">
                  <c:v>3.3516090040214525E-2</c:v>
                </c:pt>
                <c:pt idx="46">
                  <c:v>3.9300484512539965E-2</c:v>
                </c:pt>
                <c:pt idx="47">
                  <c:v>0.21624670868921206</c:v>
                </c:pt>
                <c:pt idx="48">
                  <c:v>8.7026094493570141E-2</c:v>
                </c:pt>
                <c:pt idx="49">
                  <c:v>0.47391384066607217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376-4500-B3AA-3A30ED3F8165}"/>
            </c:ext>
          </c:extLst>
        </c:ser>
        <c:ser>
          <c:idx val="21"/>
          <c:order val="21"/>
          <c:tx>
            <c:strRef>
              <c:f>Spring!$AV$1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Spring!$AV$2:$AV$51</c:f>
              <c:numCache>
                <c:formatCode>General</c:formatCode>
                <c:ptCount val="50"/>
                <c:pt idx="0">
                  <c:v>9.6232232798962666E-5</c:v>
                </c:pt>
                <c:pt idx="1">
                  <c:v>1.0105993391834856E-4</c:v>
                </c:pt>
                <c:pt idx="2">
                  <c:v>1.0830151621489457E-4</c:v>
                </c:pt>
                <c:pt idx="3">
                  <c:v>1.1876154551271067E-4</c:v>
                </c:pt>
                <c:pt idx="4">
                  <c:v>1.334055742826691E-4</c:v>
                </c:pt>
                <c:pt idx="5">
                  <c:v>1.5432563287830813E-4</c:v>
                </c:pt>
                <c:pt idx="6">
                  <c:v>1.9133804895020027E-4</c:v>
                </c:pt>
                <c:pt idx="7">
                  <c:v>2.6600658274122138E-4</c:v>
                </c:pt>
                <c:pt idx="8">
                  <c:v>3.8364165037125918E-4</c:v>
                </c:pt>
                <c:pt idx="9">
                  <c:v>4.7279328752043118E-4</c:v>
                </c:pt>
                <c:pt idx="10">
                  <c:v>5.4311683519256827E-4</c:v>
                </c:pt>
                <c:pt idx="11">
                  <c:v>6.0635978721491457E-4</c:v>
                </c:pt>
                <c:pt idx="12">
                  <c:v>6.5270575470194987E-4</c:v>
                </c:pt>
                <c:pt idx="13">
                  <c:v>6.9148835030375863E-4</c:v>
                </c:pt>
                <c:pt idx="14">
                  <c:v>7.4008721232120549E-4</c:v>
                </c:pt>
                <c:pt idx="15">
                  <c:v>8.0880156711017463E-4</c:v>
                </c:pt>
                <c:pt idx="16">
                  <c:v>8.8347010090119563E-4</c:v>
                </c:pt>
                <c:pt idx="17">
                  <c:v>9.6634570822469381E-4</c:v>
                </c:pt>
                <c:pt idx="18">
                  <c:v>1.0575893144924699E-3</c:v>
                </c:pt>
                <c:pt idx="19">
                  <c:v>1.1629942345297093E-3</c:v>
                </c:pt>
                <c:pt idx="20">
                  <c:v>1.2944687038706478E-3</c:v>
                </c:pt>
                <c:pt idx="21">
                  <c:v>1.4582888748108475E-3</c:v>
                </c:pt>
                <c:pt idx="22">
                  <c:v>1.7117433979007147E-3</c:v>
                </c:pt>
                <c:pt idx="23">
                  <c:v>2.0400273189584758E-3</c:v>
                </c:pt>
                <c:pt idx="24">
                  <c:v>2.4487730273975166E-3</c:v>
                </c:pt>
                <c:pt idx="25">
                  <c:v>1.1186916883476636E-3</c:v>
                </c:pt>
                <c:pt idx="26">
                  <c:v>1.7706899116177778E-3</c:v>
                </c:pt>
                <c:pt idx="27">
                  <c:v>3.4175326167993703E-3</c:v>
                </c:pt>
                <c:pt idx="28">
                  <c:v>3.9192921110360966E-3</c:v>
                </c:pt>
                <c:pt idx="29">
                  <c:v>4.3241756708266169E-3</c:v>
                </c:pt>
                <c:pt idx="30">
                  <c:v>4.5362728529606423E-3</c:v>
                </c:pt>
                <c:pt idx="31">
                  <c:v>4.3602225344276475E-3</c:v>
                </c:pt>
                <c:pt idx="32">
                  <c:v>4.0658933853824327E-3</c:v>
                </c:pt>
                <c:pt idx="33">
                  <c:v>3.3710257239005239E-3</c:v>
                </c:pt>
                <c:pt idx="34">
                  <c:v>2.6665025377099784E-3</c:v>
                </c:pt>
                <c:pt idx="35">
                  <c:v>2.0100955597713204E-3</c:v>
                </c:pt>
                <c:pt idx="36">
                  <c:v>1.8711804575285843E-4</c:v>
                </c:pt>
                <c:pt idx="37">
                  <c:v>1.3929898961601659E-3</c:v>
                </c:pt>
                <c:pt idx="38">
                  <c:v>1.2178691263728318E-3</c:v>
                </c:pt>
                <c:pt idx="39">
                  <c:v>8.9698765178848248E-4</c:v>
                </c:pt>
                <c:pt idx="40">
                  <c:v>6.2985459116458528E-4</c:v>
                </c:pt>
                <c:pt idx="41">
                  <c:v>1.4750838888790546E-4</c:v>
                </c:pt>
                <c:pt idx="42">
                  <c:v>3.5087173293573678E-4</c:v>
                </c:pt>
                <c:pt idx="43">
                  <c:v>1.9117187562058907E-4</c:v>
                </c:pt>
                <c:pt idx="44">
                  <c:v>2.0766862093832512E-2</c:v>
                </c:pt>
                <c:pt idx="45">
                  <c:v>4.0422160564086658E-2</c:v>
                </c:pt>
                <c:pt idx="46">
                  <c:v>4.7545789108257727E-2</c:v>
                </c:pt>
                <c:pt idx="47">
                  <c:v>0.26179123695541046</c:v>
                </c:pt>
                <c:pt idx="48">
                  <c:v>9.8473045559099512E-2</c:v>
                </c:pt>
                <c:pt idx="49">
                  <c:v>0.47133401368596506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76-4500-B3AA-3A30ED3F8165}"/>
            </c:ext>
          </c:extLst>
        </c:ser>
        <c:ser>
          <c:idx val="22"/>
          <c:order val="22"/>
          <c:tx>
            <c:strRef>
              <c:f>Spring!$AW$1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Spring!$AW$2:$AW$51</c:f>
              <c:numCache>
                <c:formatCode>General</c:formatCode>
                <c:ptCount val="50"/>
                <c:pt idx="0">
                  <c:v>1.0252722253104862E-4</c:v>
                </c:pt>
                <c:pt idx="1">
                  <c:v>1.0798079066980393E-4</c:v>
                </c:pt>
                <c:pt idx="2">
                  <c:v>1.1697921347936159E-4</c:v>
                </c:pt>
                <c:pt idx="3">
                  <c:v>1.3006777701237278E-4</c:v>
                </c:pt>
                <c:pt idx="4">
                  <c:v>1.4833726565781369E-4</c:v>
                </c:pt>
                <c:pt idx="5">
                  <c:v>1.7424174969751831E-4</c:v>
                </c:pt>
                <c:pt idx="6">
                  <c:v>2.1705229496735422E-4</c:v>
                </c:pt>
                <c:pt idx="7">
                  <c:v>3.024007424807083E-4</c:v>
                </c:pt>
                <c:pt idx="8">
                  <c:v>4.379220876318364E-4</c:v>
                </c:pt>
                <c:pt idx="9">
                  <c:v>5.4453952164756837E-4</c:v>
                </c:pt>
                <c:pt idx="10">
                  <c:v>6.3070596900111336E-4</c:v>
                </c:pt>
                <c:pt idx="11">
                  <c:v>7.1360034623264899E-4</c:v>
                </c:pt>
                <c:pt idx="12">
                  <c:v>7.7277166667998076E-4</c:v>
                </c:pt>
                <c:pt idx="13">
                  <c:v>8.1967235267327017E-4</c:v>
                </c:pt>
                <c:pt idx="14">
                  <c:v>8.6929989349716322E-4</c:v>
                </c:pt>
                <c:pt idx="15">
                  <c:v>9.3556085252487751E-4</c:v>
                </c:pt>
                <c:pt idx="16">
                  <c:v>1.0040032388081003E-3</c:v>
                </c:pt>
                <c:pt idx="17">
                  <c:v>1.0817166909271986E-3</c:v>
                </c:pt>
                <c:pt idx="18">
                  <c:v>1.1665197816266716E-3</c:v>
                </c:pt>
                <c:pt idx="19">
                  <c:v>1.2625027223912184E-3</c:v>
                </c:pt>
                <c:pt idx="20">
                  <c:v>1.392843142429909E-3</c:v>
                </c:pt>
                <c:pt idx="21">
                  <c:v>1.5455432625987315E-3</c:v>
                </c:pt>
                <c:pt idx="22">
                  <c:v>1.7598687734967043E-3</c:v>
                </c:pt>
                <c:pt idx="23">
                  <c:v>2.0284573935171425E-3</c:v>
                </c:pt>
                <c:pt idx="24">
                  <c:v>2.3657610428471048E-3</c:v>
                </c:pt>
                <c:pt idx="25">
                  <c:v>1.0846669302266507E-3</c:v>
                </c:pt>
                <c:pt idx="26">
                  <c:v>1.71683477299679E-3</c:v>
                </c:pt>
                <c:pt idx="27">
                  <c:v>3.380126061118835E-3</c:v>
                </c:pt>
                <c:pt idx="28">
                  <c:v>4.0026516779118268E-3</c:v>
                </c:pt>
                <c:pt idx="29">
                  <c:v>4.5960006697818561E-3</c:v>
                </c:pt>
                <c:pt idx="30">
                  <c:v>4.9513010939697157E-3</c:v>
                </c:pt>
                <c:pt idx="31">
                  <c:v>4.8651346466161626E-3</c:v>
                </c:pt>
                <c:pt idx="32">
                  <c:v>4.724977733166478E-3</c:v>
                </c:pt>
                <c:pt idx="33">
                  <c:v>4.088272839212731E-3</c:v>
                </c:pt>
                <c:pt idx="34">
                  <c:v>3.4302989587566106E-3</c:v>
                </c:pt>
                <c:pt idx="35">
                  <c:v>2.7886857827167533E-3</c:v>
                </c:pt>
                <c:pt idx="36">
                  <c:v>2.6365526052618007E-4</c:v>
                </c:pt>
                <c:pt idx="37">
                  <c:v>1.9627669394726727E-3</c:v>
                </c:pt>
                <c:pt idx="38">
                  <c:v>1.8525795733779966E-3</c:v>
                </c:pt>
                <c:pt idx="39">
                  <c:v>1.5073682148662177E-3</c:v>
                </c:pt>
                <c:pt idx="40">
                  <c:v>1.2104210405242636E-3</c:v>
                </c:pt>
                <c:pt idx="41">
                  <c:v>3.0192220279609723E-4</c:v>
                </c:pt>
                <c:pt idx="42">
                  <c:v>7.1816909740194149E-4</c:v>
                </c:pt>
                <c:pt idx="43">
                  <c:v>3.2447174632635283E-4</c:v>
                </c:pt>
                <c:pt idx="44">
                  <c:v>1.8743419826115843E-2</c:v>
                </c:pt>
                <c:pt idx="45">
                  <c:v>3.625742253158061E-2</c:v>
                </c:pt>
                <c:pt idx="46">
                  <c:v>4.2564837634391471E-2</c:v>
                </c:pt>
                <c:pt idx="47">
                  <c:v>0.23360566659416679</c:v>
                </c:pt>
                <c:pt idx="48">
                  <c:v>9.6789106017715273E-2</c:v>
                </c:pt>
                <c:pt idx="49">
                  <c:v>0.50363836635923664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376-4500-B3AA-3A30ED3F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25087"/>
        <c:axId val="1764027487"/>
      </c:scatterChart>
      <c:valAx>
        <c:axId val="17640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7487"/>
        <c:crosses val="autoZero"/>
        <c:crossBetween val="midCat"/>
      </c:valAx>
      <c:valAx>
        <c:axId val="1764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Spring!$AZ$1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Spring!$AZ$2:$AZ$51</c:f>
              <c:numCache>
                <c:formatCode>General</c:formatCode>
                <c:ptCount val="50"/>
                <c:pt idx="0">
                  <c:v>1.195476272027867E-4</c:v>
                </c:pt>
                <c:pt idx="1">
                  <c:v>2.4569092644152887E-4</c:v>
                </c:pt>
                <c:pt idx="2">
                  <c:v>3.821400817708685E-4</c:v>
                </c:pt>
                <c:pt idx="3">
                  <c:v>5.3363578699247008E-4</c:v>
                </c:pt>
                <c:pt idx="4">
                  <c:v>7.059492456550461E-4</c:v>
                </c:pt>
                <c:pt idx="5">
                  <c:v>9.0711902550925862E-4</c:v>
                </c:pt>
                <c:pt idx="6">
                  <c:v>1.157138411508839E-3</c:v>
                </c:pt>
                <c:pt idx="7">
                  <c:v>1.506505946773641E-3</c:v>
                </c:pt>
                <c:pt idx="8">
                  <c:v>2.0172628091070207E-3</c:v>
                </c:pt>
                <c:pt idx="9">
                  <c:v>2.6570486103845098E-3</c:v>
                </c:pt>
                <c:pt idx="10">
                  <c:v>3.4033966601906317E-3</c:v>
                </c:pt>
                <c:pt idx="11">
                  <c:v>4.2492990522458168E-3</c:v>
                </c:pt>
                <c:pt idx="12">
                  <c:v>5.1663116237400282E-3</c:v>
                </c:pt>
                <c:pt idx="13">
                  <c:v>6.1385634321557666E-3</c:v>
                </c:pt>
                <c:pt idx="14">
                  <c:v>7.1724441082692079E-3</c:v>
                </c:pt>
                <c:pt idx="15">
                  <c:v>8.2875347027904535E-3</c:v>
                </c:pt>
                <c:pt idx="16">
                  <c:v>9.4823923958668194E-3</c:v>
                </c:pt>
                <c:pt idx="17">
                  <c:v>1.0761757881299979E-2</c:v>
                </c:pt>
                <c:pt idx="18">
                  <c:v>1.2126043393333555E-2</c:v>
                </c:pt>
                <c:pt idx="19">
                  <c:v>1.3580195742891037E-2</c:v>
                </c:pt>
                <c:pt idx="20">
                  <c:v>1.5151422314189559E-2</c:v>
                </c:pt>
                <c:pt idx="21">
                  <c:v>1.6870640523776861E-2</c:v>
                </c:pt>
                <c:pt idx="22">
                  <c:v>1.8826068348064377E-2</c:v>
                </c:pt>
                <c:pt idx="23">
                  <c:v>2.1086548678151188E-2</c:v>
                </c:pt>
                <c:pt idx="24">
                  <c:v>2.3729375207130678E-2</c:v>
                </c:pt>
                <c:pt idx="25">
                  <c:v>2.4919634708083702E-2</c:v>
                </c:pt>
                <c:pt idx="26">
                  <c:v>2.6803603734132049E-2</c:v>
                </c:pt>
                <c:pt idx="27">
                  <c:v>3.0412498633734953E-2</c:v>
                </c:pt>
                <c:pt idx="28">
                  <c:v>3.4570694145726E-2</c:v>
                </c:pt>
                <c:pt idx="29">
                  <c:v>3.927777803586157E-2</c:v>
                </c:pt>
                <c:pt idx="30">
                  <c:v>4.437668951249317E-2</c:v>
                </c:pt>
                <c:pt idx="31">
                  <c:v>4.9438293941800868E-2</c:v>
                </c:pt>
                <c:pt idx="32">
                  <c:v>5.433521124595303E-2</c:v>
                </c:pt>
                <c:pt idx="33">
                  <c:v>5.8631092616004285E-2</c:v>
                </c:pt>
                <c:pt idx="34">
                  <c:v>6.2356237268860984E-2</c:v>
                </c:pt>
                <c:pt idx="35">
                  <c:v>6.5390066915849254E-2</c:v>
                </c:pt>
                <c:pt idx="36">
                  <c:v>6.5681748973324822E-2</c:v>
                </c:pt>
                <c:pt idx="37">
                  <c:v>6.7853159845642969E-2</c:v>
                </c:pt>
                <c:pt idx="38">
                  <c:v>6.9813328363732149E-2</c:v>
                </c:pt>
                <c:pt idx="39">
                  <c:v>7.13550802624736E-2</c:v>
                </c:pt>
                <c:pt idx="40">
                  <c:v>7.2484392938399866E-2</c:v>
                </c:pt>
                <c:pt idx="41">
                  <c:v>7.2749400774665893E-2</c:v>
                </c:pt>
                <c:pt idx="42">
                  <c:v>7.337976328796586E-2</c:v>
                </c:pt>
                <c:pt idx="43">
                  <c:v>7.3678656542976659E-2</c:v>
                </c:pt>
                <c:pt idx="44">
                  <c:v>8.9808597224867517E-2</c:v>
                </c:pt>
                <c:pt idx="45">
                  <c:v>0.1210388246815871</c:v>
                </c:pt>
                <c:pt idx="46">
                  <c:v>0.15765745181058549</c:v>
                </c:pt>
                <c:pt idx="47">
                  <c:v>0.35828248008726282</c:v>
                </c:pt>
                <c:pt idx="48">
                  <c:v>0.44491144191377091</c:v>
                </c:pt>
                <c:pt idx="49">
                  <c:v>1.000000000075862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5-485E-9CC5-F9ACD9B38F00}"/>
            </c:ext>
          </c:extLst>
        </c:ser>
        <c:ser>
          <c:idx val="1"/>
          <c:order val="1"/>
          <c:tx>
            <c:strRef>
              <c:f>Spring!$BA$1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Spring!$BA$2:$BA$51</c:f>
              <c:numCache>
                <c:formatCode>General</c:formatCode>
                <c:ptCount val="50"/>
                <c:pt idx="0">
                  <c:v>1.5469592894585142E-4</c:v>
                </c:pt>
                <c:pt idx="1">
                  <c:v>3.1906028931681868E-4</c:v>
                </c:pt>
                <c:pt idx="2">
                  <c:v>4.9900172090540341E-4</c:v>
                </c:pt>
                <c:pt idx="3">
                  <c:v>7.0204011482002655E-4</c:v>
                </c:pt>
                <c:pt idx="4">
                  <c:v>9.3623254855548723E-4</c:v>
                </c:pt>
                <c:pt idx="5">
                  <c:v>1.2139331802399744E-3</c:v>
                </c:pt>
                <c:pt idx="6">
                  <c:v>1.559850326129843E-3</c:v>
                </c:pt>
                <c:pt idx="7">
                  <c:v>2.0422007056592698E-3</c:v>
                </c:pt>
                <c:pt idx="8">
                  <c:v>2.7501492550429914E-3</c:v>
                </c:pt>
                <c:pt idx="9">
                  <c:v>3.6396505899456144E-3</c:v>
                </c:pt>
                <c:pt idx="10">
                  <c:v>4.677939316615985E-3</c:v>
                </c:pt>
                <c:pt idx="11">
                  <c:v>5.8639410622813581E-3</c:v>
                </c:pt>
                <c:pt idx="12">
                  <c:v>7.1546848153790851E-3</c:v>
                </c:pt>
                <c:pt idx="13">
                  <c:v>8.5313707968309033E-3</c:v>
                </c:pt>
                <c:pt idx="14">
                  <c:v>9.996147444339111E-3</c:v>
                </c:pt>
                <c:pt idx="15">
                  <c:v>1.1572111822844143E-2</c:v>
                </c:pt>
                <c:pt idx="16">
                  <c:v>1.3258726643345237E-2</c:v>
                </c:pt>
                <c:pt idx="17">
                  <c:v>1.5065660542496301E-2</c:v>
                </c:pt>
                <c:pt idx="18">
                  <c:v>1.6995061957999623E-2</c:v>
                </c:pt>
                <c:pt idx="19">
                  <c:v>1.905445098619243E-2</c:v>
                </c:pt>
                <c:pt idx="20">
                  <c:v>2.1293244259587445E-2</c:v>
                </c:pt>
                <c:pt idx="21">
                  <c:v>2.3746355712252525E-2</c:v>
                </c:pt>
                <c:pt idx="22">
                  <c:v>2.6522824534867803E-2</c:v>
                </c:pt>
                <c:pt idx="23">
                  <c:v>2.9727929921251998E-2</c:v>
                </c:pt>
                <c:pt idx="24">
                  <c:v>3.3458893885114645E-2</c:v>
                </c:pt>
                <c:pt idx="25">
                  <c:v>3.5140920745330699E-2</c:v>
                </c:pt>
                <c:pt idx="26">
                  <c:v>3.7803270008740154E-2</c:v>
                </c:pt>
                <c:pt idx="27">
                  <c:v>4.2884062994867161E-2</c:v>
                </c:pt>
                <c:pt idx="28">
                  <c:v>4.8693215766000879E-2</c:v>
                </c:pt>
                <c:pt idx="29">
                  <c:v>5.5185071583875589E-2</c:v>
                </c:pt>
                <c:pt idx="30">
                  <c:v>6.2088912624143254E-2</c:v>
                </c:pt>
                <c:pt idx="31">
                  <c:v>6.8866526151197247E-2</c:v>
                </c:pt>
                <c:pt idx="32">
                  <c:v>7.5298759616133346E-2</c:v>
                </c:pt>
                <c:pt idx="33">
                  <c:v>8.0903799825808489E-2</c:v>
                </c:pt>
                <c:pt idx="34">
                  <c:v>8.5713337903815495E-2</c:v>
                </c:pt>
                <c:pt idx="35">
                  <c:v>8.9592014989287538E-2</c:v>
                </c:pt>
                <c:pt idx="36">
                  <c:v>8.9960753492776296E-2</c:v>
                </c:pt>
                <c:pt idx="37">
                  <c:v>9.2705806796525916E-2</c:v>
                </c:pt>
                <c:pt idx="38">
                  <c:v>9.5182552397903408E-2</c:v>
                </c:pt>
                <c:pt idx="39">
                  <c:v>9.7175873349593128E-2</c:v>
                </c:pt>
                <c:pt idx="40">
                  <c:v>9.8701883806584664E-2</c:v>
                </c:pt>
                <c:pt idx="41">
                  <c:v>9.9053706373862641E-2</c:v>
                </c:pt>
                <c:pt idx="42">
                  <c:v>9.9890571278953094E-2</c:v>
                </c:pt>
                <c:pt idx="43">
                  <c:v>0.10024535566740611</c:v>
                </c:pt>
                <c:pt idx="44">
                  <c:v>0.12307401988482478</c:v>
                </c:pt>
                <c:pt idx="45">
                  <c:v>0.1672240148985511</c:v>
                </c:pt>
                <c:pt idx="46">
                  <c:v>0.21906630130093038</c:v>
                </c:pt>
                <c:pt idx="47">
                  <c:v>0.50420839645019866</c:v>
                </c:pt>
                <c:pt idx="48">
                  <c:v>0.59978640163032237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5-485E-9CC5-F9ACD9B38F00}"/>
            </c:ext>
          </c:extLst>
        </c:ser>
        <c:ser>
          <c:idx val="2"/>
          <c:order val="2"/>
          <c:tx>
            <c:strRef>
              <c:f>Spring!$BB$1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Spring!$BB$2:$BB$51</c:f>
              <c:numCache>
                <c:formatCode>General</c:formatCode>
                <c:ptCount val="50"/>
                <c:pt idx="0">
                  <c:v>1.0772228917905013E-4</c:v>
                </c:pt>
                <c:pt idx="1">
                  <c:v>2.2114664837437096E-4</c:v>
                </c:pt>
                <c:pt idx="2">
                  <c:v>3.4320110325951309E-4</c:v>
                </c:pt>
                <c:pt idx="3">
                  <c:v>4.7804664596144247E-4</c:v>
                </c:pt>
                <c:pt idx="4">
                  <c:v>6.3015238004301445E-4</c:v>
                </c:pt>
                <c:pt idx="5">
                  <c:v>8.0691558351487179E-4</c:v>
                </c:pt>
                <c:pt idx="6">
                  <c:v>1.0260588380718587E-3</c:v>
                </c:pt>
                <c:pt idx="7">
                  <c:v>1.3316573284063628E-3</c:v>
                </c:pt>
                <c:pt idx="8">
                  <c:v>1.7753376473264731E-3</c:v>
                </c:pt>
                <c:pt idx="9">
                  <c:v>2.3268943855307006E-3</c:v>
                </c:pt>
                <c:pt idx="10">
                  <c:v>2.9664475117888727E-3</c:v>
                </c:pt>
                <c:pt idx="11">
                  <c:v>3.6890654578358092E-3</c:v>
                </c:pt>
                <c:pt idx="12">
                  <c:v>4.474097616303116E-3</c:v>
                </c:pt>
                <c:pt idx="13">
                  <c:v>5.3104481817555001E-3</c:v>
                </c:pt>
                <c:pt idx="14">
                  <c:v>6.208904699418127E-3</c:v>
                </c:pt>
                <c:pt idx="15">
                  <c:v>7.1911966130077326E-3</c:v>
                </c:pt>
                <c:pt idx="16">
                  <c:v>8.2624095465074418E-3</c:v>
                </c:pt>
                <c:pt idx="17">
                  <c:v>9.4279373097233901E-3</c:v>
                </c:pt>
                <c:pt idx="18">
                  <c:v>1.0688242218583655E-2</c:v>
                </c:pt>
                <c:pt idx="19">
                  <c:v>1.2048255766966304E-2</c:v>
                </c:pt>
                <c:pt idx="20">
                  <c:v>1.3525546406461105E-2</c:v>
                </c:pt>
                <c:pt idx="21">
                  <c:v>1.5141843506397679E-2</c:v>
                </c:pt>
                <c:pt idx="22">
                  <c:v>1.6983140061012571E-2</c:v>
                </c:pt>
                <c:pt idx="23">
                  <c:v>1.912464129615583E-2</c:v>
                </c:pt>
                <c:pt idx="24">
                  <c:v>2.1656192863593708E-2</c:v>
                </c:pt>
                <c:pt idx="25">
                  <c:v>2.2814985211082099E-2</c:v>
                </c:pt>
                <c:pt idx="26">
                  <c:v>2.4649147331646543E-2</c:v>
                </c:pt>
                <c:pt idx="27">
                  <c:v>2.8244668684678557E-2</c:v>
                </c:pt>
                <c:pt idx="28">
                  <c:v>3.2488835649973756E-2</c:v>
                </c:pt>
                <c:pt idx="29">
                  <c:v>3.7368703009610288E-2</c:v>
                </c:pt>
                <c:pt idx="30">
                  <c:v>4.2753740268731147E-2</c:v>
                </c:pt>
                <c:pt idx="31">
                  <c:v>4.8163743183065308E-2</c:v>
                </c:pt>
                <c:pt idx="32">
                  <c:v>5.3330561819485339E-2</c:v>
                </c:pt>
                <c:pt idx="33">
                  <c:v>5.7808666520971691E-2</c:v>
                </c:pt>
                <c:pt idx="34">
                  <c:v>6.156569435430042E-2</c:v>
                </c:pt>
                <c:pt idx="35">
                  <c:v>6.4522587287317537E-2</c:v>
                </c:pt>
                <c:pt idx="36">
                  <c:v>6.4797976343616046E-2</c:v>
                </c:pt>
                <c:pt idx="37">
                  <c:v>6.6848094873838235E-2</c:v>
                </c:pt>
                <c:pt idx="38">
                  <c:v>6.8650093533146619E-2</c:v>
                </c:pt>
                <c:pt idx="39">
                  <c:v>7.0038000836803241E-2</c:v>
                </c:pt>
                <c:pt idx="40">
                  <c:v>7.1033546154137706E-2</c:v>
                </c:pt>
                <c:pt idx="41">
                  <c:v>7.1267812316478968E-2</c:v>
                </c:pt>
                <c:pt idx="42">
                  <c:v>7.182505095875949E-2</c:v>
                </c:pt>
                <c:pt idx="43">
                  <c:v>7.2111134884156006E-2</c:v>
                </c:pt>
                <c:pt idx="44">
                  <c:v>9.0174153123487866E-2</c:v>
                </c:pt>
                <c:pt idx="45">
                  <c:v>0.1252457816866489</c:v>
                </c:pt>
                <c:pt idx="46">
                  <c:v>0.16641245616482359</c:v>
                </c:pt>
                <c:pt idx="47">
                  <c:v>0.39199735252474965</c:v>
                </c:pt>
                <c:pt idx="48">
                  <c:v>0.4697074151229903</c:v>
                </c:pt>
                <c:pt idx="49">
                  <c:v>0.99999999985122567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5-485E-9CC5-F9ACD9B38F00}"/>
            </c:ext>
          </c:extLst>
        </c:ser>
        <c:ser>
          <c:idx val="3"/>
          <c:order val="3"/>
          <c:tx>
            <c:strRef>
              <c:f>Spring!$BC$1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Spring!$BC$2:$BC$51</c:f>
              <c:numCache>
                <c:formatCode>General</c:formatCode>
                <c:ptCount val="50"/>
                <c:pt idx="0">
                  <c:v>1.4549408178870949E-4</c:v>
                </c:pt>
                <c:pt idx="1">
                  <c:v>3.001254694358134E-4</c:v>
                </c:pt>
                <c:pt idx="2">
                  <c:v>4.6916567472643739E-4</c:v>
                </c:pt>
                <c:pt idx="3">
                  <c:v>6.5999483292392353E-4</c:v>
                </c:pt>
                <c:pt idx="4">
                  <c:v>8.8069598505797369E-4</c:v>
                </c:pt>
                <c:pt idx="5">
                  <c:v>1.1428665133483733E-3</c:v>
                </c:pt>
                <c:pt idx="6">
                  <c:v>1.4707553532425342E-3</c:v>
                </c:pt>
                <c:pt idx="7">
                  <c:v>1.9265665689749858E-3</c:v>
                </c:pt>
                <c:pt idx="8">
                  <c:v>2.5900758369098347E-3</c:v>
                </c:pt>
                <c:pt idx="9">
                  <c:v>3.419462421828388E-3</c:v>
                </c:pt>
                <c:pt idx="10">
                  <c:v>4.3859086884436268E-3</c:v>
                </c:pt>
                <c:pt idx="11">
                  <c:v>5.4883602781060159E-3</c:v>
                </c:pt>
                <c:pt idx="12">
                  <c:v>6.6902679673819885E-3</c:v>
                </c:pt>
                <c:pt idx="13">
                  <c:v>7.9747628622666433E-3</c:v>
                </c:pt>
                <c:pt idx="14">
                  <c:v>9.3425478685263304E-3</c:v>
                </c:pt>
                <c:pt idx="15">
                  <c:v>1.0815763391951087E-2</c:v>
                </c:pt>
                <c:pt idx="16">
                  <c:v>1.2393706526774562E-2</c:v>
                </c:pt>
                <c:pt idx="17">
                  <c:v>1.4086920390387862E-2</c:v>
                </c:pt>
                <c:pt idx="18">
                  <c:v>1.5897162059565175E-2</c:v>
                </c:pt>
                <c:pt idx="19">
                  <c:v>1.7831108857624334E-2</c:v>
                </c:pt>
                <c:pt idx="20">
                  <c:v>1.9935501672506826E-2</c:v>
                </c:pt>
                <c:pt idx="21">
                  <c:v>2.224724108670853E-2</c:v>
                </c:pt>
                <c:pt idx="22">
                  <c:v>2.4874569146639103E-2</c:v>
                </c:pt>
                <c:pt idx="23">
                  <c:v>2.7920807745985397E-2</c:v>
                </c:pt>
                <c:pt idx="24">
                  <c:v>3.148822441978473E-2</c:v>
                </c:pt>
                <c:pt idx="25">
                  <c:v>3.3106052497046665E-2</c:v>
                </c:pt>
                <c:pt idx="26">
                  <c:v>3.5666786508909122E-2</c:v>
                </c:pt>
                <c:pt idx="27">
                  <c:v>4.0568953306724664E-2</c:v>
                </c:pt>
                <c:pt idx="28">
                  <c:v>4.6176450107693744E-2</c:v>
                </c:pt>
                <c:pt idx="29">
                  <c:v>5.2429884470647239E-2</c:v>
                </c:pt>
                <c:pt idx="30">
                  <c:v>5.9060759996860106E-2</c:v>
                </c:pt>
                <c:pt idx="31">
                  <c:v>6.5548952970528832E-2</c:v>
                </c:pt>
                <c:pt idx="32">
                  <c:v>7.1675167863410397E-2</c:v>
                </c:pt>
                <c:pt idx="33">
                  <c:v>7.6928769624622001E-2</c:v>
                </c:pt>
                <c:pt idx="34">
                  <c:v>8.1296755248052854E-2</c:v>
                </c:pt>
                <c:pt idx="35">
                  <c:v>8.466596253457051E-2</c:v>
                </c:pt>
                <c:pt idx="36">
                  <c:v>8.4968603560583375E-2</c:v>
                </c:pt>
                <c:pt idx="37">
                  <c:v>8.7221597865345835E-2</c:v>
                </c:pt>
                <c:pt idx="38">
                  <c:v>8.9129187010658514E-2</c:v>
                </c:pt>
                <c:pt idx="39">
                  <c:v>9.0567259028361588E-2</c:v>
                </c:pt>
                <c:pt idx="40">
                  <c:v>9.1596260718273689E-2</c:v>
                </c:pt>
                <c:pt idx="41">
                  <c:v>9.1816567039806174E-2</c:v>
                </c:pt>
                <c:pt idx="42">
                  <c:v>9.2340600021222172E-2</c:v>
                </c:pt>
                <c:pt idx="43">
                  <c:v>9.2543172378617214E-2</c:v>
                </c:pt>
                <c:pt idx="44">
                  <c:v>0.11376675805107796</c:v>
                </c:pt>
                <c:pt idx="45">
                  <c:v>0.15491402295309775</c:v>
                </c:pt>
                <c:pt idx="46">
                  <c:v>0.20332448764404384</c:v>
                </c:pt>
                <c:pt idx="47">
                  <c:v>0.4706945203881141</c:v>
                </c:pt>
                <c:pt idx="48">
                  <c:v>0.56480973920642086</c:v>
                </c:pt>
                <c:pt idx="49">
                  <c:v>0.99999999981235843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5-485E-9CC5-F9ACD9B38F00}"/>
            </c:ext>
          </c:extLst>
        </c:ser>
        <c:ser>
          <c:idx val="4"/>
          <c:order val="4"/>
          <c:tx>
            <c:strRef>
              <c:f>Spring!$BD$1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Spring!$BD$2:$BD$51</c:f>
              <c:numCache>
                <c:formatCode>General</c:formatCode>
                <c:ptCount val="50"/>
                <c:pt idx="0">
                  <c:v>8.996206106530886E-5</c:v>
                </c:pt>
                <c:pt idx="1">
                  <c:v>1.859814151004932E-4</c:v>
                </c:pt>
                <c:pt idx="2">
                  <c:v>2.9142323169609348E-4</c:v>
                </c:pt>
                <c:pt idx="3">
                  <c:v>4.10998772865007E-4</c:v>
                </c:pt>
                <c:pt idx="4">
                  <c:v>5.4986787516346112E-4</c:v>
                </c:pt>
                <c:pt idx="5">
                  <c:v>7.1453659050085827E-4</c:v>
                </c:pt>
                <c:pt idx="6">
                  <c:v>9.2026032567042574E-4</c:v>
                </c:pt>
                <c:pt idx="7">
                  <c:v>1.207645403030206E-3</c:v>
                </c:pt>
                <c:pt idx="8">
                  <c:v>1.6300857770891913E-3</c:v>
                </c:pt>
                <c:pt idx="9">
                  <c:v>2.1626791682912753E-3</c:v>
                </c:pt>
                <c:pt idx="10">
                  <c:v>2.7877024566663583E-3</c:v>
                </c:pt>
                <c:pt idx="11">
                  <c:v>3.5076233553913128E-3</c:v>
                </c:pt>
                <c:pt idx="12">
                  <c:v>4.2984371027891058E-3</c:v>
                </c:pt>
                <c:pt idx="13">
                  <c:v>5.1502724773597949E-3</c:v>
                </c:pt>
                <c:pt idx="14">
                  <c:v>6.0651486177369426E-3</c:v>
                </c:pt>
                <c:pt idx="15">
                  <c:v>7.0596669616707413E-3</c:v>
                </c:pt>
                <c:pt idx="16">
                  <c:v>8.134276268100718E-3</c:v>
                </c:pt>
                <c:pt idx="17">
                  <c:v>9.29166859894082E-3</c:v>
                </c:pt>
                <c:pt idx="18">
                  <c:v>1.0527357102380602E-2</c:v>
                </c:pt>
                <c:pt idx="19">
                  <c:v>1.1846277327704631E-2</c:v>
                </c:pt>
                <c:pt idx="20">
                  <c:v>1.327557498037423E-2</c:v>
                </c:pt>
                <c:pt idx="21">
                  <c:v>1.4828486328549054E-2</c:v>
                </c:pt>
                <c:pt idx="22">
                  <c:v>1.6568052138035565E-2</c:v>
                </c:pt>
                <c:pt idx="23">
                  <c:v>1.854878810702806E-2</c:v>
                </c:pt>
                <c:pt idx="24">
                  <c:v>2.0821620415393247E-2</c:v>
                </c:pt>
                <c:pt idx="25">
                  <c:v>2.1832064567712951E-2</c:v>
                </c:pt>
                <c:pt idx="26">
                  <c:v>2.3431417888562543E-2</c:v>
                </c:pt>
                <c:pt idx="27">
                  <c:v>2.6414748633092271E-2</c:v>
                </c:pt>
                <c:pt idx="28">
                  <c:v>2.9711039719283669E-2</c:v>
                </c:pt>
                <c:pt idx="29">
                  <c:v>3.3252539119317366E-2</c:v>
                </c:pt>
                <c:pt idx="30">
                  <c:v>3.6952874290455649E-2</c:v>
                </c:pt>
                <c:pt idx="31">
                  <c:v>4.0589944347050412E-2</c:v>
                </c:pt>
                <c:pt idx="32">
                  <c:v>4.4094426943053662E-2</c:v>
                </c:pt>
                <c:pt idx="33">
                  <c:v>4.7253867942649359E-2</c:v>
                </c:pt>
                <c:pt idx="34">
                  <c:v>5.0045159917643307E-2</c:v>
                </c:pt>
                <c:pt idx="35">
                  <c:v>5.2395615352396986E-2</c:v>
                </c:pt>
                <c:pt idx="36">
                  <c:v>5.2631398279219491E-2</c:v>
                </c:pt>
                <c:pt idx="37">
                  <c:v>5.4386671178898144E-2</c:v>
                </c:pt>
                <c:pt idx="38">
                  <c:v>5.6046819133565066E-2</c:v>
                </c:pt>
                <c:pt idx="39">
                  <c:v>5.7446278957393994E-2</c:v>
                </c:pt>
                <c:pt idx="40">
                  <c:v>5.8566205786729518E-2</c:v>
                </c:pt>
                <c:pt idx="41">
                  <c:v>5.8831143616090709E-2</c:v>
                </c:pt>
                <c:pt idx="42">
                  <c:v>5.9461339607037596E-2</c:v>
                </c:pt>
                <c:pt idx="43">
                  <c:v>5.9730421920125329E-2</c:v>
                </c:pt>
                <c:pt idx="44">
                  <c:v>7.7074411080241698E-2</c:v>
                </c:pt>
                <c:pt idx="45">
                  <c:v>0.11060659327065603</c:v>
                </c:pt>
                <c:pt idx="46">
                  <c:v>0.14997265334895821</c:v>
                </c:pt>
                <c:pt idx="47">
                  <c:v>0.3665877001800435</c:v>
                </c:pt>
                <c:pt idx="48">
                  <c:v>0.45157248597028743</c:v>
                </c:pt>
                <c:pt idx="4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5-485E-9CC5-F9ACD9B38F00}"/>
            </c:ext>
          </c:extLst>
        </c:ser>
        <c:ser>
          <c:idx val="5"/>
          <c:order val="5"/>
          <c:tx>
            <c:strRef>
              <c:f>Spring!$BE$1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Spring!$BE$2:$BE$51</c:f>
              <c:numCache>
                <c:formatCode>General</c:formatCode>
                <c:ptCount val="50"/>
                <c:pt idx="0">
                  <c:v>9.5359185087490561E-5</c:v>
                </c:pt>
                <c:pt idx="1">
                  <c:v>1.9603451640299137E-4</c:v>
                </c:pt>
                <c:pt idx="2">
                  <c:v>3.0534867791256955E-4</c:v>
                </c:pt>
                <c:pt idx="3">
                  <c:v>4.2662428625605945E-4</c:v>
                </c:pt>
                <c:pt idx="4">
                  <c:v>5.6650657471314474E-4</c:v>
                </c:pt>
                <c:pt idx="5">
                  <c:v>7.3197296416863643E-4</c:v>
                </c:pt>
                <c:pt idx="6">
                  <c:v>9.3996892740554701E-4</c:v>
                </c:pt>
                <c:pt idx="7">
                  <c:v>1.2293690319816501E-3</c:v>
                </c:pt>
                <c:pt idx="8">
                  <c:v>1.647022233112287E-3</c:v>
                </c:pt>
                <c:pt idx="9">
                  <c:v>2.166347597678738E-3</c:v>
                </c:pt>
                <c:pt idx="10">
                  <c:v>2.7670771035843739E-3</c:v>
                </c:pt>
                <c:pt idx="11">
                  <c:v>3.4475494761723943E-3</c:v>
                </c:pt>
                <c:pt idx="12">
                  <c:v>4.1795224403410386E-3</c:v>
                </c:pt>
                <c:pt idx="13">
                  <c:v>4.9563507628106376E-3</c:v>
                </c:pt>
                <c:pt idx="14">
                  <c:v>5.7757085917354298E-3</c:v>
                </c:pt>
                <c:pt idx="15">
                  <c:v>6.6545412652459779E-3</c:v>
                </c:pt>
                <c:pt idx="16">
                  <c:v>7.5935133605312261E-3</c:v>
                </c:pt>
                <c:pt idx="17">
                  <c:v>8.6005991305963068E-3</c:v>
                </c:pt>
                <c:pt idx="18">
                  <c:v>9.6824438760471226E-3</c:v>
                </c:pt>
                <c:pt idx="19">
                  <c:v>1.0847686359751517E-2</c:v>
                </c:pt>
                <c:pt idx="20">
                  <c:v>1.2130217257970614E-2</c:v>
                </c:pt>
                <c:pt idx="21">
                  <c:v>1.3552630444646796E-2</c:v>
                </c:pt>
                <c:pt idx="22">
                  <c:v>1.5177058803816708E-2</c:v>
                </c:pt>
                <c:pt idx="23">
                  <c:v>1.7056332081438877E-2</c:v>
                </c:pt>
                <c:pt idx="24">
                  <c:v>1.9231982951848196E-2</c:v>
                </c:pt>
                <c:pt idx="25">
                  <c:v>2.0199506705119837E-2</c:v>
                </c:pt>
                <c:pt idx="26">
                  <c:v>2.1730924670420957E-2</c:v>
                </c:pt>
                <c:pt idx="27">
                  <c:v>2.4589706020195411E-2</c:v>
                </c:pt>
                <c:pt idx="28">
                  <c:v>2.7808659256102906E-2</c:v>
                </c:pt>
                <c:pt idx="29">
                  <c:v>3.1397087718200246E-2</c:v>
                </c:pt>
                <c:pt idx="30">
                  <c:v>3.523803517957786E-2</c:v>
                </c:pt>
                <c:pt idx="31">
                  <c:v>3.9111876552422514E-2</c:v>
                </c:pt>
                <c:pt idx="32">
                  <c:v>4.3028247499048593E-2</c:v>
                </c:pt>
                <c:pt idx="33">
                  <c:v>4.6690105782153768E-2</c:v>
                </c:pt>
                <c:pt idx="34">
                  <c:v>5.0132006722514347E-2</c:v>
                </c:pt>
                <c:pt idx="35">
                  <c:v>5.3219051990296112E-2</c:v>
                </c:pt>
                <c:pt idx="36">
                  <c:v>5.3543584423562628E-2</c:v>
                </c:pt>
                <c:pt idx="37">
                  <c:v>5.5959548093435549E-2</c:v>
                </c:pt>
                <c:pt idx="38">
                  <c:v>5.8401673006873447E-2</c:v>
                </c:pt>
                <c:pt idx="39">
                  <c:v>6.0550742944164043E-2</c:v>
                </c:pt>
                <c:pt idx="40">
                  <c:v>6.234229903477248E-2</c:v>
                </c:pt>
                <c:pt idx="41">
                  <c:v>6.2778935005630587E-2</c:v>
                </c:pt>
                <c:pt idx="42">
                  <c:v>6.3817541832754732E-2</c:v>
                </c:pt>
                <c:pt idx="43">
                  <c:v>6.4275092624974439E-2</c:v>
                </c:pt>
                <c:pt idx="44">
                  <c:v>8.0547071419618643E-2</c:v>
                </c:pt>
                <c:pt idx="45">
                  <c:v>0.11181721948200907</c:v>
                </c:pt>
                <c:pt idx="46">
                  <c:v>0.14838390254076037</c:v>
                </c:pt>
                <c:pt idx="47">
                  <c:v>0.34792354206691467</c:v>
                </c:pt>
                <c:pt idx="48">
                  <c:v>0.43638118578146901</c:v>
                </c:pt>
                <c:pt idx="49">
                  <c:v>1.0000000001346523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5-485E-9CC5-F9ACD9B38F00}"/>
            </c:ext>
          </c:extLst>
        </c:ser>
        <c:ser>
          <c:idx val="6"/>
          <c:order val="6"/>
          <c:tx>
            <c:strRef>
              <c:f>Spring!$BF$1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Spring!$BF$2:$BF$51</c:f>
              <c:numCache>
                <c:formatCode>General</c:formatCode>
                <c:ptCount val="50"/>
                <c:pt idx="0">
                  <c:v>1.5769104025600768E-4</c:v>
                </c:pt>
                <c:pt idx="1">
                  <c:v>3.2610326092213454E-4</c:v>
                </c:pt>
                <c:pt idx="2">
                  <c:v>5.1238418212215834E-4</c:v>
                </c:pt>
                <c:pt idx="3">
                  <c:v>7.2546810423526761E-4</c:v>
                </c:pt>
                <c:pt idx="4">
                  <c:v>9.7607620767159258E-4</c:v>
                </c:pt>
                <c:pt idx="5">
                  <c:v>1.2767165528721942E-3</c:v>
                </c:pt>
                <c:pt idx="6">
                  <c:v>1.6515119703670417E-3</c:v>
                </c:pt>
                <c:pt idx="7">
                  <c:v>2.1674698127755526E-3</c:v>
                </c:pt>
                <c:pt idx="8">
                  <c:v>2.9148269728949279E-3</c:v>
                </c:pt>
                <c:pt idx="9">
                  <c:v>3.8448912941524437E-3</c:v>
                </c:pt>
                <c:pt idx="10">
                  <c:v>4.918351715193954E-3</c:v>
                </c:pt>
                <c:pt idx="11">
                  <c:v>6.1338680510523522E-3</c:v>
                </c:pt>
                <c:pt idx="12">
                  <c:v>7.4436416350581623E-3</c:v>
                </c:pt>
                <c:pt idx="13">
                  <c:v>8.830250561516876E-3</c:v>
                </c:pt>
                <c:pt idx="14">
                  <c:v>1.0292354545685858E-2</c:v>
                </c:pt>
                <c:pt idx="15">
                  <c:v>1.1852736233127993E-2</c:v>
                </c:pt>
                <c:pt idx="16">
                  <c:v>1.3509162048748483E-2</c:v>
                </c:pt>
                <c:pt idx="17">
                  <c:v>1.5269226207734962E-2</c:v>
                </c:pt>
                <c:pt idx="18">
                  <c:v>1.7136502370373771E-2</c:v>
                </c:pt>
                <c:pt idx="19">
                  <c:v>1.9121711717075041E-2</c:v>
                </c:pt>
                <c:pt idx="20">
                  <c:v>2.1277566959312769E-2</c:v>
                </c:pt>
                <c:pt idx="21">
                  <c:v>2.3645165938696523E-2</c:v>
                </c:pt>
                <c:pt idx="22">
                  <c:v>2.6333507538909576E-2</c:v>
                </c:pt>
                <c:pt idx="23">
                  <c:v>2.9448016983348847E-2</c:v>
                </c:pt>
                <c:pt idx="24">
                  <c:v>3.3086525180448113E-2</c:v>
                </c:pt>
                <c:pt idx="25">
                  <c:v>3.4733939201383374E-2</c:v>
                </c:pt>
                <c:pt idx="26">
                  <c:v>3.7341502498323832E-2</c:v>
                </c:pt>
                <c:pt idx="27">
                  <c:v>4.2338923131065492E-2</c:v>
                </c:pt>
                <c:pt idx="28">
                  <c:v>4.8088614868955507E-2</c:v>
                </c:pt>
                <c:pt idx="29">
                  <c:v>5.4583876886933953E-2</c:v>
                </c:pt>
                <c:pt idx="30">
                  <c:v>6.1569187236311058E-2</c:v>
                </c:pt>
                <c:pt idx="31">
                  <c:v>6.8498211213927823E-2</c:v>
                </c:pt>
                <c:pt idx="32">
                  <c:v>7.5126148151280131E-2</c:v>
                </c:pt>
                <c:pt idx="33">
                  <c:v>8.0850823768288005E-2</c:v>
                </c:pt>
                <c:pt idx="34">
                  <c:v>8.5645881759102205E-2</c:v>
                </c:pt>
                <c:pt idx="35">
                  <c:v>8.9384007844441712E-2</c:v>
                </c:pt>
                <c:pt idx="36">
                  <c:v>8.9723894664718182E-2</c:v>
                </c:pt>
                <c:pt idx="37">
                  <c:v>9.2254163215665208E-2</c:v>
                </c:pt>
                <c:pt idx="38">
                  <c:v>9.4429673938692241E-2</c:v>
                </c:pt>
                <c:pt idx="39">
                  <c:v>9.6083419484154081E-2</c:v>
                </c:pt>
                <c:pt idx="40">
                  <c:v>9.7274366394194192E-2</c:v>
                </c:pt>
                <c:pt idx="41">
                  <c:v>9.7529281353452971E-2</c:v>
                </c:pt>
                <c:pt idx="42">
                  <c:v>9.8135636383025832E-2</c:v>
                </c:pt>
                <c:pt idx="43">
                  <c:v>9.8368086612037081E-2</c:v>
                </c:pt>
                <c:pt idx="44">
                  <c:v>0.11830553779339004</c:v>
                </c:pt>
                <c:pt idx="45">
                  <c:v>0.15689999397523177</c:v>
                </c:pt>
                <c:pt idx="46">
                  <c:v>0.20226976540535416</c:v>
                </c:pt>
                <c:pt idx="47">
                  <c:v>0.45264646347963522</c:v>
                </c:pt>
                <c:pt idx="48">
                  <c:v>0.54160449121878074</c:v>
                </c:pt>
                <c:pt idx="49">
                  <c:v>1.000000000199551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5-485E-9CC5-F9ACD9B38F00}"/>
            </c:ext>
          </c:extLst>
        </c:ser>
        <c:ser>
          <c:idx val="7"/>
          <c:order val="7"/>
          <c:tx>
            <c:strRef>
              <c:f>Spring!$BG$1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Spring!$BG$2:$BG$51</c:f>
              <c:numCache>
                <c:formatCode>General</c:formatCode>
                <c:ptCount val="50"/>
                <c:pt idx="0">
                  <c:v>1.0872285322305103E-4</c:v>
                </c:pt>
                <c:pt idx="1">
                  <c:v>2.2389957058582496E-4</c:v>
                </c:pt>
                <c:pt idx="2">
                  <c:v>3.4900537472508402E-4</c:v>
                </c:pt>
                <c:pt idx="3">
                  <c:v>4.8867374410269885E-4</c:v>
                </c:pt>
                <c:pt idx="4">
                  <c:v>6.4853112437894458E-4</c:v>
                </c:pt>
                <c:pt idx="5">
                  <c:v>8.3618976556477541E-4</c:v>
                </c:pt>
                <c:pt idx="6">
                  <c:v>1.0690255207517424E-3</c:v>
                </c:pt>
                <c:pt idx="7">
                  <c:v>1.3925464063097039E-3</c:v>
                </c:pt>
                <c:pt idx="8">
                  <c:v>1.8616930742973387E-3</c:v>
                </c:pt>
                <c:pt idx="9">
                  <c:v>2.4443616226888449E-3</c:v>
                </c:pt>
                <c:pt idx="10">
                  <c:v>3.1173843340595621E-3</c:v>
                </c:pt>
                <c:pt idx="11">
                  <c:v>3.8741418605738862E-3</c:v>
                </c:pt>
                <c:pt idx="12">
                  <c:v>4.6922939032866054E-3</c:v>
                </c:pt>
                <c:pt idx="13">
                  <c:v>5.5599255710705479E-3</c:v>
                </c:pt>
                <c:pt idx="14">
                  <c:v>6.4863040159186466E-3</c:v>
                </c:pt>
                <c:pt idx="15">
                  <c:v>7.492942118296644E-3</c:v>
                </c:pt>
                <c:pt idx="16">
                  <c:v>8.5828185847305703E-3</c:v>
                </c:pt>
                <c:pt idx="17">
                  <c:v>9.7604014750094677E-3</c:v>
                </c:pt>
                <c:pt idx="18">
                  <c:v>1.1026518207612785E-2</c:v>
                </c:pt>
                <c:pt idx="19">
                  <c:v>1.2386629744504911E-2</c:v>
                </c:pt>
                <c:pt idx="20">
                  <c:v>1.3861752580086983E-2</c:v>
                </c:pt>
                <c:pt idx="21">
                  <c:v>1.5478033138309685E-2</c:v>
                </c:pt>
                <c:pt idx="22">
                  <c:v>1.7310270049715467E-2</c:v>
                </c:pt>
                <c:pt idx="23">
                  <c:v>1.9411914613099993E-2</c:v>
                </c:pt>
                <c:pt idx="24">
                  <c:v>2.1852304562064405E-2</c:v>
                </c:pt>
                <c:pt idx="25">
                  <c:v>2.29393320466902E-2</c:v>
                </c:pt>
                <c:pt idx="26">
                  <c:v>2.4659903157324903E-2</c:v>
                </c:pt>
                <c:pt idx="27">
                  <c:v>2.7922085790311621E-2</c:v>
                </c:pt>
                <c:pt idx="28">
                  <c:v>3.1639679944527065E-2</c:v>
                </c:pt>
                <c:pt idx="29">
                  <c:v>3.5782898489687909E-2</c:v>
                </c:pt>
                <c:pt idx="30">
                  <c:v>4.0239874382349189E-2</c:v>
                </c:pt>
                <c:pt idx="31">
                  <c:v>4.4649852840354533E-2</c:v>
                </c:pt>
                <c:pt idx="32">
                  <c:v>4.8828319412740032E-2</c:v>
                </c:pt>
                <c:pt idx="33">
                  <c:v>5.2429081947610742E-2</c:v>
                </c:pt>
                <c:pt idx="34">
                  <c:v>5.5431785950372139E-2</c:v>
                </c:pt>
                <c:pt idx="35">
                  <c:v>5.7763122078721717E-2</c:v>
                </c:pt>
                <c:pt idx="36">
                  <c:v>5.7975962587460614E-2</c:v>
                </c:pt>
                <c:pt idx="37">
                  <c:v>5.9560441930294632E-2</c:v>
                </c:pt>
                <c:pt idx="38">
                  <c:v>6.091476153783059E-2</c:v>
                </c:pt>
                <c:pt idx="39">
                  <c:v>6.1920241254337358E-2</c:v>
                </c:pt>
                <c:pt idx="40">
                  <c:v>6.2617755552699855E-2</c:v>
                </c:pt>
                <c:pt idx="41">
                  <c:v>6.2780072581368057E-2</c:v>
                </c:pt>
                <c:pt idx="42">
                  <c:v>6.3166168976042048E-2</c:v>
                </c:pt>
                <c:pt idx="43">
                  <c:v>6.3369618388834009E-2</c:v>
                </c:pt>
                <c:pt idx="44">
                  <c:v>7.6917425259300926E-2</c:v>
                </c:pt>
                <c:pt idx="45">
                  <c:v>0.1032439369553326</c:v>
                </c:pt>
                <c:pt idx="46">
                  <c:v>0.13415443801630272</c:v>
                </c:pt>
                <c:pt idx="47">
                  <c:v>0.30354753265881629</c:v>
                </c:pt>
                <c:pt idx="48">
                  <c:v>0.38134109558440293</c:v>
                </c:pt>
                <c:pt idx="49">
                  <c:v>0.99999999973990761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65-485E-9CC5-F9ACD9B38F00}"/>
            </c:ext>
          </c:extLst>
        </c:ser>
        <c:ser>
          <c:idx val="8"/>
          <c:order val="8"/>
          <c:tx>
            <c:strRef>
              <c:f>Spring!$BH$1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Spring!$BH$2:$BH$51</c:f>
              <c:numCache>
                <c:formatCode>General</c:formatCode>
                <c:ptCount val="50"/>
                <c:pt idx="0">
                  <c:v>1.9423493262595243E-4</c:v>
                </c:pt>
                <c:pt idx="1">
                  <c:v>4.0115461607661033E-4</c:v>
                </c:pt>
                <c:pt idx="2">
                  <c:v>6.2789410392608165E-4</c:v>
                </c:pt>
                <c:pt idx="3">
                  <c:v>8.8317425318649577E-4</c:v>
                </c:pt>
                <c:pt idx="4">
                  <c:v>1.1804726605122427E-3</c:v>
                </c:pt>
                <c:pt idx="5">
                  <c:v>1.5348522788812349E-3</c:v>
                </c:pt>
                <c:pt idx="6">
                  <c:v>1.9780250412445625E-3</c:v>
                </c:pt>
                <c:pt idx="7">
                  <c:v>2.5916488144651852E-3</c:v>
                </c:pt>
                <c:pt idx="8">
                  <c:v>3.480372653123663E-3</c:v>
                </c:pt>
                <c:pt idx="9">
                  <c:v>4.5918720858190241E-3</c:v>
                </c:pt>
                <c:pt idx="10">
                  <c:v>5.8769938009118391E-3</c:v>
                </c:pt>
                <c:pt idx="11">
                  <c:v>7.3309809469811835E-3</c:v>
                </c:pt>
                <c:pt idx="12">
                  <c:v>8.899130626915646E-3</c:v>
                </c:pt>
                <c:pt idx="13">
                  <c:v>1.0560037456435648E-2</c:v>
                </c:pt>
                <c:pt idx="14">
                  <c:v>1.2309737318171357E-2</c:v>
                </c:pt>
                <c:pt idx="15">
                  <c:v>1.4176770985312332E-2</c:v>
                </c:pt>
                <c:pt idx="16">
                  <c:v>1.6161138346079944E-2</c:v>
                </c:pt>
                <c:pt idx="17">
                  <c:v>1.8274731417247832E-2</c:v>
                </c:pt>
                <c:pt idx="18">
                  <c:v>2.0521514204407225E-2</c:v>
                </c:pt>
                <c:pt idx="19">
                  <c:v>2.2911792920893733E-2</c:v>
                </c:pt>
                <c:pt idx="20">
                  <c:v>2.5508198586779832E-2</c:v>
                </c:pt>
                <c:pt idx="21">
                  <c:v>2.8350370810863158E-2</c:v>
                </c:pt>
                <c:pt idx="22">
                  <c:v>3.1571499309135206E-2</c:v>
                </c:pt>
                <c:pt idx="23">
                  <c:v>3.5304773797587459E-2</c:v>
                </c:pt>
                <c:pt idx="24">
                  <c:v>3.9672284821267473E-2</c:v>
                </c:pt>
                <c:pt idx="25">
                  <c:v>4.1654256897664409E-2</c:v>
                </c:pt>
                <c:pt idx="26">
                  <c:v>4.4791366073801873E-2</c:v>
                </c:pt>
                <c:pt idx="27">
                  <c:v>5.0769044923703058E-2</c:v>
                </c:pt>
                <c:pt idx="28">
                  <c:v>5.7531591403511849E-2</c:v>
                </c:pt>
                <c:pt idx="29">
                  <c:v>6.4925995992837951E-2</c:v>
                </c:pt>
                <c:pt idx="30">
                  <c:v>7.2676365892192438E-2</c:v>
                </c:pt>
                <c:pt idx="31">
                  <c:v>8.0173041110388643E-2</c:v>
                </c:pt>
                <c:pt idx="32">
                  <c:v>8.7144092853528865E-2</c:v>
                </c:pt>
                <c:pt idx="33">
                  <c:v>9.306944723202909E-2</c:v>
                </c:pt>
                <c:pt idx="34">
                  <c:v>9.792690590400141E-2</c:v>
                </c:pt>
                <c:pt idx="35">
                  <c:v>0.10166335155221519</c:v>
                </c:pt>
                <c:pt idx="36">
                  <c:v>0.10200321051751768</c:v>
                </c:pt>
                <c:pt idx="37">
                  <c:v>0.10453327170365839</c:v>
                </c:pt>
                <c:pt idx="38">
                  <c:v>0.10669839651217618</c:v>
                </c:pt>
                <c:pt idx="39">
                  <c:v>0.10835613218193467</c:v>
                </c:pt>
                <c:pt idx="40">
                  <c:v>0.10953739768827661</c:v>
                </c:pt>
                <c:pt idx="41">
                  <c:v>0.10978283971340753</c:v>
                </c:pt>
                <c:pt idx="42">
                  <c:v>0.11036666189018139</c:v>
                </c:pt>
                <c:pt idx="43">
                  <c:v>0.11058294450718224</c:v>
                </c:pt>
                <c:pt idx="44">
                  <c:v>0.12740142589332334</c:v>
                </c:pt>
                <c:pt idx="45">
                  <c:v>0.15991254798787674</c:v>
                </c:pt>
                <c:pt idx="46">
                  <c:v>0.19810616200793302</c:v>
                </c:pt>
                <c:pt idx="47">
                  <c:v>0.40888931904228754</c:v>
                </c:pt>
                <c:pt idx="48">
                  <c:v>0.4869982792334227</c:v>
                </c:pt>
                <c:pt idx="49">
                  <c:v>0.99999999988822141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65-485E-9CC5-F9ACD9B38F00}"/>
            </c:ext>
          </c:extLst>
        </c:ser>
        <c:ser>
          <c:idx val="9"/>
          <c:order val="9"/>
          <c:tx>
            <c:strRef>
              <c:f>Spring!$BI$1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Spring!$BI$2:$BI$51</c:f>
              <c:numCache>
                <c:formatCode>General</c:formatCode>
                <c:ptCount val="50"/>
                <c:pt idx="0">
                  <c:v>1.5646841090076512E-4</c:v>
                </c:pt>
                <c:pt idx="1">
                  <c:v>3.2255220603194811E-4</c:v>
                </c:pt>
                <c:pt idx="2">
                  <c:v>5.0349618125089849E-4</c:v>
                </c:pt>
                <c:pt idx="3">
                  <c:v>7.0658462057615558E-4</c:v>
                </c:pt>
                <c:pt idx="4">
                  <c:v>9.4026744794187159E-4</c:v>
                </c:pt>
                <c:pt idx="5">
                  <c:v>1.2156169403060516E-3</c:v>
                </c:pt>
                <c:pt idx="6">
                  <c:v>1.5585654649047747E-3</c:v>
                </c:pt>
                <c:pt idx="7">
                  <c:v>2.0349638186233482E-3</c:v>
                </c:pt>
                <c:pt idx="8">
                  <c:v>2.7278538990273592E-3</c:v>
                </c:pt>
                <c:pt idx="9">
                  <c:v>3.5909071101236567E-3</c:v>
                </c:pt>
                <c:pt idx="10">
                  <c:v>4.5871187179084838E-3</c:v>
                </c:pt>
                <c:pt idx="11">
                  <c:v>5.7089130059319688E-3</c:v>
                </c:pt>
                <c:pt idx="12">
                  <c:v>6.9216163404022431E-3</c:v>
                </c:pt>
                <c:pt idx="13">
                  <c:v>8.2080376206390172E-3</c:v>
                </c:pt>
                <c:pt idx="14">
                  <c:v>9.5836197119733551E-3</c:v>
                </c:pt>
                <c:pt idx="15">
                  <c:v>1.1082162040712835E-2</c:v>
                </c:pt>
                <c:pt idx="16">
                  <c:v>1.2708035374849882E-2</c:v>
                </c:pt>
                <c:pt idx="17">
                  <c:v>1.4464153320220293E-2</c:v>
                </c:pt>
                <c:pt idx="18">
                  <c:v>1.6348767731284526E-2</c:v>
                </c:pt>
                <c:pt idx="19">
                  <c:v>1.8371785334894638E-2</c:v>
                </c:pt>
                <c:pt idx="20">
                  <c:v>2.0556516145262875E-2</c:v>
                </c:pt>
                <c:pt idx="21">
                  <c:v>2.2923356391146319E-2</c:v>
                </c:pt>
                <c:pt idx="22">
                  <c:v>2.55675857971745E-2</c:v>
                </c:pt>
                <c:pt idx="23">
                  <c:v>2.8558260288309528E-2</c:v>
                </c:pt>
                <c:pt idx="24">
                  <c:v>3.1992407734720466E-2</c:v>
                </c:pt>
                <c:pt idx="25">
                  <c:v>3.3531737076715203E-2</c:v>
                </c:pt>
                <c:pt idx="26">
                  <c:v>3.5968221556682327E-2</c:v>
                </c:pt>
                <c:pt idx="27">
                  <c:v>4.0661109590935052E-2</c:v>
                </c:pt>
                <c:pt idx="28">
                  <c:v>4.6024160466432526E-2</c:v>
                </c:pt>
                <c:pt idx="29">
                  <c:v>5.1892164505718166E-2</c:v>
                </c:pt>
                <c:pt idx="30">
                  <c:v>5.8054166030775844E-2</c:v>
                </c:pt>
                <c:pt idx="31">
                  <c:v>6.3963836645250252E-2</c:v>
                </c:pt>
                <c:pt idx="32">
                  <c:v>6.9462376927838437E-2</c:v>
                </c:pt>
                <c:pt idx="33">
                  <c:v>7.4107770815992069E-2</c:v>
                </c:pt>
                <c:pt idx="34">
                  <c:v>7.7868258371564733E-2</c:v>
                </c:pt>
                <c:pt idx="35">
                  <c:v>8.0791916515708509E-2</c:v>
                </c:pt>
                <c:pt idx="36">
                  <c:v>8.1057052555145129E-2</c:v>
                </c:pt>
                <c:pt idx="37">
                  <c:v>8.3030843070951099E-2</c:v>
                </c:pt>
                <c:pt idx="38">
                  <c:v>8.4737135949629908E-2</c:v>
                </c:pt>
                <c:pt idx="39">
                  <c:v>8.5967321817211784E-2</c:v>
                </c:pt>
                <c:pt idx="40">
                  <c:v>8.6798906432783318E-2</c:v>
                </c:pt>
                <c:pt idx="41">
                  <c:v>8.6996827121803955E-2</c:v>
                </c:pt>
                <c:pt idx="42">
                  <c:v>8.7467612381300477E-2</c:v>
                </c:pt>
                <c:pt idx="43">
                  <c:v>8.7734381500600492E-2</c:v>
                </c:pt>
                <c:pt idx="44">
                  <c:v>0.10318122108008299</c:v>
                </c:pt>
                <c:pt idx="45">
                  <c:v>0.13322546701570884</c:v>
                </c:pt>
                <c:pt idx="46">
                  <c:v>0.16841624146697945</c:v>
                </c:pt>
                <c:pt idx="47">
                  <c:v>0.36080740355193869</c:v>
                </c:pt>
                <c:pt idx="48">
                  <c:v>0.44236826691195075</c:v>
                </c:pt>
                <c:pt idx="49">
                  <c:v>0.99999999973057097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65-485E-9CC5-F9ACD9B38F00}"/>
            </c:ext>
          </c:extLst>
        </c:ser>
        <c:ser>
          <c:idx val="10"/>
          <c:order val="10"/>
          <c:tx>
            <c:strRef>
              <c:f>Spring!$BJ$1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Spring!$BJ$2:$BJ$51</c:f>
              <c:numCache>
                <c:formatCode>General</c:formatCode>
                <c:ptCount val="50"/>
                <c:pt idx="0">
                  <c:v>1.5670346297836827E-4</c:v>
                </c:pt>
                <c:pt idx="1">
                  <c:v>3.2202407681319032E-4</c:v>
                </c:pt>
                <c:pt idx="2">
                  <c:v>5.0138728277043917E-4</c:v>
                </c:pt>
                <c:pt idx="3">
                  <c:v>7.0117627858446341E-4</c:v>
                </c:pt>
                <c:pt idx="4">
                  <c:v>9.2968888914007029E-4</c:v>
                </c:pt>
                <c:pt idx="5">
                  <c:v>1.1980954336641529E-3</c:v>
                </c:pt>
                <c:pt idx="6">
                  <c:v>1.5335238935496294E-3</c:v>
                </c:pt>
                <c:pt idx="7">
                  <c:v>2.0010811141143075E-3</c:v>
                </c:pt>
                <c:pt idx="8">
                  <c:v>2.680874178543484E-3</c:v>
                </c:pt>
                <c:pt idx="9">
                  <c:v>3.5282219206528636E-3</c:v>
                </c:pt>
                <c:pt idx="10">
                  <c:v>4.5105708070602548E-3</c:v>
                </c:pt>
                <c:pt idx="11">
                  <c:v>5.6244101343734063E-3</c:v>
                </c:pt>
                <c:pt idx="12">
                  <c:v>6.8336758872644641E-3</c:v>
                </c:pt>
                <c:pt idx="13">
                  <c:v>8.1259209962363538E-3</c:v>
                </c:pt>
                <c:pt idx="14">
                  <c:v>9.5116775714658378E-3</c:v>
                </c:pt>
                <c:pt idx="15">
                  <c:v>1.1022860715838381E-2</c:v>
                </c:pt>
                <c:pt idx="16">
                  <c:v>1.266457698754146E-2</c:v>
                </c:pt>
                <c:pt idx="17">
                  <c:v>1.4441932723315993E-2</c:v>
                </c:pt>
                <c:pt idx="18">
                  <c:v>1.6356204451985559E-2</c:v>
                </c:pt>
                <c:pt idx="19">
                  <c:v>1.8417285963953471E-2</c:v>
                </c:pt>
                <c:pt idx="20">
                  <c:v>2.0650390281292334E-2</c:v>
                </c:pt>
                <c:pt idx="21">
                  <c:v>2.3089347355484648E-2</c:v>
                </c:pt>
                <c:pt idx="22">
                  <c:v>2.5855434953954357E-2</c:v>
                </c:pt>
                <c:pt idx="23">
                  <c:v>2.9046313455401446E-2</c:v>
                </c:pt>
                <c:pt idx="24">
                  <c:v>3.280368619566007E-2</c:v>
                </c:pt>
                <c:pt idx="25">
                  <c:v>3.4526210699872113E-2</c:v>
                </c:pt>
                <c:pt idx="26">
                  <c:v>3.7252660528624915E-2</c:v>
                </c:pt>
                <c:pt idx="27">
                  <c:v>4.2576110474368774E-2</c:v>
                </c:pt>
                <c:pt idx="28">
                  <c:v>4.8730312291005842E-2</c:v>
                </c:pt>
                <c:pt idx="29">
                  <c:v>5.557356253197869E-2</c:v>
                </c:pt>
                <c:pt idx="30">
                  <c:v>6.2975009076154984E-2</c:v>
                </c:pt>
                <c:pt idx="31">
                  <c:v>7.0357944789794805E-2</c:v>
                </c:pt>
                <c:pt idx="32">
                  <c:v>7.7452048279777058E-2</c:v>
                </c:pt>
                <c:pt idx="33">
                  <c:v>8.3756570472381442E-2</c:v>
                </c:pt>
                <c:pt idx="34">
                  <c:v>8.9151191245929101E-2</c:v>
                </c:pt>
                <c:pt idx="35">
                  <c:v>9.3555803517234706E-2</c:v>
                </c:pt>
                <c:pt idx="36">
                  <c:v>9.3983672532076498E-2</c:v>
                </c:pt>
                <c:pt idx="37">
                  <c:v>9.7168919642565424E-2</c:v>
                </c:pt>
                <c:pt idx="38">
                  <c:v>0.1000805403847866</c:v>
                </c:pt>
                <c:pt idx="39">
                  <c:v>0.10242024133620697</c:v>
                </c:pt>
                <c:pt idx="40">
                  <c:v>0.10418770328157818</c:v>
                </c:pt>
                <c:pt idx="41">
                  <c:v>0.1046247749180844</c:v>
                </c:pt>
                <c:pt idx="42">
                  <c:v>0.10566441804397152</c:v>
                </c:pt>
                <c:pt idx="43">
                  <c:v>0.10622134941630326</c:v>
                </c:pt>
                <c:pt idx="44">
                  <c:v>0.12332249671289357</c:v>
                </c:pt>
                <c:pt idx="45">
                  <c:v>0.15643861384531915</c:v>
                </c:pt>
                <c:pt idx="46">
                  <c:v>0.1950838948657633</c:v>
                </c:pt>
                <c:pt idx="47">
                  <c:v>0.40351770675628207</c:v>
                </c:pt>
                <c:pt idx="48">
                  <c:v>0.47616977427836088</c:v>
                </c:pt>
                <c:pt idx="49">
                  <c:v>1.0000000002214466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65-485E-9CC5-F9ACD9B38F00}"/>
            </c:ext>
          </c:extLst>
        </c:ser>
        <c:ser>
          <c:idx val="11"/>
          <c:order val="11"/>
          <c:tx>
            <c:strRef>
              <c:f>Spring!$BK$1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Spring!$BK$2:$BK$51</c:f>
              <c:numCache>
                <c:formatCode>General</c:formatCode>
                <c:ptCount val="50"/>
                <c:pt idx="0">
                  <c:v>2.6906709531633577E-4</c:v>
                </c:pt>
                <c:pt idx="1">
                  <c:v>5.5588107365533762E-4</c:v>
                </c:pt>
                <c:pt idx="2">
                  <c:v>8.7131922899641196E-4</c:v>
                </c:pt>
                <c:pt idx="3">
                  <c:v>1.2285486715269541E-3</c:v>
                </c:pt>
                <c:pt idx="4">
                  <c:v>1.6424539789048245E-3</c:v>
                </c:pt>
                <c:pt idx="5">
                  <c:v>2.1302095449958727E-3</c:v>
                </c:pt>
                <c:pt idx="6">
                  <c:v>2.7330341678327656E-3</c:v>
                </c:pt>
                <c:pt idx="7">
                  <c:v>3.564279577110144E-3</c:v>
                </c:pt>
                <c:pt idx="8">
                  <c:v>4.7722187794111649E-3</c:v>
                </c:pt>
                <c:pt idx="9">
                  <c:v>6.2726968516193067E-3</c:v>
                </c:pt>
                <c:pt idx="10">
                  <c:v>8.0033131777383533E-3</c:v>
                </c:pt>
                <c:pt idx="11">
                  <c:v>9.9463207343264224E-3</c:v>
                </c:pt>
                <c:pt idx="12">
                  <c:v>1.2043898678222569E-2</c:v>
                </c:pt>
                <c:pt idx="13">
                  <c:v>1.4255400700550942E-2</c:v>
                </c:pt>
                <c:pt idx="14">
                  <c:v>1.6607161162105578E-2</c:v>
                </c:pt>
                <c:pt idx="15">
                  <c:v>1.91444061445976E-2</c:v>
                </c:pt>
                <c:pt idx="16">
                  <c:v>2.1872860399175895E-2</c:v>
                </c:pt>
                <c:pt idx="17">
                  <c:v>2.4811988416752778E-2</c:v>
                </c:pt>
                <c:pt idx="18">
                  <c:v>2.7969805045523589E-2</c:v>
                </c:pt>
                <c:pt idx="19">
                  <c:v>3.1361194722726957E-2</c:v>
                </c:pt>
                <c:pt idx="20">
                  <c:v>3.5044550780680611E-2</c:v>
                </c:pt>
                <c:pt idx="21">
                  <c:v>3.9078838900439908E-2</c:v>
                </c:pt>
                <c:pt idx="22">
                  <c:v>4.3618629609732146E-2</c:v>
                </c:pt>
                <c:pt idx="23">
                  <c:v>4.8752085255771536E-2</c:v>
                </c:pt>
                <c:pt idx="24">
                  <c:v>5.4545041389495133E-2</c:v>
                </c:pt>
                <c:pt idx="25">
                  <c:v>5.7028853682459663E-2</c:v>
                </c:pt>
                <c:pt idx="26">
                  <c:v>6.0960286636967953E-2</c:v>
                </c:pt>
                <c:pt idx="27">
                  <c:v>6.8103157879689291E-2</c:v>
                </c:pt>
                <c:pt idx="28">
                  <c:v>7.5884347792131296E-2</c:v>
                </c:pt>
                <c:pt idx="29">
                  <c:v>8.418878717712891E-2</c:v>
                </c:pt>
                <c:pt idx="30">
                  <c:v>9.2753133830933907E-2</c:v>
                </c:pt>
                <c:pt idx="31">
                  <c:v>0.10099059268668084</c:v>
                </c:pt>
                <c:pt idx="32">
                  <c:v>0.1087815147743694</c:v>
                </c:pt>
                <c:pt idx="33">
                  <c:v>0.11542231836249864</c:v>
                </c:pt>
                <c:pt idx="34">
                  <c:v>0.12087521958797677</c:v>
                </c:pt>
                <c:pt idx="35">
                  <c:v>0.12515052311520716</c:v>
                </c:pt>
                <c:pt idx="36">
                  <c:v>0.12555884666623948</c:v>
                </c:pt>
                <c:pt idx="37">
                  <c:v>0.12859858865725785</c:v>
                </c:pt>
                <c:pt idx="38">
                  <c:v>0.13135051482684612</c:v>
                </c:pt>
                <c:pt idx="39">
                  <c:v>0.13344122304127976</c:v>
                </c:pt>
                <c:pt idx="40">
                  <c:v>0.13496860782301953</c:v>
                </c:pt>
                <c:pt idx="41">
                  <c:v>0.13533493937949712</c:v>
                </c:pt>
                <c:pt idx="42">
                  <c:v>0.13620631618063625</c:v>
                </c:pt>
                <c:pt idx="43">
                  <c:v>0.13667959994362983</c:v>
                </c:pt>
                <c:pt idx="44">
                  <c:v>0.15718295151204786</c:v>
                </c:pt>
                <c:pt idx="45">
                  <c:v>0.19695930791389205</c:v>
                </c:pt>
                <c:pt idx="46">
                  <c:v>0.24350202379468472</c:v>
                </c:pt>
                <c:pt idx="47">
                  <c:v>0.49683536255059241</c:v>
                </c:pt>
                <c:pt idx="48">
                  <c:v>0.57614897176050306</c:v>
                </c:pt>
                <c:pt idx="49">
                  <c:v>0.99999999985958077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65-485E-9CC5-F9ACD9B38F00}"/>
            </c:ext>
          </c:extLst>
        </c:ser>
        <c:ser>
          <c:idx val="12"/>
          <c:order val="12"/>
          <c:tx>
            <c:strRef>
              <c:f>Spring!$BL$1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Spring!$BL$2:$BL$51</c:f>
              <c:numCache>
                <c:formatCode>General</c:formatCode>
                <c:ptCount val="50"/>
                <c:pt idx="0">
                  <c:v>1.7224335909024889E-4</c:v>
                </c:pt>
                <c:pt idx="1">
                  <c:v>3.5607499175355185E-4</c:v>
                </c:pt>
                <c:pt idx="2">
                  <c:v>5.5886915690645271E-4</c:v>
                </c:pt>
                <c:pt idx="3">
                  <c:v>7.8905370604039602E-4</c:v>
                </c:pt>
                <c:pt idx="4">
                  <c:v>1.0571634090642983E-3</c:v>
                </c:pt>
                <c:pt idx="5">
                  <c:v>1.3726795322229687E-3</c:v>
                </c:pt>
                <c:pt idx="6">
                  <c:v>1.7608855410799675E-3</c:v>
                </c:pt>
                <c:pt idx="7">
                  <c:v>2.2955247360869776E-3</c:v>
                </c:pt>
                <c:pt idx="8">
                  <c:v>3.0703565427601803E-3</c:v>
                </c:pt>
                <c:pt idx="9">
                  <c:v>4.0269130636792043E-3</c:v>
                </c:pt>
                <c:pt idx="10">
                  <c:v>5.1230551302975996E-3</c:v>
                </c:pt>
                <c:pt idx="11">
                  <c:v>6.3519351910754796E-3</c:v>
                </c:pt>
                <c:pt idx="12">
                  <c:v>7.6735211737054138E-3</c:v>
                </c:pt>
                <c:pt idx="13">
                  <c:v>9.0614761978704758E-3</c:v>
                </c:pt>
                <c:pt idx="14">
                  <c:v>1.0520540896693062E-2</c:v>
                </c:pt>
                <c:pt idx="15">
                  <c:v>1.2070731306326908E-2</c:v>
                </c:pt>
                <c:pt idx="16">
                  <c:v>1.371204733786123E-2</c:v>
                </c:pt>
                <c:pt idx="17">
                  <c:v>1.545765756482065E-2</c:v>
                </c:pt>
                <c:pt idx="18">
                  <c:v>1.7315989749785838E-2</c:v>
                </c:pt>
                <c:pt idx="19">
                  <c:v>1.9299158873706517E-2</c:v>
                </c:pt>
                <c:pt idx="20">
                  <c:v>2.1458258575086497E-2</c:v>
                </c:pt>
                <c:pt idx="21">
                  <c:v>2.3829633707864176E-2</c:v>
                </c:pt>
                <c:pt idx="22">
                  <c:v>2.6514418045383053E-2</c:v>
                </c:pt>
                <c:pt idx="23">
                  <c:v>2.9595836243250372E-2</c:v>
                </c:pt>
                <c:pt idx="24">
                  <c:v>3.3140257254090498E-2</c:v>
                </c:pt>
                <c:pt idx="25">
                  <c:v>3.4706508758521784E-2</c:v>
                </c:pt>
                <c:pt idx="26">
                  <c:v>3.71856062317934E-2</c:v>
                </c:pt>
                <c:pt idx="27">
                  <c:v>4.1769281622872349E-2</c:v>
                </c:pt>
                <c:pt idx="28">
                  <c:v>4.6813852908506634E-2</c:v>
                </c:pt>
                <c:pt idx="29">
                  <c:v>5.2216606104311947E-2</c:v>
                </c:pt>
                <c:pt idx="30">
                  <c:v>5.7754204301605001E-2</c:v>
                </c:pt>
                <c:pt idx="31">
                  <c:v>6.306056444609999E-2</c:v>
                </c:pt>
                <c:pt idx="32">
                  <c:v>6.8054568800607146E-2</c:v>
                </c:pt>
                <c:pt idx="33">
                  <c:v>7.239541786531499E-2</c:v>
                </c:pt>
                <c:pt idx="34">
                  <c:v>7.6105234683705489E-2</c:v>
                </c:pt>
                <c:pt idx="35">
                  <c:v>7.9096580674425682E-2</c:v>
                </c:pt>
                <c:pt idx="36">
                  <c:v>7.9380457881681757E-2</c:v>
                </c:pt>
                <c:pt idx="37">
                  <c:v>8.1493765980143615E-2</c:v>
                </c:pt>
                <c:pt idx="38">
                  <c:v>8.3404245218365966E-2</c:v>
                </c:pt>
                <c:pt idx="39">
                  <c:v>8.4933892795558644E-2</c:v>
                </c:pt>
                <c:pt idx="40">
                  <c:v>8.6103778251539489E-2</c:v>
                </c:pt>
                <c:pt idx="41">
                  <c:v>8.6369278792980425E-2</c:v>
                </c:pt>
                <c:pt idx="42">
                  <c:v>8.7000813282463257E-2</c:v>
                </c:pt>
                <c:pt idx="43">
                  <c:v>8.7258890029121738E-2</c:v>
                </c:pt>
                <c:pt idx="44">
                  <c:v>0.10007052379172338</c:v>
                </c:pt>
                <c:pt idx="45">
                  <c:v>0.12475986470392803</c:v>
                </c:pt>
                <c:pt idx="46">
                  <c:v>0.15370928656840996</c:v>
                </c:pt>
                <c:pt idx="47">
                  <c:v>0.31265963984538281</c:v>
                </c:pt>
                <c:pt idx="48">
                  <c:v>0.37922438949395842</c:v>
                </c:pt>
                <c:pt idx="49">
                  <c:v>1.0000000000889109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65-485E-9CC5-F9ACD9B38F00}"/>
            </c:ext>
          </c:extLst>
        </c:ser>
        <c:ser>
          <c:idx val="13"/>
          <c:order val="13"/>
          <c:tx>
            <c:strRef>
              <c:f>Spring!$BM$1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Spring!$BM$2:$BM$51</c:f>
              <c:numCache>
                <c:formatCode>General</c:formatCode>
                <c:ptCount val="50"/>
                <c:pt idx="0">
                  <c:v>1.3338171869415499E-4</c:v>
                </c:pt>
                <c:pt idx="1">
                  <c:v>2.7569279306816622E-4</c:v>
                </c:pt>
                <c:pt idx="2">
                  <c:v>4.3223499746819515E-4</c:v>
                </c:pt>
                <c:pt idx="3">
                  <c:v>6.0970525453489402E-4</c:v>
                </c:pt>
                <c:pt idx="4">
                  <c:v>8.1563777165362828E-4</c:v>
                </c:pt>
                <c:pt idx="5">
                  <c:v>1.0595198433494288E-3</c:v>
                </c:pt>
                <c:pt idx="6">
                  <c:v>1.3625587175977269E-3</c:v>
                </c:pt>
                <c:pt idx="7">
                  <c:v>1.7827949427837114E-3</c:v>
                </c:pt>
                <c:pt idx="8">
                  <c:v>2.3944535103444368E-3</c:v>
                </c:pt>
                <c:pt idx="9">
                  <c:v>3.1553991949331986E-3</c:v>
                </c:pt>
                <c:pt idx="10">
                  <c:v>4.0341002446002095E-3</c:v>
                </c:pt>
                <c:pt idx="11">
                  <c:v>5.0269292286025608E-3</c:v>
                </c:pt>
                <c:pt idx="12">
                  <c:v>6.1020754255678954E-3</c:v>
                </c:pt>
                <c:pt idx="13">
                  <c:v>7.2397268111106606E-3</c:v>
                </c:pt>
                <c:pt idx="14">
                  <c:v>8.4401625052442208E-3</c:v>
                </c:pt>
                <c:pt idx="15">
                  <c:v>9.7195668757250366E-3</c:v>
                </c:pt>
                <c:pt idx="16">
                  <c:v>1.1077102863694578E-2</c:v>
                </c:pt>
                <c:pt idx="17">
                  <c:v>1.2522257838973264E-2</c:v>
                </c:pt>
                <c:pt idx="18">
                  <c:v>1.4058938352317368E-2</c:v>
                </c:pt>
                <c:pt idx="19">
                  <c:v>1.5694120446380907E-2</c:v>
                </c:pt>
                <c:pt idx="20">
                  <c:v>1.7462126169702649E-2</c:v>
                </c:pt>
                <c:pt idx="21">
                  <c:v>1.9384999829116564E-2</c:v>
                </c:pt>
                <c:pt idx="22">
                  <c:v>2.1541989145687883E-2</c:v>
                </c:pt>
                <c:pt idx="23">
                  <c:v>2.4014016108789706E-2</c:v>
                </c:pt>
                <c:pt idx="24">
                  <c:v>2.6878933215897381E-2</c:v>
                </c:pt>
                <c:pt idx="25">
                  <c:v>2.8168359254079598E-2</c:v>
                </c:pt>
                <c:pt idx="26">
                  <c:v>3.0209291265435492E-2</c:v>
                </c:pt>
                <c:pt idx="27">
                  <c:v>3.4062572716353295E-2</c:v>
                </c:pt>
                <c:pt idx="28">
                  <c:v>3.8355902266251851E-2</c:v>
                </c:pt>
                <c:pt idx="29">
                  <c:v>4.2944178544168161E-2</c:v>
                </c:pt>
                <c:pt idx="30">
                  <c:v>4.7675044865881068E-2</c:v>
                </c:pt>
                <c:pt idx="31">
                  <c:v>5.2235975062617249E-2</c:v>
                </c:pt>
                <c:pt idx="32">
                  <c:v>5.6486611297733136E-2</c:v>
                </c:pt>
                <c:pt idx="33">
                  <c:v>6.0199534987302759E-2</c:v>
                </c:pt>
                <c:pt idx="34">
                  <c:v>6.3343214379376345E-2</c:v>
                </c:pt>
                <c:pt idx="35">
                  <c:v>6.5895326197697335E-2</c:v>
                </c:pt>
                <c:pt idx="36">
                  <c:v>6.614292763085447E-2</c:v>
                </c:pt>
                <c:pt idx="37">
                  <c:v>6.798618274435754E-2</c:v>
                </c:pt>
                <c:pt idx="38">
                  <c:v>6.9679684431524253E-2</c:v>
                </c:pt>
                <c:pt idx="39">
                  <c:v>7.1086610732212507E-2</c:v>
                </c:pt>
                <c:pt idx="40">
                  <c:v>7.2215890926806761E-2</c:v>
                </c:pt>
                <c:pt idx="41">
                  <c:v>7.248620615985478E-2</c:v>
                </c:pt>
                <c:pt idx="42">
                  <c:v>7.3129193145025903E-2</c:v>
                </c:pt>
                <c:pt idx="43">
                  <c:v>7.3410779514980512E-2</c:v>
                </c:pt>
                <c:pt idx="44">
                  <c:v>8.6458468383985146E-2</c:v>
                </c:pt>
                <c:pt idx="45">
                  <c:v>0.11160887956833859</c:v>
                </c:pt>
                <c:pt idx="46">
                  <c:v>0.14108463105040855</c:v>
                </c:pt>
                <c:pt idx="47">
                  <c:v>0.30264876957903897</c:v>
                </c:pt>
                <c:pt idx="48">
                  <c:v>0.36884970687266327</c:v>
                </c:pt>
                <c:pt idx="49">
                  <c:v>1.0000000000752953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65-485E-9CC5-F9ACD9B38F00}"/>
            </c:ext>
          </c:extLst>
        </c:ser>
        <c:ser>
          <c:idx val="14"/>
          <c:order val="14"/>
          <c:tx>
            <c:strRef>
              <c:f>Spring!$BN$1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Spring!$BN$2:$BN$51</c:f>
              <c:numCache>
                <c:formatCode>General</c:formatCode>
                <c:ptCount val="50"/>
                <c:pt idx="0">
                  <c:v>1.995520379840124E-4</c:v>
                </c:pt>
                <c:pt idx="1">
                  <c:v>4.1125073451631175E-4</c:v>
                </c:pt>
                <c:pt idx="2">
                  <c:v>6.4290467999054523E-4</c:v>
                </c:pt>
                <c:pt idx="3">
                  <c:v>9.023223519415215E-4</c:v>
                </c:pt>
                <c:pt idx="4">
                  <c:v>1.2025180676919984E-3</c:v>
                </c:pt>
                <c:pt idx="5">
                  <c:v>1.5573736904803536E-3</c:v>
                </c:pt>
                <c:pt idx="6">
                  <c:v>1.9989911277967956E-3</c:v>
                </c:pt>
                <c:pt idx="7">
                  <c:v>2.6106615590715783E-3</c:v>
                </c:pt>
                <c:pt idx="8">
                  <c:v>3.4938963208456242E-3</c:v>
                </c:pt>
                <c:pt idx="9">
                  <c:v>4.5836241650817101E-3</c:v>
                </c:pt>
                <c:pt idx="10">
                  <c:v>5.8321260035023078E-3</c:v>
                </c:pt>
                <c:pt idx="11">
                  <c:v>7.2324609044882278E-3</c:v>
                </c:pt>
                <c:pt idx="12">
                  <c:v>8.7369100054796329E-3</c:v>
                </c:pt>
                <c:pt idx="13">
                  <c:v>1.0322915194070038E-2</c:v>
                </c:pt>
                <c:pt idx="14">
                  <c:v>1.1983535425781405E-2</c:v>
                </c:pt>
                <c:pt idx="15">
                  <c:v>1.3743064130569159E-2</c:v>
                </c:pt>
                <c:pt idx="16">
                  <c:v>1.560150119557446E-2</c:v>
                </c:pt>
                <c:pt idx="17">
                  <c:v>1.7572728596894512E-2</c:v>
                </c:pt>
                <c:pt idx="18">
                  <c:v>1.9668892993077603E-2</c:v>
                </c:pt>
                <c:pt idx="19">
                  <c:v>2.1896935202884084E-2</c:v>
                </c:pt>
                <c:pt idx="20">
                  <c:v>2.4301103792352459E-2</c:v>
                </c:pt>
                <c:pt idx="21">
                  <c:v>2.6923912122831163E-2</c:v>
                </c:pt>
                <c:pt idx="22">
                  <c:v>2.9886826554085387E-2</c:v>
                </c:pt>
                <c:pt idx="23">
                  <c:v>3.3332136353596713E-2</c:v>
                </c:pt>
                <c:pt idx="24">
                  <c:v>3.7416012877802787E-2</c:v>
                </c:pt>
                <c:pt idx="25">
                  <c:v>3.9305554359623879E-2</c:v>
                </c:pt>
                <c:pt idx="26">
                  <c:v>4.2296362349254817E-2</c:v>
                </c:pt>
                <c:pt idx="27">
                  <c:v>4.8111136080138589E-2</c:v>
                </c:pt>
                <c:pt idx="28">
                  <c:v>5.4779645641629571E-2</c:v>
                </c:pt>
                <c:pt idx="29">
                  <c:v>6.2100603678194838E-2</c:v>
                </c:pt>
                <c:pt idx="30">
                  <c:v>6.9724360293975135E-2</c:v>
                </c:pt>
                <c:pt idx="31">
                  <c:v>7.7061803057243333E-2</c:v>
                </c:pt>
                <c:pt idx="32">
                  <c:v>8.3782369662307635E-2</c:v>
                </c:pt>
                <c:pt idx="33">
                  <c:v>8.9496499828283782E-2</c:v>
                </c:pt>
                <c:pt idx="34">
                  <c:v>9.4204193442312914E-2</c:v>
                </c:pt>
                <c:pt idx="35">
                  <c:v>9.7928876162717157E-2</c:v>
                </c:pt>
                <c:pt idx="36">
                  <c:v>9.8283035418237935E-2</c:v>
                </c:pt>
                <c:pt idx="37">
                  <c:v>0.10091955432044813</c:v>
                </c:pt>
                <c:pt idx="38">
                  <c:v>0.10333413436377471</c:v>
                </c:pt>
                <c:pt idx="39">
                  <c:v>0.10539993205715767</c:v>
                </c:pt>
                <c:pt idx="40">
                  <c:v>0.10713429978607439</c:v>
                </c:pt>
                <c:pt idx="41">
                  <c:v>0.10757316026546364</c:v>
                </c:pt>
                <c:pt idx="42">
                  <c:v>0.10861705843343378</c:v>
                </c:pt>
                <c:pt idx="43">
                  <c:v>0.10911100042460041</c:v>
                </c:pt>
                <c:pt idx="44">
                  <c:v>0.12826929065515846</c:v>
                </c:pt>
                <c:pt idx="45">
                  <c:v>0.16521446809493331</c:v>
                </c:pt>
                <c:pt idx="46">
                  <c:v>0.20848504400853654</c:v>
                </c:pt>
                <c:pt idx="47">
                  <c:v>0.44446500575426229</c:v>
                </c:pt>
                <c:pt idx="48">
                  <c:v>0.52934987828987656</c:v>
                </c:pt>
                <c:pt idx="49">
                  <c:v>0.99999999977428233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65-485E-9CC5-F9ACD9B38F00}"/>
            </c:ext>
          </c:extLst>
        </c:ser>
        <c:ser>
          <c:idx val="15"/>
          <c:order val="15"/>
          <c:tx>
            <c:strRef>
              <c:f>Spring!$BO$1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Spring!$BO$2:$BO$51</c:f>
              <c:numCache>
                <c:formatCode>General</c:formatCode>
                <c:ptCount val="50"/>
                <c:pt idx="0">
                  <c:v>1.2858663708166325E-4</c:v>
                </c:pt>
                <c:pt idx="1">
                  <c:v>2.6560126619910634E-4</c:v>
                </c:pt>
                <c:pt idx="2">
                  <c:v>4.1561900946104679E-4</c:v>
                </c:pt>
                <c:pt idx="3">
                  <c:v>5.8514149546403131E-4</c:v>
                </c:pt>
                <c:pt idx="4">
                  <c:v>7.8163349876206019E-4</c:v>
                </c:pt>
                <c:pt idx="5">
                  <c:v>1.0142453350968864E-3</c:v>
                </c:pt>
                <c:pt idx="6">
                  <c:v>1.3034448931670234E-3</c:v>
                </c:pt>
                <c:pt idx="7">
                  <c:v>1.7048568202745749E-3</c:v>
                </c:pt>
                <c:pt idx="8">
                  <c:v>2.2902391379901188E-3</c:v>
                </c:pt>
                <c:pt idx="9">
                  <c:v>3.0210640768588695E-3</c:v>
                </c:pt>
                <c:pt idx="10">
                  <c:v>3.8643421354922691E-3</c:v>
                </c:pt>
                <c:pt idx="11">
                  <c:v>4.813812507545299E-3</c:v>
                </c:pt>
                <c:pt idx="12">
                  <c:v>5.8432281424774368E-3</c:v>
                </c:pt>
                <c:pt idx="13">
                  <c:v>6.9398266768714101E-3</c:v>
                </c:pt>
                <c:pt idx="14">
                  <c:v>8.1144441107052507E-3</c:v>
                </c:pt>
                <c:pt idx="15">
                  <c:v>9.3933274945194791E-3</c:v>
                </c:pt>
                <c:pt idx="16">
                  <c:v>1.0775513610832333E-2</c:v>
                </c:pt>
                <c:pt idx="17">
                  <c:v>1.2257390555016843E-2</c:v>
                </c:pt>
                <c:pt idx="18">
                  <c:v>1.383871743329722E-2</c:v>
                </c:pt>
                <c:pt idx="19">
                  <c:v>1.5533701471075521E-2</c:v>
                </c:pt>
                <c:pt idx="20">
                  <c:v>1.7354623387265993E-2</c:v>
                </c:pt>
                <c:pt idx="21">
                  <c:v>1.9332064603790666E-2</c:v>
                </c:pt>
                <c:pt idx="22">
                  <c:v>2.1570531892881432E-2</c:v>
                </c:pt>
                <c:pt idx="23">
                  <c:v>2.4137208225524408E-2</c:v>
                </c:pt>
                <c:pt idx="24">
                  <c:v>2.712383793900993E-2</c:v>
                </c:pt>
                <c:pt idx="25">
                  <c:v>2.8452099425145098E-2</c:v>
                </c:pt>
                <c:pt idx="26">
                  <c:v>3.0554501041236335E-2</c:v>
                </c:pt>
                <c:pt idx="27">
                  <c:v>3.448458121420566E-2</c:v>
                </c:pt>
                <c:pt idx="28">
                  <c:v>3.8845691518722802E-2</c:v>
                </c:pt>
                <c:pt idx="29">
                  <c:v>4.3500576574943085E-2</c:v>
                </c:pt>
                <c:pt idx="30">
                  <c:v>4.8273934735021534E-2</c:v>
                </c:pt>
                <c:pt idx="31">
                  <c:v>5.2850560141074719E-2</c:v>
                </c:pt>
                <c:pt idx="32">
                  <c:v>5.7037091192977125E-2</c:v>
                </c:pt>
                <c:pt idx="33">
                  <c:v>6.0445600722268719E-2</c:v>
                </c:pt>
                <c:pt idx="34">
                  <c:v>6.3017815394502186E-2</c:v>
                </c:pt>
                <c:pt idx="35">
                  <c:v>6.4880636305571462E-2</c:v>
                </c:pt>
                <c:pt idx="36">
                  <c:v>6.505241469372372E-2</c:v>
                </c:pt>
                <c:pt idx="37">
                  <c:v>6.6331209361079418E-2</c:v>
                </c:pt>
                <c:pt idx="38">
                  <c:v>6.7409748014717136E-2</c:v>
                </c:pt>
                <c:pt idx="39">
                  <c:v>6.8169228012068664E-2</c:v>
                </c:pt>
                <c:pt idx="40">
                  <c:v>6.8688631398531361E-2</c:v>
                </c:pt>
                <c:pt idx="41">
                  <c:v>6.8814851704319946E-2</c:v>
                </c:pt>
                <c:pt idx="42">
                  <c:v>6.9115086407970441E-2</c:v>
                </c:pt>
                <c:pt idx="43">
                  <c:v>6.9322811218535743E-2</c:v>
                </c:pt>
                <c:pt idx="44">
                  <c:v>8.3959950160876817E-2</c:v>
                </c:pt>
                <c:pt idx="45">
                  <c:v>0.11259606695597875</c:v>
                </c:pt>
                <c:pt idx="46">
                  <c:v>0.14624772116935111</c:v>
                </c:pt>
                <c:pt idx="47">
                  <c:v>0.32956146544284937</c:v>
                </c:pt>
                <c:pt idx="48">
                  <c:v>0.39693418059151181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765-485E-9CC5-F9ACD9B38F00}"/>
            </c:ext>
          </c:extLst>
        </c:ser>
        <c:ser>
          <c:idx val="16"/>
          <c:order val="16"/>
          <c:tx>
            <c:strRef>
              <c:f>Spring!$BP$1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Spring!$BP$2:$BP$51</c:f>
              <c:numCache>
                <c:formatCode>General</c:formatCode>
                <c:ptCount val="50"/>
                <c:pt idx="0">
                  <c:v>7.7183719214309618E-5</c:v>
                </c:pt>
                <c:pt idx="1">
                  <c:v>1.5761727974537983E-4</c:v>
                </c:pt>
                <c:pt idx="2">
                  <c:v>2.426006181199138E-4</c:v>
                </c:pt>
                <c:pt idx="3">
                  <c:v>3.3440864737720893E-4</c:v>
                </c:pt>
                <c:pt idx="4">
                  <c:v>4.354787364460542E-4</c:v>
                </c:pt>
                <c:pt idx="5">
                  <c:v>5.5101058319814743E-4</c:v>
                </c:pt>
                <c:pt idx="6">
                  <c:v>6.9400360113565666E-4</c:v>
                </c:pt>
                <c:pt idx="7">
                  <c:v>8.9321889797070093E-4</c:v>
                </c:pt>
                <c:pt idx="8">
                  <c:v>1.1795299420949538E-3</c:v>
                </c:pt>
                <c:pt idx="9">
                  <c:v>1.5316502849424063E-3</c:v>
                </c:pt>
                <c:pt idx="10">
                  <c:v>1.9357680888580447E-3</c:v>
                </c:pt>
                <c:pt idx="11">
                  <c:v>2.3848961588344899E-3</c:v>
                </c:pt>
                <c:pt idx="12">
                  <c:v>2.8694475232811929E-3</c:v>
                </c:pt>
                <c:pt idx="13">
                  <c:v>3.3834099637033693E-3</c:v>
                </c:pt>
                <c:pt idx="14">
                  <c:v>3.935882987552832E-3</c:v>
                </c:pt>
                <c:pt idx="15">
                  <c:v>4.5427908896343893E-3</c:v>
                </c:pt>
                <c:pt idx="16">
                  <c:v>5.2101458402077109E-3</c:v>
                </c:pt>
                <c:pt idx="17">
                  <c:v>5.9455849543084043E-3</c:v>
                </c:pt>
                <c:pt idx="18">
                  <c:v>6.7578828276092925E-3</c:v>
                </c:pt>
                <c:pt idx="19">
                  <c:v>7.6600388253774132E-3</c:v>
                </c:pt>
                <c:pt idx="20">
                  <c:v>8.6684646100860761E-3</c:v>
                </c:pt>
                <c:pt idx="21">
                  <c:v>9.806884047465202E-3</c:v>
                </c:pt>
                <c:pt idx="22">
                  <c:v>1.1145656214081458E-2</c:v>
                </c:pt>
                <c:pt idx="23">
                  <c:v>1.2737428539266378E-2</c:v>
                </c:pt>
                <c:pt idx="24">
                  <c:v>1.4655484932654159E-2</c:v>
                </c:pt>
                <c:pt idx="25">
                  <c:v>1.5539281245932677E-2</c:v>
                </c:pt>
                <c:pt idx="26">
                  <c:v>1.6938173570017701E-2</c:v>
                </c:pt>
                <c:pt idx="27">
                  <c:v>1.9655366015549822E-2</c:v>
                </c:pt>
                <c:pt idx="28">
                  <c:v>2.2784475835922687E-2</c:v>
                </c:pt>
                <c:pt idx="29">
                  <c:v>2.6218258315918289E-2</c:v>
                </c:pt>
                <c:pt idx="30">
                  <c:v>2.9784309313388525E-2</c:v>
                </c:pt>
                <c:pt idx="31">
                  <c:v>3.3199730177885647E-2</c:v>
                </c:pt>
                <c:pt idx="32">
                  <c:v>3.6375637713219881E-2</c:v>
                </c:pt>
                <c:pt idx="33">
                  <c:v>3.9031083173733536E-2</c:v>
                </c:pt>
                <c:pt idx="34">
                  <c:v>4.1150629776995649E-2</c:v>
                </c:pt>
                <c:pt idx="35">
                  <c:v>4.276677593617384E-2</c:v>
                </c:pt>
                <c:pt idx="36">
                  <c:v>4.2916982749469187E-2</c:v>
                </c:pt>
                <c:pt idx="37">
                  <c:v>4.4035189026223429E-2</c:v>
                </c:pt>
                <c:pt idx="38">
                  <c:v>4.5009004037084924E-2</c:v>
                </c:pt>
                <c:pt idx="39">
                  <c:v>4.5726894008075107E-2</c:v>
                </c:pt>
                <c:pt idx="40">
                  <c:v>4.6241506416760635E-2</c:v>
                </c:pt>
                <c:pt idx="41">
                  <c:v>4.6364385824682178E-2</c:v>
                </c:pt>
                <c:pt idx="42">
                  <c:v>4.6656673681153261E-2</c:v>
                </c:pt>
                <c:pt idx="43">
                  <c:v>4.6820198734726363E-2</c:v>
                </c:pt>
                <c:pt idx="44">
                  <c:v>5.8484544537099094E-2</c:v>
                </c:pt>
                <c:pt idx="45">
                  <c:v>8.1179427836091916E-2</c:v>
                </c:pt>
                <c:pt idx="46">
                  <c:v>0.10784040929872325</c:v>
                </c:pt>
                <c:pt idx="47">
                  <c:v>0.25392067910032923</c:v>
                </c:pt>
                <c:pt idx="48">
                  <c:v>0.31895216368800489</c:v>
                </c:pt>
                <c:pt idx="49">
                  <c:v>1.0000000000964704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65-485E-9CC5-F9ACD9B38F00}"/>
            </c:ext>
          </c:extLst>
        </c:ser>
        <c:ser>
          <c:idx val="17"/>
          <c:order val="17"/>
          <c:tx>
            <c:strRef>
              <c:f>Spring!$BQ$1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Spring!$BQ$2:$BQ$51</c:f>
              <c:numCache>
                <c:formatCode>General</c:formatCode>
                <c:ptCount val="50"/>
                <c:pt idx="0">
                  <c:v>1.2492948497789524E-4</c:v>
                </c:pt>
                <c:pt idx="1">
                  <c:v>2.5701894837316838E-4</c:v>
                </c:pt>
                <c:pt idx="2">
                  <c:v>4.002187626864352E-4</c:v>
                </c:pt>
                <c:pt idx="3">
                  <c:v>5.5946685254919422E-4</c:v>
                </c:pt>
                <c:pt idx="4">
                  <c:v>7.4068869472380863E-4</c:v>
                </c:pt>
                <c:pt idx="5">
                  <c:v>9.5153808468737792E-4</c:v>
                </c:pt>
                <c:pt idx="6">
                  <c:v>1.2112729039061472E-3</c:v>
                </c:pt>
                <c:pt idx="7">
                  <c:v>1.5705069003500534E-3</c:v>
                </c:pt>
                <c:pt idx="8">
                  <c:v>2.0919517250379003E-3</c:v>
                </c:pt>
                <c:pt idx="9">
                  <c:v>2.7380790851795102E-3</c:v>
                </c:pt>
                <c:pt idx="10">
                  <c:v>3.4827180704153833E-3</c:v>
                </c:pt>
                <c:pt idx="11">
                  <c:v>4.3229058603757769E-3</c:v>
                </c:pt>
                <c:pt idx="12">
                  <c:v>5.2295087243314489E-3</c:v>
                </c:pt>
                <c:pt idx="13">
                  <c:v>6.1889473900429461E-3</c:v>
                </c:pt>
                <c:pt idx="14">
                  <c:v>7.2029501762249865E-3</c:v>
                </c:pt>
                <c:pt idx="15">
                  <c:v>8.2902810652955607E-3</c:v>
                </c:pt>
                <c:pt idx="16">
                  <c:v>9.4561250133988421E-3</c:v>
                </c:pt>
                <c:pt idx="17">
                  <c:v>1.0714555027845463E-2</c:v>
                </c:pt>
                <c:pt idx="18">
                  <c:v>1.2073965588707814E-2</c:v>
                </c:pt>
                <c:pt idx="19">
                  <c:v>1.3542751176058292E-2</c:v>
                </c:pt>
                <c:pt idx="20">
                  <c:v>1.5159674502353525E-2</c:v>
                </c:pt>
                <c:pt idx="21">
                  <c:v>1.6951647244536867E-2</c:v>
                </c:pt>
                <c:pt idx="22">
                  <c:v>1.9003354805938979E-2</c:v>
                </c:pt>
                <c:pt idx="23">
                  <c:v>2.1402198378747579E-2</c:v>
                </c:pt>
                <c:pt idx="24">
                  <c:v>2.4237307555853654E-2</c:v>
                </c:pt>
                <c:pt idx="25">
                  <c:v>2.5536398003650901E-2</c:v>
                </c:pt>
                <c:pt idx="26">
                  <c:v>2.7592627055992559E-2</c:v>
                </c:pt>
                <c:pt idx="27">
                  <c:v>3.1551607862828512E-2</c:v>
                </c:pt>
                <c:pt idx="28">
                  <c:v>3.605227892794944E-2</c:v>
                </c:pt>
                <c:pt idx="29">
                  <c:v>4.1015633539240023E-2</c:v>
                </c:pt>
                <c:pt idx="30">
                  <c:v>4.6309088334256732E-2</c:v>
                </c:pt>
                <c:pt idx="31">
                  <c:v>5.1570693527698601E-2</c:v>
                </c:pt>
                <c:pt idx="32">
                  <c:v>5.6661693412824135E-2</c:v>
                </c:pt>
                <c:pt idx="33">
                  <c:v>6.1227051315214179E-2</c:v>
                </c:pt>
                <c:pt idx="34">
                  <c:v>6.522701688829266E-2</c:v>
                </c:pt>
                <c:pt idx="35">
                  <c:v>6.854974610226143E-2</c:v>
                </c:pt>
                <c:pt idx="36">
                  <c:v>6.8881447914047059E-2</c:v>
                </c:pt>
                <c:pt idx="37">
                  <c:v>7.1350783624006764E-2</c:v>
                </c:pt>
                <c:pt idx="38">
                  <c:v>7.3681730753629479E-2</c:v>
                </c:pt>
                <c:pt idx="39">
                  <c:v>7.5661838366880688E-2</c:v>
                </c:pt>
                <c:pt idx="40">
                  <c:v>7.7263700969757307E-2</c:v>
                </c:pt>
                <c:pt idx="41">
                  <c:v>7.7653995990259544E-2</c:v>
                </c:pt>
                <c:pt idx="42">
                  <c:v>7.85823736319127E-2</c:v>
                </c:pt>
                <c:pt idx="43">
                  <c:v>7.8994403771697794E-2</c:v>
                </c:pt>
                <c:pt idx="44">
                  <c:v>9.4725331353635575E-2</c:v>
                </c:pt>
                <c:pt idx="45">
                  <c:v>0.12502600218446142</c:v>
                </c:pt>
                <c:pt idx="46">
                  <c:v>0.16051221174546951</c:v>
                </c:pt>
                <c:pt idx="47">
                  <c:v>0.35409307752756353</c:v>
                </c:pt>
                <c:pt idx="48">
                  <c:v>0.42450448877211627</c:v>
                </c:pt>
                <c:pt idx="49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765-485E-9CC5-F9ACD9B38F00}"/>
            </c:ext>
          </c:extLst>
        </c:ser>
        <c:ser>
          <c:idx val="18"/>
          <c:order val="18"/>
          <c:tx>
            <c:strRef>
              <c:f>Spring!$BR$1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Spring!$BR$2:$BR$51</c:f>
              <c:numCache>
                <c:formatCode>General</c:formatCode>
                <c:ptCount val="50"/>
                <c:pt idx="0">
                  <c:v>1.9892454389290265E-4</c:v>
                </c:pt>
                <c:pt idx="1">
                  <c:v>4.0712843398928118E-4</c:v>
                </c:pt>
                <c:pt idx="2">
                  <c:v>6.2925114357434702E-4</c:v>
                </c:pt>
                <c:pt idx="3">
                  <c:v>8.7109241388766748E-4</c:v>
                </c:pt>
                <c:pt idx="4">
                  <c:v>1.1399015884511587E-3</c:v>
                </c:pt>
                <c:pt idx="5">
                  <c:v>1.4487276188152915E-3</c:v>
                </c:pt>
                <c:pt idx="6">
                  <c:v>1.83004801687569E-3</c:v>
                </c:pt>
                <c:pt idx="7">
                  <c:v>2.3607067564418022E-3</c:v>
                </c:pt>
                <c:pt idx="8">
                  <c:v>3.1256674224162321E-3</c:v>
                </c:pt>
                <c:pt idx="9">
                  <c:v>4.0666443337634608E-3</c:v>
                </c:pt>
                <c:pt idx="10">
                  <c:v>5.1479703740070111E-3</c:v>
                </c:pt>
                <c:pt idx="11">
                  <c:v>6.359786329388278E-3</c:v>
                </c:pt>
                <c:pt idx="12">
                  <c:v>7.6684546864792917E-3</c:v>
                </c:pt>
                <c:pt idx="13">
                  <c:v>9.0612164941126679E-3</c:v>
                </c:pt>
                <c:pt idx="14">
                  <c:v>1.0558080313399731E-2</c:v>
                </c:pt>
                <c:pt idx="15">
                  <c:v>1.2206892344429213E-2</c:v>
                </c:pt>
                <c:pt idx="16">
                  <c:v>1.4035490359389486E-2</c:v>
                </c:pt>
                <c:pt idx="17">
                  <c:v>1.6081571477438602E-2</c:v>
                </c:pt>
                <c:pt idx="18">
                  <c:v>1.8374713473063419E-2</c:v>
                </c:pt>
                <c:pt idx="19">
                  <c:v>2.0946523723799335E-2</c:v>
                </c:pt>
                <c:pt idx="20">
                  <c:v>2.3855577911064955E-2</c:v>
                </c:pt>
                <c:pt idx="21">
                  <c:v>2.7160451316645823E-2</c:v>
                </c:pt>
                <c:pt idx="22">
                  <c:v>3.1049629269910069E-2</c:v>
                </c:pt>
                <c:pt idx="23">
                  <c:v>3.5681729591777886E-2</c:v>
                </c:pt>
                <c:pt idx="24">
                  <c:v>4.1254226957437787E-2</c:v>
                </c:pt>
                <c:pt idx="25">
                  <c:v>4.3826817650385763E-2</c:v>
                </c:pt>
                <c:pt idx="26">
                  <c:v>4.7898771017137777E-2</c:v>
                </c:pt>
                <c:pt idx="27">
                  <c:v>5.5805587102544442E-2</c:v>
                </c:pt>
                <c:pt idx="28">
                  <c:v>6.4740663287632547E-2</c:v>
                </c:pt>
                <c:pt idx="29">
                  <c:v>7.427019336775674E-2</c:v>
                </c:pt>
                <c:pt idx="30">
                  <c:v>8.4060413144562252E-2</c:v>
                </c:pt>
                <c:pt idx="31">
                  <c:v>9.3301995623371881E-2</c:v>
                </c:pt>
                <c:pt idx="32">
                  <c:v>0.10176208874648168</c:v>
                </c:pt>
                <c:pt idx="33">
                  <c:v>0.10879723255044554</c:v>
                </c:pt>
                <c:pt idx="34">
                  <c:v>0.11434073214238473</c:v>
                </c:pt>
                <c:pt idx="35">
                  <c:v>0.1185857125913746</c:v>
                </c:pt>
                <c:pt idx="36">
                  <c:v>0.11898923533792555</c:v>
                </c:pt>
                <c:pt idx="37">
                  <c:v>0.12199323800669376</c:v>
                </c:pt>
                <c:pt idx="38">
                  <c:v>0.12467697961337144</c:v>
                </c:pt>
                <c:pt idx="39">
                  <c:v>0.12671726125660301</c:v>
                </c:pt>
                <c:pt idx="40">
                  <c:v>0.12818831703996122</c:v>
                </c:pt>
                <c:pt idx="41">
                  <c:v>0.12853745835523822</c:v>
                </c:pt>
                <c:pt idx="42">
                  <c:v>0.12936794548382993</c:v>
                </c:pt>
                <c:pt idx="43">
                  <c:v>0.12981489285105291</c:v>
                </c:pt>
                <c:pt idx="44">
                  <c:v>0.14709910675649052</c:v>
                </c:pt>
                <c:pt idx="45">
                  <c:v>0.18058004768938737</c:v>
                </c:pt>
                <c:pt idx="46">
                  <c:v>0.21969567315259336</c:v>
                </c:pt>
                <c:pt idx="47">
                  <c:v>0.4323427025235157</c:v>
                </c:pt>
                <c:pt idx="48">
                  <c:v>0.51580708952836807</c:v>
                </c:pt>
                <c:pt idx="49">
                  <c:v>1.000000000532844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765-485E-9CC5-F9ACD9B38F00}"/>
            </c:ext>
          </c:extLst>
        </c:ser>
        <c:ser>
          <c:idx val="19"/>
          <c:order val="19"/>
          <c:tx>
            <c:strRef>
              <c:f>Spring!$BS$1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Spring!$BS$2:$BS$51</c:f>
              <c:numCache>
                <c:formatCode>General</c:formatCode>
                <c:ptCount val="50"/>
                <c:pt idx="0">
                  <c:v>1.4751620740845344E-4</c:v>
                </c:pt>
                <c:pt idx="1">
                  <c:v>3.0188880530247444E-4</c:v>
                </c:pt>
                <c:pt idx="2">
                  <c:v>4.670654180415337E-4</c:v>
                </c:pt>
                <c:pt idx="3">
                  <c:v>6.4761691107045741E-4</c:v>
                </c:pt>
                <c:pt idx="4">
                  <c:v>8.4915310038577907E-4</c:v>
                </c:pt>
                <c:pt idx="5">
                  <c:v>1.0812314263434924E-3</c:v>
                </c:pt>
                <c:pt idx="6">
                  <c:v>1.367953067611773E-3</c:v>
                </c:pt>
                <c:pt idx="7">
                  <c:v>1.7658312473939012E-3</c:v>
                </c:pt>
                <c:pt idx="8">
                  <c:v>2.3371968134637145E-3</c:v>
                </c:pt>
                <c:pt idx="9">
                  <c:v>3.0394570398447392E-3</c:v>
                </c:pt>
                <c:pt idx="10">
                  <c:v>3.8456018894243694E-3</c:v>
                </c:pt>
                <c:pt idx="11">
                  <c:v>4.745242872187241E-3</c:v>
                </c:pt>
                <c:pt idx="12">
                  <c:v>5.7165643345059303E-3</c:v>
                </c:pt>
                <c:pt idx="13">
                  <c:v>6.7477233109836917E-3</c:v>
                </c:pt>
                <c:pt idx="14">
                  <c:v>7.8557569658657851E-3</c:v>
                </c:pt>
                <c:pt idx="15">
                  <c:v>9.0726617265393297E-3</c:v>
                </c:pt>
                <c:pt idx="16">
                  <c:v>1.0413812473294178E-2</c:v>
                </c:pt>
                <c:pt idx="17">
                  <c:v>1.1903310477116839E-2</c:v>
                </c:pt>
                <c:pt idx="18">
                  <c:v>1.3561517193208356E-2</c:v>
                </c:pt>
                <c:pt idx="19">
                  <c:v>1.5411287133429515E-2</c:v>
                </c:pt>
                <c:pt idx="20">
                  <c:v>1.7483578051570726E-2</c:v>
                </c:pt>
                <c:pt idx="21">
                  <c:v>1.9812671807741506E-2</c:v>
                </c:pt>
                <c:pt idx="22">
                  <c:v>2.2527385345786327E-2</c:v>
                </c:pt>
                <c:pt idx="23">
                  <c:v>2.5720591557803076E-2</c:v>
                </c:pt>
                <c:pt idx="24">
                  <c:v>2.9517575288106428E-2</c:v>
                </c:pt>
                <c:pt idx="25">
                  <c:v>3.1262539225596166E-2</c:v>
                </c:pt>
                <c:pt idx="26">
                  <c:v>3.4024506684935743E-2</c:v>
                </c:pt>
                <c:pt idx="27">
                  <c:v>3.9414457609749022E-2</c:v>
                </c:pt>
                <c:pt idx="28">
                  <c:v>4.5632369130087676E-2</c:v>
                </c:pt>
                <c:pt idx="29">
                  <c:v>5.2467770949684085E-2</c:v>
                </c:pt>
                <c:pt idx="30">
                  <c:v>5.9601113950223494E-2</c:v>
                </c:pt>
                <c:pt idx="31">
                  <c:v>6.6356940133863479E-2</c:v>
                </c:pt>
                <c:pt idx="32">
                  <c:v>7.2525402537740091E-2</c:v>
                </c:pt>
                <c:pt idx="33">
                  <c:v>7.753762883707993E-2</c:v>
                </c:pt>
                <c:pt idx="34">
                  <c:v>8.1387801499630805E-2</c:v>
                </c:pt>
                <c:pt idx="35">
                  <c:v>8.424608362072461E-2</c:v>
                </c:pt>
                <c:pt idx="36">
                  <c:v>8.4503862434838969E-2</c:v>
                </c:pt>
                <c:pt idx="37">
                  <c:v>8.6422882495468104E-2</c:v>
                </c:pt>
                <c:pt idx="38">
                  <c:v>8.8061558898336278E-2</c:v>
                </c:pt>
                <c:pt idx="39">
                  <c:v>8.9229430067377449E-2</c:v>
                </c:pt>
                <c:pt idx="40">
                  <c:v>9.0021654327411924E-2</c:v>
                </c:pt>
                <c:pt idx="41">
                  <c:v>9.0197652023779371E-2</c:v>
                </c:pt>
                <c:pt idx="42">
                  <c:v>9.0616290022490553E-2</c:v>
                </c:pt>
                <c:pt idx="43">
                  <c:v>9.0824313765899514E-2</c:v>
                </c:pt>
                <c:pt idx="44">
                  <c:v>0.10814879688863781</c:v>
                </c:pt>
                <c:pt idx="45">
                  <c:v>0.14180070222947791</c:v>
                </c:pt>
                <c:pt idx="46">
                  <c:v>0.18132542761870765</c:v>
                </c:pt>
                <c:pt idx="47">
                  <c:v>0.39877581191292288</c:v>
                </c:pt>
                <c:pt idx="48">
                  <c:v>0.48409962378192067</c:v>
                </c:pt>
                <c:pt idx="49">
                  <c:v>1.0000000001846365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765-485E-9CC5-F9ACD9B38F00}"/>
            </c:ext>
          </c:extLst>
        </c:ser>
        <c:ser>
          <c:idx val="20"/>
          <c:order val="20"/>
          <c:tx>
            <c:strRef>
              <c:f>Spring!$BT$1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Spring!$BT$2:$BT$51</c:f>
              <c:numCache>
                <c:formatCode>General</c:formatCode>
                <c:ptCount val="50"/>
                <c:pt idx="0">
                  <c:v>2.0323908694276692E-4</c:v>
                </c:pt>
                <c:pt idx="1">
                  <c:v>4.1869462302167505E-4</c:v>
                </c:pt>
                <c:pt idx="2">
                  <c:v>6.5303032151401883E-4</c:v>
                </c:pt>
                <c:pt idx="3">
                  <c:v>9.1624148343156424E-4</c:v>
                </c:pt>
                <c:pt idx="4">
                  <c:v>1.2194341183003415E-3</c:v>
                </c:pt>
                <c:pt idx="5">
                  <c:v>1.5770459578329588E-3</c:v>
                </c:pt>
                <c:pt idx="6">
                  <c:v>2.0223948961554453E-3</c:v>
                </c:pt>
                <c:pt idx="7">
                  <c:v>2.6393308883879362E-3</c:v>
                </c:pt>
                <c:pt idx="8">
                  <c:v>3.5333604872194719E-3</c:v>
                </c:pt>
                <c:pt idx="9">
                  <c:v>4.6445116176752742E-3</c:v>
                </c:pt>
                <c:pt idx="10">
                  <c:v>5.927249802041081E-3</c:v>
                </c:pt>
                <c:pt idx="11">
                  <c:v>7.3826856143790797E-3</c:v>
                </c:pt>
                <c:pt idx="12">
                  <c:v>8.9608422807262722E-3</c:v>
                </c:pt>
                <c:pt idx="13">
                  <c:v>1.064339506015238E-2</c:v>
                </c:pt>
                <c:pt idx="14">
                  <c:v>1.2425901387504512E-2</c:v>
                </c:pt>
                <c:pt idx="15">
                  <c:v>1.4342789865422964E-2</c:v>
                </c:pt>
                <c:pt idx="16">
                  <c:v>1.6399058077187577E-2</c:v>
                </c:pt>
                <c:pt idx="17">
                  <c:v>1.8616362754819323E-2</c:v>
                </c:pt>
                <c:pt idx="18">
                  <c:v>2.1005809773392167E-2</c:v>
                </c:pt>
                <c:pt idx="19">
                  <c:v>2.3578505007980092E-2</c:v>
                </c:pt>
                <c:pt idx="20">
                  <c:v>2.639275494136872E-2</c:v>
                </c:pt>
                <c:pt idx="21">
                  <c:v>2.9482987907294204E-2</c:v>
                </c:pt>
                <c:pt idx="22">
                  <c:v>3.2980254199684221E-2</c:v>
                </c:pt>
                <c:pt idx="23">
                  <c:v>3.7031152552693299E-2</c:v>
                </c:pt>
                <c:pt idx="24">
                  <c:v>4.183059247889364E-2</c:v>
                </c:pt>
                <c:pt idx="25">
                  <c:v>4.4077736779545656E-2</c:v>
                </c:pt>
                <c:pt idx="26">
                  <c:v>4.7634566408798554E-2</c:v>
                </c:pt>
                <c:pt idx="27">
                  <c:v>5.4711838509088603E-2</c:v>
                </c:pt>
                <c:pt idx="28">
                  <c:v>6.29524597963739E-2</c:v>
                </c:pt>
                <c:pt idx="29">
                  <c:v>7.2100437840141154E-2</c:v>
                </c:pt>
                <c:pt idx="30">
                  <c:v>8.1914218076041725E-2</c:v>
                </c:pt>
                <c:pt idx="31">
                  <c:v>9.1582510286302016E-2</c:v>
                </c:pt>
                <c:pt idx="32">
                  <c:v>0.10072271417718187</c:v>
                </c:pt>
                <c:pt idx="33">
                  <c:v>0.10864459438937155</c:v>
                </c:pt>
                <c:pt idx="34">
                  <c:v>0.1151415801137417</c:v>
                </c:pt>
                <c:pt idx="35">
                  <c:v>0.12022477735981837</c:v>
                </c:pt>
                <c:pt idx="36">
                  <c:v>0.1206937045412433</c:v>
                </c:pt>
                <c:pt idx="37">
                  <c:v>0.12418460689185103</c:v>
                </c:pt>
                <c:pt idx="38">
                  <c:v>0.12719876405554376</c:v>
                </c:pt>
                <c:pt idx="39">
                  <c:v>0.12948437038252084</c:v>
                </c:pt>
                <c:pt idx="40">
                  <c:v>0.1311141698183764</c:v>
                </c:pt>
                <c:pt idx="41">
                  <c:v>0.13146276608701596</c:v>
                </c:pt>
                <c:pt idx="42">
                  <c:v>0.13229195673708427</c:v>
                </c:pt>
                <c:pt idx="43">
                  <c:v>0.13260853095000349</c:v>
                </c:pt>
                <c:pt idx="44">
                  <c:v>0.14999678173284323</c:v>
                </c:pt>
                <c:pt idx="45">
                  <c:v>0.18351287177305775</c:v>
                </c:pt>
                <c:pt idx="46">
                  <c:v>0.22281335628559773</c:v>
                </c:pt>
                <c:pt idx="47">
                  <c:v>0.43906006497480976</c:v>
                </c:pt>
                <c:pt idx="48">
                  <c:v>0.52608615946837989</c:v>
                </c:pt>
                <c:pt idx="49">
                  <c:v>1.000000000134452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65-485E-9CC5-F9ACD9B38F00}"/>
            </c:ext>
          </c:extLst>
        </c:ser>
        <c:ser>
          <c:idx val="21"/>
          <c:order val="21"/>
          <c:tx>
            <c:strRef>
              <c:f>Spring!$BU$1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Spring!$BU$2:$BU$51</c:f>
              <c:numCache>
                <c:formatCode>General</c:formatCode>
                <c:ptCount val="50"/>
                <c:pt idx="0">
                  <c:v>9.6232232798962666E-5</c:v>
                </c:pt>
                <c:pt idx="1">
                  <c:v>1.9729216671731124E-4</c:v>
                </c:pt>
                <c:pt idx="2">
                  <c:v>3.0559368293220579E-4</c:v>
                </c:pt>
                <c:pt idx="3">
                  <c:v>4.2435522844491648E-4</c:v>
                </c:pt>
                <c:pt idx="4">
                  <c:v>5.577608027275856E-4</c:v>
                </c:pt>
                <c:pt idx="5">
                  <c:v>7.1208643560589371E-4</c:v>
                </c:pt>
                <c:pt idx="6">
                  <c:v>9.0342448455609393E-4</c:v>
                </c:pt>
                <c:pt idx="7">
                  <c:v>1.1694310672973154E-3</c:v>
                </c:pt>
                <c:pt idx="8">
                  <c:v>1.5530727176685745E-3</c:v>
                </c:pt>
                <c:pt idx="9">
                  <c:v>2.0258660051890058E-3</c:v>
                </c:pt>
                <c:pt idx="10">
                  <c:v>2.5689828403815743E-3</c:v>
                </c:pt>
                <c:pt idx="11">
                  <c:v>3.1753426275964889E-3</c:v>
                </c:pt>
                <c:pt idx="12">
                  <c:v>3.8280483822984387E-3</c:v>
                </c:pt>
                <c:pt idx="13">
                  <c:v>4.519536732602197E-3</c:v>
                </c:pt>
                <c:pt idx="14">
                  <c:v>5.2596239449234023E-3</c:v>
                </c:pt>
                <c:pt idx="15">
                  <c:v>6.0684255120335767E-3</c:v>
                </c:pt>
                <c:pt idx="16">
                  <c:v>6.951895612934772E-3</c:v>
                </c:pt>
                <c:pt idx="17">
                  <c:v>7.9182413211594666E-3</c:v>
                </c:pt>
                <c:pt idx="18">
                  <c:v>8.9758306356519362E-3</c:v>
                </c:pt>
                <c:pt idx="19">
                  <c:v>1.0138824870181645E-2</c:v>
                </c:pt>
                <c:pt idx="20">
                  <c:v>1.1433293574052292E-2</c:v>
                </c:pt>
                <c:pt idx="21">
                  <c:v>1.289158244886314E-2</c:v>
                </c:pt>
                <c:pt idx="22">
                  <c:v>1.4603325846763854E-2</c:v>
                </c:pt>
                <c:pt idx="23">
                  <c:v>1.6643353165722331E-2</c:v>
                </c:pt>
                <c:pt idx="24">
                  <c:v>1.9092126193119847E-2</c:v>
                </c:pt>
                <c:pt idx="25">
                  <c:v>2.0210817881467513E-2</c:v>
                </c:pt>
                <c:pt idx="26">
                  <c:v>2.1981507793085289E-2</c:v>
                </c:pt>
                <c:pt idx="27">
                  <c:v>2.5399040409884659E-2</c:v>
                </c:pt>
                <c:pt idx="28">
                  <c:v>2.9318332520920753E-2</c:v>
                </c:pt>
                <c:pt idx="29">
                  <c:v>3.364250819174737E-2</c:v>
                </c:pt>
                <c:pt idx="30">
                  <c:v>3.817878104470801E-2</c:v>
                </c:pt>
                <c:pt idx="31">
                  <c:v>4.2539003579135655E-2</c:v>
                </c:pt>
                <c:pt idx="32">
                  <c:v>4.660489696451809E-2</c:v>
                </c:pt>
                <c:pt idx="33">
                  <c:v>4.9975922688418613E-2</c:v>
                </c:pt>
                <c:pt idx="34">
                  <c:v>5.2642425226128595E-2</c:v>
                </c:pt>
                <c:pt idx="35">
                  <c:v>5.4652520785899918E-2</c:v>
                </c:pt>
                <c:pt idx="36">
                  <c:v>5.4839638831652777E-2</c:v>
                </c:pt>
                <c:pt idx="37">
                  <c:v>5.6232628727812942E-2</c:v>
                </c:pt>
                <c:pt idx="38">
                  <c:v>5.7450497854185774E-2</c:v>
                </c:pt>
                <c:pt idx="39">
                  <c:v>5.8347485505974253E-2</c:v>
                </c:pt>
                <c:pt idx="40">
                  <c:v>5.8977340097138842E-2</c:v>
                </c:pt>
                <c:pt idx="41">
                  <c:v>5.9124848486026747E-2</c:v>
                </c:pt>
                <c:pt idx="42">
                  <c:v>5.9475720218962483E-2</c:v>
                </c:pt>
                <c:pt idx="43">
                  <c:v>5.966689209458307E-2</c:v>
                </c:pt>
                <c:pt idx="44">
                  <c:v>8.0433754188415585E-2</c:v>
                </c:pt>
                <c:pt idx="45">
                  <c:v>0.12085591475250224</c:v>
                </c:pt>
                <c:pt idx="46">
                  <c:v>0.16840170386075998</c:v>
                </c:pt>
                <c:pt idx="47">
                  <c:v>0.43019294081617043</c:v>
                </c:pt>
                <c:pt idx="48">
                  <c:v>0.52866598637526996</c:v>
                </c:pt>
                <c:pt idx="49">
                  <c:v>1.000000000061235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765-485E-9CC5-F9ACD9B38F00}"/>
            </c:ext>
          </c:extLst>
        </c:ser>
        <c:ser>
          <c:idx val="22"/>
          <c:order val="22"/>
          <c:tx>
            <c:strRef>
              <c:f>Spring!$BV$1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Spring!$BV$2:$BV$51</c:f>
              <c:numCache>
                <c:formatCode>General</c:formatCode>
                <c:ptCount val="50"/>
                <c:pt idx="0">
                  <c:v>1.0252722253104862E-4</c:v>
                </c:pt>
                <c:pt idx="1">
                  <c:v>2.1050801320085256E-4</c:v>
                </c:pt>
                <c:pt idx="2">
                  <c:v>3.2748722668021415E-4</c:v>
                </c:pt>
                <c:pt idx="3">
                  <c:v>4.5755500369258693E-4</c:v>
                </c:pt>
                <c:pt idx="4">
                  <c:v>6.0589226935040062E-4</c:v>
                </c:pt>
                <c:pt idx="5">
                  <c:v>7.8013401904791888E-4</c:v>
                </c:pt>
                <c:pt idx="6">
                  <c:v>9.9718631401527315E-4</c:v>
                </c:pt>
                <c:pt idx="7">
                  <c:v>1.2995870564959816E-3</c:v>
                </c:pt>
                <c:pt idx="8">
                  <c:v>1.7375091441278179E-3</c:v>
                </c:pt>
                <c:pt idx="9">
                  <c:v>2.2820486657753863E-3</c:v>
                </c:pt>
                <c:pt idx="10">
                  <c:v>2.9127546347764996E-3</c:v>
                </c:pt>
                <c:pt idx="11">
                  <c:v>3.6263549810091485E-3</c:v>
                </c:pt>
                <c:pt idx="12">
                  <c:v>4.3991266476891295E-3</c:v>
                </c:pt>
                <c:pt idx="13">
                  <c:v>5.2187990003623999E-3</c:v>
                </c:pt>
                <c:pt idx="14">
                  <c:v>6.0880988938595629E-3</c:v>
                </c:pt>
                <c:pt idx="15">
                  <c:v>7.0236597463844402E-3</c:v>
                </c:pt>
                <c:pt idx="16">
                  <c:v>8.02766298519254E-3</c:v>
                </c:pt>
                <c:pt idx="17">
                  <c:v>9.1093796761197391E-3</c:v>
                </c:pt>
                <c:pt idx="18">
                  <c:v>1.027589945774641E-2</c:v>
                </c:pt>
                <c:pt idx="19">
                  <c:v>1.1538402180137628E-2</c:v>
                </c:pt>
                <c:pt idx="20">
                  <c:v>1.2931245322567538E-2</c:v>
                </c:pt>
                <c:pt idx="21">
                  <c:v>1.4476788585166269E-2</c:v>
                </c:pt>
                <c:pt idx="22">
                  <c:v>1.6236657358662972E-2</c:v>
                </c:pt>
                <c:pt idx="23">
                  <c:v>1.8265114752180116E-2</c:v>
                </c:pt>
                <c:pt idx="24">
                  <c:v>2.0630875795027221E-2</c:v>
                </c:pt>
                <c:pt idx="25">
                  <c:v>2.1715542725253872E-2</c:v>
                </c:pt>
                <c:pt idx="26">
                  <c:v>2.343237749825066E-2</c:v>
                </c:pt>
                <c:pt idx="27">
                  <c:v>2.6812503559369497E-2</c:v>
                </c:pt>
                <c:pt idx="28">
                  <c:v>3.0815155237281323E-2</c:v>
                </c:pt>
                <c:pt idx="29">
                  <c:v>3.5411155907063181E-2</c:v>
                </c:pt>
                <c:pt idx="30">
                  <c:v>4.03624570010329E-2</c:v>
                </c:pt>
                <c:pt idx="31">
                  <c:v>4.5227591647649064E-2</c:v>
                </c:pt>
                <c:pt idx="32">
                  <c:v>4.9952569380815541E-2</c:v>
                </c:pt>
                <c:pt idx="33">
                  <c:v>5.4040842220028272E-2</c:v>
                </c:pt>
                <c:pt idx="34">
                  <c:v>5.7471141178784879E-2</c:v>
                </c:pt>
                <c:pt idx="35">
                  <c:v>6.0259826961501631E-2</c:v>
                </c:pt>
                <c:pt idx="36">
                  <c:v>6.0523482222027809E-2</c:v>
                </c:pt>
                <c:pt idx="37">
                  <c:v>6.248624916150048E-2</c:v>
                </c:pt>
                <c:pt idx="38">
                  <c:v>6.4338828734878478E-2</c:v>
                </c:pt>
                <c:pt idx="39">
                  <c:v>6.5846196949744695E-2</c:v>
                </c:pt>
                <c:pt idx="40">
                  <c:v>6.7056617990268963E-2</c:v>
                </c:pt>
                <c:pt idx="41">
                  <c:v>6.7358540193065058E-2</c:v>
                </c:pt>
                <c:pt idx="42">
                  <c:v>6.8076709290466997E-2</c:v>
                </c:pt>
                <c:pt idx="43">
                  <c:v>6.8401181036793351E-2</c:v>
                </c:pt>
                <c:pt idx="44">
                  <c:v>8.7144600862909191E-2</c:v>
                </c:pt>
                <c:pt idx="45">
                  <c:v>0.1234020233944898</c:v>
                </c:pt>
                <c:pt idx="46">
                  <c:v>0.16596686102888128</c:v>
                </c:pt>
                <c:pt idx="47">
                  <c:v>0.39957252762304807</c:v>
                </c:pt>
                <c:pt idx="48">
                  <c:v>0.49636163364076336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65-485E-9CC5-F9ACD9B3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25087"/>
        <c:axId val="1764027487"/>
      </c:scatterChart>
      <c:valAx>
        <c:axId val="17640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7487"/>
        <c:crosses val="autoZero"/>
        <c:crossBetween val="midCat"/>
      </c:valAx>
      <c:valAx>
        <c:axId val="1764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536862</xdr:colOff>
      <xdr:row>53</xdr:row>
      <xdr:rowOff>135082</xdr:rowOff>
    </xdr:from>
    <xdr:to>
      <xdr:col>48</xdr:col>
      <xdr:colOff>606135</xdr:colOff>
      <xdr:row>67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9E8C-B83A-21DE-3978-A13A8EA6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231321</xdr:colOff>
      <xdr:row>52</xdr:row>
      <xdr:rowOff>166688</xdr:rowOff>
    </xdr:from>
    <xdr:to>
      <xdr:col>69</xdr:col>
      <xdr:colOff>530679</xdr:colOff>
      <xdr:row>82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17B18-AE1C-4495-9F77-08FA4B1B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7"/>
  <sheetViews>
    <sheetView workbookViewId="0">
      <selection activeCell="H14" sqref="H14"/>
    </sheetView>
  </sheetViews>
  <sheetFormatPr defaultRowHeight="15" x14ac:dyDescent="0.25"/>
  <cols>
    <col min="1" max="1" width="25" customWidth="1"/>
    <col min="2" max="2" width="10.140625" customWidth="1"/>
  </cols>
  <sheetData>
    <row r="1" spans="1:74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53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34" t="s">
        <v>21</v>
      </c>
      <c r="Z1" s="27" t="s">
        <v>48</v>
      </c>
      <c r="AA1" s="4" t="s">
        <v>0</v>
      </c>
      <c r="AB1" s="4" t="s">
        <v>1</v>
      </c>
      <c r="AC1" s="4" t="s">
        <v>2</v>
      </c>
      <c r="AD1" s="4" t="s">
        <v>3</v>
      </c>
      <c r="AE1" s="4" t="s">
        <v>4</v>
      </c>
      <c r="AF1" s="4" t="s">
        <v>5</v>
      </c>
      <c r="AG1" s="4" t="s">
        <v>6</v>
      </c>
      <c r="AH1" s="4" t="s">
        <v>7</v>
      </c>
      <c r="AI1" s="4" t="s">
        <v>8</v>
      </c>
      <c r="AJ1" s="4" t="s">
        <v>9</v>
      </c>
      <c r="AK1" s="4" t="s">
        <v>10</v>
      </c>
      <c r="AL1" s="4" t="s">
        <v>11</v>
      </c>
      <c r="AM1" s="4" t="s">
        <v>53</v>
      </c>
      <c r="AN1" s="4" t="s">
        <v>12</v>
      </c>
      <c r="AO1" s="4" t="s">
        <v>13</v>
      </c>
      <c r="AP1" s="4" t="s">
        <v>14</v>
      </c>
      <c r="AQ1" s="4" t="s">
        <v>15</v>
      </c>
      <c r="AR1" s="4" t="s">
        <v>16</v>
      </c>
      <c r="AS1" s="4" t="s">
        <v>17</v>
      </c>
      <c r="AT1" s="4" t="s">
        <v>18</v>
      </c>
      <c r="AU1" s="4" t="s">
        <v>19</v>
      </c>
      <c r="AV1" s="4" t="s">
        <v>20</v>
      </c>
      <c r="AW1" s="34" t="s">
        <v>21</v>
      </c>
      <c r="AY1" s="27" t="s">
        <v>48</v>
      </c>
      <c r="AZ1" s="4" t="s">
        <v>0</v>
      </c>
      <c r="BA1" s="4" t="s">
        <v>1</v>
      </c>
      <c r="BB1" s="4" t="s">
        <v>2</v>
      </c>
      <c r="BC1" s="4" t="s">
        <v>3</v>
      </c>
      <c r="BD1" s="4" t="s">
        <v>4</v>
      </c>
      <c r="BE1" s="4" t="s">
        <v>5</v>
      </c>
      <c r="BF1" s="4" t="s">
        <v>6</v>
      </c>
      <c r="BG1" s="4" t="s">
        <v>7</v>
      </c>
      <c r="BH1" s="4" t="s">
        <v>8</v>
      </c>
      <c r="BI1" s="4" t="s">
        <v>9</v>
      </c>
      <c r="BJ1" s="4" t="s">
        <v>10</v>
      </c>
      <c r="BK1" s="4" t="s">
        <v>11</v>
      </c>
      <c r="BL1" s="4" t="s">
        <v>53</v>
      </c>
      <c r="BM1" s="4" t="s">
        <v>12</v>
      </c>
      <c r="BN1" s="4" t="s">
        <v>13</v>
      </c>
      <c r="BO1" s="4" t="s">
        <v>14</v>
      </c>
      <c r="BP1" s="4" t="s">
        <v>15</v>
      </c>
      <c r="BQ1" s="4" t="s">
        <v>16</v>
      </c>
      <c r="BR1" s="4" t="s">
        <v>17</v>
      </c>
      <c r="BS1" s="4" t="s">
        <v>18</v>
      </c>
      <c r="BT1" s="4" t="s">
        <v>19</v>
      </c>
      <c r="BU1" s="4" t="s">
        <v>20</v>
      </c>
      <c r="BV1" s="34" t="s">
        <v>21</v>
      </c>
    </row>
    <row r="2" spans="1:74" x14ac:dyDescent="0.25">
      <c r="A2" s="3">
        <v>460.27</v>
      </c>
      <c r="B2" s="15">
        <v>6.615877E-3</v>
      </c>
      <c r="C2" s="15">
        <v>5.5800119999999996E-3</v>
      </c>
      <c r="D2" s="15">
        <v>7.0749200000000002E-3</v>
      </c>
      <c r="E2" s="15">
        <v>3.3824660000000002E-3</v>
      </c>
      <c r="F2" s="15">
        <v>6.5954200000000003E-3</v>
      </c>
      <c r="G2" s="15">
        <v>1.0521640000000001E-2</v>
      </c>
      <c r="H2" s="15">
        <v>3.3310499999999999E-3</v>
      </c>
      <c r="I2" s="15">
        <v>5.7618849999999996E-3</v>
      </c>
      <c r="J2" s="15">
        <v>2.2412460000000001E-3</v>
      </c>
      <c r="K2" s="15">
        <v>4.0327419999999998E-3</v>
      </c>
      <c r="L2" s="15">
        <v>8.6674549999999993E-3</v>
      </c>
      <c r="M2" s="15">
        <v>5.5324299999999996E-3</v>
      </c>
      <c r="N2" s="15">
        <v>4.5202760000000002E-3</v>
      </c>
      <c r="O2" s="15">
        <v>6.129649E-3</v>
      </c>
      <c r="P2" s="15">
        <v>8.8945949999999999E-3</v>
      </c>
      <c r="Q2" s="15">
        <v>6.5515490000000003E-3</v>
      </c>
      <c r="R2" s="15">
        <v>6.8722499999999999E-3</v>
      </c>
      <c r="S2" s="15">
        <v>9.3622859999999992E-3</v>
      </c>
      <c r="T2" s="15">
        <v>5.1220770000000001E-3</v>
      </c>
      <c r="U2" s="15">
        <v>3.1913150000000001E-3</v>
      </c>
      <c r="V2" s="15">
        <v>2.9860490000000002E-3</v>
      </c>
      <c r="W2" s="15">
        <v>5.6764129999999999E-3</v>
      </c>
      <c r="X2" s="41">
        <v>8.6202910000000004E-3</v>
      </c>
      <c r="Z2" s="26">
        <v>0.37</v>
      </c>
      <c r="AA2" s="1">
        <v>1.195476272027867E-4</v>
      </c>
      <c r="AB2" s="1">
        <v>1.5469592894585142E-4</v>
      </c>
      <c r="AC2">
        <v>1.0772228917905013E-4</v>
      </c>
      <c r="AD2">
        <v>1.4549408178870949E-4</v>
      </c>
      <c r="AE2">
        <v>8.996206106530886E-5</v>
      </c>
      <c r="AF2">
        <v>9.5359185087490561E-5</v>
      </c>
      <c r="AG2">
        <v>1.5769104025600768E-4</v>
      </c>
      <c r="AH2">
        <v>1.0872285322305103E-4</v>
      </c>
      <c r="AI2">
        <v>1.9423493262595243E-4</v>
      </c>
      <c r="AJ2">
        <v>1.5646841090076512E-4</v>
      </c>
      <c r="AK2">
        <v>1.5670346297836827E-4</v>
      </c>
      <c r="AL2">
        <v>2.6906709531633577E-4</v>
      </c>
      <c r="AM2">
        <v>1.7224335909024889E-4</v>
      </c>
      <c r="AN2">
        <v>1.3338171869415499E-4</v>
      </c>
      <c r="AO2">
        <v>1.995520379840124E-4</v>
      </c>
      <c r="AP2">
        <v>1.2858663708166325E-4</v>
      </c>
      <c r="AQ2">
        <v>7.7183719214309618E-5</v>
      </c>
      <c r="AR2">
        <v>1.2492948497789524E-4</v>
      </c>
      <c r="AS2">
        <v>1.9892454389290265E-4</v>
      </c>
      <c r="AT2">
        <v>1.4751620740845344E-4</v>
      </c>
      <c r="AU2">
        <v>2.0323908694276692E-4</v>
      </c>
      <c r="AV2">
        <v>9.6232232798962666E-5</v>
      </c>
      <c r="AW2">
        <v>1.0252722253104862E-4</v>
      </c>
      <c r="AY2" s="26">
        <v>0.37</v>
      </c>
      <c r="AZ2">
        <f>AA2</f>
        <v>1.195476272027867E-4</v>
      </c>
      <c r="BA2">
        <f t="shared" ref="BA2:BV2" si="0">AB2</f>
        <v>1.5469592894585142E-4</v>
      </c>
      <c r="BB2">
        <f t="shared" si="0"/>
        <v>1.0772228917905013E-4</v>
      </c>
      <c r="BC2">
        <f t="shared" si="0"/>
        <v>1.4549408178870949E-4</v>
      </c>
      <c r="BD2">
        <f t="shared" si="0"/>
        <v>8.996206106530886E-5</v>
      </c>
      <c r="BE2">
        <f t="shared" si="0"/>
        <v>9.5359185087490561E-5</v>
      </c>
      <c r="BF2">
        <f t="shared" si="0"/>
        <v>1.5769104025600768E-4</v>
      </c>
      <c r="BG2">
        <f t="shared" si="0"/>
        <v>1.0872285322305103E-4</v>
      </c>
      <c r="BH2">
        <f t="shared" si="0"/>
        <v>1.9423493262595243E-4</v>
      </c>
      <c r="BI2">
        <f t="shared" si="0"/>
        <v>1.5646841090076512E-4</v>
      </c>
      <c r="BJ2">
        <f t="shared" si="0"/>
        <v>1.5670346297836827E-4</v>
      </c>
      <c r="BK2">
        <f t="shared" si="0"/>
        <v>2.6906709531633577E-4</v>
      </c>
      <c r="BL2">
        <f t="shared" si="0"/>
        <v>1.7224335909024889E-4</v>
      </c>
      <c r="BM2">
        <f t="shared" si="0"/>
        <v>1.3338171869415499E-4</v>
      </c>
      <c r="BN2">
        <f t="shared" si="0"/>
        <v>1.995520379840124E-4</v>
      </c>
      <c r="BO2">
        <f t="shared" si="0"/>
        <v>1.2858663708166325E-4</v>
      </c>
      <c r="BP2">
        <f t="shared" si="0"/>
        <v>7.7183719214309618E-5</v>
      </c>
      <c r="BQ2">
        <f t="shared" si="0"/>
        <v>1.2492948497789524E-4</v>
      </c>
      <c r="BR2">
        <f t="shared" si="0"/>
        <v>1.9892454389290265E-4</v>
      </c>
      <c r="BS2">
        <f t="shared" si="0"/>
        <v>1.4751620740845344E-4</v>
      </c>
      <c r="BT2">
        <f t="shared" si="0"/>
        <v>2.0323908694276692E-4</v>
      </c>
      <c r="BU2">
        <f t="shared" si="0"/>
        <v>9.6232232798962666E-5</v>
      </c>
      <c r="BV2">
        <f t="shared" si="0"/>
        <v>1.0252722253104862E-4</v>
      </c>
    </row>
    <row r="3" spans="1:74" x14ac:dyDescent="0.25">
      <c r="A3" s="38">
        <v>390.04</v>
      </c>
      <c r="B3" s="15">
        <v>7.330446E-3</v>
      </c>
      <c r="C3" s="15">
        <v>5.4805560000000001E-3</v>
      </c>
      <c r="D3" s="15">
        <v>8.2102210000000002E-3</v>
      </c>
      <c r="E3" s="15">
        <v>3.0603259999999999E-3</v>
      </c>
      <c r="F3" s="15">
        <v>6.5844700000000003E-3</v>
      </c>
      <c r="G3" s="15">
        <v>1.0946058999999999E-2</v>
      </c>
      <c r="H3" s="15">
        <v>3.1206210000000001E-3</v>
      </c>
      <c r="I3" s="15">
        <v>6.9682149999999998E-3</v>
      </c>
      <c r="J3" s="15">
        <v>2.2838009999999998E-3</v>
      </c>
      <c r="K3" s="15">
        <v>6.5341449999999999E-3</v>
      </c>
      <c r="L3" s="40">
        <v>1.1362522999999999E-2</v>
      </c>
      <c r="M3" s="15">
        <v>7.3466759999999999E-3</v>
      </c>
      <c r="N3" s="15">
        <v>4.2596049999999996E-3</v>
      </c>
      <c r="O3" s="15">
        <v>5.9072919999999998E-3</v>
      </c>
      <c r="P3" s="15">
        <v>8.2180829999999993E-3</v>
      </c>
      <c r="Q3" s="15">
        <v>9.8239569999999995E-3</v>
      </c>
      <c r="R3" s="15">
        <v>8.2264880000000005E-3</v>
      </c>
      <c r="S3" s="15">
        <v>9.0370610000000007E-3</v>
      </c>
      <c r="T3" s="15">
        <v>6.9005450000000001E-3</v>
      </c>
      <c r="U3" s="15">
        <v>4.2558359999999998E-3</v>
      </c>
      <c r="V3" s="15">
        <v>3.010829E-3</v>
      </c>
      <c r="W3" s="15">
        <v>7.0744919999999999E-3</v>
      </c>
      <c r="X3" s="42">
        <v>8.1771380000000005E-3</v>
      </c>
      <c r="Z3" s="26">
        <v>0.44</v>
      </c>
      <c r="AA3" s="1">
        <v>1.2614329923874219E-4</v>
      </c>
      <c r="AB3" s="1">
        <v>1.6436436037096724E-4</v>
      </c>
      <c r="AC3">
        <v>1.1342435919532083E-4</v>
      </c>
      <c r="AD3">
        <v>1.5463138764710389E-4</v>
      </c>
      <c r="AE3">
        <v>9.6019354035184324E-5</v>
      </c>
      <c r="AF3">
        <v>1.006753313155008E-4</v>
      </c>
      <c r="AG3">
        <v>1.6841222066612686E-4</v>
      </c>
      <c r="AH3">
        <v>1.1517671736277393E-4</v>
      </c>
      <c r="AI3">
        <v>2.0691968345065793E-4</v>
      </c>
      <c r="AJ3">
        <v>1.6608379513118298E-4</v>
      </c>
      <c r="AK3">
        <v>1.6532061383482203E-4</v>
      </c>
      <c r="AL3">
        <v>2.8681397833900185E-4</v>
      </c>
      <c r="AM3">
        <v>1.8383163266330295E-4</v>
      </c>
      <c r="AN3">
        <v>1.4231107437401124E-4</v>
      </c>
      <c r="AO3">
        <v>2.1169869653229936E-4</v>
      </c>
      <c r="AP3">
        <v>1.3701462911744309E-4</v>
      </c>
      <c r="AQ3">
        <v>8.0433560531070216E-5</v>
      </c>
      <c r="AR3">
        <v>1.3208946339527314E-4</v>
      </c>
      <c r="AS3">
        <v>2.0820389009637853E-4</v>
      </c>
      <c r="AT3">
        <v>1.54372597894021E-4</v>
      </c>
      <c r="AU3">
        <v>2.1545553607890813E-4</v>
      </c>
      <c r="AV3">
        <v>1.0105993391834856E-4</v>
      </c>
      <c r="AW3">
        <v>1.0798079066980393E-4</v>
      </c>
      <c r="AY3" s="26">
        <v>0.44</v>
      </c>
      <c r="AZ3">
        <f>AZ2+AA3</f>
        <v>2.4569092644152887E-4</v>
      </c>
      <c r="BA3">
        <f t="shared" ref="BA3:BV14" si="1">BA2+AB3</f>
        <v>3.1906028931681868E-4</v>
      </c>
      <c r="BB3">
        <f t="shared" si="1"/>
        <v>2.2114664837437096E-4</v>
      </c>
      <c r="BC3">
        <f t="shared" si="1"/>
        <v>3.001254694358134E-4</v>
      </c>
      <c r="BD3">
        <f t="shared" si="1"/>
        <v>1.859814151004932E-4</v>
      </c>
      <c r="BE3">
        <f t="shared" si="1"/>
        <v>1.9603451640299137E-4</v>
      </c>
      <c r="BF3">
        <f t="shared" si="1"/>
        <v>3.2610326092213454E-4</v>
      </c>
      <c r="BG3">
        <f t="shared" si="1"/>
        <v>2.2389957058582496E-4</v>
      </c>
      <c r="BH3">
        <f t="shared" si="1"/>
        <v>4.0115461607661033E-4</v>
      </c>
      <c r="BI3">
        <f t="shared" si="1"/>
        <v>3.2255220603194811E-4</v>
      </c>
      <c r="BJ3">
        <f t="shared" si="1"/>
        <v>3.2202407681319032E-4</v>
      </c>
      <c r="BK3">
        <f t="shared" si="1"/>
        <v>5.5588107365533762E-4</v>
      </c>
      <c r="BL3">
        <f t="shared" si="1"/>
        <v>3.5607499175355185E-4</v>
      </c>
      <c r="BM3">
        <f t="shared" si="1"/>
        <v>2.7569279306816622E-4</v>
      </c>
      <c r="BN3">
        <f t="shared" si="1"/>
        <v>4.1125073451631175E-4</v>
      </c>
      <c r="BO3">
        <f t="shared" si="1"/>
        <v>2.6560126619910634E-4</v>
      </c>
      <c r="BP3">
        <f t="shared" si="1"/>
        <v>1.5761727974537983E-4</v>
      </c>
      <c r="BQ3">
        <f t="shared" si="1"/>
        <v>2.5701894837316838E-4</v>
      </c>
      <c r="BR3">
        <f t="shared" si="1"/>
        <v>4.0712843398928118E-4</v>
      </c>
      <c r="BS3">
        <f t="shared" si="1"/>
        <v>3.0188880530247444E-4</v>
      </c>
      <c r="BT3">
        <f t="shared" si="1"/>
        <v>4.1869462302167505E-4</v>
      </c>
      <c r="BU3">
        <f t="shared" si="1"/>
        <v>1.9729216671731124E-4</v>
      </c>
      <c r="BV3">
        <f t="shared" si="1"/>
        <v>2.1050801320085256E-4</v>
      </c>
    </row>
    <row r="4" spans="1:74" x14ac:dyDescent="0.25">
      <c r="A4" s="38">
        <v>330.52</v>
      </c>
      <c r="B4" s="15">
        <v>8.7949050000000004E-3</v>
      </c>
      <c r="C4" s="15">
        <v>6.7263749999999997E-3</v>
      </c>
      <c r="D4" s="15">
        <v>9.4159619999999999E-3</v>
      </c>
      <c r="E4" s="15">
        <v>3.8656749999999998E-3</v>
      </c>
      <c r="F4" s="15">
        <v>8.3364359999999992E-3</v>
      </c>
      <c r="G4" s="15">
        <v>1.3433351E-2</v>
      </c>
      <c r="H4" s="15">
        <v>4.0832230000000004E-3</v>
      </c>
      <c r="I4" s="15">
        <v>7.9022309999999991E-3</v>
      </c>
      <c r="J4" s="15">
        <v>3.2058329999999999E-3</v>
      </c>
      <c r="K4" s="15">
        <v>7.9876200000000008E-3</v>
      </c>
      <c r="L4" s="40">
        <v>1.2919033E-2</v>
      </c>
      <c r="M4" s="15">
        <v>8.5860710000000007E-3</v>
      </c>
      <c r="N4" s="40">
        <v>5.3496849999999999E-3</v>
      </c>
      <c r="O4" s="15">
        <v>7.2599650000000002E-3</v>
      </c>
      <c r="P4" s="15">
        <v>9.3866039999999998E-3</v>
      </c>
      <c r="Q4" s="15">
        <v>9.9518899999999997E-3</v>
      </c>
      <c r="R4" s="15">
        <v>9.0383570000000003E-3</v>
      </c>
      <c r="S4" s="15">
        <v>1.0416259000000001E-2</v>
      </c>
      <c r="T4" s="15">
        <v>8.3285440000000002E-3</v>
      </c>
      <c r="U4" s="15">
        <v>5.2820979999999998E-3</v>
      </c>
      <c r="V4" s="15">
        <v>4.1053009999999996E-3</v>
      </c>
      <c r="W4" s="15">
        <v>8.0704929999999998E-3</v>
      </c>
      <c r="X4" s="42">
        <v>9.5258649999999997E-3</v>
      </c>
      <c r="Z4" s="26">
        <v>0.52</v>
      </c>
      <c r="AA4" s="1">
        <v>1.3644915532933964E-4</v>
      </c>
      <c r="AB4" s="1">
        <v>1.7994143158858475E-4</v>
      </c>
      <c r="AC4">
        <v>1.2205445488514213E-4</v>
      </c>
      <c r="AD4">
        <v>1.6904020529062396E-4</v>
      </c>
      <c r="AE4">
        <v>1.0544181659560031E-4</v>
      </c>
      <c r="AF4">
        <v>1.0931416150957818E-4</v>
      </c>
      <c r="AG4">
        <v>1.8628092120002377E-4</v>
      </c>
      <c r="AH4">
        <v>1.2510580413925906E-4</v>
      </c>
      <c r="AI4">
        <v>2.267394878494713E-4</v>
      </c>
      <c r="AJ4">
        <v>1.8094397521895036E-4</v>
      </c>
      <c r="AK4">
        <v>1.7936320595724888E-4</v>
      </c>
      <c r="AL4">
        <v>3.1543815534107434E-4</v>
      </c>
      <c r="AM4">
        <v>2.0279416515290086E-4</v>
      </c>
      <c r="AN4">
        <v>1.5654220440002893E-4</v>
      </c>
      <c r="AO4">
        <v>2.3165394547423348E-4</v>
      </c>
      <c r="AP4">
        <v>1.5001774326194045E-4</v>
      </c>
      <c r="AQ4">
        <v>8.4983338374533982E-5</v>
      </c>
      <c r="AR4">
        <v>1.431998143132668E-4</v>
      </c>
      <c r="AS4">
        <v>2.2212270958506578E-4</v>
      </c>
      <c r="AT4">
        <v>1.6517661273905923E-4</v>
      </c>
      <c r="AU4">
        <v>2.3433569849234381E-4</v>
      </c>
      <c r="AV4">
        <v>1.0830151621489457E-4</v>
      </c>
      <c r="AW4">
        <v>1.1697921347936159E-4</v>
      </c>
      <c r="AY4" s="26">
        <v>0.52</v>
      </c>
      <c r="AZ4">
        <f t="shared" ref="AZ4:AZ51" si="2">AZ3+AA4</f>
        <v>3.821400817708685E-4</v>
      </c>
      <c r="BA4">
        <f t="shared" si="1"/>
        <v>4.9900172090540341E-4</v>
      </c>
      <c r="BB4">
        <f t="shared" si="1"/>
        <v>3.4320110325951309E-4</v>
      </c>
      <c r="BC4">
        <f t="shared" si="1"/>
        <v>4.6916567472643739E-4</v>
      </c>
      <c r="BD4">
        <f t="shared" si="1"/>
        <v>2.9142323169609348E-4</v>
      </c>
      <c r="BE4">
        <f t="shared" si="1"/>
        <v>3.0534867791256955E-4</v>
      </c>
      <c r="BF4">
        <f t="shared" si="1"/>
        <v>5.1238418212215834E-4</v>
      </c>
      <c r="BG4">
        <f t="shared" si="1"/>
        <v>3.4900537472508402E-4</v>
      </c>
      <c r="BH4">
        <f t="shared" si="1"/>
        <v>6.2789410392608165E-4</v>
      </c>
      <c r="BI4">
        <f t="shared" si="1"/>
        <v>5.0349618125089849E-4</v>
      </c>
      <c r="BJ4">
        <f t="shared" si="1"/>
        <v>5.0138728277043917E-4</v>
      </c>
      <c r="BK4">
        <f t="shared" si="1"/>
        <v>8.7131922899641196E-4</v>
      </c>
      <c r="BL4">
        <f t="shared" si="1"/>
        <v>5.5886915690645271E-4</v>
      </c>
      <c r="BM4">
        <f t="shared" si="1"/>
        <v>4.3223499746819515E-4</v>
      </c>
      <c r="BN4">
        <f t="shared" si="1"/>
        <v>6.4290467999054523E-4</v>
      </c>
      <c r="BO4">
        <f t="shared" si="1"/>
        <v>4.1561900946104679E-4</v>
      </c>
      <c r="BP4">
        <f t="shared" si="1"/>
        <v>2.426006181199138E-4</v>
      </c>
      <c r="BQ4">
        <f t="shared" si="1"/>
        <v>4.002187626864352E-4</v>
      </c>
      <c r="BR4">
        <f t="shared" si="1"/>
        <v>6.2925114357434702E-4</v>
      </c>
      <c r="BS4">
        <f t="shared" si="1"/>
        <v>4.670654180415337E-4</v>
      </c>
      <c r="BT4">
        <f t="shared" si="1"/>
        <v>6.5303032151401883E-4</v>
      </c>
      <c r="BU4">
        <f t="shared" si="1"/>
        <v>3.0559368293220579E-4</v>
      </c>
      <c r="BV4">
        <f t="shared" si="1"/>
        <v>3.2748722668021415E-4</v>
      </c>
    </row>
    <row r="5" spans="1:74" x14ac:dyDescent="0.25">
      <c r="A5" s="38">
        <v>280.08999999999997</v>
      </c>
      <c r="B5" s="15">
        <v>9.9795140000000001E-3</v>
      </c>
      <c r="C5" s="15">
        <v>8.7573740000000001E-3</v>
      </c>
      <c r="D5" s="15">
        <v>9.7412220000000008E-3</v>
      </c>
      <c r="E5" s="15">
        <v>5.4688820000000004E-3</v>
      </c>
      <c r="F5" s="15">
        <v>1.1088482E-2</v>
      </c>
      <c r="G5" s="15">
        <v>1.7213640999999998E-2</v>
      </c>
      <c r="H5" s="15">
        <v>5.9009730000000003E-3</v>
      </c>
      <c r="I5" s="15">
        <v>7.9251359999999993E-3</v>
      </c>
      <c r="J5" s="15">
        <v>4.9009530000000004E-3</v>
      </c>
      <c r="K5" s="15">
        <v>7.523676E-3</v>
      </c>
      <c r="L5" s="15">
        <v>1.2740322E-2</v>
      </c>
      <c r="M5" s="15">
        <v>8.5371470000000001E-3</v>
      </c>
      <c r="N5" s="15">
        <v>7.3521139999999999E-3</v>
      </c>
      <c r="O5" s="15">
        <v>9.4724200000000005E-3</v>
      </c>
      <c r="P5" s="15">
        <v>1.1085571000000001E-2</v>
      </c>
      <c r="Q5" s="15">
        <v>7.356184E-3</v>
      </c>
      <c r="R5" s="15">
        <v>8.5869439999999991E-3</v>
      </c>
      <c r="S5" s="15">
        <v>1.2728975999999999E-2</v>
      </c>
      <c r="T5" s="15">
        <v>8.4983369999999999E-3</v>
      </c>
      <c r="U5" s="15">
        <v>5.707457E-3</v>
      </c>
      <c r="V5" s="15">
        <v>5.9638369999999996E-3</v>
      </c>
      <c r="W5" s="15">
        <v>7.9075589999999998E-3</v>
      </c>
      <c r="X5" s="42">
        <v>1.1614464999999999E-2</v>
      </c>
      <c r="Z5" s="26">
        <v>0.61</v>
      </c>
      <c r="AA5" s="1">
        <v>1.514957052216016E-4</v>
      </c>
      <c r="AB5" s="1">
        <v>2.0303839391462317E-4</v>
      </c>
      <c r="AC5">
        <v>1.3484554270192938E-4</v>
      </c>
      <c r="AD5">
        <v>1.9082915819748614E-4</v>
      </c>
      <c r="AE5">
        <v>1.1957554116891351E-4</v>
      </c>
      <c r="AF5">
        <v>1.212756083434899E-4</v>
      </c>
      <c r="AG5">
        <v>2.1308392211310926E-4</v>
      </c>
      <c r="AH5">
        <v>1.3966836937761486E-4</v>
      </c>
      <c r="AI5">
        <v>2.5528014926041412E-4</v>
      </c>
      <c r="AJ5">
        <v>2.0308843932525711E-4</v>
      </c>
      <c r="AK5">
        <v>1.9978899581402421E-4</v>
      </c>
      <c r="AL5">
        <v>3.5722944253054208E-4</v>
      </c>
      <c r="AM5">
        <v>2.3018454913394332E-4</v>
      </c>
      <c r="AN5">
        <v>1.7747025706669889E-4</v>
      </c>
      <c r="AO5">
        <v>2.5941767195097627E-4</v>
      </c>
      <c r="AP5">
        <v>1.6952248600298449E-4</v>
      </c>
      <c r="AQ5">
        <v>9.1808029257295099E-5</v>
      </c>
      <c r="AR5">
        <v>1.5924808986275904E-4</v>
      </c>
      <c r="AS5">
        <v>2.4184127031332044E-4</v>
      </c>
      <c r="AT5">
        <v>1.8055149302892374E-4</v>
      </c>
      <c r="AU5">
        <v>2.6321116191754536E-4</v>
      </c>
      <c r="AV5">
        <v>1.1876154551271067E-4</v>
      </c>
      <c r="AW5">
        <v>1.3006777701237278E-4</v>
      </c>
      <c r="AY5" s="26">
        <v>0.61</v>
      </c>
      <c r="AZ5">
        <f t="shared" si="2"/>
        <v>5.3363578699247008E-4</v>
      </c>
      <c r="BA5">
        <f t="shared" si="1"/>
        <v>7.0204011482002655E-4</v>
      </c>
      <c r="BB5">
        <f t="shared" si="1"/>
        <v>4.7804664596144247E-4</v>
      </c>
      <c r="BC5">
        <f t="shared" si="1"/>
        <v>6.5999483292392353E-4</v>
      </c>
      <c r="BD5">
        <f t="shared" si="1"/>
        <v>4.10998772865007E-4</v>
      </c>
      <c r="BE5">
        <f t="shared" si="1"/>
        <v>4.2662428625605945E-4</v>
      </c>
      <c r="BF5">
        <f t="shared" si="1"/>
        <v>7.2546810423526761E-4</v>
      </c>
      <c r="BG5">
        <f t="shared" si="1"/>
        <v>4.8867374410269885E-4</v>
      </c>
      <c r="BH5">
        <f t="shared" si="1"/>
        <v>8.8317425318649577E-4</v>
      </c>
      <c r="BI5">
        <f t="shared" si="1"/>
        <v>7.0658462057615558E-4</v>
      </c>
      <c r="BJ5">
        <f t="shared" si="1"/>
        <v>7.0117627858446341E-4</v>
      </c>
      <c r="BK5">
        <f t="shared" si="1"/>
        <v>1.2285486715269541E-3</v>
      </c>
      <c r="BL5">
        <f t="shared" si="1"/>
        <v>7.8905370604039602E-4</v>
      </c>
      <c r="BM5">
        <f t="shared" si="1"/>
        <v>6.0970525453489402E-4</v>
      </c>
      <c r="BN5">
        <f t="shared" si="1"/>
        <v>9.023223519415215E-4</v>
      </c>
      <c r="BO5">
        <f t="shared" si="1"/>
        <v>5.8514149546403131E-4</v>
      </c>
      <c r="BP5">
        <f t="shared" si="1"/>
        <v>3.3440864737720893E-4</v>
      </c>
      <c r="BQ5">
        <f t="shared" si="1"/>
        <v>5.5946685254919422E-4</v>
      </c>
      <c r="BR5">
        <f t="shared" si="1"/>
        <v>8.7109241388766748E-4</v>
      </c>
      <c r="BS5">
        <f t="shared" si="1"/>
        <v>6.4761691107045741E-4</v>
      </c>
      <c r="BT5">
        <f t="shared" si="1"/>
        <v>9.1624148343156424E-4</v>
      </c>
      <c r="BU5">
        <f t="shared" si="1"/>
        <v>4.2435522844491648E-4</v>
      </c>
      <c r="BV5">
        <f t="shared" si="1"/>
        <v>4.5755500369258693E-4</v>
      </c>
    </row>
    <row r="6" spans="1:74" x14ac:dyDescent="0.25">
      <c r="A6" s="38">
        <v>237.35</v>
      </c>
      <c r="B6" s="15">
        <v>1.1802616E-2</v>
      </c>
      <c r="C6" s="15">
        <v>1.1584021999999999E-2</v>
      </c>
      <c r="D6" s="15">
        <v>1.0640348000000001E-2</v>
      </c>
      <c r="E6" s="15">
        <v>7.9336240000000002E-3</v>
      </c>
      <c r="F6" s="15">
        <v>1.4563213E-2</v>
      </c>
      <c r="G6" s="15">
        <v>2.1911858999999999E-2</v>
      </c>
      <c r="H6" s="15">
        <v>8.6320760000000007E-3</v>
      </c>
      <c r="I6" s="15">
        <v>8.4341369999999995E-3</v>
      </c>
      <c r="J6" s="15">
        <v>7.4188079999999998E-3</v>
      </c>
      <c r="K6" s="15">
        <v>7.4458110000000001E-3</v>
      </c>
      <c r="L6" s="15">
        <v>1.3336984E-2</v>
      </c>
      <c r="M6" s="15">
        <v>8.8143800000000001E-3</v>
      </c>
      <c r="N6" s="15">
        <v>1.0089160999999999E-2</v>
      </c>
      <c r="O6" s="15">
        <v>1.2129590000000001E-2</v>
      </c>
      <c r="P6" s="15">
        <v>1.3138169999999999E-2</v>
      </c>
      <c r="Q6" s="15">
        <v>5.9623810000000001E-3</v>
      </c>
      <c r="R6" s="15">
        <v>8.6071570000000007E-3</v>
      </c>
      <c r="S6" s="15">
        <v>1.6083619E-2</v>
      </c>
      <c r="T6" s="15">
        <v>8.8553369999999996E-3</v>
      </c>
      <c r="U6" s="15">
        <v>6.4411440000000002E-3</v>
      </c>
      <c r="V6" s="15">
        <v>8.759902E-3</v>
      </c>
      <c r="W6" s="15">
        <v>8.1388199999999997E-3</v>
      </c>
      <c r="X6" s="42">
        <v>1.4415963E-2</v>
      </c>
      <c r="Z6" s="26">
        <v>0.72</v>
      </c>
      <c r="AA6" s="1">
        <v>1.7231345866257599E-4</v>
      </c>
      <c r="AB6" s="1">
        <v>2.3419243373546067E-4</v>
      </c>
      <c r="AC6">
        <v>1.5210573408157201E-4</v>
      </c>
      <c r="AD6">
        <v>2.2070115213405014E-4</v>
      </c>
      <c r="AE6">
        <v>1.3886910229845415E-4</v>
      </c>
      <c r="AF6">
        <v>1.3988228845708529E-4</v>
      </c>
      <c r="AG6">
        <v>2.5060810343632503E-4</v>
      </c>
      <c r="AH6">
        <v>1.5985738027624578E-4</v>
      </c>
      <c r="AI6">
        <v>2.9729840732574685E-4</v>
      </c>
      <c r="AJ6">
        <v>2.3368282736571601E-4</v>
      </c>
      <c r="AK6">
        <v>2.2851261055560694E-4</v>
      </c>
      <c r="AL6">
        <v>4.1390530737787039E-4</v>
      </c>
      <c r="AM6">
        <v>2.6810970302390243E-4</v>
      </c>
      <c r="AN6">
        <v>2.0593251711873431E-4</v>
      </c>
      <c r="AO6">
        <v>3.0019571575047691E-4</v>
      </c>
      <c r="AP6">
        <v>1.9649200329802894E-4</v>
      </c>
      <c r="AQ6">
        <v>1.0107008906884527E-4</v>
      </c>
      <c r="AR6">
        <v>1.8122184217461438E-4</v>
      </c>
      <c r="AS6">
        <v>2.6880917456349117E-4</v>
      </c>
      <c r="AT6">
        <v>2.0153618931532163E-4</v>
      </c>
      <c r="AU6">
        <v>3.0319263486877716E-4</v>
      </c>
      <c r="AV6">
        <v>1.334055742826691E-4</v>
      </c>
      <c r="AW6">
        <v>1.4833726565781369E-4</v>
      </c>
      <c r="AY6" s="26">
        <v>0.72</v>
      </c>
      <c r="AZ6">
        <f t="shared" si="2"/>
        <v>7.059492456550461E-4</v>
      </c>
      <c r="BA6">
        <f t="shared" si="1"/>
        <v>9.3623254855548723E-4</v>
      </c>
      <c r="BB6">
        <f t="shared" si="1"/>
        <v>6.3015238004301445E-4</v>
      </c>
      <c r="BC6">
        <f t="shared" si="1"/>
        <v>8.8069598505797369E-4</v>
      </c>
      <c r="BD6">
        <f t="shared" si="1"/>
        <v>5.4986787516346112E-4</v>
      </c>
      <c r="BE6">
        <f t="shared" si="1"/>
        <v>5.6650657471314474E-4</v>
      </c>
      <c r="BF6">
        <f t="shared" si="1"/>
        <v>9.7607620767159258E-4</v>
      </c>
      <c r="BG6">
        <f t="shared" si="1"/>
        <v>6.4853112437894458E-4</v>
      </c>
      <c r="BH6">
        <f t="shared" si="1"/>
        <v>1.1804726605122427E-3</v>
      </c>
      <c r="BI6">
        <f t="shared" si="1"/>
        <v>9.4026744794187159E-4</v>
      </c>
      <c r="BJ6">
        <f t="shared" si="1"/>
        <v>9.2968888914007029E-4</v>
      </c>
      <c r="BK6">
        <f t="shared" si="1"/>
        <v>1.6424539789048245E-3</v>
      </c>
      <c r="BL6">
        <f t="shared" si="1"/>
        <v>1.0571634090642983E-3</v>
      </c>
      <c r="BM6">
        <f t="shared" si="1"/>
        <v>8.1563777165362828E-4</v>
      </c>
      <c r="BN6">
        <f t="shared" si="1"/>
        <v>1.2025180676919984E-3</v>
      </c>
      <c r="BO6">
        <f t="shared" si="1"/>
        <v>7.8163349876206019E-4</v>
      </c>
      <c r="BP6">
        <f t="shared" si="1"/>
        <v>4.354787364460542E-4</v>
      </c>
      <c r="BQ6">
        <f t="shared" si="1"/>
        <v>7.4068869472380863E-4</v>
      </c>
      <c r="BR6">
        <f t="shared" si="1"/>
        <v>1.1399015884511587E-3</v>
      </c>
      <c r="BS6">
        <f t="shared" si="1"/>
        <v>8.4915310038577907E-4</v>
      </c>
      <c r="BT6">
        <f t="shared" si="1"/>
        <v>1.2194341183003415E-3</v>
      </c>
      <c r="BU6">
        <f t="shared" si="1"/>
        <v>5.577608027275856E-4</v>
      </c>
      <c r="BV6">
        <f t="shared" si="1"/>
        <v>6.0589226935040062E-4</v>
      </c>
    </row>
    <row r="7" spans="1:74" x14ac:dyDescent="0.25">
      <c r="A7" s="38">
        <v>201.13</v>
      </c>
      <c r="B7" s="15">
        <v>1.4886402999999999E-2</v>
      </c>
      <c r="C7" s="15">
        <v>1.4871308999999999E-2</v>
      </c>
      <c r="D7" s="15">
        <v>1.3383302999999999E-2</v>
      </c>
      <c r="E7" s="15">
        <v>1.096773E-2</v>
      </c>
      <c r="F7" s="15">
        <v>1.8220441E-2</v>
      </c>
      <c r="G7" s="15">
        <v>2.6610076999999999E-2</v>
      </c>
      <c r="H7" s="15">
        <v>1.1936262E-2</v>
      </c>
      <c r="I7" s="15">
        <v>1.0727183E-2</v>
      </c>
      <c r="J7" s="15">
        <v>1.0567900999999999E-2</v>
      </c>
      <c r="K7" s="15">
        <v>9.2594089999999997E-3</v>
      </c>
      <c r="L7" s="15">
        <v>1.5962873999999998E-2</v>
      </c>
      <c r="M7" s="15">
        <v>1.0877319999999999E-2</v>
      </c>
      <c r="N7" s="15">
        <v>1.3157973E-2</v>
      </c>
      <c r="O7" s="15">
        <v>1.4997999E-2</v>
      </c>
      <c r="P7" s="15">
        <v>1.5367584E-2</v>
      </c>
      <c r="Q7" s="15">
        <v>7.2619169999999997E-3</v>
      </c>
      <c r="R7" s="15">
        <v>1.0668832E-2</v>
      </c>
      <c r="S7" s="15">
        <v>1.9537637E-2</v>
      </c>
      <c r="T7" s="15">
        <v>1.1043048999999999E-2</v>
      </c>
      <c r="U7" s="15">
        <v>8.5814399999999992E-3</v>
      </c>
      <c r="V7" s="15">
        <v>1.2121788E-2</v>
      </c>
      <c r="W7" s="15">
        <v>1.0285870000000001E-2</v>
      </c>
      <c r="X7" s="42">
        <v>1.7105709E-2</v>
      </c>
      <c r="Z7" s="26">
        <v>0.85</v>
      </c>
      <c r="AA7" s="1">
        <v>2.011697798542125E-4</v>
      </c>
      <c r="AB7" s="1">
        <v>2.7770063168448714E-4</v>
      </c>
      <c r="AC7">
        <v>1.7676320347185731E-4</v>
      </c>
      <c r="AD7">
        <v>2.621705282903997E-4</v>
      </c>
      <c r="AE7">
        <v>1.6466871533739709E-4</v>
      </c>
      <c r="AF7">
        <v>1.6546638945549169E-4</v>
      </c>
      <c r="AG7">
        <v>3.0064034520060163E-4</v>
      </c>
      <c r="AH7">
        <v>1.8765864118583083E-4</v>
      </c>
      <c r="AI7">
        <v>3.5437961836899223E-4</v>
      </c>
      <c r="AJ7">
        <v>2.7534949236418001E-4</v>
      </c>
      <c r="AK7">
        <v>2.6840654452408251E-4</v>
      </c>
      <c r="AL7">
        <v>4.8775556609104826E-4</v>
      </c>
      <c r="AM7">
        <v>3.1551612315867028E-4</v>
      </c>
      <c r="AN7">
        <v>2.4388207169580054E-4</v>
      </c>
      <c r="AO7">
        <v>3.5485562278835523E-4</v>
      </c>
      <c r="AP7">
        <v>2.3261183633482621E-4</v>
      </c>
      <c r="AQ7">
        <v>1.1553184675209326E-4</v>
      </c>
      <c r="AR7">
        <v>2.1084938996356926E-4</v>
      </c>
      <c r="AS7">
        <v>3.088260303641327E-4</v>
      </c>
      <c r="AT7">
        <v>2.3207832595771322E-4</v>
      </c>
      <c r="AU7">
        <v>3.5761183953261723E-4</v>
      </c>
      <c r="AV7">
        <v>1.5432563287830813E-4</v>
      </c>
      <c r="AW7">
        <v>1.7424174969751831E-4</v>
      </c>
      <c r="AY7" s="26">
        <v>0.85</v>
      </c>
      <c r="AZ7">
        <f t="shared" si="2"/>
        <v>9.0711902550925862E-4</v>
      </c>
      <c r="BA7">
        <f t="shared" si="1"/>
        <v>1.2139331802399744E-3</v>
      </c>
      <c r="BB7">
        <f t="shared" si="1"/>
        <v>8.0691558351487179E-4</v>
      </c>
      <c r="BC7">
        <f t="shared" si="1"/>
        <v>1.1428665133483733E-3</v>
      </c>
      <c r="BD7">
        <f t="shared" si="1"/>
        <v>7.1453659050085827E-4</v>
      </c>
      <c r="BE7">
        <f t="shared" si="1"/>
        <v>7.3197296416863643E-4</v>
      </c>
      <c r="BF7">
        <f t="shared" si="1"/>
        <v>1.2767165528721942E-3</v>
      </c>
      <c r="BG7">
        <f t="shared" si="1"/>
        <v>8.3618976556477541E-4</v>
      </c>
      <c r="BH7">
        <f t="shared" si="1"/>
        <v>1.5348522788812349E-3</v>
      </c>
      <c r="BI7">
        <f t="shared" si="1"/>
        <v>1.2156169403060516E-3</v>
      </c>
      <c r="BJ7">
        <f t="shared" si="1"/>
        <v>1.1980954336641529E-3</v>
      </c>
      <c r="BK7">
        <f t="shared" si="1"/>
        <v>2.1302095449958727E-3</v>
      </c>
      <c r="BL7">
        <f t="shared" si="1"/>
        <v>1.3726795322229687E-3</v>
      </c>
      <c r="BM7">
        <f t="shared" si="1"/>
        <v>1.0595198433494288E-3</v>
      </c>
      <c r="BN7">
        <f t="shared" si="1"/>
        <v>1.5573736904803536E-3</v>
      </c>
      <c r="BO7">
        <f t="shared" si="1"/>
        <v>1.0142453350968864E-3</v>
      </c>
      <c r="BP7">
        <f t="shared" si="1"/>
        <v>5.5101058319814743E-4</v>
      </c>
      <c r="BQ7">
        <f t="shared" si="1"/>
        <v>9.5153808468737792E-4</v>
      </c>
      <c r="BR7">
        <f t="shared" si="1"/>
        <v>1.4487276188152915E-3</v>
      </c>
      <c r="BS7">
        <f t="shared" si="1"/>
        <v>1.0812314263434924E-3</v>
      </c>
      <c r="BT7">
        <f t="shared" si="1"/>
        <v>1.5770459578329588E-3</v>
      </c>
      <c r="BU7">
        <f t="shared" si="1"/>
        <v>7.1208643560589371E-4</v>
      </c>
      <c r="BV7">
        <f t="shared" si="1"/>
        <v>7.8013401904791888E-4</v>
      </c>
    </row>
    <row r="8" spans="1:74" x14ac:dyDescent="0.25">
      <c r="A8" s="38">
        <v>170.44</v>
      </c>
      <c r="B8" s="15">
        <v>2.0323105000000001E-2</v>
      </c>
      <c r="C8" s="15">
        <v>1.9425352999999999E-2</v>
      </c>
      <c r="D8" s="15">
        <v>1.8657898999999999E-2</v>
      </c>
      <c r="E8" s="15">
        <v>1.5327851999999999E-2</v>
      </c>
      <c r="F8" s="15">
        <v>2.2768251E-2</v>
      </c>
      <c r="G8" s="15">
        <v>3.1920248999999998E-2</v>
      </c>
      <c r="H8" s="15">
        <v>1.6574660000000001E-2</v>
      </c>
      <c r="I8" s="15">
        <v>1.5463431999999999E-2</v>
      </c>
      <c r="J8" s="15">
        <v>1.4830523999999999E-2</v>
      </c>
      <c r="K8" s="15">
        <v>1.3697697E-2</v>
      </c>
      <c r="L8" s="15">
        <v>2.1131064000000001E-2</v>
      </c>
      <c r="M8" s="15">
        <v>1.4889046E-2</v>
      </c>
      <c r="N8" s="15">
        <v>1.7204301000000002E-2</v>
      </c>
      <c r="O8" s="15">
        <v>1.8685423999999999E-2</v>
      </c>
      <c r="P8" s="15">
        <v>1.8304260999999999E-2</v>
      </c>
      <c r="Q8" s="15">
        <v>1.0618492E-2</v>
      </c>
      <c r="R8" s="15">
        <v>1.4883138000000001E-2</v>
      </c>
      <c r="S8" s="15">
        <v>2.4151025E-2</v>
      </c>
      <c r="T8" s="15">
        <v>1.5316163000000001E-2</v>
      </c>
      <c r="U8" s="15">
        <v>1.2650478999999999E-2</v>
      </c>
      <c r="V8" s="15">
        <v>1.6999414000000001E-2</v>
      </c>
      <c r="W8" s="15">
        <v>1.4648299E-2</v>
      </c>
      <c r="X8" s="42">
        <v>2.1302175999999999E-2</v>
      </c>
      <c r="Z8" s="26">
        <v>1.01</v>
      </c>
      <c r="AA8" s="1">
        <v>2.5001938599958031E-4</v>
      </c>
      <c r="AB8" s="1">
        <v>3.4591714588986871E-4</v>
      </c>
      <c r="AC8">
        <v>2.1914325455698699E-4</v>
      </c>
      <c r="AD8">
        <v>3.2788883989416092E-4</v>
      </c>
      <c r="AE8">
        <v>2.0572373516956747E-4</v>
      </c>
      <c r="AF8">
        <v>2.0799596323691055E-4</v>
      </c>
      <c r="AG8">
        <v>3.7479541749484748E-4</v>
      </c>
      <c r="AH8">
        <v>2.32835755186967E-4</v>
      </c>
      <c r="AI8">
        <v>4.4317276236332772E-4</v>
      </c>
      <c r="AJ8">
        <v>3.4294852459872301E-4</v>
      </c>
      <c r="AK8">
        <v>3.3542845988547641E-4</v>
      </c>
      <c r="AL8">
        <v>6.0282462283689281E-4</v>
      </c>
      <c r="AM8">
        <v>3.8820600885699873E-4</v>
      </c>
      <c r="AN8">
        <v>3.030388742482981E-4</v>
      </c>
      <c r="AO8">
        <v>4.4161743731644212E-4</v>
      </c>
      <c r="AP8">
        <v>2.8919955807013705E-4</v>
      </c>
      <c r="AQ8">
        <v>1.429930179375092E-4</v>
      </c>
      <c r="AR8">
        <v>2.5973481921876939E-4</v>
      </c>
      <c r="AS8">
        <v>3.8132039806039849E-4</v>
      </c>
      <c r="AT8">
        <v>2.8672164126828059E-4</v>
      </c>
      <c r="AU8">
        <v>4.4534893832248631E-4</v>
      </c>
      <c r="AV8">
        <v>1.9133804895020027E-4</v>
      </c>
      <c r="AW8">
        <v>2.1705229496735422E-4</v>
      </c>
      <c r="AY8" s="26">
        <v>1.01</v>
      </c>
      <c r="AZ8">
        <f t="shared" si="2"/>
        <v>1.157138411508839E-3</v>
      </c>
      <c r="BA8">
        <f t="shared" si="1"/>
        <v>1.559850326129843E-3</v>
      </c>
      <c r="BB8">
        <f t="shared" si="1"/>
        <v>1.0260588380718587E-3</v>
      </c>
      <c r="BC8">
        <f t="shared" si="1"/>
        <v>1.4707553532425342E-3</v>
      </c>
      <c r="BD8">
        <f t="shared" si="1"/>
        <v>9.2026032567042574E-4</v>
      </c>
      <c r="BE8">
        <f t="shared" si="1"/>
        <v>9.3996892740554701E-4</v>
      </c>
      <c r="BF8">
        <f t="shared" si="1"/>
        <v>1.6515119703670417E-3</v>
      </c>
      <c r="BG8">
        <f t="shared" si="1"/>
        <v>1.0690255207517424E-3</v>
      </c>
      <c r="BH8">
        <f t="shared" si="1"/>
        <v>1.9780250412445625E-3</v>
      </c>
      <c r="BI8">
        <f t="shared" si="1"/>
        <v>1.5585654649047747E-3</v>
      </c>
      <c r="BJ8">
        <f t="shared" si="1"/>
        <v>1.5335238935496294E-3</v>
      </c>
      <c r="BK8">
        <f t="shared" si="1"/>
        <v>2.7330341678327656E-3</v>
      </c>
      <c r="BL8">
        <f t="shared" si="1"/>
        <v>1.7608855410799675E-3</v>
      </c>
      <c r="BM8">
        <f t="shared" si="1"/>
        <v>1.3625587175977269E-3</v>
      </c>
      <c r="BN8">
        <f t="shared" si="1"/>
        <v>1.9989911277967956E-3</v>
      </c>
      <c r="BO8">
        <f t="shared" si="1"/>
        <v>1.3034448931670234E-3</v>
      </c>
      <c r="BP8">
        <f t="shared" si="1"/>
        <v>6.9400360113565666E-4</v>
      </c>
      <c r="BQ8">
        <f t="shared" si="1"/>
        <v>1.2112729039061472E-3</v>
      </c>
      <c r="BR8">
        <f t="shared" si="1"/>
        <v>1.83004801687569E-3</v>
      </c>
      <c r="BS8">
        <f t="shared" si="1"/>
        <v>1.367953067611773E-3</v>
      </c>
      <c r="BT8">
        <f t="shared" si="1"/>
        <v>2.0223948961554453E-3</v>
      </c>
      <c r="BU8">
        <f t="shared" si="1"/>
        <v>9.0342448455609393E-4</v>
      </c>
      <c r="BV8">
        <f t="shared" si="1"/>
        <v>9.9718631401527315E-4</v>
      </c>
    </row>
    <row r="9" spans="1:74" x14ac:dyDescent="0.25">
      <c r="A9" s="38">
        <v>144.43</v>
      </c>
      <c r="B9" s="15">
        <v>2.58386E-2</v>
      </c>
      <c r="C9" s="15">
        <v>2.4136432999999999E-2</v>
      </c>
      <c r="D9" s="15">
        <v>2.4224606999999999E-2</v>
      </c>
      <c r="E9" s="15">
        <v>2.0332253000000002E-2</v>
      </c>
      <c r="F9" s="15">
        <v>2.7009467999999998E-2</v>
      </c>
      <c r="G9" s="15">
        <v>3.6273010000000001E-2</v>
      </c>
      <c r="H9" s="15">
        <v>2.1804049999999998E-2</v>
      </c>
      <c r="I9" s="15">
        <v>2.0828296E-2</v>
      </c>
      <c r="J9" s="15">
        <v>1.9369755999999998E-2</v>
      </c>
      <c r="K9" s="15">
        <v>1.8998984999999999E-2</v>
      </c>
      <c r="L9" s="15">
        <v>2.6296370999999999E-2</v>
      </c>
      <c r="M9" s="15">
        <v>1.9597930999999999E-2</v>
      </c>
      <c r="N9" s="15">
        <v>2.1487603000000001E-2</v>
      </c>
      <c r="O9" s="15">
        <v>2.2491438999999998E-2</v>
      </c>
      <c r="P9" s="15">
        <v>2.1394691E-2</v>
      </c>
      <c r="Q9" s="15">
        <v>1.5079336E-2</v>
      </c>
      <c r="R9" s="15">
        <v>2.0188919999999999E-2</v>
      </c>
      <c r="S9" s="15">
        <v>2.8430153E-2</v>
      </c>
      <c r="T9" s="15">
        <v>2.0146543999999999E-2</v>
      </c>
      <c r="U9" s="15">
        <v>1.7750281E-2</v>
      </c>
      <c r="V9" s="15">
        <v>2.241808E-2</v>
      </c>
      <c r="W9" s="15">
        <v>1.9888468999999999E-2</v>
      </c>
      <c r="X9" s="42">
        <v>2.6180714000000001E-2</v>
      </c>
      <c r="Z9" s="26">
        <v>1.19</v>
      </c>
      <c r="AA9" s="1">
        <v>3.493675352648021E-4</v>
      </c>
      <c r="AB9" s="1">
        <v>4.8235037952942703E-4</v>
      </c>
      <c r="AC9">
        <v>3.0559849033450404E-4</v>
      </c>
      <c r="AD9">
        <v>4.5581121573245163E-4</v>
      </c>
      <c r="AE9">
        <v>2.8738507735978034E-4</v>
      </c>
      <c r="AF9">
        <v>2.8940010457610308E-4</v>
      </c>
      <c r="AG9">
        <v>5.1595784240851094E-4</v>
      </c>
      <c r="AH9">
        <v>3.2352088555796137E-4</v>
      </c>
      <c r="AI9">
        <v>6.1362377322062272E-4</v>
      </c>
      <c r="AJ9">
        <v>4.7639835371857375E-4</v>
      </c>
      <c r="AK9">
        <v>4.6755722056467797E-4</v>
      </c>
      <c r="AL9">
        <v>8.3124540927737858E-4</v>
      </c>
      <c r="AM9">
        <v>5.3463919500700994E-4</v>
      </c>
      <c r="AN9">
        <v>4.2023622518598449E-4</v>
      </c>
      <c r="AO9">
        <v>6.1167043127478252E-4</v>
      </c>
      <c r="AP9">
        <v>4.0141192710755155E-4</v>
      </c>
      <c r="AQ9">
        <v>1.9921529683504429E-4</v>
      </c>
      <c r="AR9">
        <v>3.592339964439061E-4</v>
      </c>
      <c r="AS9">
        <v>5.3065873956611228E-4</v>
      </c>
      <c r="AT9">
        <v>3.978781797821281E-4</v>
      </c>
      <c r="AU9">
        <v>6.1693599223249082E-4</v>
      </c>
      <c r="AV9">
        <v>2.6600658274122138E-4</v>
      </c>
      <c r="AW9">
        <v>3.024007424807083E-4</v>
      </c>
      <c r="AY9" s="26">
        <v>1.19</v>
      </c>
      <c r="AZ9">
        <f t="shared" si="2"/>
        <v>1.506505946773641E-3</v>
      </c>
      <c r="BA9">
        <f t="shared" si="1"/>
        <v>2.0422007056592698E-3</v>
      </c>
      <c r="BB9">
        <f t="shared" si="1"/>
        <v>1.3316573284063628E-3</v>
      </c>
      <c r="BC9">
        <f t="shared" si="1"/>
        <v>1.9265665689749858E-3</v>
      </c>
      <c r="BD9">
        <f t="shared" si="1"/>
        <v>1.207645403030206E-3</v>
      </c>
      <c r="BE9">
        <f t="shared" si="1"/>
        <v>1.2293690319816501E-3</v>
      </c>
      <c r="BF9">
        <f t="shared" si="1"/>
        <v>2.1674698127755526E-3</v>
      </c>
      <c r="BG9">
        <f t="shared" si="1"/>
        <v>1.3925464063097039E-3</v>
      </c>
      <c r="BH9">
        <f t="shared" si="1"/>
        <v>2.5916488144651852E-3</v>
      </c>
      <c r="BI9">
        <f t="shared" si="1"/>
        <v>2.0349638186233482E-3</v>
      </c>
      <c r="BJ9">
        <f t="shared" si="1"/>
        <v>2.0010811141143075E-3</v>
      </c>
      <c r="BK9">
        <f t="shared" si="1"/>
        <v>3.564279577110144E-3</v>
      </c>
      <c r="BL9">
        <f t="shared" si="1"/>
        <v>2.2955247360869776E-3</v>
      </c>
      <c r="BM9">
        <f t="shared" si="1"/>
        <v>1.7827949427837114E-3</v>
      </c>
      <c r="BN9">
        <f t="shared" si="1"/>
        <v>2.6106615590715783E-3</v>
      </c>
      <c r="BO9">
        <f t="shared" si="1"/>
        <v>1.7048568202745749E-3</v>
      </c>
      <c r="BP9">
        <f t="shared" si="1"/>
        <v>8.9321889797070093E-4</v>
      </c>
      <c r="BQ9">
        <f t="shared" si="1"/>
        <v>1.5705069003500534E-3</v>
      </c>
      <c r="BR9">
        <f t="shared" si="1"/>
        <v>2.3607067564418022E-3</v>
      </c>
      <c r="BS9">
        <f t="shared" si="1"/>
        <v>1.7658312473939012E-3</v>
      </c>
      <c r="BT9">
        <f t="shared" si="1"/>
        <v>2.6393308883879362E-3</v>
      </c>
      <c r="BU9">
        <f t="shared" si="1"/>
        <v>1.1694310672973154E-3</v>
      </c>
      <c r="BV9">
        <f t="shared" si="1"/>
        <v>1.2995870564959816E-3</v>
      </c>
    </row>
    <row r="10" spans="1:74" x14ac:dyDescent="0.25">
      <c r="A10" s="38">
        <v>122.39</v>
      </c>
      <c r="B10" s="15">
        <v>3.2468061999999999E-2</v>
      </c>
      <c r="C10" s="15">
        <v>3.0344589000000002E-2</v>
      </c>
      <c r="D10" s="15">
        <v>3.1262235999999999E-2</v>
      </c>
      <c r="E10" s="15">
        <v>2.7239526E-2</v>
      </c>
      <c r="F10" s="15">
        <v>3.2393112000000002E-2</v>
      </c>
      <c r="G10" s="15">
        <v>4.0704733E-2</v>
      </c>
      <c r="H10" s="15">
        <v>2.8766124000000001E-2</v>
      </c>
      <c r="I10" s="15">
        <v>2.7641267000000001E-2</v>
      </c>
      <c r="J10" s="15">
        <v>2.5675033999999999E-2</v>
      </c>
      <c r="K10" s="15">
        <v>2.4929678E-2</v>
      </c>
      <c r="L10" s="15">
        <v>3.2631942999999997E-2</v>
      </c>
      <c r="M10" s="15">
        <v>2.4555509999999999E-2</v>
      </c>
      <c r="N10" s="15">
        <v>2.6961698999999999E-2</v>
      </c>
      <c r="O10" s="15">
        <v>2.7768719000000001E-2</v>
      </c>
      <c r="P10" s="15">
        <v>2.6499281E-2</v>
      </c>
      <c r="Q10" s="15">
        <v>2.0280848000000001E-2</v>
      </c>
      <c r="R10" s="15">
        <v>2.6296462999999999E-2</v>
      </c>
      <c r="S10" s="15">
        <v>3.4163763E-2</v>
      </c>
      <c r="T10" s="15">
        <v>2.5579906999999999E-2</v>
      </c>
      <c r="U10" s="15">
        <v>2.3579269E-2</v>
      </c>
      <c r="V10" s="15">
        <v>2.9451608000000001E-2</v>
      </c>
      <c r="W10" s="15">
        <v>2.5804027E-2</v>
      </c>
      <c r="X10" s="42">
        <v>3.1463869999999998E-2</v>
      </c>
      <c r="Z10" s="26">
        <v>1.4</v>
      </c>
      <c r="AA10" s="1">
        <v>5.1075686233337963E-4</v>
      </c>
      <c r="AB10" s="1">
        <v>7.079485493837218E-4</v>
      </c>
      <c r="AC10">
        <v>4.4368031892011022E-4</v>
      </c>
      <c r="AD10">
        <v>6.6350926793484896E-4</v>
      </c>
      <c r="AE10">
        <v>4.2244037405898523E-4</v>
      </c>
      <c r="AF10">
        <v>4.1765320113063681E-4</v>
      </c>
      <c r="AG10">
        <v>7.4735716011937537E-4</v>
      </c>
      <c r="AH10">
        <v>4.6914666798763481E-4</v>
      </c>
      <c r="AI10">
        <v>8.8872383865847785E-4</v>
      </c>
      <c r="AJ10">
        <v>6.9289008040401097E-4</v>
      </c>
      <c r="AK10">
        <v>6.7979306442917666E-4</v>
      </c>
      <c r="AL10">
        <v>1.2079392023010207E-3</v>
      </c>
      <c r="AM10">
        <v>7.7483180667320254E-4</v>
      </c>
      <c r="AN10">
        <v>6.1165856756072526E-4</v>
      </c>
      <c r="AO10">
        <v>8.8323476177404575E-4</v>
      </c>
      <c r="AP10">
        <v>5.8538231771554372E-4</v>
      </c>
      <c r="AQ10">
        <v>2.8631104412425295E-4</v>
      </c>
      <c r="AR10">
        <v>5.2144482468784669E-4</v>
      </c>
      <c r="AS10">
        <v>7.6496066597443008E-4</v>
      </c>
      <c r="AT10">
        <v>5.7136556606981353E-4</v>
      </c>
      <c r="AU10">
        <v>8.9402959883153564E-4</v>
      </c>
      <c r="AV10">
        <v>3.8364165037125918E-4</v>
      </c>
      <c r="AW10">
        <v>4.379220876318364E-4</v>
      </c>
      <c r="AY10" s="26">
        <v>1.4</v>
      </c>
      <c r="AZ10">
        <f t="shared" si="2"/>
        <v>2.0172628091070207E-3</v>
      </c>
      <c r="BA10">
        <f t="shared" si="1"/>
        <v>2.7501492550429914E-3</v>
      </c>
      <c r="BB10">
        <f t="shared" si="1"/>
        <v>1.7753376473264731E-3</v>
      </c>
      <c r="BC10">
        <f t="shared" si="1"/>
        <v>2.5900758369098347E-3</v>
      </c>
      <c r="BD10">
        <f t="shared" si="1"/>
        <v>1.6300857770891913E-3</v>
      </c>
      <c r="BE10">
        <f t="shared" si="1"/>
        <v>1.647022233112287E-3</v>
      </c>
      <c r="BF10">
        <f t="shared" si="1"/>
        <v>2.9148269728949279E-3</v>
      </c>
      <c r="BG10">
        <f t="shared" si="1"/>
        <v>1.8616930742973387E-3</v>
      </c>
      <c r="BH10">
        <f t="shared" si="1"/>
        <v>3.480372653123663E-3</v>
      </c>
      <c r="BI10">
        <f t="shared" si="1"/>
        <v>2.7278538990273592E-3</v>
      </c>
      <c r="BJ10">
        <f t="shared" si="1"/>
        <v>2.680874178543484E-3</v>
      </c>
      <c r="BK10">
        <f t="shared" si="1"/>
        <v>4.7722187794111649E-3</v>
      </c>
      <c r="BL10">
        <f t="shared" si="1"/>
        <v>3.0703565427601803E-3</v>
      </c>
      <c r="BM10">
        <f t="shared" si="1"/>
        <v>2.3944535103444368E-3</v>
      </c>
      <c r="BN10">
        <f t="shared" si="1"/>
        <v>3.4938963208456242E-3</v>
      </c>
      <c r="BO10">
        <f t="shared" si="1"/>
        <v>2.2902391379901188E-3</v>
      </c>
      <c r="BP10">
        <f t="shared" si="1"/>
        <v>1.1795299420949538E-3</v>
      </c>
      <c r="BQ10">
        <f t="shared" si="1"/>
        <v>2.0919517250379003E-3</v>
      </c>
      <c r="BR10">
        <f t="shared" si="1"/>
        <v>3.1256674224162321E-3</v>
      </c>
      <c r="BS10">
        <f t="shared" si="1"/>
        <v>2.3371968134637145E-3</v>
      </c>
      <c r="BT10">
        <f t="shared" si="1"/>
        <v>3.5333604872194719E-3</v>
      </c>
      <c r="BU10">
        <f t="shared" si="1"/>
        <v>1.5530727176685745E-3</v>
      </c>
      <c r="BV10">
        <f t="shared" si="1"/>
        <v>1.7375091441278179E-3</v>
      </c>
    </row>
    <row r="11" spans="1:74" x14ac:dyDescent="0.25">
      <c r="A11" s="38">
        <v>103.72</v>
      </c>
      <c r="B11" s="15">
        <v>3.9991414000000003E-2</v>
      </c>
      <c r="C11" s="15">
        <v>3.7798564999999999E-2</v>
      </c>
      <c r="D11" s="15">
        <v>3.9750068E-2</v>
      </c>
      <c r="E11" s="15">
        <v>3.5911074000000001E-2</v>
      </c>
      <c r="F11" s="15">
        <v>3.8240296999999999E-2</v>
      </c>
      <c r="G11" s="15">
        <v>4.5852046E-2</v>
      </c>
      <c r="H11" s="15">
        <v>3.7465357999999997E-2</v>
      </c>
      <c r="I11" s="15">
        <v>3.5853988000000003E-2</v>
      </c>
      <c r="J11" s="15">
        <v>3.3427191000000002E-2</v>
      </c>
      <c r="K11" s="15">
        <v>3.2553929000000002E-2</v>
      </c>
      <c r="L11" s="15">
        <v>3.9780359000000001E-2</v>
      </c>
      <c r="M11" s="15">
        <v>3.0446712000000001E-2</v>
      </c>
      <c r="N11" s="15">
        <v>3.3644361999999997E-2</v>
      </c>
      <c r="O11" s="15">
        <v>3.3894661999999999E-2</v>
      </c>
      <c r="P11" s="15">
        <v>3.3003021E-2</v>
      </c>
      <c r="Q11" s="15">
        <v>2.6044595E-2</v>
      </c>
      <c r="R11" s="15">
        <v>3.3505589000000002E-2</v>
      </c>
      <c r="S11" s="15">
        <v>4.0526745000000003E-2</v>
      </c>
      <c r="T11" s="15">
        <v>3.1866587000000002E-2</v>
      </c>
      <c r="U11" s="15">
        <v>3.0961153000000002E-2</v>
      </c>
      <c r="V11" s="15">
        <v>3.7806762000000001E-2</v>
      </c>
      <c r="W11" s="15">
        <v>3.2825960000000001E-2</v>
      </c>
      <c r="X11" s="42">
        <v>3.9409797000000003E-2</v>
      </c>
      <c r="Z11" s="26">
        <v>1.65</v>
      </c>
      <c r="AA11" s="1">
        <v>6.3978580127748937E-4</v>
      </c>
      <c r="AB11" s="1">
        <v>8.8950133490262322E-4</v>
      </c>
      <c r="AC11">
        <v>5.5155673820422749E-4</v>
      </c>
      <c r="AD11">
        <v>8.2938658491855336E-4</v>
      </c>
      <c r="AE11">
        <v>5.325933912020839E-4</v>
      </c>
      <c r="AF11">
        <v>5.1932536456645087E-4</v>
      </c>
      <c r="AG11">
        <v>9.3006432125751568E-4</v>
      </c>
      <c r="AH11">
        <v>5.8266854839150609E-4</v>
      </c>
      <c r="AI11">
        <v>1.1114994326953608E-3</v>
      </c>
      <c r="AJ11">
        <v>8.6305321109629769E-4</v>
      </c>
      <c r="AK11">
        <v>8.4734774210937984E-4</v>
      </c>
      <c r="AL11">
        <v>1.500478072208142E-3</v>
      </c>
      <c r="AM11">
        <v>9.5655652091902353E-4</v>
      </c>
      <c r="AN11">
        <v>7.6094568458876161E-4</v>
      </c>
      <c r="AO11">
        <v>1.0897278442360855E-3</v>
      </c>
      <c r="AP11">
        <v>7.3082493886875079E-4</v>
      </c>
      <c r="AQ11">
        <v>3.5212034284745256E-4</v>
      </c>
      <c r="AR11">
        <v>6.4612736014160981E-4</v>
      </c>
      <c r="AS11">
        <v>9.4097691134722842E-4</v>
      </c>
      <c r="AT11">
        <v>7.0226022638102473E-4</v>
      </c>
      <c r="AU11">
        <v>1.1111511304558021E-3</v>
      </c>
      <c r="AV11">
        <v>4.7279328752043118E-4</v>
      </c>
      <c r="AW11">
        <v>5.4453952164756837E-4</v>
      </c>
      <c r="AY11" s="26">
        <v>1.65</v>
      </c>
      <c r="AZ11">
        <f t="shared" si="2"/>
        <v>2.6570486103845098E-3</v>
      </c>
      <c r="BA11">
        <f t="shared" si="1"/>
        <v>3.6396505899456144E-3</v>
      </c>
      <c r="BB11">
        <f t="shared" si="1"/>
        <v>2.3268943855307006E-3</v>
      </c>
      <c r="BC11">
        <f t="shared" si="1"/>
        <v>3.419462421828388E-3</v>
      </c>
      <c r="BD11">
        <f t="shared" si="1"/>
        <v>2.1626791682912753E-3</v>
      </c>
      <c r="BE11">
        <f t="shared" si="1"/>
        <v>2.166347597678738E-3</v>
      </c>
      <c r="BF11">
        <f t="shared" si="1"/>
        <v>3.8448912941524437E-3</v>
      </c>
      <c r="BG11">
        <f t="shared" si="1"/>
        <v>2.4443616226888449E-3</v>
      </c>
      <c r="BH11">
        <f t="shared" si="1"/>
        <v>4.5918720858190241E-3</v>
      </c>
      <c r="BI11">
        <f t="shared" si="1"/>
        <v>3.5909071101236567E-3</v>
      </c>
      <c r="BJ11">
        <f t="shared" si="1"/>
        <v>3.5282219206528636E-3</v>
      </c>
      <c r="BK11">
        <f t="shared" si="1"/>
        <v>6.2726968516193067E-3</v>
      </c>
      <c r="BL11">
        <f t="shared" si="1"/>
        <v>4.0269130636792043E-3</v>
      </c>
      <c r="BM11">
        <f t="shared" si="1"/>
        <v>3.1553991949331986E-3</v>
      </c>
      <c r="BN11">
        <f t="shared" si="1"/>
        <v>4.5836241650817101E-3</v>
      </c>
      <c r="BO11">
        <f t="shared" si="1"/>
        <v>3.0210640768588695E-3</v>
      </c>
      <c r="BP11">
        <f t="shared" si="1"/>
        <v>1.5316502849424063E-3</v>
      </c>
      <c r="BQ11">
        <f t="shared" si="1"/>
        <v>2.7380790851795102E-3</v>
      </c>
      <c r="BR11">
        <f t="shared" si="1"/>
        <v>4.0666443337634608E-3</v>
      </c>
      <c r="BS11">
        <f t="shared" si="1"/>
        <v>3.0394570398447392E-3</v>
      </c>
      <c r="BT11">
        <f t="shared" si="1"/>
        <v>4.6445116176752742E-3</v>
      </c>
      <c r="BU11">
        <f t="shared" si="1"/>
        <v>2.0258660051890058E-3</v>
      </c>
      <c r="BV11">
        <f t="shared" si="1"/>
        <v>2.2820486657753863E-3</v>
      </c>
    </row>
    <row r="12" spans="1:74" x14ac:dyDescent="0.25">
      <c r="A12" s="38">
        <v>87.89</v>
      </c>
      <c r="B12" s="15">
        <v>4.9104208000000003E-2</v>
      </c>
      <c r="C12" s="15">
        <v>4.6870011000000003E-2</v>
      </c>
      <c r="D12" s="15">
        <v>5.0506431999999997E-2</v>
      </c>
      <c r="E12" s="15">
        <v>4.6556664999999997E-2</v>
      </c>
      <c r="F12" s="15">
        <v>4.5412405000000003E-2</v>
      </c>
      <c r="G12" s="15">
        <v>5.1122736000000002E-2</v>
      </c>
      <c r="H12" s="15">
        <v>4.8058455E-2</v>
      </c>
      <c r="I12" s="15">
        <v>4.6179061E-2</v>
      </c>
      <c r="J12" s="15">
        <v>4.3456057999999999E-2</v>
      </c>
      <c r="K12" s="15">
        <v>4.1871736999999999E-2</v>
      </c>
      <c r="L12" s="15">
        <v>4.8721644000000001E-2</v>
      </c>
      <c r="M12" s="15">
        <v>3.8833012E-2</v>
      </c>
      <c r="N12" s="15">
        <v>4.1725169999999999E-2</v>
      </c>
      <c r="O12" s="15">
        <v>4.1751285999999999E-2</v>
      </c>
      <c r="P12" s="15">
        <v>4.1713113000000003E-2</v>
      </c>
      <c r="Q12" s="15">
        <v>3.5962818000000001E-2</v>
      </c>
      <c r="R12" s="15">
        <v>4.3941977E-2</v>
      </c>
      <c r="S12" s="15">
        <v>4.8786877999999999E-2</v>
      </c>
      <c r="T12" s="15">
        <v>4.1614422999999998E-2</v>
      </c>
      <c r="U12" s="15">
        <v>4.1705394999999999E-2</v>
      </c>
      <c r="V12" s="15">
        <v>4.8321948000000003E-2</v>
      </c>
      <c r="W12" s="15">
        <v>4.3545445000000002E-2</v>
      </c>
      <c r="X12" s="42">
        <v>4.8477094999999998E-2</v>
      </c>
      <c r="Z12" s="26">
        <v>1.95</v>
      </c>
      <c r="AA12" s="1">
        <v>7.4634804980612177E-4</v>
      </c>
      <c r="AB12" s="1">
        <v>1.0382887266703706E-3</v>
      </c>
      <c r="AC12">
        <v>6.3955312625817195E-4</v>
      </c>
      <c r="AD12">
        <v>9.664462666152386E-4</v>
      </c>
      <c r="AE12">
        <v>6.2502328837508309E-4</v>
      </c>
      <c r="AF12">
        <v>6.0072950590563589E-4</v>
      </c>
      <c r="AG12">
        <v>1.0734604210415099E-3</v>
      </c>
      <c r="AH12">
        <v>6.7302271137071701E-4</v>
      </c>
      <c r="AI12">
        <v>1.2851217150928152E-3</v>
      </c>
      <c r="AJ12">
        <v>9.9621160778482691E-4</v>
      </c>
      <c r="AK12">
        <v>9.8234888640739092E-4</v>
      </c>
      <c r="AL12">
        <v>1.7306163261190464E-3</v>
      </c>
      <c r="AM12">
        <v>1.0961420666183951E-3</v>
      </c>
      <c r="AN12">
        <v>8.7870104966701113E-4</v>
      </c>
      <c r="AO12">
        <v>1.2485018384205972E-3</v>
      </c>
      <c r="AP12">
        <v>8.4327805863339961E-4</v>
      </c>
      <c r="AQ12">
        <v>4.0411780391563822E-4</v>
      </c>
      <c r="AR12">
        <v>7.4463898523587297E-4</v>
      </c>
      <c r="AS12">
        <v>1.0813260402435505E-3</v>
      </c>
      <c r="AT12">
        <v>8.0614484957963002E-4</v>
      </c>
      <c r="AU12">
        <v>1.2827381843658065E-3</v>
      </c>
      <c r="AV12">
        <v>5.4311683519256827E-4</v>
      </c>
      <c r="AW12">
        <v>6.3070596900111336E-4</v>
      </c>
      <c r="AY12" s="26">
        <v>1.95</v>
      </c>
      <c r="AZ12">
        <f t="shared" si="2"/>
        <v>3.4033966601906317E-3</v>
      </c>
      <c r="BA12">
        <f t="shared" si="1"/>
        <v>4.677939316615985E-3</v>
      </c>
      <c r="BB12">
        <f t="shared" si="1"/>
        <v>2.9664475117888727E-3</v>
      </c>
      <c r="BC12">
        <f t="shared" si="1"/>
        <v>4.3859086884436268E-3</v>
      </c>
      <c r="BD12">
        <f t="shared" si="1"/>
        <v>2.7877024566663583E-3</v>
      </c>
      <c r="BE12">
        <f t="shared" si="1"/>
        <v>2.7670771035843739E-3</v>
      </c>
      <c r="BF12">
        <f t="shared" si="1"/>
        <v>4.918351715193954E-3</v>
      </c>
      <c r="BG12">
        <f t="shared" si="1"/>
        <v>3.1173843340595621E-3</v>
      </c>
      <c r="BH12">
        <f t="shared" si="1"/>
        <v>5.8769938009118391E-3</v>
      </c>
      <c r="BI12">
        <f t="shared" si="1"/>
        <v>4.5871187179084838E-3</v>
      </c>
      <c r="BJ12">
        <f t="shared" si="1"/>
        <v>4.5105708070602548E-3</v>
      </c>
      <c r="BK12">
        <f t="shared" si="1"/>
        <v>8.0033131777383533E-3</v>
      </c>
      <c r="BL12">
        <f t="shared" si="1"/>
        <v>5.1230551302975996E-3</v>
      </c>
      <c r="BM12">
        <f t="shared" si="1"/>
        <v>4.0341002446002095E-3</v>
      </c>
      <c r="BN12">
        <f t="shared" si="1"/>
        <v>5.8321260035023078E-3</v>
      </c>
      <c r="BO12">
        <f t="shared" si="1"/>
        <v>3.8643421354922691E-3</v>
      </c>
      <c r="BP12">
        <f t="shared" si="1"/>
        <v>1.9357680888580447E-3</v>
      </c>
      <c r="BQ12">
        <f t="shared" si="1"/>
        <v>3.4827180704153833E-3</v>
      </c>
      <c r="BR12">
        <f t="shared" si="1"/>
        <v>5.1479703740070111E-3</v>
      </c>
      <c r="BS12">
        <f t="shared" si="1"/>
        <v>3.8456018894243694E-3</v>
      </c>
      <c r="BT12">
        <f t="shared" si="1"/>
        <v>5.927249802041081E-3</v>
      </c>
      <c r="BU12">
        <f t="shared" si="1"/>
        <v>2.5689828403815743E-3</v>
      </c>
      <c r="BV12">
        <f t="shared" si="1"/>
        <v>2.9127546347764996E-3</v>
      </c>
    </row>
    <row r="13" spans="1:74" x14ac:dyDescent="0.25">
      <c r="A13" s="38">
        <v>74.48</v>
      </c>
      <c r="B13" s="15">
        <v>5.662756E-2</v>
      </c>
      <c r="C13" s="15">
        <v>5.4622354999999997E-2</v>
      </c>
      <c r="D13" s="15">
        <v>6.0200004000000001E-2</v>
      </c>
      <c r="E13" s="15">
        <v>5.5996103999999998E-2</v>
      </c>
      <c r="F13" s="15">
        <v>5.1401937000000002E-2</v>
      </c>
      <c r="G13" s="15">
        <v>5.4389774000000002E-2</v>
      </c>
      <c r="H13" s="15">
        <v>5.7375545E-2</v>
      </c>
      <c r="I13" s="15">
        <v>5.5376698000000002E-2</v>
      </c>
      <c r="J13" s="15">
        <v>5.3009724000000001E-2</v>
      </c>
      <c r="K13" s="15">
        <v>5.1724865000000002E-2</v>
      </c>
      <c r="L13" s="15">
        <v>5.6939440000000001E-2</v>
      </c>
      <c r="M13" s="15">
        <v>4.7292697000000002E-2</v>
      </c>
      <c r="N13" s="15">
        <v>4.8822536E-2</v>
      </c>
      <c r="O13" s="15">
        <v>4.9311434000000001E-2</v>
      </c>
      <c r="P13" s="15">
        <v>5.0630770999999998E-2</v>
      </c>
      <c r="Q13" s="15">
        <v>4.7655279000000002E-2</v>
      </c>
      <c r="R13" s="15">
        <v>5.5052114999999999E-2</v>
      </c>
      <c r="S13" s="15">
        <v>5.5682869000000003E-2</v>
      </c>
      <c r="T13" s="15">
        <v>5.2812026999999998E-2</v>
      </c>
      <c r="U13" s="15">
        <v>5.4292857999999999E-2</v>
      </c>
      <c r="V13" s="15">
        <v>5.8919736E-2</v>
      </c>
      <c r="W13" s="15">
        <v>5.5050693999999997E-2</v>
      </c>
      <c r="X13" s="42">
        <v>5.7775603000000002E-2</v>
      </c>
      <c r="Z13" s="26">
        <v>2.2999999999999998</v>
      </c>
      <c r="AA13" s="1">
        <v>8.4590239205518556E-4</v>
      </c>
      <c r="AB13" s="1">
        <v>1.1860017456653729E-3</v>
      </c>
      <c r="AC13">
        <v>7.2261794604693659E-4</v>
      </c>
      <c r="AD13">
        <v>1.1024515896623894E-3</v>
      </c>
      <c r="AE13">
        <v>7.1992089872495435E-4</v>
      </c>
      <c r="AF13">
        <v>6.8047237258802033E-4</v>
      </c>
      <c r="AG13">
        <v>1.2155163358583984E-3</v>
      </c>
      <c r="AH13">
        <v>7.5675752651432416E-4</v>
      </c>
      <c r="AI13">
        <v>1.4539871460693445E-3</v>
      </c>
      <c r="AJ13">
        <v>1.121794288023485E-3</v>
      </c>
      <c r="AK13">
        <v>1.1138393273131516E-3</v>
      </c>
      <c r="AL13">
        <v>1.9430075565880691E-3</v>
      </c>
      <c r="AM13">
        <v>1.2288800607778798E-3</v>
      </c>
      <c r="AN13">
        <v>9.9282898400235146E-4</v>
      </c>
      <c r="AO13">
        <v>1.40033490098592E-3</v>
      </c>
      <c r="AP13">
        <v>9.4947037205302988E-4</v>
      </c>
      <c r="AQ13">
        <v>4.4912806997644546E-4</v>
      </c>
      <c r="AR13">
        <v>8.401877899603937E-4</v>
      </c>
      <c r="AS13">
        <v>1.2118159553812667E-3</v>
      </c>
      <c r="AT13">
        <v>8.9964098276287179E-4</v>
      </c>
      <c r="AU13">
        <v>1.4554358123379989E-3</v>
      </c>
      <c r="AV13">
        <v>6.0635978721491457E-4</v>
      </c>
      <c r="AW13">
        <v>7.1360034623264899E-4</v>
      </c>
      <c r="AY13" s="26">
        <v>2.2999999999999998</v>
      </c>
      <c r="AZ13">
        <f t="shared" si="2"/>
        <v>4.2492990522458168E-3</v>
      </c>
      <c r="BA13">
        <f t="shared" si="1"/>
        <v>5.8639410622813581E-3</v>
      </c>
      <c r="BB13">
        <f t="shared" si="1"/>
        <v>3.6890654578358092E-3</v>
      </c>
      <c r="BC13">
        <f t="shared" si="1"/>
        <v>5.4883602781060159E-3</v>
      </c>
      <c r="BD13">
        <f t="shared" si="1"/>
        <v>3.5076233553913128E-3</v>
      </c>
      <c r="BE13">
        <f t="shared" si="1"/>
        <v>3.4475494761723943E-3</v>
      </c>
      <c r="BF13">
        <f t="shared" si="1"/>
        <v>6.1338680510523522E-3</v>
      </c>
      <c r="BG13">
        <f t="shared" si="1"/>
        <v>3.8741418605738862E-3</v>
      </c>
      <c r="BH13">
        <f t="shared" si="1"/>
        <v>7.3309809469811835E-3</v>
      </c>
      <c r="BI13">
        <f t="shared" si="1"/>
        <v>5.7089130059319688E-3</v>
      </c>
      <c r="BJ13">
        <f t="shared" si="1"/>
        <v>5.6244101343734063E-3</v>
      </c>
      <c r="BK13">
        <f t="shared" si="1"/>
        <v>9.9463207343264224E-3</v>
      </c>
      <c r="BL13">
        <f t="shared" si="1"/>
        <v>6.3519351910754796E-3</v>
      </c>
      <c r="BM13">
        <f t="shared" si="1"/>
        <v>5.0269292286025608E-3</v>
      </c>
      <c r="BN13">
        <f t="shared" si="1"/>
        <v>7.2324609044882278E-3</v>
      </c>
      <c r="BO13">
        <f t="shared" si="1"/>
        <v>4.813812507545299E-3</v>
      </c>
      <c r="BP13">
        <f t="shared" si="1"/>
        <v>2.3848961588344899E-3</v>
      </c>
      <c r="BQ13">
        <f t="shared" si="1"/>
        <v>4.3229058603757769E-3</v>
      </c>
      <c r="BR13">
        <f t="shared" si="1"/>
        <v>6.359786329388278E-3</v>
      </c>
      <c r="BS13">
        <f t="shared" si="1"/>
        <v>4.745242872187241E-3</v>
      </c>
      <c r="BT13">
        <f t="shared" si="1"/>
        <v>7.3826856143790797E-3</v>
      </c>
      <c r="BU13">
        <f t="shared" si="1"/>
        <v>3.1753426275964889E-3</v>
      </c>
      <c r="BV13">
        <f t="shared" si="1"/>
        <v>3.6263549810091485E-3</v>
      </c>
    </row>
    <row r="14" spans="1:74" x14ac:dyDescent="0.25">
      <c r="A14" s="38">
        <v>63.11</v>
      </c>
      <c r="B14" s="15">
        <v>6.4550310999999999E-2</v>
      </c>
      <c r="C14" s="15">
        <v>6.2683535999999998E-2</v>
      </c>
      <c r="D14" s="15">
        <v>6.9458514999999998E-2</v>
      </c>
      <c r="E14" s="15">
        <v>6.5296949000000007E-2</v>
      </c>
      <c r="F14" s="15">
        <v>5.7015527000000003E-2</v>
      </c>
      <c r="G14" s="15">
        <v>5.8170064E-2</v>
      </c>
      <c r="H14" s="15">
        <v>6.6428478999999999E-2</v>
      </c>
      <c r="I14" s="15">
        <v>6.4261299999999993E-2</v>
      </c>
      <c r="J14" s="15">
        <v>6.2364797999999999E-2</v>
      </c>
      <c r="K14" s="15">
        <v>6.1224357E-2</v>
      </c>
      <c r="L14" s="15">
        <v>6.4070561999999998E-2</v>
      </c>
      <c r="M14" s="15">
        <v>5.5483302999999998E-2</v>
      </c>
      <c r="N14" s="15">
        <v>5.6168725000000003E-2</v>
      </c>
      <c r="O14" s="15">
        <v>5.6452808E-2</v>
      </c>
      <c r="P14" s="15">
        <v>5.9548428E-2</v>
      </c>
      <c r="Q14" s="15">
        <v>5.8533004999999999E-2</v>
      </c>
      <c r="R14" s="15">
        <v>6.5842221000000006E-2</v>
      </c>
      <c r="S14" s="15">
        <v>6.2094032E-2</v>
      </c>
      <c r="T14" s="15">
        <v>6.3508960000000003E-2</v>
      </c>
      <c r="U14" s="15">
        <v>6.6817304999999994E-2</v>
      </c>
      <c r="V14" s="15">
        <v>6.7981133999999999E-2</v>
      </c>
      <c r="W14" s="15">
        <v>6.6398262999999999E-2</v>
      </c>
      <c r="X14" s="42">
        <v>6.6773536999999994E-2</v>
      </c>
      <c r="Z14" s="26">
        <v>2.72</v>
      </c>
      <c r="AA14" s="1">
        <v>9.1701257149421158E-4</v>
      </c>
      <c r="AB14" s="1">
        <v>1.2907437530977268E-3</v>
      </c>
      <c r="AC14">
        <v>7.8503215846730651E-4</v>
      </c>
      <c r="AD14">
        <v>1.201907689275973E-3</v>
      </c>
      <c r="AE14">
        <v>7.9081374739779331E-4</v>
      </c>
      <c r="AF14">
        <v>7.3197296416864391E-4</v>
      </c>
      <c r="AG14">
        <v>1.3097735840058103E-3</v>
      </c>
      <c r="AH14">
        <v>8.1815204271271883E-4</v>
      </c>
      <c r="AI14">
        <v>1.5681496799344631E-3</v>
      </c>
      <c r="AJ14">
        <v>1.212703334470274E-3</v>
      </c>
      <c r="AK14">
        <v>1.209265752891058E-3</v>
      </c>
      <c r="AL14">
        <v>2.0975779438961463E-3</v>
      </c>
      <c r="AM14">
        <v>1.3215859826299339E-3</v>
      </c>
      <c r="AN14">
        <v>1.0751461969653344E-3</v>
      </c>
      <c r="AO14">
        <v>1.5044491009914044E-3</v>
      </c>
      <c r="AP14">
        <v>1.0294156349321374E-3</v>
      </c>
      <c r="AQ14">
        <v>4.8455136444670313E-4</v>
      </c>
      <c r="AR14">
        <v>9.0660286395567225E-4</v>
      </c>
      <c r="AS14">
        <v>1.3086683570910133E-3</v>
      </c>
      <c r="AT14">
        <v>9.7132146231868933E-4</v>
      </c>
      <c r="AU14">
        <v>1.5781566663471932E-3</v>
      </c>
      <c r="AV14">
        <v>6.5270575470194987E-4</v>
      </c>
      <c r="AW14">
        <v>7.7277166667998076E-4</v>
      </c>
      <c r="AY14" s="26">
        <v>2.72</v>
      </c>
      <c r="AZ14">
        <f t="shared" si="2"/>
        <v>5.1663116237400282E-3</v>
      </c>
      <c r="BA14">
        <f t="shared" si="1"/>
        <v>7.1546848153790851E-3</v>
      </c>
      <c r="BB14">
        <f t="shared" si="1"/>
        <v>4.474097616303116E-3</v>
      </c>
      <c r="BC14">
        <f t="shared" si="1"/>
        <v>6.6902679673819885E-3</v>
      </c>
      <c r="BD14">
        <f t="shared" si="1"/>
        <v>4.2984371027891058E-3</v>
      </c>
      <c r="BE14">
        <f t="shared" si="1"/>
        <v>4.1795224403410386E-3</v>
      </c>
      <c r="BF14">
        <f t="shared" si="1"/>
        <v>7.4436416350581623E-3</v>
      </c>
      <c r="BG14">
        <f t="shared" si="1"/>
        <v>4.6922939032866054E-3</v>
      </c>
      <c r="BH14">
        <f t="shared" si="1"/>
        <v>8.899130626915646E-3</v>
      </c>
      <c r="BI14">
        <f t="shared" si="1"/>
        <v>6.9216163404022431E-3</v>
      </c>
      <c r="BJ14">
        <f t="shared" si="1"/>
        <v>6.8336758872644641E-3</v>
      </c>
      <c r="BK14">
        <f t="shared" si="1"/>
        <v>1.2043898678222569E-2</v>
      </c>
      <c r="BL14">
        <f t="shared" si="1"/>
        <v>7.6735211737054138E-3</v>
      </c>
      <c r="BM14">
        <f t="shared" si="1"/>
        <v>6.1020754255678954E-3</v>
      </c>
      <c r="BN14">
        <f t="shared" ref="BN14:BN51" si="3">BN13+AO14</f>
        <v>8.7369100054796329E-3</v>
      </c>
      <c r="BO14">
        <f t="shared" ref="BO14:BO51" si="4">BO13+AP14</f>
        <v>5.8432281424774368E-3</v>
      </c>
      <c r="BP14">
        <f t="shared" ref="BP14:BP51" si="5">BP13+AQ14</f>
        <v>2.8694475232811929E-3</v>
      </c>
      <c r="BQ14">
        <f t="shared" ref="BQ14:BQ51" si="6">BQ13+AR14</f>
        <v>5.2295087243314489E-3</v>
      </c>
      <c r="BR14">
        <f t="shared" ref="BR14:BR51" si="7">BR13+AS14</f>
        <v>7.6684546864792917E-3</v>
      </c>
      <c r="BS14">
        <f t="shared" ref="BS14:BS51" si="8">BS13+AT14</f>
        <v>5.7165643345059303E-3</v>
      </c>
      <c r="BT14">
        <f t="shared" ref="BT14:BT51" si="9">BT13+AU14</f>
        <v>8.9608422807262722E-3</v>
      </c>
      <c r="BU14">
        <f t="shared" ref="BU14:BU51" si="10">BU13+AV14</f>
        <v>3.8280483822984387E-3</v>
      </c>
      <c r="BV14">
        <f t="shared" ref="BV14:BV51" si="11">BV13+AW14</f>
        <v>4.3991266476891295E-3</v>
      </c>
    </row>
    <row r="15" spans="1:74" x14ac:dyDescent="0.25">
      <c r="A15" s="38">
        <v>53.48</v>
      </c>
      <c r="B15" s="15">
        <v>6.6721188000000001E-2</v>
      </c>
      <c r="C15" s="15">
        <v>6.6049340999999998E-2</v>
      </c>
      <c r="D15" s="15">
        <v>7.2727686999999999E-2</v>
      </c>
      <c r="E15" s="15">
        <v>6.9155132999999994E-2</v>
      </c>
      <c r="F15" s="15">
        <v>5.9172634000000002E-2</v>
      </c>
      <c r="G15" s="15">
        <v>5.7538369999999998E-2</v>
      </c>
      <c r="H15" s="15">
        <v>6.9446122999999998E-2</v>
      </c>
      <c r="I15" s="15">
        <v>6.7821757999999996E-2</v>
      </c>
      <c r="J15" s="15">
        <v>6.7067159000000001E-2</v>
      </c>
      <c r="K15" s="15">
        <v>6.5802152000000003E-2</v>
      </c>
      <c r="L15" s="15">
        <v>6.6679157000000003E-2</v>
      </c>
      <c r="M15" s="15">
        <v>5.8663329E-2</v>
      </c>
      <c r="N15" s="15">
        <v>5.9681863000000002E-2</v>
      </c>
      <c r="O15" s="15">
        <v>6.0573830000000002E-2</v>
      </c>
      <c r="P15" s="15">
        <v>6.5014337000000005E-2</v>
      </c>
      <c r="Q15" s="15">
        <v>6.3987018000000007E-2</v>
      </c>
      <c r="R15" s="15">
        <v>7.0807758999999998E-2</v>
      </c>
      <c r="S15" s="15">
        <v>6.4174875000000006E-2</v>
      </c>
      <c r="T15" s="15">
        <v>6.9375512E-2</v>
      </c>
      <c r="U15" s="15">
        <v>7.3179678999999997E-2</v>
      </c>
      <c r="V15" s="15">
        <v>7.1908841000000001E-2</v>
      </c>
      <c r="W15" s="15">
        <v>7.1204819000000003E-2</v>
      </c>
      <c r="X15" s="42">
        <v>6.8754238999999995E-2</v>
      </c>
      <c r="Z15" s="26">
        <v>3.2</v>
      </c>
      <c r="AA15" s="1">
        <v>9.7225180841573858E-4</v>
      </c>
      <c r="AB15" s="1">
        <v>1.3766859814518184E-3</v>
      </c>
      <c r="AC15">
        <v>8.3635056545238373E-4</v>
      </c>
      <c r="AD15">
        <v>1.2844948948846557E-3</v>
      </c>
      <c r="AE15">
        <v>8.5183537457068947E-4</v>
      </c>
      <c r="AF15">
        <v>7.7682832246959879E-4</v>
      </c>
      <c r="AG15">
        <v>1.3866089264587141E-3</v>
      </c>
      <c r="AH15">
        <v>8.6763166778394219E-4</v>
      </c>
      <c r="AI15">
        <v>1.6609068295200024E-3</v>
      </c>
      <c r="AJ15">
        <v>1.2864212802367742E-3</v>
      </c>
      <c r="AK15">
        <v>1.292245108971889E-3</v>
      </c>
      <c r="AL15">
        <v>2.2115020223283733E-3</v>
      </c>
      <c r="AM15">
        <v>1.3879550241650629E-3</v>
      </c>
      <c r="AN15">
        <v>1.1376513855427652E-3</v>
      </c>
      <c r="AO15">
        <v>1.5860051885904058E-3</v>
      </c>
      <c r="AP15">
        <v>1.0965985343939736E-3</v>
      </c>
      <c r="AQ15">
        <v>5.1396244042217656E-4</v>
      </c>
      <c r="AR15">
        <v>9.5943866571149739E-4</v>
      </c>
      <c r="AS15">
        <v>1.3927618076333753E-3</v>
      </c>
      <c r="AT15">
        <v>1.0311589764777616E-3</v>
      </c>
      <c r="AU15">
        <v>1.6825527794261076E-3</v>
      </c>
      <c r="AV15">
        <v>6.9148835030375863E-4</v>
      </c>
      <c r="AW15">
        <v>8.1967235267327017E-4</v>
      </c>
      <c r="AY15" s="26">
        <v>3.2</v>
      </c>
      <c r="AZ15">
        <f t="shared" si="2"/>
        <v>6.1385634321557666E-3</v>
      </c>
      <c r="BA15">
        <f t="shared" ref="BA15:BA51" si="12">BA14+AB15</f>
        <v>8.5313707968309033E-3</v>
      </c>
      <c r="BB15">
        <f t="shared" ref="BB15:BB51" si="13">BB14+AC15</f>
        <v>5.3104481817555001E-3</v>
      </c>
      <c r="BC15">
        <f t="shared" ref="BC15:BC51" si="14">BC14+AD15</f>
        <v>7.9747628622666433E-3</v>
      </c>
      <c r="BD15">
        <f t="shared" ref="BD15:BD51" si="15">BD14+AE15</f>
        <v>5.1502724773597949E-3</v>
      </c>
      <c r="BE15">
        <f t="shared" ref="BE15:BE51" si="16">BE14+AF15</f>
        <v>4.9563507628106376E-3</v>
      </c>
      <c r="BF15">
        <f t="shared" ref="BF15:BF51" si="17">BF14+AG15</f>
        <v>8.830250561516876E-3</v>
      </c>
      <c r="BG15">
        <f t="shared" ref="BG15:BG51" si="18">BG14+AH15</f>
        <v>5.5599255710705479E-3</v>
      </c>
      <c r="BH15">
        <f t="shared" ref="BH15:BH51" si="19">BH14+AI15</f>
        <v>1.0560037456435648E-2</v>
      </c>
      <c r="BI15">
        <f t="shared" ref="BI15:BI51" si="20">BI14+AJ15</f>
        <v>8.2080376206390172E-3</v>
      </c>
      <c r="BJ15">
        <f t="shared" ref="BJ15:BJ51" si="21">BJ14+AK15</f>
        <v>8.1259209962363538E-3</v>
      </c>
      <c r="BK15">
        <f t="shared" ref="BK15:BK51" si="22">BK14+AL15</f>
        <v>1.4255400700550942E-2</v>
      </c>
      <c r="BL15">
        <f t="shared" ref="BL15:BL51" si="23">BL14+AM15</f>
        <v>9.0614761978704758E-3</v>
      </c>
      <c r="BM15">
        <f t="shared" ref="BM15:BM51" si="24">BM14+AN15</f>
        <v>7.2397268111106606E-3</v>
      </c>
      <c r="BN15">
        <f t="shared" si="3"/>
        <v>1.0322915194070038E-2</v>
      </c>
      <c r="BO15">
        <f t="shared" si="4"/>
        <v>6.9398266768714101E-3</v>
      </c>
      <c r="BP15">
        <f t="shared" si="5"/>
        <v>3.3834099637033693E-3</v>
      </c>
      <c r="BQ15">
        <f t="shared" si="6"/>
        <v>6.1889473900429461E-3</v>
      </c>
      <c r="BR15">
        <f t="shared" si="7"/>
        <v>9.0612164941126679E-3</v>
      </c>
      <c r="BS15">
        <f t="shared" si="8"/>
        <v>6.7477233109836917E-3</v>
      </c>
      <c r="BT15">
        <f t="shared" si="9"/>
        <v>1.064339506015238E-2</v>
      </c>
      <c r="BU15">
        <f t="shared" si="10"/>
        <v>4.519536732602197E-3</v>
      </c>
      <c r="BV15">
        <f t="shared" si="11"/>
        <v>5.2187990003623999E-3</v>
      </c>
    </row>
    <row r="16" spans="1:74" x14ac:dyDescent="0.25">
      <c r="A16" s="38">
        <v>45.32</v>
      </c>
      <c r="B16" s="15">
        <v>6.7212963000000001E-2</v>
      </c>
      <c r="C16" s="15">
        <v>6.7279456000000001E-2</v>
      </c>
      <c r="D16" s="15">
        <v>7.2392069000000003E-2</v>
      </c>
      <c r="E16" s="15">
        <v>7.0675930999999997E-2</v>
      </c>
      <c r="F16" s="15">
        <v>6.0201914000000002E-2</v>
      </c>
      <c r="G16" s="15">
        <v>5.7049795E-2</v>
      </c>
      <c r="H16" s="15">
        <v>7.0010252999999995E-2</v>
      </c>
      <c r="I16" s="15">
        <v>6.8544539000000002E-2</v>
      </c>
      <c r="J16" s="15">
        <v>6.9336776000000003E-2</v>
      </c>
      <c r="K16" s="15">
        <v>6.8611770000000002E-2</v>
      </c>
      <c r="L16" s="15">
        <v>6.6846338000000005E-2</v>
      </c>
      <c r="M16" s="15">
        <v>6.0991271E-2</v>
      </c>
      <c r="N16" s="15">
        <v>6.2282651000000001E-2</v>
      </c>
      <c r="O16" s="15">
        <v>6.2830756000000001E-2</v>
      </c>
      <c r="P16" s="15">
        <v>6.7551257000000003E-2</v>
      </c>
      <c r="Q16" s="15">
        <v>6.6737590999999999E-2</v>
      </c>
      <c r="R16" s="15">
        <v>7.3930590000000004E-2</v>
      </c>
      <c r="S16" s="15">
        <v>6.4563338999999997E-2</v>
      </c>
      <c r="T16" s="15">
        <v>7.3494069999999995E-2</v>
      </c>
      <c r="U16" s="15">
        <v>7.7268973000000005E-2</v>
      </c>
      <c r="V16" s="15">
        <v>7.2990922E-2</v>
      </c>
      <c r="W16" s="15">
        <v>7.4079817000000006E-2</v>
      </c>
      <c r="X16" s="42">
        <v>6.9971945999999993E-2</v>
      </c>
      <c r="Z16" s="26">
        <v>3.78</v>
      </c>
      <c r="AA16" s="1">
        <v>1.0338806761134415E-3</v>
      </c>
      <c r="AB16" s="1">
        <v>1.4647766475082073E-3</v>
      </c>
      <c r="AC16">
        <v>8.9845651766262734E-4</v>
      </c>
      <c r="AD16">
        <v>1.3677850062596879E-3</v>
      </c>
      <c r="AE16">
        <v>9.1487614037714796E-4</v>
      </c>
      <c r="AF16">
        <v>8.1935782892479235E-4</v>
      </c>
      <c r="AG16">
        <v>1.462103984168982E-3</v>
      </c>
      <c r="AH16">
        <v>9.2637844484809841E-4</v>
      </c>
      <c r="AI16">
        <v>1.7496998617357099E-3</v>
      </c>
      <c r="AJ16">
        <v>1.3755820913343379E-3</v>
      </c>
      <c r="AK16">
        <v>1.3857565752294846E-3</v>
      </c>
      <c r="AL16">
        <v>2.351760461554637E-3</v>
      </c>
      <c r="AM16">
        <v>1.4590646988225865E-3</v>
      </c>
      <c r="AN16">
        <v>1.2004356941335609E-3</v>
      </c>
      <c r="AO16">
        <v>1.6606202317113673E-3</v>
      </c>
      <c r="AP16">
        <v>1.1746174338338399E-3</v>
      </c>
      <c r="AQ16">
        <v>5.5247302384946249E-4</v>
      </c>
      <c r="AR16">
        <v>1.0140027861820407E-3</v>
      </c>
      <c r="AS16">
        <v>1.4968638192870635E-3</v>
      </c>
      <c r="AT16">
        <v>1.1080336548820941E-3</v>
      </c>
      <c r="AU16">
        <v>1.7825063273521327E-3</v>
      </c>
      <c r="AV16">
        <v>7.4008721232120549E-4</v>
      </c>
      <c r="AW16">
        <v>8.6929989349716322E-4</v>
      </c>
      <c r="AY16" s="26">
        <v>3.78</v>
      </c>
      <c r="AZ16">
        <f t="shared" si="2"/>
        <v>7.1724441082692079E-3</v>
      </c>
      <c r="BA16">
        <f t="shared" si="12"/>
        <v>9.996147444339111E-3</v>
      </c>
      <c r="BB16">
        <f t="shared" si="13"/>
        <v>6.208904699418127E-3</v>
      </c>
      <c r="BC16">
        <f t="shared" si="14"/>
        <v>9.3425478685263304E-3</v>
      </c>
      <c r="BD16">
        <f t="shared" si="15"/>
        <v>6.0651486177369426E-3</v>
      </c>
      <c r="BE16">
        <f t="shared" si="16"/>
        <v>5.7757085917354298E-3</v>
      </c>
      <c r="BF16">
        <f t="shared" si="17"/>
        <v>1.0292354545685858E-2</v>
      </c>
      <c r="BG16">
        <f t="shared" si="18"/>
        <v>6.4863040159186466E-3</v>
      </c>
      <c r="BH16">
        <f t="shared" si="19"/>
        <v>1.2309737318171357E-2</v>
      </c>
      <c r="BI16">
        <f t="shared" si="20"/>
        <v>9.5836197119733551E-3</v>
      </c>
      <c r="BJ16">
        <f t="shared" si="21"/>
        <v>9.5116775714658378E-3</v>
      </c>
      <c r="BK16">
        <f t="shared" si="22"/>
        <v>1.6607161162105578E-2</v>
      </c>
      <c r="BL16">
        <f t="shared" si="23"/>
        <v>1.0520540896693062E-2</v>
      </c>
      <c r="BM16">
        <f t="shared" si="24"/>
        <v>8.4401625052442208E-3</v>
      </c>
      <c r="BN16">
        <f t="shared" si="3"/>
        <v>1.1983535425781405E-2</v>
      </c>
      <c r="BO16">
        <f t="shared" si="4"/>
        <v>8.1144441107052507E-3</v>
      </c>
      <c r="BP16">
        <f t="shared" si="5"/>
        <v>3.935882987552832E-3</v>
      </c>
      <c r="BQ16">
        <f t="shared" si="6"/>
        <v>7.2029501762249865E-3</v>
      </c>
      <c r="BR16">
        <f t="shared" si="7"/>
        <v>1.0558080313399731E-2</v>
      </c>
      <c r="BS16">
        <f t="shared" si="8"/>
        <v>7.8557569658657851E-3</v>
      </c>
      <c r="BT16">
        <f t="shared" si="9"/>
        <v>1.2425901387504512E-2</v>
      </c>
      <c r="BU16">
        <f t="shared" si="10"/>
        <v>5.2596239449234023E-3</v>
      </c>
      <c r="BV16">
        <f t="shared" si="11"/>
        <v>6.0880988938595629E-3</v>
      </c>
    </row>
    <row r="17" spans="1:74" x14ac:dyDescent="0.25">
      <c r="A17" s="38">
        <v>38.409999999999997</v>
      </c>
      <c r="B17" s="15">
        <v>6.2047959999999999E-2</v>
      </c>
      <c r="C17" s="15">
        <v>6.3264569000000007E-2</v>
      </c>
      <c r="D17" s="15">
        <v>6.5600975000000006E-2</v>
      </c>
      <c r="E17" s="15">
        <v>6.6652931999999998E-2</v>
      </c>
      <c r="F17" s="15">
        <v>5.7617765000000001E-2</v>
      </c>
      <c r="G17" s="15">
        <v>5.3299117E-2</v>
      </c>
      <c r="H17" s="15">
        <v>6.5098745E-2</v>
      </c>
      <c r="I17" s="15">
        <v>6.3719214999999996E-2</v>
      </c>
      <c r="J17" s="15">
        <v>6.6152219999999998E-2</v>
      </c>
      <c r="K17" s="15">
        <v>6.5338208999999994E-2</v>
      </c>
      <c r="L17" s="15">
        <v>6.1804974999999998E-2</v>
      </c>
      <c r="M17" s="15">
        <v>5.9140333000000003E-2</v>
      </c>
      <c r="N17" s="15">
        <v>6.0766017999999998E-2</v>
      </c>
      <c r="O17" s="15">
        <v>6.0937013999999998E-2</v>
      </c>
      <c r="P17" s="15">
        <v>6.4868272000000005E-2</v>
      </c>
      <c r="Q17" s="15">
        <v>6.5081186999999999E-2</v>
      </c>
      <c r="R17" s="15">
        <v>7.1188427999999998E-2</v>
      </c>
      <c r="S17" s="15">
        <v>6.0537164999999997E-2</v>
      </c>
      <c r="T17" s="15">
        <v>7.1537102000000005E-2</v>
      </c>
      <c r="U17" s="15">
        <v>7.4041649000000001E-2</v>
      </c>
      <c r="V17" s="15">
        <v>6.8038954999999998E-2</v>
      </c>
      <c r="W17" s="15">
        <v>7.0616154E-2</v>
      </c>
      <c r="X17" s="42">
        <v>6.4950829000000002E-2</v>
      </c>
      <c r="Z17" s="26">
        <v>4.46</v>
      </c>
      <c r="AA17" s="1">
        <v>1.1150905945212456E-3</v>
      </c>
      <c r="AB17" s="1">
        <v>1.5759643785050322E-3</v>
      </c>
      <c r="AC17">
        <v>9.8229191358960581E-4</v>
      </c>
      <c r="AD17">
        <v>1.4732155234247568E-3</v>
      </c>
      <c r="AE17">
        <v>9.9451834393379855E-4</v>
      </c>
      <c r="AF17">
        <v>8.7883267351054775E-4</v>
      </c>
      <c r="AG17">
        <v>1.5603816874421353E-3</v>
      </c>
      <c r="AH17">
        <v>1.0066381023779976E-3</v>
      </c>
      <c r="AI17">
        <v>1.8670336671409756E-3</v>
      </c>
      <c r="AJ17">
        <v>1.4985423287394795E-3</v>
      </c>
      <c r="AK17">
        <v>1.5111831443725431E-3</v>
      </c>
      <c r="AL17">
        <v>2.5372449824920219E-3</v>
      </c>
      <c r="AM17">
        <v>1.5501904096338456E-3</v>
      </c>
      <c r="AN17">
        <v>1.2794043704808166E-3</v>
      </c>
      <c r="AO17">
        <v>1.7595287047877538E-3</v>
      </c>
      <c r="AP17">
        <v>1.2788833838142291E-3</v>
      </c>
      <c r="AQ17">
        <v>6.0690790208155752E-4</v>
      </c>
      <c r="AR17">
        <v>1.0873308890705742E-3</v>
      </c>
      <c r="AS17">
        <v>1.6488120310294821E-3</v>
      </c>
      <c r="AT17">
        <v>1.2169047606735439E-3</v>
      </c>
      <c r="AU17">
        <v>1.9168884779184516E-3</v>
      </c>
      <c r="AV17">
        <v>8.0880156711017463E-4</v>
      </c>
      <c r="AW17">
        <v>9.3556085252487751E-4</v>
      </c>
      <c r="AY17" s="26">
        <v>4.46</v>
      </c>
      <c r="AZ17">
        <f t="shared" si="2"/>
        <v>8.2875347027904535E-3</v>
      </c>
      <c r="BA17">
        <f t="shared" si="12"/>
        <v>1.1572111822844143E-2</v>
      </c>
      <c r="BB17">
        <f t="shared" si="13"/>
        <v>7.1911966130077326E-3</v>
      </c>
      <c r="BC17">
        <f t="shared" si="14"/>
        <v>1.0815763391951087E-2</v>
      </c>
      <c r="BD17">
        <f t="shared" si="15"/>
        <v>7.0596669616707413E-3</v>
      </c>
      <c r="BE17">
        <f t="shared" si="16"/>
        <v>6.6545412652459779E-3</v>
      </c>
      <c r="BF17">
        <f t="shared" si="17"/>
        <v>1.1852736233127993E-2</v>
      </c>
      <c r="BG17">
        <f t="shared" si="18"/>
        <v>7.492942118296644E-3</v>
      </c>
      <c r="BH17">
        <f t="shared" si="19"/>
        <v>1.4176770985312332E-2</v>
      </c>
      <c r="BI17">
        <f t="shared" si="20"/>
        <v>1.1082162040712835E-2</v>
      </c>
      <c r="BJ17">
        <f t="shared" si="21"/>
        <v>1.1022860715838381E-2</v>
      </c>
      <c r="BK17">
        <f t="shared" si="22"/>
        <v>1.91444061445976E-2</v>
      </c>
      <c r="BL17">
        <f t="shared" si="23"/>
        <v>1.2070731306326908E-2</v>
      </c>
      <c r="BM17">
        <f t="shared" si="24"/>
        <v>9.7195668757250366E-3</v>
      </c>
      <c r="BN17">
        <f t="shared" si="3"/>
        <v>1.3743064130569159E-2</v>
      </c>
      <c r="BO17">
        <f t="shared" si="4"/>
        <v>9.3933274945194791E-3</v>
      </c>
      <c r="BP17">
        <f t="shared" si="5"/>
        <v>4.5427908896343893E-3</v>
      </c>
      <c r="BQ17">
        <f t="shared" si="6"/>
        <v>8.2902810652955607E-3</v>
      </c>
      <c r="BR17">
        <f t="shared" si="7"/>
        <v>1.2206892344429213E-2</v>
      </c>
      <c r="BS17">
        <f t="shared" si="8"/>
        <v>9.0726617265393297E-3</v>
      </c>
      <c r="BT17">
        <f t="shared" si="9"/>
        <v>1.4342789865422964E-2</v>
      </c>
      <c r="BU17">
        <f t="shared" si="10"/>
        <v>6.0684255120335767E-3</v>
      </c>
      <c r="BV17">
        <f t="shared" si="11"/>
        <v>7.0236597463844402E-3</v>
      </c>
    </row>
    <row r="18" spans="1:74" x14ac:dyDescent="0.25">
      <c r="A18" s="38">
        <v>32.549999999999997</v>
      </c>
      <c r="B18" s="15">
        <v>5.4812608999999998E-2</v>
      </c>
      <c r="C18" s="15">
        <v>5.6611477E-2</v>
      </c>
      <c r="D18" s="15">
        <v>5.7055135E-2</v>
      </c>
      <c r="E18" s="15">
        <v>5.9768134000000001E-2</v>
      </c>
      <c r="F18" s="15">
        <v>5.3628394000000003E-2</v>
      </c>
      <c r="G18" s="15">
        <v>4.7811281999999997E-2</v>
      </c>
      <c r="H18" s="15">
        <v>5.7626269000000001E-2</v>
      </c>
      <c r="I18" s="15">
        <v>5.7173469999999997E-2</v>
      </c>
      <c r="J18" s="15">
        <v>6.0499457E-2</v>
      </c>
      <c r="K18" s="15">
        <v>5.9715729000000002E-2</v>
      </c>
      <c r="L18" s="15">
        <v>5.5581817999999998E-2</v>
      </c>
      <c r="M18" s="15">
        <v>5.5413995000000001E-2</v>
      </c>
      <c r="N18" s="15">
        <v>5.6737463000000002E-2</v>
      </c>
      <c r="O18" s="15">
        <v>5.7019818999999999E-2</v>
      </c>
      <c r="P18" s="15">
        <v>5.9087170000000001E-2</v>
      </c>
      <c r="Q18" s="15">
        <v>6.0973843999999999E-2</v>
      </c>
      <c r="R18" s="15">
        <v>6.4872021000000002E-2</v>
      </c>
      <c r="S18" s="15">
        <v>5.4893894999999998E-2</v>
      </c>
      <c r="T18" s="15">
        <v>6.7074603999999996E-2</v>
      </c>
      <c r="U18" s="15">
        <v>6.7352941999999999E-2</v>
      </c>
      <c r="V18" s="15">
        <v>6.1290403E-2</v>
      </c>
      <c r="W18" s="15">
        <v>6.4004184000000006E-2</v>
      </c>
      <c r="X18" s="42">
        <v>5.6565602E-2</v>
      </c>
      <c r="Z18" s="26">
        <v>5.27</v>
      </c>
      <c r="AA18" s="1">
        <v>1.1948576930763662E-3</v>
      </c>
      <c r="AB18" s="1">
        <v>1.686614820501093E-3</v>
      </c>
      <c r="AC18">
        <v>1.0712129334997085E-3</v>
      </c>
      <c r="AD18">
        <v>1.5779431348234762E-3</v>
      </c>
      <c r="AE18">
        <v>1.0746093064299758E-3</v>
      </c>
      <c r="AF18">
        <v>9.389720952852486E-4</v>
      </c>
      <c r="AG18">
        <v>1.6564258156204887E-3</v>
      </c>
      <c r="AH18">
        <v>1.0898764664339258E-3</v>
      </c>
      <c r="AI18">
        <v>1.984367360767614E-3</v>
      </c>
      <c r="AJ18">
        <v>1.6258733341370467E-3</v>
      </c>
      <c r="AK18">
        <v>1.6417162717030803E-3</v>
      </c>
      <c r="AL18">
        <v>2.728454254578295E-3</v>
      </c>
      <c r="AM18">
        <v>1.6413160315343215E-3</v>
      </c>
      <c r="AN18">
        <v>1.3575359879695415E-3</v>
      </c>
      <c r="AO18">
        <v>1.8584370650053016E-3</v>
      </c>
      <c r="AP18">
        <v>1.3821861163128548E-3</v>
      </c>
      <c r="AQ18">
        <v>6.6735495057332176E-4</v>
      </c>
      <c r="AR18">
        <v>1.1658439481032807E-3</v>
      </c>
      <c r="AS18">
        <v>1.8285980149602731E-3</v>
      </c>
      <c r="AT18">
        <v>1.341150746754848E-3</v>
      </c>
      <c r="AU18">
        <v>2.0562682117646145E-3</v>
      </c>
      <c r="AV18">
        <v>8.8347010090119563E-4</v>
      </c>
      <c r="AW18">
        <v>1.0040032388081003E-3</v>
      </c>
      <c r="AY18" s="26">
        <v>5.27</v>
      </c>
      <c r="AZ18">
        <f t="shared" si="2"/>
        <v>9.4823923958668194E-3</v>
      </c>
      <c r="BA18">
        <f t="shared" si="12"/>
        <v>1.3258726643345237E-2</v>
      </c>
      <c r="BB18">
        <f t="shared" si="13"/>
        <v>8.2624095465074418E-3</v>
      </c>
      <c r="BC18">
        <f t="shared" si="14"/>
        <v>1.2393706526774562E-2</v>
      </c>
      <c r="BD18">
        <f t="shared" si="15"/>
        <v>8.134276268100718E-3</v>
      </c>
      <c r="BE18">
        <f t="shared" si="16"/>
        <v>7.5935133605312261E-3</v>
      </c>
      <c r="BF18">
        <f t="shared" si="17"/>
        <v>1.3509162048748483E-2</v>
      </c>
      <c r="BG18">
        <f t="shared" si="18"/>
        <v>8.5828185847305703E-3</v>
      </c>
      <c r="BH18">
        <f t="shared" si="19"/>
        <v>1.6161138346079944E-2</v>
      </c>
      <c r="BI18">
        <f t="shared" si="20"/>
        <v>1.2708035374849882E-2</v>
      </c>
      <c r="BJ18">
        <f t="shared" si="21"/>
        <v>1.266457698754146E-2</v>
      </c>
      <c r="BK18">
        <f t="shared" si="22"/>
        <v>2.1872860399175895E-2</v>
      </c>
      <c r="BL18">
        <f t="shared" si="23"/>
        <v>1.371204733786123E-2</v>
      </c>
      <c r="BM18">
        <f t="shared" si="24"/>
        <v>1.1077102863694578E-2</v>
      </c>
      <c r="BN18">
        <f t="shared" si="3"/>
        <v>1.560150119557446E-2</v>
      </c>
      <c r="BO18">
        <f t="shared" si="4"/>
        <v>1.0775513610832333E-2</v>
      </c>
      <c r="BP18">
        <f t="shared" si="5"/>
        <v>5.2101458402077109E-3</v>
      </c>
      <c r="BQ18">
        <f t="shared" si="6"/>
        <v>9.4561250133988421E-3</v>
      </c>
      <c r="BR18">
        <f t="shared" si="7"/>
        <v>1.4035490359389486E-2</v>
      </c>
      <c r="BS18">
        <f t="shared" si="8"/>
        <v>1.0413812473294178E-2</v>
      </c>
      <c r="BT18">
        <f t="shared" si="9"/>
        <v>1.6399058077187577E-2</v>
      </c>
      <c r="BU18">
        <f t="shared" si="10"/>
        <v>6.951895612934772E-3</v>
      </c>
      <c r="BV18">
        <f t="shared" si="11"/>
        <v>8.02766298519254E-3</v>
      </c>
    </row>
    <row r="19" spans="1:74" x14ac:dyDescent="0.25">
      <c r="A19" s="38">
        <v>27.58</v>
      </c>
      <c r="B19" s="15">
        <v>4.7571823999999999E-2</v>
      </c>
      <c r="C19" s="15">
        <v>4.9513450000000001E-2</v>
      </c>
      <c r="D19" s="15">
        <v>4.833527E-2</v>
      </c>
      <c r="E19" s="15">
        <v>5.2250295000000002E-2</v>
      </c>
      <c r="F19" s="15">
        <v>4.8536744E-2</v>
      </c>
      <c r="G19" s="15">
        <v>4.246163E-2</v>
      </c>
      <c r="H19" s="15">
        <v>5.0086633999999998E-2</v>
      </c>
      <c r="I19" s="15">
        <v>5.0169624000000003E-2</v>
      </c>
      <c r="J19" s="15">
        <v>5.3477832000000003E-2</v>
      </c>
      <c r="K19" s="15">
        <v>5.2253696000000002E-2</v>
      </c>
      <c r="L19" s="15">
        <v>4.8078862999999999E-2</v>
      </c>
      <c r="M19" s="15">
        <v>5.0868188000000002E-2</v>
      </c>
      <c r="N19" s="15">
        <v>5.1553660000000001E-2</v>
      </c>
      <c r="O19" s="15">
        <v>5.1175528999999997E-2</v>
      </c>
      <c r="P19" s="15">
        <v>5.1522536000000001E-2</v>
      </c>
      <c r="Q19" s="15">
        <v>5.4947496999999998E-2</v>
      </c>
      <c r="R19" s="15">
        <v>5.6332239999999999E-2</v>
      </c>
      <c r="S19" s="15">
        <v>4.8286994E-2</v>
      </c>
      <c r="T19" s="15">
        <v>5.9355572000000002E-2</v>
      </c>
      <c r="U19" s="15">
        <v>5.8384403000000001E-2</v>
      </c>
      <c r="V19" s="15">
        <v>5.2637883000000003E-2</v>
      </c>
      <c r="W19" s="15">
        <v>5.5810177000000002E-2</v>
      </c>
      <c r="X19" s="42">
        <v>4.7768049999999999E-2</v>
      </c>
      <c r="Z19" s="26">
        <v>6.21</v>
      </c>
      <c r="AA19" s="1">
        <v>1.2793654854331596E-3</v>
      </c>
      <c r="AB19" s="1">
        <v>1.8069338991510645E-3</v>
      </c>
      <c r="AC19">
        <v>1.1655277632159474E-3</v>
      </c>
      <c r="AD19">
        <v>1.6932138636132992E-3</v>
      </c>
      <c r="AE19">
        <v>1.1573923308401029E-3</v>
      </c>
      <c r="AF19">
        <v>1.0070857700650814E-3</v>
      </c>
      <c r="AG19">
        <v>1.7600641589864783E-3</v>
      </c>
      <c r="AH19">
        <v>1.1775828902788983E-3</v>
      </c>
      <c r="AI19">
        <v>2.1135930711678884E-3</v>
      </c>
      <c r="AJ19">
        <v>1.7561179453704113E-3</v>
      </c>
      <c r="AK19">
        <v>1.7773557357745327E-3</v>
      </c>
      <c r="AL19">
        <v>2.9391280175768836E-3</v>
      </c>
      <c r="AM19">
        <v>1.7456102269594197E-3</v>
      </c>
      <c r="AN19">
        <v>1.4451549752786859E-3</v>
      </c>
      <c r="AO19">
        <v>1.971227401320053E-3</v>
      </c>
      <c r="AP19">
        <v>1.4818769441845106E-3</v>
      </c>
      <c r="AQ19">
        <v>7.3543911410069314E-4</v>
      </c>
      <c r="AR19">
        <v>1.25843001444662E-3</v>
      </c>
      <c r="AS19">
        <v>2.0460811180491147E-3</v>
      </c>
      <c r="AT19">
        <v>1.4894980038226608E-3</v>
      </c>
      <c r="AU19">
        <v>2.2173046776317444E-3</v>
      </c>
      <c r="AV19">
        <v>9.6634570822469381E-4</v>
      </c>
      <c r="AW19">
        <v>1.0817166909271986E-3</v>
      </c>
      <c r="AY19" s="26">
        <v>6.21</v>
      </c>
      <c r="AZ19">
        <f t="shared" si="2"/>
        <v>1.0761757881299979E-2</v>
      </c>
      <c r="BA19">
        <f t="shared" si="12"/>
        <v>1.5065660542496301E-2</v>
      </c>
      <c r="BB19">
        <f t="shared" si="13"/>
        <v>9.4279373097233901E-3</v>
      </c>
      <c r="BC19">
        <f t="shared" si="14"/>
        <v>1.4086920390387862E-2</v>
      </c>
      <c r="BD19">
        <f t="shared" si="15"/>
        <v>9.29166859894082E-3</v>
      </c>
      <c r="BE19">
        <f t="shared" si="16"/>
        <v>8.6005991305963068E-3</v>
      </c>
      <c r="BF19">
        <f t="shared" si="17"/>
        <v>1.5269226207734962E-2</v>
      </c>
      <c r="BG19">
        <f t="shared" si="18"/>
        <v>9.7604014750094677E-3</v>
      </c>
      <c r="BH19">
        <f t="shared" si="19"/>
        <v>1.8274731417247832E-2</v>
      </c>
      <c r="BI19">
        <f t="shared" si="20"/>
        <v>1.4464153320220293E-2</v>
      </c>
      <c r="BJ19">
        <f t="shared" si="21"/>
        <v>1.4441932723315993E-2</v>
      </c>
      <c r="BK19">
        <f t="shared" si="22"/>
        <v>2.4811988416752778E-2</v>
      </c>
      <c r="BL19">
        <f t="shared" si="23"/>
        <v>1.545765756482065E-2</v>
      </c>
      <c r="BM19">
        <f t="shared" si="24"/>
        <v>1.2522257838973264E-2</v>
      </c>
      <c r="BN19">
        <f t="shared" si="3"/>
        <v>1.7572728596894512E-2</v>
      </c>
      <c r="BO19">
        <f t="shared" si="4"/>
        <v>1.2257390555016843E-2</v>
      </c>
      <c r="BP19">
        <f t="shared" si="5"/>
        <v>5.9455849543084043E-3</v>
      </c>
      <c r="BQ19">
        <f t="shared" si="6"/>
        <v>1.0714555027845463E-2</v>
      </c>
      <c r="BR19">
        <f t="shared" si="7"/>
        <v>1.6081571477438602E-2</v>
      </c>
      <c r="BS19">
        <f t="shared" si="8"/>
        <v>1.1903310477116839E-2</v>
      </c>
      <c r="BT19">
        <f t="shared" si="9"/>
        <v>1.8616362754819323E-2</v>
      </c>
      <c r="BU19">
        <f t="shared" si="10"/>
        <v>7.9182413211594666E-3</v>
      </c>
      <c r="BV19">
        <f t="shared" si="11"/>
        <v>9.1093796761197391E-3</v>
      </c>
    </row>
    <row r="20" spans="1:74" x14ac:dyDescent="0.25">
      <c r="A20" s="38">
        <v>23.37</v>
      </c>
      <c r="B20" s="15">
        <v>4.0523944999999999E-2</v>
      </c>
      <c r="C20" s="15">
        <v>4.2336905000000001E-2</v>
      </c>
      <c r="D20" s="15">
        <v>4.0234850000000003E-2</v>
      </c>
      <c r="E20" s="15">
        <v>4.4537673E-2</v>
      </c>
      <c r="F20" s="15">
        <v>4.2459614E-2</v>
      </c>
      <c r="G20" s="15">
        <v>3.7116913000000001E-2</v>
      </c>
      <c r="H20" s="15">
        <v>4.2645497999999997E-2</v>
      </c>
      <c r="I20" s="15">
        <v>4.3178503999999999E-2</v>
      </c>
      <c r="J20" s="15">
        <v>4.57966E-2</v>
      </c>
      <c r="K20" s="15">
        <v>4.4269321E-2</v>
      </c>
      <c r="L20" s="15">
        <v>4.0181016E-2</v>
      </c>
      <c r="M20" s="15">
        <v>4.5686376000000001E-2</v>
      </c>
      <c r="N20" s="15">
        <v>4.5498978000000002E-2</v>
      </c>
      <c r="O20" s="15">
        <v>4.4230569999999997E-2</v>
      </c>
      <c r="P20" s="15">
        <v>4.3242952000000001E-2</v>
      </c>
      <c r="Q20" s="15">
        <v>4.7965014E-2</v>
      </c>
      <c r="R20" s="15">
        <v>4.7324202000000003E-2</v>
      </c>
      <c r="S20" s="15">
        <v>4.0924242999999999E-2</v>
      </c>
      <c r="T20" s="15">
        <v>4.9879839000000002E-2</v>
      </c>
      <c r="U20" s="15">
        <v>4.8819461000000001E-2</v>
      </c>
      <c r="V20" s="15">
        <v>4.3167606999999997E-2</v>
      </c>
      <c r="W20" s="15">
        <v>4.7185181999999999E-2</v>
      </c>
      <c r="X20" s="42">
        <v>3.9590911999999999E-2</v>
      </c>
      <c r="Z20" s="26">
        <v>7.33</v>
      </c>
      <c r="AA20" s="1">
        <v>1.3642855120335746E-3</v>
      </c>
      <c r="AB20" s="1">
        <v>1.9294014155033221E-3</v>
      </c>
      <c r="AC20">
        <v>1.2603049088602655E-3</v>
      </c>
      <c r="AD20">
        <v>1.8102416691773121E-3</v>
      </c>
      <c r="AE20">
        <v>1.2356885034397822E-3</v>
      </c>
      <c r="AF20">
        <v>1.0818447454508157E-3</v>
      </c>
      <c r="AG20">
        <v>1.8672761626388091E-3</v>
      </c>
      <c r="AH20">
        <v>1.2661167326033184E-3</v>
      </c>
      <c r="AI20">
        <v>2.2467827871593912E-3</v>
      </c>
      <c r="AJ20">
        <v>1.8846144110642338E-3</v>
      </c>
      <c r="AK20">
        <v>1.9142717286695667E-3</v>
      </c>
      <c r="AL20">
        <v>3.1578166287708114E-3</v>
      </c>
      <c r="AM20">
        <v>1.8583321849651891E-3</v>
      </c>
      <c r="AN20">
        <v>1.5366805133441039E-3</v>
      </c>
      <c r="AO20">
        <v>2.0961643961830913E-3</v>
      </c>
      <c r="AP20">
        <v>1.581326878280376E-3</v>
      </c>
      <c r="AQ20">
        <v>8.1229787330088844E-4</v>
      </c>
      <c r="AR20">
        <v>1.3594105608623519E-3</v>
      </c>
      <c r="AS20">
        <v>2.2931419956248172E-3</v>
      </c>
      <c r="AT20">
        <v>1.6582067160915161E-3</v>
      </c>
      <c r="AU20">
        <v>2.3894470185728432E-3</v>
      </c>
      <c r="AV20">
        <v>1.0575893144924699E-3</v>
      </c>
      <c r="AW20">
        <v>1.1665197816266716E-3</v>
      </c>
      <c r="AY20" s="26">
        <v>7.33</v>
      </c>
      <c r="AZ20">
        <f t="shared" si="2"/>
        <v>1.2126043393333555E-2</v>
      </c>
      <c r="BA20">
        <f t="shared" si="12"/>
        <v>1.6995061957999623E-2</v>
      </c>
      <c r="BB20">
        <f t="shared" si="13"/>
        <v>1.0688242218583655E-2</v>
      </c>
      <c r="BC20">
        <f t="shared" si="14"/>
        <v>1.5897162059565175E-2</v>
      </c>
      <c r="BD20">
        <f t="shared" si="15"/>
        <v>1.0527357102380602E-2</v>
      </c>
      <c r="BE20">
        <f t="shared" si="16"/>
        <v>9.6824438760471226E-3</v>
      </c>
      <c r="BF20">
        <f t="shared" si="17"/>
        <v>1.7136502370373771E-2</v>
      </c>
      <c r="BG20">
        <f t="shared" si="18"/>
        <v>1.1026518207612785E-2</v>
      </c>
      <c r="BH20">
        <f t="shared" si="19"/>
        <v>2.0521514204407225E-2</v>
      </c>
      <c r="BI20">
        <f t="shared" si="20"/>
        <v>1.6348767731284526E-2</v>
      </c>
      <c r="BJ20">
        <f t="shared" si="21"/>
        <v>1.6356204451985559E-2</v>
      </c>
      <c r="BK20">
        <f t="shared" si="22"/>
        <v>2.7969805045523589E-2</v>
      </c>
      <c r="BL20">
        <f t="shared" si="23"/>
        <v>1.7315989749785838E-2</v>
      </c>
      <c r="BM20">
        <f t="shared" si="24"/>
        <v>1.4058938352317368E-2</v>
      </c>
      <c r="BN20">
        <f t="shared" si="3"/>
        <v>1.9668892993077603E-2</v>
      </c>
      <c r="BO20">
        <f t="shared" si="4"/>
        <v>1.383871743329722E-2</v>
      </c>
      <c r="BP20">
        <f t="shared" si="5"/>
        <v>6.7578828276092925E-3</v>
      </c>
      <c r="BQ20">
        <f t="shared" si="6"/>
        <v>1.2073965588707814E-2</v>
      </c>
      <c r="BR20">
        <f t="shared" si="7"/>
        <v>1.8374713473063419E-2</v>
      </c>
      <c r="BS20">
        <f t="shared" si="8"/>
        <v>1.3561517193208356E-2</v>
      </c>
      <c r="BT20">
        <f t="shared" si="9"/>
        <v>2.1005809773392167E-2</v>
      </c>
      <c r="BU20">
        <f t="shared" si="10"/>
        <v>8.9758306356519362E-3</v>
      </c>
      <c r="BV20">
        <f t="shared" si="11"/>
        <v>1.027589945774641E-2</v>
      </c>
    </row>
    <row r="21" spans="1:74" x14ac:dyDescent="0.25">
      <c r="A21" s="38">
        <v>19.809999999999999</v>
      </c>
      <c r="B21" s="15">
        <v>3.4837278999999999E-2</v>
      </c>
      <c r="C21" s="15">
        <v>3.6359068000000001E-2</v>
      </c>
      <c r="D21" s="15">
        <v>3.4032123999999997E-2</v>
      </c>
      <c r="E21" s="15">
        <v>3.8023711000000002E-2</v>
      </c>
      <c r="F21" s="15">
        <v>3.6977422000000003E-2</v>
      </c>
      <c r="G21" s="15">
        <v>3.2315057000000001E-2</v>
      </c>
      <c r="H21" s="15">
        <v>3.6466937999999997E-2</v>
      </c>
      <c r="I21" s="15">
        <v>3.7531144000000002E-2</v>
      </c>
      <c r="J21" s="15">
        <v>3.9072862E-2</v>
      </c>
      <c r="K21" s="15">
        <v>3.8238052000000002E-2</v>
      </c>
      <c r="L21" s="15">
        <v>3.3934800000000001E-2</v>
      </c>
      <c r="M21" s="15">
        <v>4.1254724E-2</v>
      </c>
      <c r="N21" s="15">
        <v>3.9864925000000002E-2</v>
      </c>
      <c r="O21" s="15">
        <v>3.8049037000000001E-2</v>
      </c>
      <c r="P21" s="15">
        <v>3.6185703E-2</v>
      </c>
      <c r="Q21" s="15">
        <v>4.1756864999999997E-2</v>
      </c>
      <c r="R21" s="15">
        <v>3.9764726E-2</v>
      </c>
      <c r="S21" s="15">
        <v>3.4579328999999999E-2</v>
      </c>
      <c r="T21" s="15">
        <v>4.1832106000000001E-2</v>
      </c>
      <c r="U21" s="15">
        <v>4.1129248E-2</v>
      </c>
      <c r="V21" s="15">
        <v>3.5696289999999999E-2</v>
      </c>
      <c r="W21" s="15">
        <v>3.9989802999999997E-2</v>
      </c>
      <c r="X21" s="42">
        <v>3.3433010999999999E-2</v>
      </c>
      <c r="Z21" s="26">
        <v>8.65</v>
      </c>
      <c r="AA21" s="1">
        <v>1.4541523495574817E-3</v>
      </c>
      <c r="AB21" s="1">
        <v>2.059389028192807E-3</v>
      </c>
      <c r="AC21">
        <v>1.3600135483826489E-3</v>
      </c>
      <c r="AD21">
        <v>1.9339467980591593E-3</v>
      </c>
      <c r="AE21">
        <v>1.3189202253240302E-3</v>
      </c>
      <c r="AF21">
        <v>1.1652424837043944E-3</v>
      </c>
      <c r="AG21">
        <v>1.9852093467012705E-3</v>
      </c>
      <c r="AH21">
        <v>1.3601115368921254E-3</v>
      </c>
      <c r="AI21">
        <v>2.3902787164865095E-3</v>
      </c>
      <c r="AJ21">
        <v>2.0230176036101126E-3</v>
      </c>
      <c r="AK21">
        <v>2.0610815119679118E-3</v>
      </c>
      <c r="AL21">
        <v>3.3913896772033688E-3</v>
      </c>
      <c r="AM21">
        <v>1.98316912392068E-3</v>
      </c>
      <c r="AN21">
        <v>1.6351820940635389E-3</v>
      </c>
      <c r="AO21">
        <v>2.2280422098064799E-3</v>
      </c>
      <c r="AP21">
        <v>1.6949840377783007E-3</v>
      </c>
      <c r="AQ21">
        <v>9.021559977681207E-4</v>
      </c>
      <c r="AR21">
        <v>1.4687855873504766E-3</v>
      </c>
      <c r="AS21">
        <v>2.5718102507359163E-3</v>
      </c>
      <c r="AT21">
        <v>1.8497699402211592E-3</v>
      </c>
      <c r="AU21">
        <v>2.5726952345879249E-3</v>
      </c>
      <c r="AV21">
        <v>1.1629942345297093E-3</v>
      </c>
      <c r="AW21">
        <v>1.2625027223912184E-3</v>
      </c>
      <c r="AY21" s="26">
        <v>8.65</v>
      </c>
      <c r="AZ21">
        <f t="shared" si="2"/>
        <v>1.3580195742891037E-2</v>
      </c>
      <c r="BA21">
        <f t="shared" si="12"/>
        <v>1.905445098619243E-2</v>
      </c>
      <c r="BB21">
        <f t="shared" si="13"/>
        <v>1.2048255766966304E-2</v>
      </c>
      <c r="BC21">
        <f t="shared" si="14"/>
        <v>1.7831108857624334E-2</v>
      </c>
      <c r="BD21">
        <f t="shared" si="15"/>
        <v>1.1846277327704631E-2</v>
      </c>
      <c r="BE21">
        <f t="shared" si="16"/>
        <v>1.0847686359751517E-2</v>
      </c>
      <c r="BF21">
        <f t="shared" si="17"/>
        <v>1.9121711717075041E-2</v>
      </c>
      <c r="BG21">
        <f t="shared" si="18"/>
        <v>1.2386629744504911E-2</v>
      </c>
      <c r="BH21">
        <f t="shared" si="19"/>
        <v>2.2911792920893733E-2</v>
      </c>
      <c r="BI21">
        <f t="shared" si="20"/>
        <v>1.8371785334894638E-2</v>
      </c>
      <c r="BJ21">
        <f t="shared" si="21"/>
        <v>1.8417285963953471E-2</v>
      </c>
      <c r="BK21">
        <f t="shared" si="22"/>
        <v>3.1361194722726957E-2</v>
      </c>
      <c r="BL21">
        <f t="shared" si="23"/>
        <v>1.9299158873706517E-2</v>
      </c>
      <c r="BM21">
        <f t="shared" si="24"/>
        <v>1.5694120446380907E-2</v>
      </c>
      <c r="BN21">
        <f t="shared" si="3"/>
        <v>2.1896935202884084E-2</v>
      </c>
      <c r="BO21">
        <f t="shared" si="4"/>
        <v>1.5533701471075521E-2</v>
      </c>
      <c r="BP21">
        <f t="shared" si="5"/>
        <v>7.6600388253774132E-3</v>
      </c>
      <c r="BQ21">
        <f t="shared" si="6"/>
        <v>1.3542751176058292E-2</v>
      </c>
      <c r="BR21">
        <f t="shared" si="7"/>
        <v>2.0946523723799335E-2</v>
      </c>
      <c r="BS21">
        <f t="shared" si="8"/>
        <v>1.5411287133429515E-2</v>
      </c>
      <c r="BT21">
        <f t="shared" si="9"/>
        <v>2.3578505007980092E-2</v>
      </c>
      <c r="BU21">
        <f t="shared" si="10"/>
        <v>1.0138824870181645E-2</v>
      </c>
      <c r="BV21">
        <f t="shared" si="11"/>
        <v>1.1538402180137628E-2</v>
      </c>
    </row>
    <row r="22" spans="1:74" x14ac:dyDescent="0.25">
      <c r="A22" s="38">
        <v>16.78</v>
      </c>
      <c r="B22" s="15">
        <v>2.9797258E-2</v>
      </c>
      <c r="C22" s="15">
        <v>3.1234459999999999E-2</v>
      </c>
      <c r="D22" s="15">
        <v>2.8788603999999999E-2</v>
      </c>
      <c r="E22" s="15">
        <v>3.2468676000000002E-2</v>
      </c>
      <c r="F22" s="15">
        <v>3.2225215000000001E-2</v>
      </c>
      <c r="G22" s="15">
        <v>2.7912945000000002E-2</v>
      </c>
      <c r="H22" s="15">
        <v>3.1215162000000001E-2</v>
      </c>
      <c r="I22" s="15">
        <v>3.2321524999999997E-2</v>
      </c>
      <c r="J22" s="15">
        <v>3.3398821000000002E-2</v>
      </c>
      <c r="K22" s="15">
        <v>3.3300133000000003E-2</v>
      </c>
      <c r="L22" s="15">
        <v>2.8818494E-2</v>
      </c>
      <c r="M22" s="15">
        <v>3.6558069999999998E-2</v>
      </c>
      <c r="N22" s="15">
        <v>3.4657424999999999E-2</v>
      </c>
      <c r="O22" s="15">
        <v>3.2831052999999999E-2</v>
      </c>
      <c r="P22" s="15">
        <v>3.0527602000000001E-2</v>
      </c>
      <c r="Q22" s="15">
        <v>3.5885384999999999E-2</v>
      </c>
      <c r="R22" s="15">
        <v>3.3000276000000002E-2</v>
      </c>
      <c r="S22" s="15">
        <v>2.9258274000000001E-2</v>
      </c>
      <c r="T22" s="15">
        <v>3.4772652000000001E-2</v>
      </c>
      <c r="U22" s="15">
        <v>3.4589079000000002E-2</v>
      </c>
      <c r="V22" s="15">
        <v>3.0128940999999999E-2</v>
      </c>
      <c r="W22" s="15">
        <v>3.3314761999999998E-2</v>
      </c>
      <c r="X22" s="42">
        <v>2.8666225E-2</v>
      </c>
      <c r="Z22" s="26">
        <v>10.210000000000001</v>
      </c>
      <c r="AA22" s="1">
        <v>1.5712265712985222E-3</v>
      </c>
      <c r="AB22" s="1">
        <v>2.2387932733950134E-3</v>
      </c>
      <c r="AC22">
        <v>1.4772906394948015E-3</v>
      </c>
      <c r="AD22">
        <v>2.1043928148824923E-3</v>
      </c>
      <c r="AE22">
        <v>1.4292976526695987E-3</v>
      </c>
      <c r="AF22">
        <v>1.2825308982190968E-3</v>
      </c>
      <c r="AG22">
        <v>2.1558552422377281E-3</v>
      </c>
      <c r="AH22">
        <v>1.4751228355820727E-3</v>
      </c>
      <c r="AI22">
        <v>2.5964056658860984E-3</v>
      </c>
      <c r="AJ22">
        <v>2.1847308103682371E-3</v>
      </c>
      <c r="AK22">
        <v>2.2331043173388645E-3</v>
      </c>
      <c r="AL22">
        <v>3.683356057953658E-3</v>
      </c>
      <c r="AM22">
        <v>2.1590997013799787E-3</v>
      </c>
      <c r="AN22">
        <v>1.7680057233217421E-3</v>
      </c>
      <c r="AO22">
        <v>2.4041685894683768E-3</v>
      </c>
      <c r="AP22">
        <v>1.8209219161904717E-3</v>
      </c>
      <c r="AQ22">
        <v>1.0084257847086638E-3</v>
      </c>
      <c r="AR22">
        <v>1.6169233262952329E-3</v>
      </c>
      <c r="AS22">
        <v>2.9090541872656217E-3</v>
      </c>
      <c r="AT22">
        <v>2.072290918141212E-3</v>
      </c>
      <c r="AU22">
        <v>2.8142499333886268E-3</v>
      </c>
      <c r="AV22">
        <v>1.2944687038706478E-3</v>
      </c>
      <c r="AW22">
        <v>1.392843142429909E-3</v>
      </c>
      <c r="AY22" s="26">
        <v>10.210000000000001</v>
      </c>
      <c r="AZ22">
        <f t="shared" si="2"/>
        <v>1.5151422314189559E-2</v>
      </c>
      <c r="BA22">
        <f t="shared" si="12"/>
        <v>2.1293244259587445E-2</v>
      </c>
      <c r="BB22">
        <f t="shared" si="13"/>
        <v>1.3525546406461105E-2</v>
      </c>
      <c r="BC22">
        <f t="shared" si="14"/>
        <v>1.9935501672506826E-2</v>
      </c>
      <c r="BD22">
        <f t="shared" si="15"/>
        <v>1.327557498037423E-2</v>
      </c>
      <c r="BE22">
        <f t="shared" si="16"/>
        <v>1.2130217257970614E-2</v>
      </c>
      <c r="BF22">
        <f t="shared" si="17"/>
        <v>2.1277566959312769E-2</v>
      </c>
      <c r="BG22">
        <f t="shared" si="18"/>
        <v>1.3861752580086983E-2</v>
      </c>
      <c r="BH22">
        <f t="shared" si="19"/>
        <v>2.5508198586779832E-2</v>
      </c>
      <c r="BI22">
        <f t="shared" si="20"/>
        <v>2.0556516145262875E-2</v>
      </c>
      <c r="BJ22">
        <f t="shared" si="21"/>
        <v>2.0650390281292334E-2</v>
      </c>
      <c r="BK22">
        <f t="shared" si="22"/>
        <v>3.5044550780680611E-2</v>
      </c>
      <c r="BL22">
        <f t="shared" si="23"/>
        <v>2.1458258575086497E-2</v>
      </c>
      <c r="BM22">
        <f t="shared" si="24"/>
        <v>1.7462126169702649E-2</v>
      </c>
      <c r="BN22">
        <f t="shared" si="3"/>
        <v>2.4301103792352459E-2</v>
      </c>
      <c r="BO22">
        <f t="shared" si="4"/>
        <v>1.7354623387265993E-2</v>
      </c>
      <c r="BP22">
        <f t="shared" si="5"/>
        <v>8.6684646100860761E-3</v>
      </c>
      <c r="BQ22">
        <f t="shared" si="6"/>
        <v>1.5159674502353525E-2</v>
      </c>
      <c r="BR22">
        <f t="shared" si="7"/>
        <v>2.3855577911064955E-2</v>
      </c>
      <c r="BS22">
        <f t="shared" si="8"/>
        <v>1.7483578051570726E-2</v>
      </c>
      <c r="BT22">
        <f t="shared" si="9"/>
        <v>2.639275494136872E-2</v>
      </c>
      <c r="BU22">
        <f t="shared" si="10"/>
        <v>1.1433293574052292E-2</v>
      </c>
      <c r="BV22">
        <f t="shared" si="11"/>
        <v>1.2931245322567538E-2</v>
      </c>
    </row>
    <row r="23" spans="1:74" x14ac:dyDescent="0.25">
      <c r="A23" s="3">
        <v>14.22</v>
      </c>
      <c r="B23" s="15">
        <v>2.5776108999999998E-2</v>
      </c>
      <c r="C23" s="15">
        <v>2.7057301999999998E-2</v>
      </c>
      <c r="D23" s="15">
        <v>2.4752896E-2</v>
      </c>
      <c r="E23" s="15">
        <v>2.8003671000000001E-2</v>
      </c>
      <c r="F23" s="15">
        <v>2.8301541999999999E-2</v>
      </c>
      <c r="G23" s="15">
        <v>2.4127719999999998E-2</v>
      </c>
      <c r="H23" s="15">
        <v>2.6943895999999998E-2</v>
      </c>
      <c r="I23" s="15">
        <v>2.8178261999999999E-2</v>
      </c>
      <c r="J23" s="15">
        <v>2.8817032999999999E-2</v>
      </c>
      <c r="K23" s="15">
        <v>2.9442586E-2</v>
      </c>
      <c r="L23" s="15">
        <v>2.4981985000000002E-2</v>
      </c>
      <c r="M23" s="15">
        <v>3.2330266000000003E-2</v>
      </c>
      <c r="N23" s="15">
        <v>3.0196391999999999E-2</v>
      </c>
      <c r="O23" s="15">
        <v>2.864703E-2</v>
      </c>
      <c r="P23" s="15">
        <v>2.6253276999999998E-2</v>
      </c>
      <c r="Q23" s="15">
        <v>3.1296606999999997E-2</v>
      </c>
      <c r="R23" s="15">
        <v>2.7755131999999998E-2</v>
      </c>
      <c r="S23" s="15">
        <v>2.5024317000000001E-2</v>
      </c>
      <c r="T23" s="15">
        <v>2.9195618E-2</v>
      </c>
      <c r="U23" s="15">
        <v>2.9406005999999998E-2</v>
      </c>
      <c r="V23" s="15">
        <v>2.601125E-2</v>
      </c>
      <c r="W23" s="15">
        <v>2.7953705999999998E-2</v>
      </c>
      <c r="X23" s="42">
        <v>2.4870521999999999E-2</v>
      </c>
      <c r="Z23" s="26">
        <v>12.05</v>
      </c>
      <c r="AA23" s="1">
        <v>1.7192182095873013E-3</v>
      </c>
      <c r="AB23" s="1">
        <v>2.4531114526650803E-3</v>
      </c>
      <c r="AC23">
        <v>1.6162970999365743E-3</v>
      </c>
      <c r="AD23">
        <v>2.3117394142017048E-3</v>
      </c>
      <c r="AE23">
        <v>1.5529113481748253E-3</v>
      </c>
      <c r="AF23">
        <v>1.4224131866761821E-3</v>
      </c>
      <c r="AG23">
        <v>2.3675989793837541E-3</v>
      </c>
      <c r="AH23">
        <v>1.6162805582227023E-3</v>
      </c>
      <c r="AI23">
        <v>2.8421722240833266E-3</v>
      </c>
      <c r="AJ23">
        <v>2.3668402458834432E-3</v>
      </c>
      <c r="AK23">
        <v>2.4389570741923153E-3</v>
      </c>
      <c r="AL23">
        <v>4.034288119759295E-3</v>
      </c>
      <c r="AM23">
        <v>2.3713751327776788E-3</v>
      </c>
      <c r="AN23">
        <v>1.9228736594139159E-3</v>
      </c>
      <c r="AO23">
        <v>2.6228083304787033E-3</v>
      </c>
      <c r="AP23">
        <v>1.9774412165246727E-3</v>
      </c>
      <c r="AQ23">
        <v>1.1384194373791252E-3</v>
      </c>
      <c r="AR23">
        <v>1.791972742183343E-3</v>
      </c>
      <c r="AS23">
        <v>3.3048734055808656E-3</v>
      </c>
      <c r="AT23">
        <v>2.3290937561707792E-3</v>
      </c>
      <c r="AU23">
        <v>3.0902329659254842E-3</v>
      </c>
      <c r="AV23">
        <v>1.4582888748108475E-3</v>
      </c>
      <c r="AW23">
        <v>1.5455432625987315E-3</v>
      </c>
      <c r="AY23" s="26">
        <v>12.05</v>
      </c>
      <c r="AZ23">
        <f t="shared" si="2"/>
        <v>1.6870640523776861E-2</v>
      </c>
      <c r="BA23">
        <f t="shared" si="12"/>
        <v>2.3746355712252525E-2</v>
      </c>
      <c r="BB23">
        <f t="shared" si="13"/>
        <v>1.5141843506397679E-2</v>
      </c>
      <c r="BC23">
        <f t="shared" si="14"/>
        <v>2.224724108670853E-2</v>
      </c>
      <c r="BD23">
        <f t="shared" si="15"/>
        <v>1.4828486328549054E-2</v>
      </c>
      <c r="BE23">
        <f t="shared" si="16"/>
        <v>1.3552630444646796E-2</v>
      </c>
      <c r="BF23">
        <f t="shared" si="17"/>
        <v>2.3645165938696523E-2</v>
      </c>
      <c r="BG23">
        <f t="shared" si="18"/>
        <v>1.5478033138309685E-2</v>
      </c>
      <c r="BH23">
        <f t="shared" si="19"/>
        <v>2.8350370810863158E-2</v>
      </c>
      <c r="BI23">
        <f t="shared" si="20"/>
        <v>2.2923356391146319E-2</v>
      </c>
      <c r="BJ23">
        <f t="shared" si="21"/>
        <v>2.3089347355484648E-2</v>
      </c>
      <c r="BK23">
        <f t="shared" si="22"/>
        <v>3.9078838900439908E-2</v>
      </c>
      <c r="BL23">
        <f t="shared" si="23"/>
        <v>2.3829633707864176E-2</v>
      </c>
      <c r="BM23">
        <f t="shared" si="24"/>
        <v>1.9384999829116564E-2</v>
      </c>
      <c r="BN23">
        <f t="shared" si="3"/>
        <v>2.6923912122831163E-2</v>
      </c>
      <c r="BO23">
        <f t="shared" si="4"/>
        <v>1.9332064603790666E-2</v>
      </c>
      <c r="BP23">
        <f t="shared" si="5"/>
        <v>9.806884047465202E-3</v>
      </c>
      <c r="BQ23">
        <f t="shared" si="6"/>
        <v>1.6951647244536867E-2</v>
      </c>
      <c r="BR23">
        <f t="shared" si="7"/>
        <v>2.7160451316645823E-2</v>
      </c>
      <c r="BS23">
        <f t="shared" si="8"/>
        <v>1.9812671807741506E-2</v>
      </c>
      <c r="BT23">
        <f t="shared" si="9"/>
        <v>2.9482987907294204E-2</v>
      </c>
      <c r="BU23">
        <f t="shared" si="10"/>
        <v>1.289158244886314E-2</v>
      </c>
      <c r="BV23">
        <f t="shared" si="11"/>
        <v>1.4476788585166269E-2</v>
      </c>
    </row>
    <row r="24" spans="1:74" x14ac:dyDescent="0.25">
      <c r="A24" s="3">
        <v>12.05</v>
      </c>
      <c r="B24" s="15">
        <v>2.2662435000000002E-2</v>
      </c>
      <c r="C24" s="15">
        <v>2.3906113E-2</v>
      </c>
      <c r="D24" s="15">
        <v>2.1728186E-2</v>
      </c>
      <c r="E24" s="15">
        <v>2.4639933999999999E-2</v>
      </c>
      <c r="F24" s="15">
        <v>2.5264801999999999E-2</v>
      </c>
      <c r="G24" s="15">
        <v>2.1127178E-2</v>
      </c>
      <c r="H24" s="15">
        <v>2.3729254000000002E-2</v>
      </c>
      <c r="I24" s="15">
        <v>2.4857035E-2</v>
      </c>
      <c r="J24" s="15">
        <v>2.5426793999999999E-2</v>
      </c>
      <c r="K24" s="15">
        <v>2.6353952999999999E-2</v>
      </c>
      <c r="L24" s="15">
        <v>2.2027498E-2</v>
      </c>
      <c r="M24" s="15">
        <v>2.8730313E-2</v>
      </c>
      <c r="N24" s="15">
        <v>2.6671406000000002E-2</v>
      </c>
      <c r="O24" s="15">
        <v>2.5537733999999999E-2</v>
      </c>
      <c r="P24" s="15">
        <v>2.3239724E-2</v>
      </c>
      <c r="Q24" s="15">
        <v>2.7647132000000001E-2</v>
      </c>
      <c r="R24" s="15">
        <v>2.3601463E-2</v>
      </c>
      <c r="S24" s="15">
        <v>2.1856377E-2</v>
      </c>
      <c r="T24" s="15">
        <v>2.4809310000000001E-2</v>
      </c>
      <c r="U24" s="15">
        <v>2.5228939999999998E-2</v>
      </c>
      <c r="V24" s="15">
        <v>2.2983901000000001E-2</v>
      </c>
      <c r="W24" s="15">
        <v>2.3814655000000001E-2</v>
      </c>
      <c r="X24" s="42">
        <v>2.1841666999999999E-2</v>
      </c>
      <c r="Z24" s="26">
        <v>14.22</v>
      </c>
      <c r="AA24" s="1">
        <v>1.9554278242875154E-3</v>
      </c>
      <c r="AB24" s="1">
        <v>2.7764688226152778E-3</v>
      </c>
      <c r="AC24">
        <v>1.841296554614891E-3</v>
      </c>
      <c r="AD24">
        <v>2.6273280599305726E-3</v>
      </c>
      <c r="AE24">
        <v>1.7395658094865106E-3</v>
      </c>
      <c r="AF24">
        <v>1.6244283591699115E-3</v>
      </c>
      <c r="AG24">
        <v>2.6883416002130523E-3</v>
      </c>
      <c r="AH24">
        <v>1.8322369114057821E-3</v>
      </c>
      <c r="AI24">
        <v>3.2211284982720453E-3</v>
      </c>
      <c r="AJ24">
        <v>2.6442294060281804E-3</v>
      </c>
      <c r="AK24">
        <v>2.7660875984697082E-3</v>
      </c>
      <c r="AL24">
        <v>4.5397907092922405E-3</v>
      </c>
      <c r="AM24">
        <v>2.684784337518877E-3</v>
      </c>
      <c r="AN24">
        <v>2.156989316571321E-3</v>
      </c>
      <c r="AO24">
        <v>2.962914431254223E-3</v>
      </c>
      <c r="AP24">
        <v>2.2384672890907674E-3</v>
      </c>
      <c r="AQ24">
        <v>1.3387721666162555E-3</v>
      </c>
      <c r="AR24">
        <v>2.0517075614021126E-3</v>
      </c>
      <c r="AS24">
        <v>3.8891779532642477E-3</v>
      </c>
      <c r="AT24">
        <v>2.7147135380448206E-3</v>
      </c>
      <c r="AU24">
        <v>3.4972662923900204E-3</v>
      </c>
      <c r="AV24">
        <v>1.7117433979007147E-3</v>
      </c>
      <c r="AW24">
        <v>1.7598687734967043E-3</v>
      </c>
      <c r="AY24" s="26">
        <v>14.22</v>
      </c>
      <c r="AZ24">
        <f t="shared" si="2"/>
        <v>1.8826068348064377E-2</v>
      </c>
      <c r="BA24">
        <f t="shared" si="12"/>
        <v>2.6522824534867803E-2</v>
      </c>
      <c r="BB24">
        <f t="shared" si="13"/>
        <v>1.6983140061012571E-2</v>
      </c>
      <c r="BC24">
        <f t="shared" si="14"/>
        <v>2.4874569146639103E-2</v>
      </c>
      <c r="BD24">
        <f t="shared" si="15"/>
        <v>1.6568052138035565E-2</v>
      </c>
      <c r="BE24">
        <f t="shared" si="16"/>
        <v>1.5177058803816708E-2</v>
      </c>
      <c r="BF24">
        <f t="shared" si="17"/>
        <v>2.6333507538909576E-2</v>
      </c>
      <c r="BG24">
        <f t="shared" si="18"/>
        <v>1.7310270049715467E-2</v>
      </c>
      <c r="BH24">
        <f t="shared" si="19"/>
        <v>3.1571499309135206E-2</v>
      </c>
      <c r="BI24">
        <f t="shared" si="20"/>
        <v>2.55675857971745E-2</v>
      </c>
      <c r="BJ24">
        <f t="shared" si="21"/>
        <v>2.5855434953954357E-2</v>
      </c>
      <c r="BK24">
        <f t="shared" si="22"/>
        <v>4.3618629609732146E-2</v>
      </c>
      <c r="BL24">
        <f t="shared" si="23"/>
        <v>2.6514418045383053E-2</v>
      </c>
      <c r="BM24">
        <f t="shared" si="24"/>
        <v>2.1541989145687883E-2</v>
      </c>
      <c r="BN24">
        <f t="shared" si="3"/>
        <v>2.9886826554085387E-2</v>
      </c>
      <c r="BO24">
        <f t="shared" si="4"/>
        <v>2.1570531892881432E-2</v>
      </c>
      <c r="BP24">
        <f t="shared" si="5"/>
        <v>1.1145656214081458E-2</v>
      </c>
      <c r="BQ24">
        <f t="shared" si="6"/>
        <v>1.9003354805938979E-2</v>
      </c>
      <c r="BR24">
        <f t="shared" si="7"/>
        <v>3.1049629269910069E-2</v>
      </c>
      <c r="BS24">
        <f t="shared" si="8"/>
        <v>2.2527385345786327E-2</v>
      </c>
      <c r="BT24">
        <f t="shared" si="9"/>
        <v>3.2980254199684221E-2</v>
      </c>
      <c r="BU24">
        <f t="shared" si="10"/>
        <v>1.4603325846763854E-2</v>
      </c>
      <c r="BV24">
        <f t="shared" si="11"/>
        <v>1.6236657358662972E-2</v>
      </c>
    </row>
    <row r="25" spans="1:74" x14ac:dyDescent="0.25">
      <c r="A25" s="3">
        <v>10.210000000000001</v>
      </c>
      <c r="B25" s="15">
        <v>2.0711634999999999E-2</v>
      </c>
      <c r="C25" s="15">
        <v>2.1817534999999999E-2</v>
      </c>
      <c r="D25" s="15">
        <v>1.9859496000000001E-2</v>
      </c>
      <c r="E25" s="15">
        <v>2.2429906999999999E-2</v>
      </c>
      <c r="F25" s="15">
        <v>2.3253691999999999E-2</v>
      </c>
      <c r="G25" s="15">
        <v>1.9049499000000001E-2</v>
      </c>
      <c r="H25" s="15">
        <v>2.1607053000000001E-2</v>
      </c>
      <c r="I25" s="15">
        <v>2.2686148E-2</v>
      </c>
      <c r="J25" s="15">
        <v>2.3228103999999999E-2</v>
      </c>
      <c r="K25" s="15">
        <v>2.4326226999999999E-2</v>
      </c>
      <c r="L25" s="15">
        <v>2.0168334E-2</v>
      </c>
      <c r="M25" s="15">
        <v>2.6231139000000001E-2</v>
      </c>
      <c r="N25" s="15">
        <v>2.4283895E-2</v>
      </c>
      <c r="O25" s="15">
        <v>2.3480929000000001E-2</v>
      </c>
      <c r="P25" s="15">
        <v>2.1302438999999999E-2</v>
      </c>
      <c r="Q25" s="15">
        <v>2.5458794E-2</v>
      </c>
      <c r="R25" s="15">
        <v>2.0906463E-2</v>
      </c>
      <c r="S25" s="15">
        <v>1.9721329999999999E-2</v>
      </c>
      <c r="T25" s="15">
        <v>2.183794E-2</v>
      </c>
      <c r="U25" s="15">
        <v>2.2447229999999999E-2</v>
      </c>
      <c r="V25" s="15">
        <v>2.0931251000000001E-2</v>
      </c>
      <c r="W25" s="15">
        <v>2.1139382000000002E-2</v>
      </c>
      <c r="X25" s="42">
        <v>1.9683704E-2</v>
      </c>
      <c r="Z25" s="26">
        <v>16.78</v>
      </c>
      <c r="AA25" s="1">
        <v>2.2604803300868117E-3</v>
      </c>
      <c r="AB25" s="1">
        <v>3.2051053863841957E-3</v>
      </c>
      <c r="AC25">
        <v>2.1415012351432587E-3</v>
      </c>
      <c r="AD25">
        <v>3.0462385993462928E-3</v>
      </c>
      <c r="AE25">
        <v>1.9807359689924943E-3</v>
      </c>
      <c r="AF25">
        <v>1.8792732776221706E-3</v>
      </c>
      <c r="AG25">
        <v>3.1145094444392707E-3</v>
      </c>
      <c r="AH25">
        <v>2.1016445633845267E-3</v>
      </c>
      <c r="AI25">
        <v>3.7332744884522547E-3</v>
      </c>
      <c r="AJ25">
        <v>2.9906744911350276E-3</v>
      </c>
      <c r="AK25">
        <v>3.190878501447089E-3</v>
      </c>
      <c r="AL25">
        <v>5.1334556460393924E-3</v>
      </c>
      <c r="AM25">
        <v>3.0814181978673204E-3</v>
      </c>
      <c r="AN25">
        <v>2.4720269631018214E-3</v>
      </c>
      <c r="AO25">
        <v>3.4453097995113271E-3</v>
      </c>
      <c r="AP25">
        <v>2.5666763326429769E-3</v>
      </c>
      <c r="AQ25">
        <v>1.59177232518492E-3</v>
      </c>
      <c r="AR25">
        <v>2.3988435728085999E-3</v>
      </c>
      <c r="AS25">
        <v>4.6321003218678172E-3</v>
      </c>
      <c r="AT25">
        <v>3.1932062120167484E-3</v>
      </c>
      <c r="AU25">
        <v>4.0508983530090775E-3</v>
      </c>
      <c r="AV25">
        <v>2.0400273189584758E-3</v>
      </c>
      <c r="AW25">
        <v>2.0284573935171425E-3</v>
      </c>
      <c r="AY25" s="26">
        <v>16.78</v>
      </c>
      <c r="AZ25">
        <f t="shared" si="2"/>
        <v>2.1086548678151188E-2</v>
      </c>
      <c r="BA25">
        <f t="shared" si="12"/>
        <v>2.9727929921251998E-2</v>
      </c>
      <c r="BB25">
        <f t="shared" si="13"/>
        <v>1.912464129615583E-2</v>
      </c>
      <c r="BC25">
        <f t="shared" si="14"/>
        <v>2.7920807745985397E-2</v>
      </c>
      <c r="BD25">
        <f t="shared" si="15"/>
        <v>1.854878810702806E-2</v>
      </c>
      <c r="BE25">
        <f t="shared" si="16"/>
        <v>1.7056332081438877E-2</v>
      </c>
      <c r="BF25">
        <f t="shared" si="17"/>
        <v>2.9448016983348847E-2</v>
      </c>
      <c r="BG25">
        <f t="shared" si="18"/>
        <v>1.9411914613099993E-2</v>
      </c>
      <c r="BH25">
        <f t="shared" si="19"/>
        <v>3.5304773797587459E-2</v>
      </c>
      <c r="BI25">
        <f t="shared" si="20"/>
        <v>2.8558260288309528E-2</v>
      </c>
      <c r="BJ25">
        <f t="shared" si="21"/>
        <v>2.9046313455401446E-2</v>
      </c>
      <c r="BK25">
        <f t="shared" si="22"/>
        <v>4.8752085255771536E-2</v>
      </c>
      <c r="BL25">
        <f t="shared" si="23"/>
        <v>2.9595836243250372E-2</v>
      </c>
      <c r="BM25">
        <f t="shared" si="24"/>
        <v>2.4014016108789706E-2</v>
      </c>
      <c r="BN25">
        <f t="shared" si="3"/>
        <v>3.3332136353596713E-2</v>
      </c>
      <c r="BO25">
        <f t="shared" si="4"/>
        <v>2.4137208225524408E-2</v>
      </c>
      <c r="BP25">
        <f t="shared" si="5"/>
        <v>1.2737428539266378E-2</v>
      </c>
      <c r="BQ25">
        <f t="shared" si="6"/>
        <v>2.1402198378747579E-2</v>
      </c>
      <c r="BR25">
        <f t="shared" si="7"/>
        <v>3.5681729591777886E-2</v>
      </c>
      <c r="BS25">
        <f t="shared" si="8"/>
        <v>2.5720591557803076E-2</v>
      </c>
      <c r="BT25">
        <f t="shared" si="9"/>
        <v>3.7031152552693299E-2</v>
      </c>
      <c r="BU25">
        <f t="shared" si="10"/>
        <v>1.6643353165722331E-2</v>
      </c>
      <c r="BV25">
        <f t="shared" si="11"/>
        <v>1.8265114752180116E-2</v>
      </c>
    </row>
    <row r="26" spans="1:74" x14ac:dyDescent="0.25">
      <c r="A26" s="3">
        <v>8.65</v>
      </c>
      <c r="B26" s="15">
        <v>1.9168383000000001E-2</v>
      </c>
      <c r="C26" s="15">
        <v>2.0069200999999998E-2</v>
      </c>
      <c r="D26" s="15">
        <v>1.8282917999999999E-2</v>
      </c>
      <c r="E26" s="15">
        <v>2.0613189000000001E-2</v>
      </c>
      <c r="F26" s="15">
        <v>2.1457927000000002E-2</v>
      </c>
      <c r="G26" s="15">
        <v>1.7307408E-2</v>
      </c>
      <c r="H26" s="15">
        <v>1.9896754999999999E-2</v>
      </c>
      <c r="I26" s="15">
        <v>2.0917371000000001E-2</v>
      </c>
      <c r="J26" s="15">
        <v>2.138404E-2</v>
      </c>
      <c r="K26" s="15">
        <v>2.2525606E-2</v>
      </c>
      <c r="L26" s="15">
        <v>1.8614706000000002E-2</v>
      </c>
      <c r="M26" s="15">
        <v>2.4151891000000002E-2</v>
      </c>
      <c r="N26" s="15">
        <v>2.2305162999999999E-2</v>
      </c>
      <c r="O26" s="15">
        <v>2.1716895E-2</v>
      </c>
      <c r="P26" s="15">
        <v>1.9741848999999999E-2</v>
      </c>
      <c r="Q26" s="15">
        <v>2.3698022999999999E-2</v>
      </c>
      <c r="R26" s="15">
        <v>1.8703300999999999E-2</v>
      </c>
      <c r="S26" s="15">
        <v>1.791452E-2</v>
      </c>
      <c r="T26" s="15">
        <v>1.9306288000000001E-2</v>
      </c>
      <c r="U26" s="15">
        <v>2.0036864000000001E-2</v>
      </c>
      <c r="V26" s="15">
        <v>1.9134664999999999E-2</v>
      </c>
      <c r="W26" s="15">
        <v>1.8992332000000001E-2</v>
      </c>
      <c r="X26" s="42">
        <v>1.7841729000000001E-2</v>
      </c>
      <c r="Z26" s="26">
        <v>19.809999999999999</v>
      </c>
      <c r="AA26" s="1">
        <v>2.6428265289794909E-3</v>
      </c>
      <c r="AB26" s="1">
        <v>3.7309639638626489E-3</v>
      </c>
      <c r="AC26">
        <v>2.5315515674378792E-3</v>
      </c>
      <c r="AD26">
        <v>3.5674166737993309E-3</v>
      </c>
      <c r="AE26">
        <v>2.2728323083651852E-3</v>
      </c>
      <c r="AF26">
        <v>2.1756508704093174E-3</v>
      </c>
      <c r="AG26">
        <v>3.6385081970992648E-3</v>
      </c>
      <c r="AH26">
        <v>2.4403899489644112E-3</v>
      </c>
      <c r="AI26">
        <v>4.3675110236800155E-3</v>
      </c>
      <c r="AJ26">
        <v>3.4341474464109371E-3</v>
      </c>
      <c r="AK26">
        <v>3.7573727402586236E-3</v>
      </c>
      <c r="AL26">
        <v>5.7929561337235974E-3</v>
      </c>
      <c r="AM26">
        <v>3.544421010840129E-3</v>
      </c>
      <c r="AN26">
        <v>2.8649171071076737E-3</v>
      </c>
      <c r="AO26">
        <v>4.0838765242060711E-3</v>
      </c>
      <c r="AP26">
        <v>2.986629713485523E-3</v>
      </c>
      <c r="AQ26">
        <v>1.9180563933877796E-3</v>
      </c>
      <c r="AR26">
        <v>2.8351091771060743E-3</v>
      </c>
      <c r="AS26">
        <v>5.5724973656599008E-3</v>
      </c>
      <c r="AT26">
        <v>3.7969837303033533E-3</v>
      </c>
      <c r="AU26">
        <v>4.7994399262003412E-3</v>
      </c>
      <c r="AV26">
        <v>2.4487730273975166E-3</v>
      </c>
      <c r="AW26">
        <v>2.3657610428471048E-3</v>
      </c>
      <c r="AY26" s="26">
        <v>19.809999999999999</v>
      </c>
      <c r="AZ26">
        <f t="shared" si="2"/>
        <v>2.3729375207130678E-2</v>
      </c>
      <c r="BA26">
        <f t="shared" si="12"/>
        <v>3.3458893885114645E-2</v>
      </c>
      <c r="BB26">
        <f t="shared" si="13"/>
        <v>2.1656192863593708E-2</v>
      </c>
      <c r="BC26">
        <f t="shared" si="14"/>
        <v>3.148822441978473E-2</v>
      </c>
      <c r="BD26">
        <f t="shared" si="15"/>
        <v>2.0821620415393247E-2</v>
      </c>
      <c r="BE26">
        <f t="shared" si="16"/>
        <v>1.9231982951848196E-2</v>
      </c>
      <c r="BF26">
        <f t="shared" si="17"/>
        <v>3.3086525180448113E-2</v>
      </c>
      <c r="BG26">
        <f t="shared" si="18"/>
        <v>2.1852304562064405E-2</v>
      </c>
      <c r="BH26">
        <f t="shared" si="19"/>
        <v>3.9672284821267473E-2</v>
      </c>
      <c r="BI26">
        <f t="shared" si="20"/>
        <v>3.1992407734720466E-2</v>
      </c>
      <c r="BJ26">
        <f t="shared" si="21"/>
        <v>3.280368619566007E-2</v>
      </c>
      <c r="BK26">
        <f t="shared" si="22"/>
        <v>5.4545041389495133E-2</v>
      </c>
      <c r="BL26">
        <f t="shared" si="23"/>
        <v>3.3140257254090498E-2</v>
      </c>
      <c r="BM26">
        <f t="shared" si="24"/>
        <v>2.6878933215897381E-2</v>
      </c>
      <c r="BN26">
        <f t="shared" si="3"/>
        <v>3.7416012877802787E-2</v>
      </c>
      <c r="BO26">
        <f t="shared" si="4"/>
        <v>2.712383793900993E-2</v>
      </c>
      <c r="BP26">
        <f t="shared" si="5"/>
        <v>1.4655484932654159E-2</v>
      </c>
      <c r="BQ26">
        <f t="shared" si="6"/>
        <v>2.4237307555853654E-2</v>
      </c>
      <c r="BR26">
        <f t="shared" si="7"/>
        <v>4.1254226957437787E-2</v>
      </c>
      <c r="BS26">
        <f t="shared" si="8"/>
        <v>2.9517575288106428E-2</v>
      </c>
      <c r="BT26">
        <f t="shared" si="9"/>
        <v>4.183059247889364E-2</v>
      </c>
      <c r="BU26">
        <f t="shared" si="10"/>
        <v>1.9092126193119847E-2</v>
      </c>
      <c r="BV26">
        <f t="shared" si="11"/>
        <v>2.0630875795027221E-2</v>
      </c>
    </row>
    <row r="27" spans="1:74" x14ac:dyDescent="0.25">
      <c r="A27" s="3">
        <v>7.33</v>
      </c>
      <c r="B27" s="15">
        <v>1.7983774000000001E-2</v>
      </c>
      <c r="C27" s="15">
        <v>1.8802442999999999E-2</v>
      </c>
      <c r="D27" s="15">
        <v>1.6942516000000001E-2</v>
      </c>
      <c r="E27" s="15">
        <v>1.9294664E-2</v>
      </c>
      <c r="F27" s="15">
        <v>2.0103803999999999E-2</v>
      </c>
      <c r="G27" s="15">
        <v>1.6068697E-2</v>
      </c>
      <c r="H27" s="15">
        <v>1.8714769999999999E-2</v>
      </c>
      <c r="I27" s="15">
        <v>1.9471809999999999E-2</v>
      </c>
      <c r="J27" s="15">
        <v>2.0100289E-2</v>
      </c>
      <c r="K27" s="15">
        <v>2.0984533999999999E-2</v>
      </c>
      <c r="L27" s="15">
        <v>1.7288789999999998E-2</v>
      </c>
      <c r="M27" s="15">
        <v>2.2488492999999998E-2</v>
      </c>
      <c r="N27" s="15">
        <v>2.0901092999999999E-2</v>
      </c>
      <c r="O27" s="15">
        <v>2.0408692999999999E-2</v>
      </c>
      <c r="P27" s="15">
        <v>1.8573329E-2</v>
      </c>
      <c r="Q27" s="15">
        <v>2.2108952000000001E-2</v>
      </c>
      <c r="R27" s="15">
        <v>1.6840382000000001E-2</v>
      </c>
      <c r="S27" s="15">
        <v>1.6580491999999999E-2</v>
      </c>
      <c r="T27" s="15">
        <v>1.7214357E-2</v>
      </c>
      <c r="U27" s="15">
        <v>1.7961834999999999E-2</v>
      </c>
      <c r="V27" s="15">
        <v>1.7771739000000002E-2</v>
      </c>
      <c r="W27" s="15">
        <v>1.7271011999999999E-2</v>
      </c>
      <c r="X27" s="42">
        <v>1.6485295000000001E-2</v>
      </c>
      <c r="Z27" s="26">
        <v>23.37</v>
      </c>
      <c r="AA27" s="1">
        <v>1.1902595009530247E-3</v>
      </c>
      <c r="AB27" s="1">
        <v>1.6820268602160567E-3</v>
      </c>
      <c r="AC27">
        <v>1.158792347488391E-3</v>
      </c>
      <c r="AD27">
        <v>1.617828077261936E-3</v>
      </c>
      <c r="AE27">
        <v>1.010444152319704E-3</v>
      </c>
      <c r="AF27">
        <v>9.6752375327164252E-4</v>
      </c>
      <c r="AG27">
        <v>1.6474140209352568E-3</v>
      </c>
      <c r="AH27">
        <v>1.0870274846257967E-3</v>
      </c>
      <c r="AI27">
        <v>1.9819720763969342E-3</v>
      </c>
      <c r="AJ27">
        <v>1.5393293419947382E-3</v>
      </c>
      <c r="AK27">
        <v>1.7225245042120426E-3</v>
      </c>
      <c r="AL27">
        <v>2.4838122929645295E-3</v>
      </c>
      <c r="AM27">
        <v>1.566251504431283E-3</v>
      </c>
      <c r="AN27">
        <v>1.2894260381822182E-3</v>
      </c>
      <c r="AO27">
        <v>1.889541481821093E-3</v>
      </c>
      <c r="AP27">
        <v>1.3282614861351667E-3</v>
      </c>
      <c r="AQ27">
        <v>8.8379631327851929E-4</v>
      </c>
      <c r="AR27">
        <v>1.2990904477972469E-3</v>
      </c>
      <c r="AS27">
        <v>2.5725906929479746E-3</v>
      </c>
      <c r="AT27">
        <v>1.7449639374897379E-3</v>
      </c>
      <c r="AU27">
        <v>2.2471443006520163E-3</v>
      </c>
      <c r="AV27">
        <v>1.1186916883476636E-3</v>
      </c>
      <c r="AW27">
        <v>1.0846669302266507E-3</v>
      </c>
      <c r="AY27" s="26">
        <v>23.37</v>
      </c>
      <c r="AZ27">
        <f t="shared" si="2"/>
        <v>2.4919634708083702E-2</v>
      </c>
      <c r="BA27">
        <f t="shared" si="12"/>
        <v>3.5140920745330699E-2</v>
      </c>
      <c r="BB27">
        <f t="shared" si="13"/>
        <v>2.2814985211082099E-2</v>
      </c>
      <c r="BC27">
        <f t="shared" si="14"/>
        <v>3.3106052497046665E-2</v>
      </c>
      <c r="BD27">
        <f t="shared" si="15"/>
        <v>2.1832064567712951E-2</v>
      </c>
      <c r="BE27">
        <f t="shared" si="16"/>
        <v>2.0199506705119837E-2</v>
      </c>
      <c r="BF27">
        <f t="shared" si="17"/>
        <v>3.4733939201383374E-2</v>
      </c>
      <c r="BG27">
        <f t="shared" si="18"/>
        <v>2.29393320466902E-2</v>
      </c>
      <c r="BH27">
        <f t="shared" si="19"/>
        <v>4.1654256897664409E-2</v>
      </c>
      <c r="BI27">
        <f t="shared" si="20"/>
        <v>3.3531737076715203E-2</v>
      </c>
      <c r="BJ27">
        <f t="shared" si="21"/>
        <v>3.4526210699872113E-2</v>
      </c>
      <c r="BK27">
        <f t="shared" si="22"/>
        <v>5.7028853682459663E-2</v>
      </c>
      <c r="BL27">
        <f t="shared" si="23"/>
        <v>3.4706508758521784E-2</v>
      </c>
      <c r="BM27">
        <f t="shared" si="24"/>
        <v>2.8168359254079598E-2</v>
      </c>
      <c r="BN27">
        <f t="shared" si="3"/>
        <v>3.9305554359623879E-2</v>
      </c>
      <c r="BO27">
        <f t="shared" si="4"/>
        <v>2.8452099425145098E-2</v>
      </c>
      <c r="BP27">
        <f t="shared" si="5"/>
        <v>1.5539281245932677E-2</v>
      </c>
      <c r="BQ27">
        <f t="shared" si="6"/>
        <v>2.5536398003650901E-2</v>
      </c>
      <c r="BR27">
        <f t="shared" si="7"/>
        <v>4.3826817650385763E-2</v>
      </c>
      <c r="BS27">
        <f t="shared" si="8"/>
        <v>3.1262539225596166E-2</v>
      </c>
      <c r="BT27">
        <f t="shared" si="9"/>
        <v>4.4077736779545656E-2</v>
      </c>
      <c r="BU27">
        <f t="shared" si="10"/>
        <v>2.0210817881467513E-2</v>
      </c>
      <c r="BV27">
        <f t="shared" si="11"/>
        <v>2.1715542725253872E-2</v>
      </c>
    </row>
    <row r="28" spans="1:74" x14ac:dyDescent="0.25">
      <c r="A28" s="3">
        <v>6.21</v>
      </c>
      <c r="B28" s="15">
        <v>1.6864372999999998E-2</v>
      </c>
      <c r="C28" s="15">
        <v>1.7608970000000002E-2</v>
      </c>
      <c r="D28" s="15">
        <v>1.5668409000000001E-2</v>
      </c>
      <c r="E28" s="15">
        <v>1.804731E-2</v>
      </c>
      <c r="F28" s="15">
        <v>1.8829979E-2</v>
      </c>
      <c r="G28" s="15">
        <v>1.4958298E-2</v>
      </c>
      <c r="H28" s="15">
        <v>1.7640237999999999E-2</v>
      </c>
      <c r="I28" s="15">
        <v>1.8110233999999999E-2</v>
      </c>
      <c r="J28" s="15">
        <v>1.890874E-2</v>
      </c>
      <c r="K28" s="15">
        <v>1.9553770000000002E-2</v>
      </c>
      <c r="L28" s="15">
        <v>1.6052230000000001E-2</v>
      </c>
      <c r="M28" s="15">
        <v>2.0931095E-2</v>
      </c>
      <c r="N28" s="15">
        <v>1.9633283000000001E-2</v>
      </c>
      <c r="O28" s="15">
        <v>1.9193140000000001E-2</v>
      </c>
      <c r="P28" s="15">
        <v>1.7466308999999999E-2</v>
      </c>
      <c r="Q28" s="15">
        <v>2.0718515999999999E-2</v>
      </c>
      <c r="R28" s="15">
        <v>1.5246963000000001E-2</v>
      </c>
      <c r="S28" s="15">
        <v>1.5348850000000001E-2</v>
      </c>
      <c r="T28" s="15">
        <v>1.5359698999999999E-2</v>
      </c>
      <c r="U28" s="15">
        <v>1.6134368E-2</v>
      </c>
      <c r="V28" s="15">
        <v>1.6491413999999999E-2</v>
      </c>
      <c r="W28" s="15">
        <v>1.5780954E-2</v>
      </c>
      <c r="X28" s="42">
        <v>1.5286855E-2</v>
      </c>
      <c r="Z28" s="26">
        <v>25</v>
      </c>
      <c r="AA28" s="1">
        <v>1.8839690260483472E-3</v>
      </c>
      <c r="AB28" s="1">
        <v>2.6623492634094545E-3</v>
      </c>
      <c r="AC28">
        <v>1.8341621205644426E-3</v>
      </c>
      <c r="AD28">
        <v>2.5607340118624579E-3</v>
      </c>
      <c r="AE28">
        <v>1.5993533208495921E-3</v>
      </c>
      <c r="AF28">
        <v>1.5314179653011196E-3</v>
      </c>
      <c r="AG28">
        <v>2.6075632969404616E-3</v>
      </c>
      <c r="AH28">
        <v>1.7205711106347045E-3</v>
      </c>
      <c r="AI28">
        <v>3.1371091761374678E-3</v>
      </c>
      <c r="AJ28">
        <v>2.4364844799671212E-3</v>
      </c>
      <c r="AK28">
        <v>2.7264498287528035E-3</v>
      </c>
      <c r="AL28">
        <v>3.9314329545082922E-3</v>
      </c>
      <c r="AM28">
        <v>2.4790974732716142E-3</v>
      </c>
      <c r="AN28">
        <v>2.0409320113558959E-3</v>
      </c>
      <c r="AO28">
        <v>2.9908079896309369E-3</v>
      </c>
      <c r="AP28">
        <v>2.102401616091236E-3</v>
      </c>
      <c r="AQ28">
        <v>1.3988923240850237E-3</v>
      </c>
      <c r="AR28">
        <v>2.0562290523416598E-3</v>
      </c>
      <c r="AS28">
        <v>4.0719533667520156E-3</v>
      </c>
      <c r="AT28">
        <v>2.7619674593395778E-3</v>
      </c>
      <c r="AU28">
        <v>3.556829629252899E-3</v>
      </c>
      <c r="AV28">
        <v>1.7706899116177778E-3</v>
      </c>
      <c r="AW28">
        <v>1.71683477299679E-3</v>
      </c>
      <c r="AY28" s="26">
        <v>25</v>
      </c>
      <c r="AZ28">
        <f t="shared" si="2"/>
        <v>2.6803603734132049E-2</v>
      </c>
      <c r="BA28">
        <f t="shared" si="12"/>
        <v>3.7803270008740154E-2</v>
      </c>
      <c r="BB28">
        <f t="shared" si="13"/>
        <v>2.4649147331646543E-2</v>
      </c>
      <c r="BC28">
        <f t="shared" si="14"/>
        <v>3.5666786508909122E-2</v>
      </c>
      <c r="BD28">
        <f t="shared" si="15"/>
        <v>2.3431417888562543E-2</v>
      </c>
      <c r="BE28">
        <f t="shared" si="16"/>
        <v>2.1730924670420957E-2</v>
      </c>
      <c r="BF28">
        <f t="shared" si="17"/>
        <v>3.7341502498323832E-2</v>
      </c>
      <c r="BG28">
        <f t="shared" si="18"/>
        <v>2.4659903157324903E-2</v>
      </c>
      <c r="BH28">
        <f t="shared" si="19"/>
        <v>4.4791366073801873E-2</v>
      </c>
      <c r="BI28">
        <f t="shared" si="20"/>
        <v>3.5968221556682327E-2</v>
      </c>
      <c r="BJ28">
        <f t="shared" si="21"/>
        <v>3.7252660528624915E-2</v>
      </c>
      <c r="BK28">
        <f t="shared" si="22"/>
        <v>6.0960286636967953E-2</v>
      </c>
      <c r="BL28">
        <f t="shared" si="23"/>
        <v>3.71856062317934E-2</v>
      </c>
      <c r="BM28">
        <f t="shared" si="24"/>
        <v>3.0209291265435492E-2</v>
      </c>
      <c r="BN28">
        <f t="shared" si="3"/>
        <v>4.2296362349254817E-2</v>
      </c>
      <c r="BO28">
        <f t="shared" si="4"/>
        <v>3.0554501041236335E-2</v>
      </c>
      <c r="BP28">
        <f t="shared" si="5"/>
        <v>1.6938173570017701E-2</v>
      </c>
      <c r="BQ28">
        <f t="shared" si="6"/>
        <v>2.7592627055992559E-2</v>
      </c>
      <c r="BR28">
        <f t="shared" si="7"/>
        <v>4.7898771017137777E-2</v>
      </c>
      <c r="BS28">
        <f t="shared" si="8"/>
        <v>3.4024506684935743E-2</v>
      </c>
      <c r="BT28">
        <f t="shared" si="9"/>
        <v>4.7634566408798554E-2</v>
      </c>
      <c r="BU28">
        <f t="shared" si="10"/>
        <v>2.1981507793085289E-2</v>
      </c>
      <c r="BV28">
        <f t="shared" si="11"/>
        <v>2.343237749825066E-2</v>
      </c>
    </row>
    <row r="29" spans="1:74" x14ac:dyDescent="0.25">
      <c r="A29" s="3">
        <v>5.27</v>
      </c>
      <c r="B29" s="15">
        <v>1.5750406000000002E-2</v>
      </c>
      <c r="C29" s="15">
        <v>1.6436434E-2</v>
      </c>
      <c r="D29" s="15">
        <v>1.4400517E-2</v>
      </c>
      <c r="E29" s="15">
        <v>1.6818684E-2</v>
      </c>
      <c r="F29" s="15">
        <v>1.7483156E-2</v>
      </c>
      <c r="G29" s="15">
        <v>1.3946602000000001E-2</v>
      </c>
      <c r="H29" s="15">
        <v>1.6601523E-2</v>
      </c>
      <c r="I29" s="15">
        <v>1.6761383000000001E-2</v>
      </c>
      <c r="J29" s="15">
        <v>1.7752654E-2</v>
      </c>
      <c r="K29" s="15">
        <v>1.8103541000000001E-2</v>
      </c>
      <c r="L29" s="15">
        <v>1.4827198999999999E-2</v>
      </c>
      <c r="M29" s="15">
        <v>1.9430775000000001E-2</v>
      </c>
      <c r="N29" s="15">
        <v>1.8460262000000002E-2</v>
      </c>
      <c r="O29" s="15">
        <v>1.8029469999999999E-2</v>
      </c>
      <c r="P29" s="15">
        <v>1.6466916000000002E-2</v>
      </c>
      <c r="Q29" s="15">
        <v>1.9324712000000001E-2</v>
      </c>
      <c r="R29" s="15">
        <v>1.3835457000000001E-2</v>
      </c>
      <c r="S29" s="15">
        <v>1.4219594E-2</v>
      </c>
      <c r="T29" s="15">
        <v>1.3727078E-2</v>
      </c>
      <c r="U29" s="15">
        <v>1.4527458E-2</v>
      </c>
      <c r="V29" s="15">
        <v>1.529369E-2</v>
      </c>
      <c r="W29" s="15">
        <v>1.4427550000000001E-2</v>
      </c>
      <c r="X29" s="42">
        <v>1.4188605999999999E-2</v>
      </c>
      <c r="Z29" s="26">
        <v>27.58</v>
      </c>
      <c r="AA29" s="1">
        <v>3.6088948996029044E-3</v>
      </c>
      <c r="AB29" s="1">
        <v>5.0807929861270088E-3</v>
      </c>
      <c r="AC29">
        <v>3.5955213530320124E-3</v>
      </c>
      <c r="AD29">
        <v>4.9021667978155457E-3</v>
      </c>
      <c r="AE29">
        <v>2.9833307445297302E-3</v>
      </c>
      <c r="AF29">
        <v>2.8587813497744519E-3</v>
      </c>
      <c r="AG29">
        <v>4.9974206327416575E-3</v>
      </c>
      <c r="AH29">
        <v>3.2621826329867192E-3</v>
      </c>
      <c r="AI29">
        <v>5.9776788499011834E-3</v>
      </c>
      <c r="AJ29">
        <v>4.692888034252724E-3</v>
      </c>
      <c r="AK29">
        <v>5.3234499457438566E-3</v>
      </c>
      <c r="AL29">
        <v>7.142871242721332E-3</v>
      </c>
      <c r="AM29">
        <v>4.5836753910789467E-3</v>
      </c>
      <c r="AN29">
        <v>3.8532814509178001E-3</v>
      </c>
      <c r="AO29">
        <v>5.8147737308837724E-3</v>
      </c>
      <c r="AP29">
        <v>3.9300801729693245E-3</v>
      </c>
      <c r="AQ29">
        <v>2.7171924455321231E-3</v>
      </c>
      <c r="AR29">
        <v>3.9589808068359522E-3</v>
      </c>
      <c r="AS29">
        <v>7.9068160854066632E-3</v>
      </c>
      <c r="AT29">
        <v>5.3899509248132782E-3</v>
      </c>
      <c r="AU29">
        <v>7.0772721002900505E-3</v>
      </c>
      <c r="AV29">
        <v>3.4175326167993703E-3</v>
      </c>
      <c r="AW29">
        <v>3.380126061118835E-3</v>
      </c>
      <c r="AY29" s="26">
        <v>27.58</v>
      </c>
      <c r="AZ29">
        <f t="shared" si="2"/>
        <v>3.0412498633734953E-2</v>
      </c>
      <c r="BA29">
        <f t="shared" si="12"/>
        <v>4.2884062994867161E-2</v>
      </c>
      <c r="BB29">
        <f t="shared" si="13"/>
        <v>2.8244668684678557E-2</v>
      </c>
      <c r="BC29">
        <f t="shared" si="14"/>
        <v>4.0568953306724664E-2</v>
      </c>
      <c r="BD29">
        <f t="shared" si="15"/>
        <v>2.6414748633092271E-2</v>
      </c>
      <c r="BE29">
        <f t="shared" si="16"/>
        <v>2.4589706020195411E-2</v>
      </c>
      <c r="BF29">
        <f t="shared" si="17"/>
        <v>4.2338923131065492E-2</v>
      </c>
      <c r="BG29">
        <f t="shared" si="18"/>
        <v>2.7922085790311621E-2</v>
      </c>
      <c r="BH29">
        <f t="shared" si="19"/>
        <v>5.0769044923703058E-2</v>
      </c>
      <c r="BI29">
        <f t="shared" si="20"/>
        <v>4.0661109590935052E-2</v>
      </c>
      <c r="BJ29">
        <f t="shared" si="21"/>
        <v>4.2576110474368774E-2</v>
      </c>
      <c r="BK29">
        <f t="shared" si="22"/>
        <v>6.8103157879689291E-2</v>
      </c>
      <c r="BL29">
        <f t="shared" si="23"/>
        <v>4.1769281622872349E-2</v>
      </c>
      <c r="BM29">
        <f t="shared" si="24"/>
        <v>3.4062572716353295E-2</v>
      </c>
      <c r="BN29">
        <f t="shared" si="3"/>
        <v>4.8111136080138589E-2</v>
      </c>
      <c r="BO29">
        <f t="shared" si="4"/>
        <v>3.448458121420566E-2</v>
      </c>
      <c r="BP29">
        <f t="shared" si="5"/>
        <v>1.9655366015549822E-2</v>
      </c>
      <c r="BQ29">
        <f t="shared" si="6"/>
        <v>3.1551607862828512E-2</v>
      </c>
      <c r="BR29">
        <f t="shared" si="7"/>
        <v>5.5805587102544442E-2</v>
      </c>
      <c r="BS29">
        <f t="shared" si="8"/>
        <v>3.9414457609749022E-2</v>
      </c>
      <c r="BT29">
        <f t="shared" si="9"/>
        <v>5.4711838509088603E-2</v>
      </c>
      <c r="BU29">
        <f t="shared" si="10"/>
        <v>2.5399040409884659E-2</v>
      </c>
      <c r="BV29">
        <f t="shared" si="11"/>
        <v>2.6812503559369497E-2</v>
      </c>
    </row>
    <row r="30" spans="1:74" x14ac:dyDescent="0.25">
      <c r="A30" s="3">
        <v>4.46</v>
      </c>
      <c r="B30" s="15">
        <v>1.4698930000000001E-2</v>
      </c>
      <c r="C30" s="15">
        <v>1.5358121000000001E-2</v>
      </c>
      <c r="D30" s="15">
        <v>1.3205135E-2</v>
      </c>
      <c r="E30" s="15">
        <v>1.5702432999999998E-2</v>
      </c>
      <c r="F30" s="15">
        <v>1.6180131E-2</v>
      </c>
      <c r="G30" s="15">
        <v>1.3053347999999999E-2</v>
      </c>
      <c r="H30" s="15">
        <v>1.5638921E-2</v>
      </c>
      <c r="I30" s="15">
        <v>1.5481247E-2</v>
      </c>
      <c r="J30" s="15">
        <v>1.6702957000000001E-2</v>
      </c>
      <c r="K30" s="15">
        <v>1.6685754000000001E-2</v>
      </c>
      <c r="L30" s="15">
        <v>1.3648286000000001E-2</v>
      </c>
      <c r="M30" s="15">
        <v>1.8069071999999999E-2</v>
      </c>
      <c r="N30" s="15">
        <v>1.7435351000000002E-2</v>
      </c>
      <c r="O30" s="15">
        <v>1.6991802E-2</v>
      </c>
      <c r="P30" s="15">
        <v>1.5590526E-2</v>
      </c>
      <c r="Q30" s="15">
        <v>1.7880409E-2</v>
      </c>
      <c r="R30" s="15">
        <v>1.2582282E-2</v>
      </c>
      <c r="S30" s="15">
        <v>1.3261983999999999E-2</v>
      </c>
      <c r="T30" s="15">
        <v>1.2377445000000001E-2</v>
      </c>
      <c r="U30" s="15">
        <v>1.3181615000000001E-2</v>
      </c>
      <c r="V30" s="15">
        <v>1.425704E-2</v>
      </c>
      <c r="W30" s="15">
        <v>1.3208172000000001E-2</v>
      </c>
      <c r="X30" s="42">
        <v>1.3221376E-2</v>
      </c>
      <c r="Z30" s="26">
        <v>32.549999999999997</v>
      </c>
      <c r="AA30" s="1">
        <v>4.1581955119910459E-3</v>
      </c>
      <c r="AB30" s="1">
        <v>5.8091527711337182E-3</v>
      </c>
      <c r="AC30">
        <v>4.2441669652951985E-3</v>
      </c>
      <c r="AD30">
        <v>5.6074968009690767E-3</v>
      </c>
      <c r="AE30">
        <v>3.2962910861913963E-3</v>
      </c>
      <c r="AF30">
        <v>3.2189532359074946E-3</v>
      </c>
      <c r="AG30">
        <v>5.7496917378900107E-3</v>
      </c>
      <c r="AH30">
        <v>3.7175941542154454E-3</v>
      </c>
      <c r="AI30">
        <v>6.762546479808792E-3</v>
      </c>
      <c r="AJ30">
        <v>5.3630508754974734E-3</v>
      </c>
      <c r="AK30">
        <v>6.1542018166370702E-3</v>
      </c>
      <c r="AL30">
        <v>7.781189912442003E-3</v>
      </c>
      <c r="AM30">
        <v>5.0445712856342848E-3</v>
      </c>
      <c r="AN30">
        <v>4.2933295498985558E-3</v>
      </c>
      <c r="AO30">
        <v>6.6685095614909852E-3</v>
      </c>
      <c r="AP30">
        <v>4.3611103045171394E-3</v>
      </c>
      <c r="AQ30">
        <v>3.1291098203728657E-3</v>
      </c>
      <c r="AR30">
        <v>4.5006710651209272E-3</v>
      </c>
      <c r="AS30">
        <v>8.935076185088103E-3</v>
      </c>
      <c r="AT30">
        <v>6.2179115203386563E-3</v>
      </c>
      <c r="AU30">
        <v>8.2406212872853015E-3</v>
      </c>
      <c r="AV30">
        <v>3.9192921110360966E-3</v>
      </c>
      <c r="AW30">
        <v>4.0026516779118268E-3</v>
      </c>
      <c r="AY30" s="26">
        <v>32.549999999999997</v>
      </c>
      <c r="AZ30">
        <f t="shared" si="2"/>
        <v>3.4570694145726E-2</v>
      </c>
      <c r="BA30">
        <f t="shared" si="12"/>
        <v>4.8693215766000879E-2</v>
      </c>
      <c r="BB30">
        <f t="shared" si="13"/>
        <v>3.2488835649973756E-2</v>
      </c>
      <c r="BC30">
        <f t="shared" si="14"/>
        <v>4.6176450107693744E-2</v>
      </c>
      <c r="BD30">
        <f t="shared" si="15"/>
        <v>2.9711039719283669E-2</v>
      </c>
      <c r="BE30">
        <f t="shared" si="16"/>
        <v>2.7808659256102906E-2</v>
      </c>
      <c r="BF30">
        <f t="shared" si="17"/>
        <v>4.8088614868955507E-2</v>
      </c>
      <c r="BG30">
        <f t="shared" si="18"/>
        <v>3.1639679944527065E-2</v>
      </c>
      <c r="BH30">
        <f t="shared" si="19"/>
        <v>5.7531591403511849E-2</v>
      </c>
      <c r="BI30">
        <f t="shared" si="20"/>
        <v>4.6024160466432526E-2</v>
      </c>
      <c r="BJ30">
        <f t="shared" si="21"/>
        <v>4.8730312291005842E-2</v>
      </c>
      <c r="BK30">
        <f t="shared" si="22"/>
        <v>7.5884347792131296E-2</v>
      </c>
      <c r="BL30">
        <f t="shared" si="23"/>
        <v>4.6813852908506634E-2</v>
      </c>
      <c r="BM30">
        <f t="shared" si="24"/>
        <v>3.8355902266251851E-2</v>
      </c>
      <c r="BN30">
        <f t="shared" si="3"/>
        <v>5.4779645641629571E-2</v>
      </c>
      <c r="BO30">
        <f t="shared" si="4"/>
        <v>3.8845691518722802E-2</v>
      </c>
      <c r="BP30">
        <f t="shared" si="5"/>
        <v>2.2784475835922687E-2</v>
      </c>
      <c r="BQ30">
        <f t="shared" si="6"/>
        <v>3.605227892794944E-2</v>
      </c>
      <c r="BR30">
        <f t="shared" si="7"/>
        <v>6.4740663287632547E-2</v>
      </c>
      <c r="BS30">
        <f t="shared" si="8"/>
        <v>4.5632369130087676E-2</v>
      </c>
      <c r="BT30">
        <f t="shared" si="9"/>
        <v>6.29524597963739E-2</v>
      </c>
      <c r="BU30">
        <f t="shared" si="10"/>
        <v>2.9318332520920753E-2</v>
      </c>
      <c r="BV30">
        <f t="shared" si="11"/>
        <v>3.0815155237281323E-2</v>
      </c>
    </row>
    <row r="31" spans="1:74" x14ac:dyDescent="0.25">
      <c r="A31" s="3">
        <v>3.78</v>
      </c>
      <c r="B31" s="15">
        <v>1.3628435E-2</v>
      </c>
      <c r="C31" s="15">
        <v>1.4274571999999999E-2</v>
      </c>
      <c r="D31" s="15">
        <v>1.2078119999999999E-2</v>
      </c>
      <c r="E31" s="15">
        <v>1.457869E-2</v>
      </c>
      <c r="F31" s="15">
        <v>1.4884407000000001E-2</v>
      </c>
      <c r="G31" s="15">
        <v>1.2169965E-2</v>
      </c>
      <c r="H31" s="15">
        <v>1.4653932999999999E-2</v>
      </c>
      <c r="I31" s="15">
        <v>1.4246920999999999E-2</v>
      </c>
      <c r="J31" s="15">
        <v>1.5653258999999999E-2</v>
      </c>
      <c r="K31" s="15">
        <v>1.5316634000000001E-2</v>
      </c>
      <c r="L31" s="15">
        <v>1.2515493000000001E-2</v>
      </c>
      <c r="M31" s="15">
        <v>1.6748137999999999E-2</v>
      </c>
      <c r="N31" s="15">
        <v>1.6410438999999999E-2</v>
      </c>
      <c r="O31" s="15">
        <v>1.5943017E-2</v>
      </c>
      <c r="P31" s="15">
        <v>1.4714135E-2</v>
      </c>
      <c r="Q31" s="15">
        <v>1.6422638999999999E-2</v>
      </c>
      <c r="R31" s="15">
        <v>1.145375E-2</v>
      </c>
      <c r="S31" s="15">
        <v>1.2367614000000001E-2</v>
      </c>
      <c r="T31" s="15">
        <v>1.1236787E-2</v>
      </c>
      <c r="U31" s="15">
        <v>1.2002314E-2</v>
      </c>
      <c r="V31" s="15">
        <v>1.325756E-2</v>
      </c>
      <c r="W31" s="15">
        <v>1.2086029E-2</v>
      </c>
      <c r="X31" s="42">
        <v>1.2284974000000001E-2</v>
      </c>
      <c r="Z31" s="26">
        <v>38.409999999999997</v>
      </c>
      <c r="AA31" s="1">
        <v>4.7070838901355702E-3</v>
      </c>
      <c r="AB31" s="1">
        <v>6.4918558178747067E-3</v>
      </c>
      <c r="AC31">
        <v>4.8798673596365354E-3</v>
      </c>
      <c r="AD31">
        <v>6.2534343629534967E-3</v>
      </c>
      <c r="AE31">
        <v>3.5414994000336967E-3</v>
      </c>
      <c r="AF31">
        <v>3.588428462097342E-3</v>
      </c>
      <c r="AG31">
        <v>6.4952620179784442E-3</v>
      </c>
      <c r="AH31">
        <v>4.1432185451608476E-3</v>
      </c>
      <c r="AI31">
        <v>7.394404589326096E-3</v>
      </c>
      <c r="AJ31">
        <v>5.8680040392856377E-3</v>
      </c>
      <c r="AK31">
        <v>6.8432502409728471E-3</v>
      </c>
      <c r="AL31">
        <v>8.3044393849976139E-3</v>
      </c>
      <c r="AM31">
        <v>5.4027531958053127E-3</v>
      </c>
      <c r="AN31">
        <v>4.5882762779163129E-3</v>
      </c>
      <c r="AO31">
        <v>7.320958036565268E-3</v>
      </c>
      <c r="AP31">
        <v>4.6548850562202837E-3</v>
      </c>
      <c r="AQ31">
        <v>3.4337824799956017E-3</v>
      </c>
      <c r="AR31">
        <v>4.9633546112905855E-3</v>
      </c>
      <c r="AS31">
        <v>9.5295300801241899E-3</v>
      </c>
      <c r="AT31">
        <v>6.8354018195964112E-3</v>
      </c>
      <c r="AU31">
        <v>9.1479780437672582E-3</v>
      </c>
      <c r="AV31">
        <v>4.3241756708266169E-3</v>
      </c>
      <c r="AW31">
        <v>4.5960006697818561E-3</v>
      </c>
      <c r="AY31" s="26">
        <v>38.409999999999997</v>
      </c>
      <c r="AZ31">
        <f t="shared" si="2"/>
        <v>3.927777803586157E-2</v>
      </c>
      <c r="BA31">
        <f t="shared" si="12"/>
        <v>5.5185071583875589E-2</v>
      </c>
      <c r="BB31">
        <f t="shared" si="13"/>
        <v>3.7368703009610288E-2</v>
      </c>
      <c r="BC31">
        <f t="shared" si="14"/>
        <v>5.2429884470647239E-2</v>
      </c>
      <c r="BD31">
        <f t="shared" si="15"/>
        <v>3.3252539119317366E-2</v>
      </c>
      <c r="BE31">
        <f t="shared" si="16"/>
        <v>3.1397087718200246E-2</v>
      </c>
      <c r="BF31">
        <f t="shared" si="17"/>
        <v>5.4583876886933953E-2</v>
      </c>
      <c r="BG31">
        <f t="shared" si="18"/>
        <v>3.5782898489687909E-2</v>
      </c>
      <c r="BH31">
        <f t="shared" si="19"/>
        <v>6.4925995992837951E-2</v>
      </c>
      <c r="BI31">
        <f t="shared" si="20"/>
        <v>5.1892164505718166E-2</v>
      </c>
      <c r="BJ31">
        <f t="shared" si="21"/>
        <v>5.557356253197869E-2</v>
      </c>
      <c r="BK31">
        <f t="shared" si="22"/>
        <v>8.418878717712891E-2</v>
      </c>
      <c r="BL31">
        <f t="shared" si="23"/>
        <v>5.2216606104311947E-2</v>
      </c>
      <c r="BM31">
        <f t="shared" si="24"/>
        <v>4.2944178544168161E-2</v>
      </c>
      <c r="BN31">
        <f t="shared" si="3"/>
        <v>6.2100603678194838E-2</v>
      </c>
      <c r="BO31">
        <f t="shared" si="4"/>
        <v>4.3500576574943085E-2</v>
      </c>
      <c r="BP31">
        <f t="shared" si="5"/>
        <v>2.6218258315918289E-2</v>
      </c>
      <c r="BQ31">
        <f t="shared" si="6"/>
        <v>4.1015633539240023E-2</v>
      </c>
      <c r="BR31">
        <f t="shared" si="7"/>
        <v>7.427019336775674E-2</v>
      </c>
      <c r="BS31">
        <f t="shared" si="8"/>
        <v>5.2467770949684085E-2</v>
      </c>
      <c r="BT31">
        <f t="shared" si="9"/>
        <v>7.2100437840141154E-2</v>
      </c>
      <c r="BU31">
        <f t="shared" si="10"/>
        <v>3.364250819174737E-2</v>
      </c>
      <c r="BV31">
        <f t="shared" si="11"/>
        <v>3.5411155907063181E-2</v>
      </c>
    </row>
    <row r="32" spans="1:74" x14ac:dyDescent="0.25">
      <c r="A32" s="3">
        <v>3.2</v>
      </c>
      <c r="B32" s="15">
        <v>1.2816054E-2</v>
      </c>
      <c r="C32" s="15">
        <v>1.3416109000000001E-2</v>
      </c>
      <c r="D32" s="15">
        <v>1.1243217999999999E-2</v>
      </c>
      <c r="E32" s="15">
        <v>1.3690933000000001E-2</v>
      </c>
      <c r="F32" s="15">
        <v>1.3858776999999999E-2</v>
      </c>
      <c r="G32" s="15">
        <v>1.1538272E-2</v>
      </c>
      <c r="H32" s="15">
        <v>1.3897283999999999E-2</v>
      </c>
      <c r="I32" s="15">
        <v>1.3343445000000001E-2</v>
      </c>
      <c r="J32" s="15">
        <v>1.4858893999999999E-2</v>
      </c>
      <c r="K32" s="15">
        <v>1.4323859E-2</v>
      </c>
      <c r="L32" s="15">
        <v>1.1670942E-2</v>
      </c>
      <c r="M32" s="15">
        <v>1.5749282999999999E-2</v>
      </c>
      <c r="N32" s="15">
        <v>1.5610651999999999E-2</v>
      </c>
      <c r="O32" s="15">
        <v>1.5109177E-2</v>
      </c>
      <c r="P32" s="15">
        <v>1.4052999E-2</v>
      </c>
      <c r="Q32" s="15">
        <v>1.5331836E-2</v>
      </c>
      <c r="R32" s="15">
        <v>1.0655357000000001E-2</v>
      </c>
      <c r="S32" s="15">
        <v>1.1702105000000001E-2</v>
      </c>
      <c r="T32" s="15">
        <v>1.0455305E-2</v>
      </c>
      <c r="U32" s="15">
        <v>1.1169600999999999E-2</v>
      </c>
      <c r="V32" s="15">
        <v>1.2514146E-2</v>
      </c>
      <c r="W32" s="15">
        <v>1.1292383E-2</v>
      </c>
      <c r="X32" s="42">
        <v>1.1583636E-2</v>
      </c>
      <c r="Z32" s="26">
        <v>45.32</v>
      </c>
      <c r="AA32" s="1">
        <v>5.098911476631599E-3</v>
      </c>
      <c r="AB32" s="1">
        <v>6.9038410402676659E-3</v>
      </c>
      <c r="AC32">
        <v>5.3850372591208572E-3</v>
      </c>
      <c r="AD32">
        <v>6.6308755262128672E-3</v>
      </c>
      <c r="AE32">
        <v>3.7003351711382823E-3</v>
      </c>
      <c r="AF32">
        <v>3.8409474613776149E-3</v>
      </c>
      <c r="AG32">
        <v>6.985310349377106E-3</v>
      </c>
      <c r="AH32">
        <v>4.4569758926612801E-3</v>
      </c>
      <c r="AI32">
        <v>7.7503698993544824E-3</v>
      </c>
      <c r="AJ32">
        <v>6.162001525057679E-3</v>
      </c>
      <c r="AK32">
        <v>7.4014465441762985E-3</v>
      </c>
      <c r="AL32">
        <v>8.5643466538049932E-3</v>
      </c>
      <c r="AM32">
        <v>5.5375981972930538E-3</v>
      </c>
      <c r="AN32">
        <v>4.7308663217129074E-3</v>
      </c>
      <c r="AO32">
        <v>7.6237566157802937E-3</v>
      </c>
      <c r="AP32">
        <v>4.7733581600784463E-3</v>
      </c>
      <c r="AQ32">
        <v>3.5660509974702347E-3</v>
      </c>
      <c r="AR32">
        <v>5.2934547950167065E-3</v>
      </c>
      <c r="AS32">
        <v>9.7902197768055081E-3</v>
      </c>
      <c r="AT32">
        <v>7.13334300053941E-3</v>
      </c>
      <c r="AU32">
        <v>9.8137802359005728E-3</v>
      </c>
      <c r="AV32">
        <v>4.5362728529606423E-3</v>
      </c>
      <c r="AW32">
        <v>4.9513010939697157E-3</v>
      </c>
      <c r="AY32" s="26">
        <v>45.32</v>
      </c>
      <c r="AZ32">
        <f t="shared" si="2"/>
        <v>4.437668951249317E-2</v>
      </c>
      <c r="BA32">
        <f t="shared" si="12"/>
        <v>6.2088912624143254E-2</v>
      </c>
      <c r="BB32">
        <f t="shared" si="13"/>
        <v>4.2753740268731147E-2</v>
      </c>
      <c r="BC32">
        <f t="shared" si="14"/>
        <v>5.9060759996860106E-2</v>
      </c>
      <c r="BD32">
        <f t="shared" si="15"/>
        <v>3.6952874290455649E-2</v>
      </c>
      <c r="BE32">
        <f t="shared" si="16"/>
        <v>3.523803517957786E-2</v>
      </c>
      <c r="BF32">
        <f t="shared" si="17"/>
        <v>6.1569187236311058E-2</v>
      </c>
      <c r="BG32">
        <f t="shared" si="18"/>
        <v>4.0239874382349189E-2</v>
      </c>
      <c r="BH32">
        <f t="shared" si="19"/>
        <v>7.2676365892192438E-2</v>
      </c>
      <c r="BI32">
        <f t="shared" si="20"/>
        <v>5.8054166030775844E-2</v>
      </c>
      <c r="BJ32">
        <f t="shared" si="21"/>
        <v>6.2975009076154984E-2</v>
      </c>
      <c r="BK32">
        <f t="shared" si="22"/>
        <v>9.2753133830933907E-2</v>
      </c>
      <c r="BL32">
        <f t="shared" si="23"/>
        <v>5.7754204301605001E-2</v>
      </c>
      <c r="BM32">
        <f t="shared" si="24"/>
        <v>4.7675044865881068E-2</v>
      </c>
      <c r="BN32">
        <f t="shared" si="3"/>
        <v>6.9724360293975135E-2</v>
      </c>
      <c r="BO32">
        <f t="shared" si="4"/>
        <v>4.8273934735021534E-2</v>
      </c>
      <c r="BP32">
        <f t="shared" si="5"/>
        <v>2.9784309313388525E-2</v>
      </c>
      <c r="BQ32">
        <f t="shared" si="6"/>
        <v>4.6309088334256732E-2</v>
      </c>
      <c r="BR32">
        <f t="shared" si="7"/>
        <v>8.4060413144562252E-2</v>
      </c>
      <c r="BS32">
        <f t="shared" si="8"/>
        <v>5.9601113950223494E-2</v>
      </c>
      <c r="BT32">
        <f t="shared" si="9"/>
        <v>8.1914218076041725E-2</v>
      </c>
      <c r="BU32">
        <f t="shared" si="10"/>
        <v>3.817878104470801E-2</v>
      </c>
      <c r="BV32">
        <f t="shared" si="11"/>
        <v>4.03624570010329E-2</v>
      </c>
    </row>
    <row r="33" spans="1:74" x14ac:dyDescent="0.25">
      <c r="A33" s="3">
        <v>2.72</v>
      </c>
      <c r="B33" s="15">
        <v>1.20879E-2</v>
      </c>
      <c r="C33" s="15">
        <v>1.2578583000000001E-2</v>
      </c>
      <c r="D33" s="15">
        <v>1.0553335E-2</v>
      </c>
      <c r="E33" s="15">
        <v>1.2810668000000001E-2</v>
      </c>
      <c r="F33" s="15">
        <v>1.2865997000000001E-2</v>
      </c>
      <c r="G33" s="15">
        <v>1.0872033E-2</v>
      </c>
      <c r="H33" s="15">
        <v>1.3127201999999999E-2</v>
      </c>
      <c r="I33" s="15">
        <v>1.258249E-2</v>
      </c>
      <c r="J33" s="15">
        <v>1.4029065E-2</v>
      </c>
      <c r="K33" s="15">
        <v>1.3503035E-2</v>
      </c>
      <c r="L33" s="15">
        <v>1.0921512E-2</v>
      </c>
      <c r="M33" s="15">
        <v>1.4937969000000001E-2</v>
      </c>
      <c r="N33" s="15">
        <v>1.4864184000000001E-2</v>
      </c>
      <c r="O33" s="15">
        <v>1.4279043999999999E-2</v>
      </c>
      <c r="P33" s="15">
        <v>1.3330361000000001E-2</v>
      </c>
      <c r="Q33" s="15">
        <v>1.4392534E-2</v>
      </c>
      <c r="R33" s="15">
        <v>1.0045613E-2</v>
      </c>
      <c r="S33" s="15">
        <v>1.1057676000000001E-2</v>
      </c>
      <c r="T33" s="15">
        <v>9.8240250000000001E-3</v>
      </c>
      <c r="U33" s="15">
        <v>1.0521436E-2</v>
      </c>
      <c r="V33" s="15">
        <v>1.173769E-2</v>
      </c>
      <c r="W33" s="15">
        <v>1.0659042000000001E-2</v>
      </c>
      <c r="X33" s="42">
        <v>1.0920834000000001E-2</v>
      </c>
      <c r="Z33" s="26">
        <v>53.48</v>
      </c>
      <c r="AA33" s="1">
        <v>5.0616044293076978E-3</v>
      </c>
      <c r="AB33" s="1">
        <v>6.7776135270539882E-3</v>
      </c>
      <c r="AC33">
        <v>5.4100029143341584E-3</v>
      </c>
      <c r="AD33">
        <v>6.4881929736687232E-3</v>
      </c>
      <c r="AE33">
        <v>3.6370700565947602E-3</v>
      </c>
      <c r="AF33">
        <v>3.8738413728446539E-3</v>
      </c>
      <c r="AG33">
        <v>6.9290239776167621E-3</v>
      </c>
      <c r="AH33">
        <v>4.4099784580053456E-3</v>
      </c>
      <c r="AI33">
        <v>7.4966752181961993E-3</v>
      </c>
      <c r="AJ33">
        <v>5.9096706144744137E-3</v>
      </c>
      <c r="AK33">
        <v>7.3829357136398219E-3</v>
      </c>
      <c r="AL33">
        <v>8.2374588557469347E-3</v>
      </c>
      <c r="AM33">
        <v>5.3063601444949876E-3</v>
      </c>
      <c r="AN33">
        <v>4.5609301967361807E-3</v>
      </c>
      <c r="AO33">
        <v>7.3374427632681948E-3</v>
      </c>
      <c r="AP33">
        <v>4.5766254060531867E-3</v>
      </c>
      <c r="AQ33">
        <v>3.415420864497119E-3</v>
      </c>
      <c r="AR33">
        <v>5.2616051934418684E-3</v>
      </c>
      <c r="AS33">
        <v>9.2415824788096221E-3</v>
      </c>
      <c r="AT33">
        <v>6.7558261836399803E-3</v>
      </c>
      <c r="AU33">
        <v>9.6682922102602938E-3</v>
      </c>
      <c r="AV33">
        <v>4.3602225344276475E-3</v>
      </c>
      <c r="AW33">
        <v>4.8651346466161626E-3</v>
      </c>
      <c r="AY33" s="26">
        <v>53.48</v>
      </c>
      <c r="AZ33">
        <f t="shared" si="2"/>
        <v>4.9438293941800868E-2</v>
      </c>
      <c r="BA33">
        <f t="shared" si="12"/>
        <v>6.8866526151197247E-2</v>
      </c>
      <c r="BB33">
        <f t="shared" si="13"/>
        <v>4.8163743183065308E-2</v>
      </c>
      <c r="BC33">
        <f t="shared" si="14"/>
        <v>6.5548952970528832E-2</v>
      </c>
      <c r="BD33">
        <f t="shared" si="15"/>
        <v>4.0589944347050412E-2</v>
      </c>
      <c r="BE33">
        <f t="shared" si="16"/>
        <v>3.9111876552422514E-2</v>
      </c>
      <c r="BF33">
        <f t="shared" si="17"/>
        <v>6.8498211213927823E-2</v>
      </c>
      <c r="BG33">
        <f t="shared" si="18"/>
        <v>4.4649852840354533E-2</v>
      </c>
      <c r="BH33">
        <f t="shared" si="19"/>
        <v>8.0173041110388643E-2</v>
      </c>
      <c r="BI33">
        <f t="shared" si="20"/>
        <v>6.3963836645250252E-2</v>
      </c>
      <c r="BJ33">
        <f t="shared" si="21"/>
        <v>7.0357944789794805E-2</v>
      </c>
      <c r="BK33">
        <f t="shared" si="22"/>
        <v>0.10099059268668084</v>
      </c>
      <c r="BL33">
        <f t="shared" si="23"/>
        <v>6.306056444609999E-2</v>
      </c>
      <c r="BM33">
        <f t="shared" si="24"/>
        <v>5.2235975062617249E-2</v>
      </c>
      <c r="BN33">
        <f t="shared" si="3"/>
        <v>7.7061803057243333E-2</v>
      </c>
      <c r="BO33">
        <f t="shared" si="4"/>
        <v>5.2850560141074719E-2</v>
      </c>
      <c r="BP33">
        <f t="shared" si="5"/>
        <v>3.3199730177885647E-2</v>
      </c>
      <c r="BQ33">
        <f t="shared" si="6"/>
        <v>5.1570693527698601E-2</v>
      </c>
      <c r="BR33">
        <f t="shared" si="7"/>
        <v>9.3301995623371881E-2</v>
      </c>
      <c r="BS33">
        <f t="shared" si="8"/>
        <v>6.6356940133863479E-2</v>
      </c>
      <c r="BT33">
        <f t="shared" si="9"/>
        <v>9.1582510286302016E-2</v>
      </c>
      <c r="BU33">
        <f t="shared" si="10"/>
        <v>4.2539003579135655E-2</v>
      </c>
      <c r="BV33">
        <f t="shared" si="11"/>
        <v>4.5227591647649064E-2</v>
      </c>
    </row>
    <row r="34" spans="1:74" x14ac:dyDescent="0.25">
      <c r="A34" s="3">
        <v>2.2999999999999998</v>
      </c>
      <c r="B34" s="15">
        <v>1.1150538E-2</v>
      </c>
      <c r="C34" s="15">
        <v>1.1557849E-2</v>
      </c>
      <c r="D34" s="15">
        <v>9.7142889999999992E-3</v>
      </c>
      <c r="E34" s="15">
        <v>1.1750604E-2</v>
      </c>
      <c r="F34" s="15">
        <v>1.1712619000000001E-2</v>
      </c>
      <c r="G34" s="15">
        <v>1.0107092E-2</v>
      </c>
      <c r="H34" s="15">
        <v>1.2182508999999999E-2</v>
      </c>
      <c r="I34" s="15">
        <v>1.1638294E-2</v>
      </c>
      <c r="J34" s="15">
        <v>1.3007738E-2</v>
      </c>
      <c r="K34" s="15">
        <v>1.2490794E-2</v>
      </c>
      <c r="L34" s="15">
        <v>1.0059666E-2</v>
      </c>
      <c r="M34" s="15">
        <v>1.3837191E-2</v>
      </c>
      <c r="N34" s="15">
        <v>1.3821498999999999E-2</v>
      </c>
      <c r="O34" s="15">
        <v>1.3185786999999999E-2</v>
      </c>
      <c r="P34" s="15">
        <v>1.2407843999999999E-2</v>
      </c>
      <c r="Q34" s="15">
        <v>1.3274798000000001E-2</v>
      </c>
      <c r="R34" s="15">
        <v>9.3112249999999994E-3</v>
      </c>
      <c r="S34" s="15">
        <v>1.0247623000000001E-2</v>
      </c>
      <c r="T34" s="15">
        <v>9.0969650000000003E-3</v>
      </c>
      <c r="U34" s="15">
        <v>9.7449870000000001E-3</v>
      </c>
      <c r="V34" s="15">
        <v>1.0824942000000001E-2</v>
      </c>
      <c r="W34" s="15">
        <v>9.9021869999999998E-3</v>
      </c>
      <c r="X34" s="42">
        <v>1.0084622999999999E-2</v>
      </c>
      <c r="Z34" s="26">
        <v>63.11</v>
      </c>
      <c r="AA34" s="1">
        <v>4.8969173041521624E-3</v>
      </c>
      <c r="AB34" s="1">
        <v>6.432233464936093E-3</v>
      </c>
      <c r="AC34">
        <v>5.1668186364200331E-3</v>
      </c>
      <c r="AD34">
        <v>6.1262148928815626E-3</v>
      </c>
      <c r="AE34">
        <v>3.5044825960032482E-3</v>
      </c>
      <c r="AF34">
        <v>3.9163709466260768E-3</v>
      </c>
      <c r="AG34">
        <v>6.6279369373523052E-3</v>
      </c>
      <c r="AH34">
        <v>4.1784665723854997E-3</v>
      </c>
      <c r="AI34">
        <v>6.971051743140215E-3</v>
      </c>
      <c r="AJ34">
        <v>5.4985402825881869E-3</v>
      </c>
      <c r="AK34">
        <v>7.0941034899822527E-3</v>
      </c>
      <c r="AL34">
        <v>7.7909220876885531E-3</v>
      </c>
      <c r="AM34">
        <v>4.9940043545071535E-3</v>
      </c>
      <c r="AN34">
        <v>4.2506362351158906E-3</v>
      </c>
      <c r="AO34">
        <v>6.7205666050643076E-3</v>
      </c>
      <c r="AP34">
        <v>4.186531051902408E-3</v>
      </c>
      <c r="AQ34">
        <v>3.1759075353342335E-3</v>
      </c>
      <c r="AR34">
        <v>5.0909998851255351E-3</v>
      </c>
      <c r="AS34">
        <v>8.4600931231098003E-3</v>
      </c>
      <c r="AT34">
        <v>6.1684624038766088E-3</v>
      </c>
      <c r="AU34">
        <v>9.1402038908798607E-3</v>
      </c>
      <c r="AV34">
        <v>4.0658933853824327E-3</v>
      </c>
      <c r="AW34">
        <v>4.724977733166478E-3</v>
      </c>
      <c r="AY34" s="26">
        <v>63.11</v>
      </c>
      <c r="AZ34">
        <f t="shared" si="2"/>
        <v>5.433521124595303E-2</v>
      </c>
      <c r="BA34">
        <f t="shared" si="12"/>
        <v>7.5298759616133346E-2</v>
      </c>
      <c r="BB34">
        <f t="shared" si="13"/>
        <v>5.3330561819485339E-2</v>
      </c>
      <c r="BC34">
        <f t="shared" si="14"/>
        <v>7.1675167863410397E-2</v>
      </c>
      <c r="BD34">
        <f t="shared" si="15"/>
        <v>4.4094426943053662E-2</v>
      </c>
      <c r="BE34">
        <f t="shared" si="16"/>
        <v>4.3028247499048593E-2</v>
      </c>
      <c r="BF34">
        <f t="shared" si="17"/>
        <v>7.5126148151280131E-2</v>
      </c>
      <c r="BG34">
        <f t="shared" si="18"/>
        <v>4.8828319412740032E-2</v>
      </c>
      <c r="BH34">
        <f t="shared" si="19"/>
        <v>8.7144092853528865E-2</v>
      </c>
      <c r="BI34">
        <f t="shared" si="20"/>
        <v>6.9462376927838437E-2</v>
      </c>
      <c r="BJ34">
        <f t="shared" si="21"/>
        <v>7.7452048279777058E-2</v>
      </c>
      <c r="BK34">
        <f t="shared" si="22"/>
        <v>0.1087815147743694</v>
      </c>
      <c r="BL34">
        <f t="shared" si="23"/>
        <v>6.8054568800607146E-2</v>
      </c>
      <c r="BM34">
        <f t="shared" si="24"/>
        <v>5.6486611297733136E-2</v>
      </c>
      <c r="BN34">
        <f t="shared" si="3"/>
        <v>8.3782369662307635E-2</v>
      </c>
      <c r="BO34">
        <f t="shared" si="4"/>
        <v>5.7037091192977125E-2</v>
      </c>
      <c r="BP34">
        <f t="shared" si="5"/>
        <v>3.6375637713219881E-2</v>
      </c>
      <c r="BQ34">
        <f t="shared" si="6"/>
        <v>5.6661693412824135E-2</v>
      </c>
      <c r="BR34">
        <f t="shared" si="7"/>
        <v>0.10176208874648168</v>
      </c>
      <c r="BS34">
        <f t="shared" si="8"/>
        <v>7.2525402537740091E-2</v>
      </c>
      <c r="BT34">
        <f t="shared" si="9"/>
        <v>0.10072271417718187</v>
      </c>
      <c r="BU34">
        <f t="shared" si="10"/>
        <v>4.660489696451809E-2</v>
      </c>
      <c r="BV34">
        <f t="shared" si="11"/>
        <v>4.9952569380815541E-2</v>
      </c>
    </row>
    <row r="35" spans="1:74" x14ac:dyDescent="0.25">
      <c r="A35" s="3">
        <v>1.95</v>
      </c>
      <c r="B35" s="15">
        <v>9.8382299999999999E-3</v>
      </c>
      <c r="C35" s="15">
        <v>1.0118353E-2</v>
      </c>
      <c r="D35" s="15">
        <v>8.5976330000000004E-3</v>
      </c>
      <c r="E35" s="15">
        <v>1.0300976E-2</v>
      </c>
      <c r="F35" s="15">
        <v>1.0168699999999999E-2</v>
      </c>
      <c r="G35" s="15">
        <v>8.9226670000000004E-3</v>
      </c>
      <c r="H35" s="15">
        <v>1.0758754000000001E-2</v>
      </c>
      <c r="I35" s="15">
        <v>1.0350523E-2</v>
      </c>
      <c r="J35" s="15">
        <v>1.1497024999999999E-2</v>
      </c>
      <c r="K35" s="15">
        <v>1.1092474E-2</v>
      </c>
      <c r="L35" s="15">
        <v>8.8721070000000006E-3</v>
      </c>
      <c r="M35" s="15">
        <v>1.232464E-2</v>
      </c>
      <c r="N35" s="15">
        <v>1.2328564E-2</v>
      </c>
      <c r="O35" s="15">
        <v>1.1670051000000001E-2</v>
      </c>
      <c r="P35" s="15">
        <v>1.1062508E-2</v>
      </c>
      <c r="Q35" s="15">
        <v>1.1790095E-2</v>
      </c>
      <c r="R35" s="15">
        <v>8.3780820000000002E-3</v>
      </c>
      <c r="S35" s="15">
        <v>9.0822309999999996E-3</v>
      </c>
      <c r="T35" s="15">
        <v>8.1173919999999993E-3</v>
      </c>
      <c r="U35" s="15">
        <v>8.7322289999999993E-3</v>
      </c>
      <c r="V35" s="15">
        <v>9.5404870000000003E-3</v>
      </c>
      <c r="W35" s="15">
        <v>8.8693950000000004E-3</v>
      </c>
      <c r="X35" s="42">
        <v>8.9131569999999997E-3</v>
      </c>
      <c r="Z35" s="26">
        <v>74.48</v>
      </c>
      <c r="AA35" s="1">
        <v>4.2958813700512567E-3</v>
      </c>
      <c r="AB35" s="1">
        <v>5.6050402096751457E-3</v>
      </c>
      <c r="AC35">
        <v>4.4781047014863552E-3</v>
      </c>
      <c r="AD35">
        <v>5.2536017612116103E-3</v>
      </c>
      <c r="AE35">
        <v>3.1594409995956965E-3</v>
      </c>
      <c r="AF35">
        <v>3.6618582831051774E-3</v>
      </c>
      <c r="AG35">
        <v>5.7246756170078695E-3</v>
      </c>
      <c r="AH35">
        <v>3.6007625348707072E-3</v>
      </c>
      <c r="AI35">
        <v>5.9253543785002197E-3</v>
      </c>
      <c r="AJ35">
        <v>4.6453938881536299E-3</v>
      </c>
      <c r="AK35">
        <v>6.3045221926043846E-3</v>
      </c>
      <c r="AL35">
        <v>6.6408035881292474E-3</v>
      </c>
      <c r="AM35">
        <v>4.3408490647078449E-3</v>
      </c>
      <c r="AN35">
        <v>3.7129236895696261E-3</v>
      </c>
      <c r="AO35">
        <v>5.7141301659761464E-3</v>
      </c>
      <c r="AP35">
        <v>3.4085095292915959E-3</v>
      </c>
      <c r="AQ35">
        <v>2.655445460513653E-3</v>
      </c>
      <c r="AR35">
        <v>4.5653579023900437E-3</v>
      </c>
      <c r="AS35">
        <v>7.035143803963864E-3</v>
      </c>
      <c r="AT35">
        <v>5.0122262993398401E-3</v>
      </c>
      <c r="AU35">
        <v>7.9218802121896713E-3</v>
      </c>
      <c r="AV35">
        <v>3.3710257239005239E-3</v>
      </c>
      <c r="AW35">
        <v>4.088272839212731E-3</v>
      </c>
      <c r="AY35" s="26">
        <v>74.48</v>
      </c>
      <c r="AZ35">
        <f t="shared" si="2"/>
        <v>5.8631092616004285E-2</v>
      </c>
      <c r="BA35">
        <f t="shared" si="12"/>
        <v>8.0903799825808489E-2</v>
      </c>
      <c r="BB35">
        <f t="shared" si="13"/>
        <v>5.7808666520971691E-2</v>
      </c>
      <c r="BC35">
        <f t="shared" si="14"/>
        <v>7.6928769624622001E-2</v>
      </c>
      <c r="BD35">
        <f t="shared" si="15"/>
        <v>4.7253867942649359E-2</v>
      </c>
      <c r="BE35">
        <f t="shared" si="16"/>
        <v>4.6690105782153768E-2</v>
      </c>
      <c r="BF35">
        <f t="shared" si="17"/>
        <v>8.0850823768288005E-2</v>
      </c>
      <c r="BG35">
        <f t="shared" si="18"/>
        <v>5.2429081947610742E-2</v>
      </c>
      <c r="BH35">
        <f t="shared" si="19"/>
        <v>9.306944723202909E-2</v>
      </c>
      <c r="BI35">
        <f t="shared" si="20"/>
        <v>7.4107770815992069E-2</v>
      </c>
      <c r="BJ35">
        <f t="shared" si="21"/>
        <v>8.3756570472381442E-2</v>
      </c>
      <c r="BK35">
        <f t="shared" si="22"/>
        <v>0.11542231836249864</v>
      </c>
      <c r="BL35">
        <f t="shared" si="23"/>
        <v>7.239541786531499E-2</v>
      </c>
      <c r="BM35">
        <f t="shared" si="24"/>
        <v>6.0199534987302759E-2</v>
      </c>
      <c r="BN35">
        <f t="shared" si="3"/>
        <v>8.9496499828283782E-2</v>
      </c>
      <c r="BO35">
        <f t="shared" si="4"/>
        <v>6.0445600722268719E-2</v>
      </c>
      <c r="BP35">
        <f t="shared" si="5"/>
        <v>3.9031083173733536E-2</v>
      </c>
      <c r="BQ35">
        <f t="shared" si="6"/>
        <v>6.1227051315214179E-2</v>
      </c>
      <c r="BR35">
        <f t="shared" si="7"/>
        <v>0.10879723255044554</v>
      </c>
      <c r="BS35">
        <f t="shared" si="8"/>
        <v>7.753762883707993E-2</v>
      </c>
      <c r="BT35">
        <f t="shared" si="9"/>
        <v>0.10864459438937155</v>
      </c>
      <c r="BU35">
        <f t="shared" si="10"/>
        <v>4.9975922688418613E-2</v>
      </c>
      <c r="BV35">
        <f t="shared" si="11"/>
        <v>5.4040842220028272E-2</v>
      </c>
    </row>
    <row r="36" spans="1:74" x14ac:dyDescent="0.25">
      <c r="A36" s="3">
        <v>1.65</v>
      </c>
      <c r="B36" s="15">
        <v>8.4335450000000006E-3</v>
      </c>
      <c r="C36" s="15">
        <v>8.6683869999999996E-3</v>
      </c>
      <c r="D36" s="15">
        <v>7.4146810000000002E-3</v>
      </c>
      <c r="E36" s="15">
        <v>8.84011E-3</v>
      </c>
      <c r="F36" s="15">
        <v>8.664929E-3</v>
      </c>
      <c r="G36" s="15">
        <v>7.7135670000000002E-3</v>
      </c>
      <c r="H36" s="15">
        <v>9.3215669999999994E-3</v>
      </c>
      <c r="I36" s="15">
        <v>8.9609519999999995E-3</v>
      </c>
      <c r="J36" s="15">
        <v>9.9437559999999998E-3</v>
      </c>
      <c r="K36" s="15">
        <v>9.6098009999999994E-3</v>
      </c>
      <c r="L36" s="15">
        <v>7.6528409999999996E-3</v>
      </c>
      <c r="M36" s="15">
        <v>1.0685703E-2</v>
      </c>
      <c r="N36" s="15">
        <v>1.0758613E-2</v>
      </c>
      <c r="O36" s="15">
        <v>1.0106139E-2</v>
      </c>
      <c r="P36" s="15">
        <v>9.6556709999999994E-3</v>
      </c>
      <c r="Q36" s="15">
        <v>1.0217858E-2</v>
      </c>
      <c r="R36" s="15">
        <v>7.3000820000000003E-3</v>
      </c>
      <c r="S36" s="15">
        <v>7.8807019999999998E-3</v>
      </c>
      <c r="T36" s="15">
        <v>7.0638070000000001E-3</v>
      </c>
      <c r="U36" s="15">
        <v>7.6069420000000002E-3</v>
      </c>
      <c r="V36" s="15">
        <v>8.2642919999999995E-3</v>
      </c>
      <c r="W36" s="15">
        <v>7.7209729999999999E-3</v>
      </c>
      <c r="X36" s="42">
        <v>7.6954500000000004E-3</v>
      </c>
      <c r="Z36" s="26">
        <v>87.89</v>
      </c>
      <c r="AA36" s="1">
        <v>3.7251446528566998E-3</v>
      </c>
      <c r="AB36" s="1">
        <v>4.809538078007004E-3</v>
      </c>
      <c r="AC36">
        <v>3.7570278333287294E-3</v>
      </c>
      <c r="AD36">
        <v>4.3679856234308543E-3</v>
      </c>
      <c r="AE36">
        <v>2.7912919749939506E-3</v>
      </c>
      <c r="AF36">
        <v>3.4419009403605771E-3</v>
      </c>
      <c r="AG36">
        <v>4.7950579908142034E-3</v>
      </c>
      <c r="AH36">
        <v>3.0027040027613958E-3</v>
      </c>
      <c r="AI36">
        <v>4.8574586719723244E-3</v>
      </c>
      <c r="AJ36">
        <v>3.7604875555726654E-3</v>
      </c>
      <c r="AK36">
        <v>5.394620773547654E-3</v>
      </c>
      <c r="AL36">
        <v>5.4529012254781357E-3</v>
      </c>
      <c r="AM36">
        <v>3.7098168183905041E-3</v>
      </c>
      <c r="AN36">
        <v>3.1436793920735836E-3</v>
      </c>
      <c r="AO36">
        <v>4.7076936140291381E-3</v>
      </c>
      <c r="AP36">
        <v>2.5722146722334661E-3</v>
      </c>
      <c r="AQ36">
        <v>2.1195466032621147E-3</v>
      </c>
      <c r="AR36">
        <v>3.9999655730784791E-3</v>
      </c>
      <c r="AS36">
        <v>5.5434995919391907E-3</v>
      </c>
      <c r="AT36">
        <v>3.8501726625508703E-3</v>
      </c>
      <c r="AU36">
        <v>6.4969857243701509E-3</v>
      </c>
      <c r="AV36">
        <v>2.6665025377099784E-3</v>
      </c>
      <c r="AW36">
        <v>3.4302989587566106E-3</v>
      </c>
      <c r="AY36" s="26">
        <v>87.89</v>
      </c>
      <c r="AZ36">
        <f t="shared" si="2"/>
        <v>6.2356237268860984E-2</v>
      </c>
      <c r="BA36">
        <f t="shared" si="12"/>
        <v>8.5713337903815495E-2</v>
      </c>
      <c r="BB36">
        <f t="shared" si="13"/>
        <v>6.156569435430042E-2</v>
      </c>
      <c r="BC36">
        <f t="shared" si="14"/>
        <v>8.1296755248052854E-2</v>
      </c>
      <c r="BD36">
        <f t="shared" si="15"/>
        <v>5.0045159917643307E-2</v>
      </c>
      <c r="BE36">
        <f t="shared" si="16"/>
        <v>5.0132006722514347E-2</v>
      </c>
      <c r="BF36">
        <f t="shared" si="17"/>
        <v>8.5645881759102205E-2</v>
      </c>
      <c r="BG36">
        <f t="shared" si="18"/>
        <v>5.5431785950372139E-2</v>
      </c>
      <c r="BH36">
        <f t="shared" si="19"/>
        <v>9.792690590400141E-2</v>
      </c>
      <c r="BI36">
        <f t="shared" si="20"/>
        <v>7.7868258371564733E-2</v>
      </c>
      <c r="BJ36">
        <f t="shared" si="21"/>
        <v>8.9151191245929101E-2</v>
      </c>
      <c r="BK36">
        <f t="shared" si="22"/>
        <v>0.12087521958797677</v>
      </c>
      <c r="BL36">
        <f t="shared" si="23"/>
        <v>7.6105234683705489E-2</v>
      </c>
      <c r="BM36">
        <f t="shared" si="24"/>
        <v>6.3343214379376345E-2</v>
      </c>
      <c r="BN36">
        <f t="shared" si="3"/>
        <v>9.4204193442312914E-2</v>
      </c>
      <c r="BO36">
        <f t="shared" si="4"/>
        <v>6.3017815394502186E-2</v>
      </c>
      <c r="BP36">
        <f t="shared" si="5"/>
        <v>4.1150629776995649E-2</v>
      </c>
      <c r="BQ36">
        <f t="shared" si="6"/>
        <v>6.522701688829266E-2</v>
      </c>
      <c r="BR36">
        <f t="shared" si="7"/>
        <v>0.11434073214238473</v>
      </c>
      <c r="BS36">
        <f t="shared" si="8"/>
        <v>8.1387801499630805E-2</v>
      </c>
      <c r="BT36">
        <f t="shared" si="9"/>
        <v>0.1151415801137417</v>
      </c>
      <c r="BU36">
        <f t="shared" si="10"/>
        <v>5.2642425226128595E-2</v>
      </c>
      <c r="BV36">
        <f t="shared" si="11"/>
        <v>5.7471141178784879E-2</v>
      </c>
    </row>
    <row r="37" spans="1:74" x14ac:dyDescent="0.25">
      <c r="A37" s="3">
        <v>1.4</v>
      </c>
      <c r="B37" s="15">
        <v>6.7327079999999996E-3</v>
      </c>
      <c r="C37" s="15">
        <v>6.8991149999999999E-3</v>
      </c>
      <c r="D37" s="15">
        <v>5.9644779999999996E-3</v>
      </c>
      <c r="E37" s="15">
        <v>7.0720879999999998E-3</v>
      </c>
      <c r="F37" s="15">
        <v>6.872815E-3</v>
      </c>
      <c r="G37" s="15">
        <v>6.2034250000000003E-3</v>
      </c>
      <c r="H37" s="15">
        <v>7.4903849999999996E-3</v>
      </c>
      <c r="I37" s="15">
        <v>7.2150809999999999E-3</v>
      </c>
      <c r="J37" s="15">
        <v>7.950749E-3</v>
      </c>
      <c r="K37" s="15">
        <v>7.7150930000000001E-3</v>
      </c>
      <c r="L37" s="15">
        <v>6.1395670000000003E-3</v>
      </c>
      <c r="M37" s="15">
        <v>8.6023780000000008E-3</v>
      </c>
      <c r="N37" s="15">
        <v>8.7147130000000007E-3</v>
      </c>
      <c r="O37" s="15">
        <v>8.1234529999999992E-3</v>
      </c>
      <c r="P37" s="15">
        <v>7.8260129999999997E-3</v>
      </c>
      <c r="Q37" s="15">
        <v>8.1843860000000001E-3</v>
      </c>
      <c r="R37" s="15">
        <v>5.9357380000000003E-3</v>
      </c>
      <c r="S37" s="15">
        <v>6.3599709999999999E-3</v>
      </c>
      <c r="T37" s="15">
        <v>5.7424729999999997E-3</v>
      </c>
      <c r="U37" s="15">
        <v>6.1890799999999996E-3</v>
      </c>
      <c r="V37" s="15">
        <v>6.6494299999999996E-3</v>
      </c>
      <c r="W37" s="15">
        <v>6.2650780000000003E-3</v>
      </c>
      <c r="X37" s="42">
        <v>6.1887289999999996E-3</v>
      </c>
      <c r="Z37" s="26">
        <v>103.72</v>
      </c>
      <c r="AA37" s="1">
        <v>3.033829646988269E-3</v>
      </c>
      <c r="AB37" s="1">
        <v>3.8786770854720488E-3</v>
      </c>
      <c r="AC37">
        <v>2.9568929330171193E-3</v>
      </c>
      <c r="AD37">
        <v>3.3692072865176563E-3</v>
      </c>
      <c r="AE37">
        <v>2.350455434753681E-3</v>
      </c>
      <c r="AF37">
        <v>3.0870452677817625E-3</v>
      </c>
      <c r="AG37">
        <v>3.7381260853395072E-3</v>
      </c>
      <c r="AH37">
        <v>2.3313361283495791E-3</v>
      </c>
      <c r="AI37">
        <v>3.7364456482137727E-3</v>
      </c>
      <c r="AJ37">
        <v>2.923658144143772E-3</v>
      </c>
      <c r="AK37">
        <v>4.4046122713056112E-3</v>
      </c>
      <c r="AL37">
        <v>4.2753035272303872E-3</v>
      </c>
      <c r="AM37">
        <v>2.9913459907201885E-3</v>
      </c>
      <c r="AN37">
        <v>2.5521118183209871E-3</v>
      </c>
      <c r="AO37">
        <v>3.7246827204042406E-3</v>
      </c>
      <c r="AP37">
        <v>1.8628209110692704E-3</v>
      </c>
      <c r="AQ37">
        <v>1.6161461591781929E-3</v>
      </c>
      <c r="AR37">
        <v>3.3227292139687723E-3</v>
      </c>
      <c r="AS37">
        <v>4.2449804489898754E-3</v>
      </c>
      <c r="AT37">
        <v>2.8582821210938023E-3</v>
      </c>
      <c r="AU37">
        <v>5.083197246076668E-3</v>
      </c>
      <c r="AV37">
        <v>2.0100955597713204E-3</v>
      </c>
      <c r="AW37">
        <v>2.7886857827167533E-3</v>
      </c>
      <c r="AY37" s="26">
        <v>103.72</v>
      </c>
      <c r="AZ37">
        <f t="shared" si="2"/>
        <v>6.5390066915849254E-2</v>
      </c>
      <c r="BA37">
        <f t="shared" si="12"/>
        <v>8.9592014989287538E-2</v>
      </c>
      <c r="BB37">
        <f t="shared" si="13"/>
        <v>6.4522587287317537E-2</v>
      </c>
      <c r="BC37">
        <f t="shared" si="14"/>
        <v>8.466596253457051E-2</v>
      </c>
      <c r="BD37">
        <f t="shared" si="15"/>
        <v>5.2395615352396986E-2</v>
      </c>
      <c r="BE37">
        <f t="shared" si="16"/>
        <v>5.3219051990296112E-2</v>
      </c>
      <c r="BF37">
        <f t="shared" si="17"/>
        <v>8.9384007844441712E-2</v>
      </c>
      <c r="BG37">
        <f t="shared" si="18"/>
        <v>5.7763122078721717E-2</v>
      </c>
      <c r="BH37">
        <f t="shared" si="19"/>
        <v>0.10166335155221519</v>
      </c>
      <c r="BI37">
        <f t="shared" si="20"/>
        <v>8.0791916515708509E-2</v>
      </c>
      <c r="BJ37">
        <f t="shared" si="21"/>
        <v>9.3555803517234706E-2</v>
      </c>
      <c r="BK37">
        <f t="shared" si="22"/>
        <v>0.12515052311520716</v>
      </c>
      <c r="BL37">
        <f t="shared" si="23"/>
        <v>7.9096580674425682E-2</v>
      </c>
      <c r="BM37">
        <f t="shared" si="24"/>
        <v>6.5895326197697335E-2</v>
      </c>
      <c r="BN37">
        <f t="shared" si="3"/>
        <v>9.7928876162717157E-2</v>
      </c>
      <c r="BO37">
        <f t="shared" si="4"/>
        <v>6.4880636305571462E-2</v>
      </c>
      <c r="BP37">
        <f t="shared" si="5"/>
        <v>4.276677593617384E-2</v>
      </c>
      <c r="BQ37">
        <f t="shared" si="6"/>
        <v>6.854974610226143E-2</v>
      </c>
      <c r="BR37">
        <f t="shared" si="7"/>
        <v>0.1185857125913746</v>
      </c>
      <c r="BS37">
        <f t="shared" si="8"/>
        <v>8.424608362072461E-2</v>
      </c>
      <c r="BT37">
        <f t="shared" si="9"/>
        <v>0.12022477735981837</v>
      </c>
      <c r="BU37">
        <f t="shared" si="10"/>
        <v>5.4652520785899918E-2</v>
      </c>
      <c r="BV37">
        <f t="shared" si="11"/>
        <v>6.0259826961501631E-2</v>
      </c>
    </row>
    <row r="38" spans="1:74" x14ac:dyDescent="0.25">
      <c r="A38" s="3">
        <v>1.19</v>
      </c>
      <c r="B38" s="15">
        <v>4.6053020000000004E-3</v>
      </c>
      <c r="C38" s="15">
        <v>4.7006110000000004E-3</v>
      </c>
      <c r="D38" s="15">
        <v>4.1082180000000003E-3</v>
      </c>
      <c r="E38" s="15">
        <v>4.8583150000000002E-3</v>
      </c>
      <c r="F38" s="15">
        <v>4.6755579999999998E-3</v>
      </c>
      <c r="G38" s="15">
        <v>4.2984750000000004E-3</v>
      </c>
      <c r="H38" s="15">
        <v>5.1711860000000004E-3</v>
      </c>
      <c r="I38" s="15">
        <v>4.9754789999999997E-3</v>
      </c>
      <c r="J38" s="15">
        <v>5.4896340000000002E-3</v>
      </c>
      <c r="K38" s="15">
        <v>5.3045319999999998E-3</v>
      </c>
      <c r="L38" s="15">
        <v>4.2227539999999996E-3</v>
      </c>
      <c r="M38" s="15">
        <v>5.9197410000000001E-3</v>
      </c>
      <c r="N38" s="15">
        <v>6.0132110000000001E-3</v>
      </c>
      <c r="O38" s="15">
        <v>5.5811680000000001E-3</v>
      </c>
      <c r="P38" s="15">
        <v>5.4197830000000001E-3</v>
      </c>
      <c r="Q38" s="15">
        <v>5.6122469999999999E-3</v>
      </c>
      <c r="R38" s="15">
        <v>4.1300879999999996E-3</v>
      </c>
      <c r="S38" s="15">
        <v>4.3815140000000004E-3</v>
      </c>
      <c r="T38" s="15">
        <v>3.9835950000000004E-3</v>
      </c>
      <c r="U38" s="15">
        <v>4.3098499999999996E-3</v>
      </c>
      <c r="V38" s="15">
        <v>4.5885199999999996E-3</v>
      </c>
      <c r="W38" s="15">
        <v>4.3440329999999997E-3</v>
      </c>
      <c r="X38" s="42">
        <v>4.273537E-3</v>
      </c>
      <c r="Z38" s="26">
        <v>122.39</v>
      </c>
      <c r="AA38" s="1">
        <v>2.9168205747557034E-4</v>
      </c>
      <c r="AB38" s="1">
        <v>3.687385034887538E-4</v>
      </c>
      <c r="AC38">
        <v>2.7538905629850358E-4</v>
      </c>
      <c r="AD38">
        <v>3.0264102601286664E-4</v>
      </c>
      <c r="AE38">
        <v>2.3578292682250514E-4</v>
      </c>
      <c r="AF38">
        <v>3.2453243326651239E-4</v>
      </c>
      <c r="AG38">
        <v>3.3988682027646504E-4</v>
      </c>
      <c r="AH38">
        <v>2.1284050873889793E-4</v>
      </c>
      <c r="AI38">
        <v>3.3985896530248444E-4</v>
      </c>
      <c r="AJ38">
        <v>2.6513603943662168E-4</v>
      </c>
      <c r="AK38">
        <v>4.278690148417963E-4</v>
      </c>
      <c r="AL38">
        <v>4.0832355103231677E-4</v>
      </c>
      <c r="AM38">
        <v>2.8387720725607068E-4</v>
      </c>
      <c r="AN38">
        <v>2.4760143315712829E-4</v>
      </c>
      <c r="AO38">
        <v>3.5415925552077229E-4</v>
      </c>
      <c r="AP38">
        <v>1.7177838815225828E-4</v>
      </c>
      <c r="AQ38">
        <v>1.5020681329534611E-4</v>
      </c>
      <c r="AR38">
        <v>3.3170181178563329E-4</v>
      </c>
      <c r="AS38">
        <v>4.0352274655095275E-4</v>
      </c>
      <c r="AT38">
        <v>2.5777881411436193E-4</v>
      </c>
      <c r="AU38">
        <v>4.6892718142491925E-4</v>
      </c>
      <c r="AV38">
        <v>1.8711804575285843E-4</v>
      </c>
      <c r="AW38">
        <v>2.6365526052618007E-4</v>
      </c>
      <c r="AY38" s="26">
        <v>122.39</v>
      </c>
      <c r="AZ38">
        <f t="shared" si="2"/>
        <v>6.5681748973324822E-2</v>
      </c>
      <c r="BA38">
        <f t="shared" si="12"/>
        <v>8.9960753492776296E-2</v>
      </c>
      <c r="BB38">
        <f t="shared" si="13"/>
        <v>6.4797976343616046E-2</v>
      </c>
      <c r="BC38">
        <f t="shared" si="14"/>
        <v>8.4968603560583375E-2</v>
      </c>
      <c r="BD38">
        <f t="shared" si="15"/>
        <v>5.2631398279219491E-2</v>
      </c>
      <c r="BE38">
        <f t="shared" si="16"/>
        <v>5.3543584423562628E-2</v>
      </c>
      <c r="BF38">
        <f t="shared" si="17"/>
        <v>8.9723894664718182E-2</v>
      </c>
      <c r="BG38">
        <f t="shared" si="18"/>
        <v>5.7975962587460614E-2</v>
      </c>
      <c r="BH38">
        <f t="shared" si="19"/>
        <v>0.10200321051751768</v>
      </c>
      <c r="BI38">
        <f t="shared" si="20"/>
        <v>8.1057052555145129E-2</v>
      </c>
      <c r="BJ38">
        <f t="shared" si="21"/>
        <v>9.3983672532076498E-2</v>
      </c>
      <c r="BK38">
        <f t="shared" si="22"/>
        <v>0.12555884666623948</v>
      </c>
      <c r="BL38">
        <f t="shared" si="23"/>
        <v>7.9380457881681757E-2</v>
      </c>
      <c r="BM38">
        <f t="shared" si="24"/>
        <v>6.614292763085447E-2</v>
      </c>
      <c r="BN38">
        <f t="shared" si="3"/>
        <v>9.8283035418237935E-2</v>
      </c>
      <c r="BO38">
        <f t="shared" si="4"/>
        <v>6.505241469372372E-2</v>
      </c>
      <c r="BP38">
        <f t="shared" si="5"/>
        <v>4.2916982749469187E-2</v>
      </c>
      <c r="BQ38">
        <f t="shared" si="6"/>
        <v>6.8881447914047059E-2</v>
      </c>
      <c r="BR38">
        <f t="shared" si="7"/>
        <v>0.11898923533792555</v>
      </c>
      <c r="BS38">
        <f t="shared" si="8"/>
        <v>8.4503862434838969E-2</v>
      </c>
      <c r="BT38">
        <f t="shared" si="9"/>
        <v>0.1206937045412433</v>
      </c>
      <c r="BU38">
        <f t="shared" si="10"/>
        <v>5.4839638831652777E-2</v>
      </c>
      <c r="BV38">
        <f t="shared" si="11"/>
        <v>6.0523482222027809E-2</v>
      </c>
    </row>
    <row r="39" spans="1:74" x14ac:dyDescent="0.25">
      <c r="A39" s="3">
        <v>1.01</v>
      </c>
      <c r="B39" s="15">
        <v>3.2957120000000001E-3</v>
      </c>
      <c r="C39" s="15">
        <v>3.3710390000000002E-3</v>
      </c>
      <c r="D39" s="15">
        <v>2.945984E-3</v>
      </c>
      <c r="E39" s="15">
        <v>3.4948399999999999E-3</v>
      </c>
      <c r="F39" s="15">
        <v>3.3469839999999999E-3</v>
      </c>
      <c r="G39" s="15">
        <v>3.0893750000000001E-3</v>
      </c>
      <c r="H39" s="15">
        <v>3.756386E-3</v>
      </c>
      <c r="I39" s="15">
        <v>3.5808179999999999E-3</v>
      </c>
      <c r="J39" s="15">
        <v>3.964736E-3</v>
      </c>
      <c r="K39" s="15">
        <v>3.8186140000000001E-3</v>
      </c>
      <c r="L39" s="15">
        <v>3.0294300000000001E-3</v>
      </c>
      <c r="M39" s="15">
        <v>4.2930349999999997E-3</v>
      </c>
      <c r="N39" s="15">
        <v>4.3662429999999997E-3</v>
      </c>
      <c r="O39" s="15">
        <v>4.024667E-3</v>
      </c>
      <c r="P39" s="15">
        <v>3.9130069999999996E-3</v>
      </c>
      <c r="Q39" s="15">
        <v>4.0433759999999996E-3</v>
      </c>
      <c r="R39" s="15">
        <v>2.9645000000000001E-3</v>
      </c>
      <c r="S39" s="15">
        <v>3.1679400000000002E-3</v>
      </c>
      <c r="T39" s="15">
        <v>2.8625289999999999E-3</v>
      </c>
      <c r="U39" s="15">
        <v>3.1057929999999999E-3</v>
      </c>
      <c r="V39" s="15">
        <v>3.3123250000000001E-3</v>
      </c>
      <c r="W39" s="15">
        <v>3.1246550000000001E-3</v>
      </c>
      <c r="X39" s="42">
        <v>3.0673900000000001E-3</v>
      </c>
      <c r="Z39" s="26">
        <v>125</v>
      </c>
      <c r="AA39" s="1">
        <v>2.1714108723181408E-3</v>
      </c>
      <c r="AB39" s="1">
        <v>2.74505330374962E-3</v>
      </c>
      <c r="AC39">
        <v>2.0501185302221887E-3</v>
      </c>
      <c r="AD39">
        <v>2.2529943047624578E-3</v>
      </c>
      <c r="AE39">
        <v>1.7552728996786499E-3</v>
      </c>
      <c r="AF39">
        <v>2.4159636698729238E-3</v>
      </c>
      <c r="AG39">
        <v>2.5302685509470224E-3</v>
      </c>
      <c r="AH39">
        <v>1.5844793428340148E-3</v>
      </c>
      <c r="AI39">
        <v>2.530061186140711E-3</v>
      </c>
      <c r="AJ39">
        <v>1.9737905158059674E-3</v>
      </c>
      <c r="AK39">
        <v>3.1852471104889275E-3</v>
      </c>
      <c r="AL39">
        <v>3.0397419910183649E-3</v>
      </c>
      <c r="AM39">
        <v>2.1133080984618554E-3</v>
      </c>
      <c r="AN39">
        <v>1.843255113503067E-3</v>
      </c>
      <c r="AO39">
        <v>2.6365189022101963E-3</v>
      </c>
      <c r="AP39">
        <v>1.2787946673557039E-3</v>
      </c>
      <c r="AQ39">
        <v>1.1182062767542411E-3</v>
      </c>
      <c r="AR39">
        <v>2.4693357099597095E-3</v>
      </c>
      <c r="AS39">
        <v>3.0040026687682118E-3</v>
      </c>
      <c r="AT39">
        <v>1.9190200606291374E-3</v>
      </c>
      <c r="AU39">
        <v>3.4909023506077249E-3</v>
      </c>
      <c r="AV39">
        <v>1.3929898961601659E-3</v>
      </c>
      <c r="AW39">
        <v>1.9627669394726727E-3</v>
      </c>
      <c r="AY39" s="26">
        <v>125</v>
      </c>
      <c r="AZ39">
        <f t="shared" si="2"/>
        <v>6.7853159845642969E-2</v>
      </c>
      <c r="BA39">
        <f t="shared" si="12"/>
        <v>9.2705806796525916E-2</v>
      </c>
      <c r="BB39">
        <f t="shared" si="13"/>
        <v>6.6848094873838235E-2</v>
      </c>
      <c r="BC39">
        <f t="shared" si="14"/>
        <v>8.7221597865345835E-2</v>
      </c>
      <c r="BD39">
        <f t="shared" si="15"/>
        <v>5.4386671178898144E-2</v>
      </c>
      <c r="BE39">
        <f t="shared" si="16"/>
        <v>5.5959548093435549E-2</v>
      </c>
      <c r="BF39">
        <f t="shared" si="17"/>
        <v>9.2254163215665208E-2</v>
      </c>
      <c r="BG39">
        <f t="shared" si="18"/>
        <v>5.9560441930294632E-2</v>
      </c>
      <c r="BH39">
        <f t="shared" si="19"/>
        <v>0.10453327170365839</v>
      </c>
      <c r="BI39">
        <f t="shared" si="20"/>
        <v>8.3030843070951099E-2</v>
      </c>
      <c r="BJ39">
        <f t="shared" si="21"/>
        <v>9.7168919642565424E-2</v>
      </c>
      <c r="BK39">
        <f t="shared" si="22"/>
        <v>0.12859858865725785</v>
      </c>
      <c r="BL39">
        <f t="shared" si="23"/>
        <v>8.1493765980143615E-2</v>
      </c>
      <c r="BM39">
        <f t="shared" si="24"/>
        <v>6.798618274435754E-2</v>
      </c>
      <c r="BN39">
        <f t="shared" si="3"/>
        <v>0.10091955432044813</v>
      </c>
      <c r="BO39">
        <f t="shared" si="4"/>
        <v>6.6331209361079418E-2</v>
      </c>
      <c r="BP39">
        <f t="shared" si="5"/>
        <v>4.4035189026223429E-2</v>
      </c>
      <c r="BQ39">
        <f t="shared" si="6"/>
        <v>7.1350783624006764E-2</v>
      </c>
      <c r="BR39">
        <f t="shared" si="7"/>
        <v>0.12199323800669376</v>
      </c>
      <c r="BS39">
        <f t="shared" si="8"/>
        <v>8.6422882495468104E-2</v>
      </c>
      <c r="BT39">
        <f t="shared" si="9"/>
        <v>0.12418460689185103</v>
      </c>
      <c r="BU39">
        <f t="shared" si="10"/>
        <v>5.6232628727812942E-2</v>
      </c>
      <c r="BV39">
        <f t="shared" si="11"/>
        <v>6.248624916150048E-2</v>
      </c>
    </row>
    <row r="40" spans="1:74" x14ac:dyDescent="0.25">
      <c r="A40" s="3">
        <v>0.85</v>
      </c>
      <c r="B40" s="15">
        <v>2.6517849999999998E-3</v>
      </c>
      <c r="C40" s="15">
        <v>2.706254E-3</v>
      </c>
      <c r="D40" s="15">
        <v>2.3762610000000002E-3</v>
      </c>
      <c r="E40" s="15">
        <v>2.7943740000000001E-3</v>
      </c>
      <c r="F40" s="15">
        <v>2.6790469999999999E-3</v>
      </c>
      <c r="G40" s="15">
        <v>2.4576810000000002E-3</v>
      </c>
      <c r="H40" s="15">
        <v>3.0131670000000002E-3</v>
      </c>
      <c r="I40" s="15">
        <v>2.8860320000000002E-3</v>
      </c>
      <c r="J40" s="15">
        <v>3.17037E-3</v>
      </c>
      <c r="K40" s="15">
        <v>3.065922E-3</v>
      </c>
      <c r="L40" s="15">
        <v>2.4241200000000001E-3</v>
      </c>
      <c r="M40" s="15">
        <v>3.4735669999999999E-3</v>
      </c>
      <c r="N40" s="15">
        <v>3.548683E-3</v>
      </c>
      <c r="O40" s="15">
        <v>3.2390040000000002E-3</v>
      </c>
      <c r="P40" s="15">
        <v>3.1442430000000001E-3</v>
      </c>
      <c r="Q40" s="15">
        <v>3.2522079999999999E-3</v>
      </c>
      <c r="R40" s="15">
        <v>2.3951810000000001E-3</v>
      </c>
      <c r="S40" s="15">
        <v>2.5716929999999999E-3</v>
      </c>
      <c r="T40" s="15">
        <v>2.3183219999999998E-3</v>
      </c>
      <c r="U40" s="15">
        <v>2.5138920000000002E-3</v>
      </c>
      <c r="V40" s="15">
        <v>2.6597719999999999E-3</v>
      </c>
      <c r="W40" s="15">
        <v>2.5202219999999999E-3</v>
      </c>
      <c r="X40" s="42">
        <v>2.4623900000000001E-3</v>
      </c>
      <c r="Z40" s="26">
        <v>144.43</v>
      </c>
      <c r="AA40" s="1">
        <v>1.9601685180891848E-3</v>
      </c>
      <c r="AB40" s="1">
        <v>2.4767456013774958E-3</v>
      </c>
      <c r="AC40">
        <v>1.8019986593083822E-3</v>
      </c>
      <c r="AD40">
        <v>1.907589145312683E-3</v>
      </c>
      <c r="AE40">
        <v>1.6601479546669213E-3</v>
      </c>
      <c r="AF40">
        <v>2.4421249134378995E-3</v>
      </c>
      <c r="AG40">
        <v>2.1755107230270383E-3</v>
      </c>
      <c r="AH40">
        <v>1.3543196075359602E-3</v>
      </c>
      <c r="AI40">
        <v>2.1651248085177901E-3</v>
      </c>
      <c r="AJ40">
        <v>1.7062928786788034E-3</v>
      </c>
      <c r="AK40">
        <v>2.9116207422211792E-3</v>
      </c>
      <c r="AL40">
        <v>2.7519261695882857E-3</v>
      </c>
      <c r="AM40">
        <v>1.910479238222354E-3</v>
      </c>
      <c r="AN40">
        <v>1.6935016871667159E-3</v>
      </c>
      <c r="AO40">
        <v>2.414580043326584E-3</v>
      </c>
      <c r="AP40">
        <v>1.0785386536377186E-3</v>
      </c>
      <c r="AQ40">
        <v>9.7381501086149535E-4</v>
      </c>
      <c r="AR40">
        <v>2.3309471296227191E-3</v>
      </c>
      <c r="AS40">
        <v>2.683741606677688E-3</v>
      </c>
      <c r="AT40">
        <v>1.6386764028681687E-3</v>
      </c>
      <c r="AU40">
        <v>3.0141571636927373E-3</v>
      </c>
      <c r="AV40">
        <v>1.2178691263728318E-3</v>
      </c>
      <c r="AW40">
        <v>1.8525795733779966E-3</v>
      </c>
      <c r="AY40" s="26">
        <v>144.43</v>
      </c>
      <c r="AZ40">
        <f t="shared" si="2"/>
        <v>6.9813328363732149E-2</v>
      </c>
      <c r="BA40">
        <f t="shared" si="12"/>
        <v>9.5182552397903408E-2</v>
      </c>
      <c r="BB40">
        <f t="shared" si="13"/>
        <v>6.8650093533146619E-2</v>
      </c>
      <c r="BC40">
        <f t="shared" si="14"/>
        <v>8.9129187010658514E-2</v>
      </c>
      <c r="BD40">
        <f t="shared" si="15"/>
        <v>5.6046819133565066E-2</v>
      </c>
      <c r="BE40">
        <f t="shared" si="16"/>
        <v>5.8401673006873447E-2</v>
      </c>
      <c r="BF40">
        <f t="shared" si="17"/>
        <v>9.4429673938692241E-2</v>
      </c>
      <c r="BG40">
        <f t="shared" si="18"/>
        <v>6.091476153783059E-2</v>
      </c>
      <c r="BH40">
        <f t="shared" si="19"/>
        <v>0.10669839651217618</v>
      </c>
      <c r="BI40">
        <f t="shared" si="20"/>
        <v>8.4737135949629908E-2</v>
      </c>
      <c r="BJ40">
        <f t="shared" si="21"/>
        <v>0.1000805403847866</v>
      </c>
      <c r="BK40">
        <f t="shared" si="22"/>
        <v>0.13135051482684612</v>
      </c>
      <c r="BL40">
        <f t="shared" si="23"/>
        <v>8.3404245218365966E-2</v>
      </c>
      <c r="BM40">
        <f t="shared" si="24"/>
        <v>6.9679684431524253E-2</v>
      </c>
      <c r="BN40">
        <f t="shared" si="3"/>
        <v>0.10333413436377471</v>
      </c>
      <c r="BO40">
        <f t="shared" si="4"/>
        <v>6.7409748014717136E-2</v>
      </c>
      <c r="BP40">
        <f t="shared" si="5"/>
        <v>4.5009004037084924E-2</v>
      </c>
      <c r="BQ40">
        <f t="shared" si="6"/>
        <v>7.3681730753629479E-2</v>
      </c>
      <c r="BR40">
        <f t="shared" si="7"/>
        <v>0.12467697961337144</v>
      </c>
      <c r="BS40">
        <f t="shared" si="8"/>
        <v>8.8061558898336278E-2</v>
      </c>
      <c r="BT40">
        <f t="shared" si="9"/>
        <v>0.12719876405554376</v>
      </c>
      <c r="BU40">
        <f t="shared" si="10"/>
        <v>5.7450497854185774E-2</v>
      </c>
      <c r="BV40">
        <f t="shared" si="11"/>
        <v>6.4338828734878478E-2</v>
      </c>
    </row>
    <row r="41" spans="1:74" x14ac:dyDescent="0.25">
      <c r="A41" s="3">
        <v>0.72</v>
      </c>
      <c r="B41" s="15">
        <v>2.2714060000000001E-3</v>
      </c>
      <c r="C41" s="15">
        <v>2.2822570000000002E-3</v>
      </c>
      <c r="D41" s="15">
        <v>2.0447859999999998E-3</v>
      </c>
      <c r="E41" s="15">
        <v>2.3523680000000001E-3</v>
      </c>
      <c r="F41" s="15">
        <v>2.2593050000000001E-3</v>
      </c>
      <c r="G41" s="15">
        <v>2.0776789999999998E-3</v>
      </c>
      <c r="H41" s="15">
        <v>2.5117189999999999E-3</v>
      </c>
      <c r="I41" s="15">
        <v>2.4584720000000002E-3</v>
      </c>
      <c r="J41" s="15">
        <v>2.6597069999999999E-3</v>
      </c>
      <c r="K41" s="15">
        <v>2.601978E-3</v>
      </c>
      <c r="L41" s="15">
        <v>2.0638169999999999E-3</v>
      </c>
      <c r="M41" s="15">
        <v>2.9476400000000001E-3</v>
      </c>
      <c r="N41" s="15">
        <v>3.0154919999999998E-3</v>
      </c>
      <c r="O41" s="15">
        <v>2.734995E-3</v>
      </c>
      <c r="P41" s="15">
        <v>2.6599219999999999E-3</v>
      </c>
      <c r="Q41" s="15">
        <v>2.7472070000000002E-3</v>
      </c>
      <c r="R41" s="15">
        <v>2.0953629999999998E-3</v>
      </c>
      <c r="S41" s="15">
        <v>2.2103309999999998E-3</v>
      </c>
      <c r="T41" s="15">
        <v>2.0179199999999999E-3</v>
      </c>
      <c r="U41" s="15">
        <v>2.183057E-3</v>
      </c>
      <c r="V41" s="15">
        <v>2.255024E-3</v>
      </c>
      <c r="W41" s="15">
        <v>2.1785860000000002E-3</v>
      </c>
      <c r="X41" s="42">
        <v>2.0963069999999999E-3</v>
      </c>
      <c r="Z41" s="26">
        <v>170.44</v>
      </c>
      <c r="AA41" s="1">
        <v>1.5417518987414535E-3</v>
      </c>
      <c r="AB41" s="1">
        <v>1.9933209516897186E-3</v>
      </c>
      <c r="AC41">
        <v>1.3879073036566175E-3</v>
      </c>
      <c r="AD41">
        <v>1.4380720177030691E-3</v>
      </c>
      <c r="AE41">
        <v>1.3994598238289292E-3</v>
      </c>
      <c r="AF41">
        <v>2.1490699372905971E-3</v>
      </c>
      <c r="AG41">
        <v>1.6537455454618459E-3</v>
      </c>
      <c r="AH41">
        <v>1.0054797165067663E-3</v>
      </c>
      <c r="AI41">
        <v>1.6577356697584876E-3</v>
      </c>
      <c r="AJ41">
        <v>1.2301858675818737E-3</v>
      </c>
      <c r="AK41">
        <v>2.3397009514203788E-3</v>
      </c>
      <c r="AL41">
        <v>2.0907082144336459E-3</v>
      </c>
      <c r="AM41">
        <v>1.529647577192677E-3</v>
      </c>
      <c r="AN41">
        <v>1.4069263006882505E-3</v>
      </c>
      <c r="AO41">
        <v>2.0657976933829564E-3</v>
      </c>
      <c r="AP41">
        <v>7.5947999735153325E-4</v>
      </c>
      <c r="AQ41">
        <v>7.1788997099018353E-4</v>
      </c>
      <c r="AR41">
        <v>1.9801076132512042E-3</v>
      </c>
      <c r="AS41">
        <v>2.040281643231581E-3</v>
      </c>
      <c r="AT41">
        <v>1.1678711690411721E-3</v>
      </c>
      <c r="AU41">
        <v>2.2856063269770933E-3</v>
      </c>
      <c r="AV41">
        <v>8.9698765178848248E-4</v>
      </c>
      <c r="AW41">
        <v>1.5073682148662177E-3</v>
      </c>
      <c r="AY41" s="26">
        <v>170.44</v>
      </c>
      <c r="AZ41">
        <f t="shared" si="2"/>
        <v>7.13550802624736E-2</v>
      </c>
      <c r="BA41">
        <f t="shared" si="12"/>
        <v>9.7175873349593128E-2</v>
      </c>
      <c r="BB41">
        <f t="shared" si="13"/>
        <v>7.0038000836803241E-2</v>
      </c>
      <c r="BC41">
        <f t="shared" si="14"/>
        <v>9.0567259028361588E-2</v>
      </c>
      <c r="BD41">
        <f t="shared" si="15"/>
        <v>5.7446278957393994E-2</v>
      </c>
      <c r="BE41">
        <f t="shared" si="16"/>
        <v>6.0550742944164043E-2</v>
      </c>
      <c r="BF41">
        <f t="shared" si="17"/>
        <v>9.6083419484154081E-2</v>
      </c>
      <c r="BG41">
        <f t="shared" si="18"/>
        <v>6.1920241254337358E-2</v>
      </c>
      <c r="BH41">
        <f t="shared" si="19"/>
        <v>0.10835613218193467</v>
      </c>
      <c r="BI41">
        <f t="shared" si="20"/>
        <v>8.5967321817211784E-2</v>
      </c>
      <c r="BJ41">
        <f t="shared" si="21"/>
        <v>0.10242024133620697</v>
      </c>
      <c r="BK41">
        <f t="shared" si="22"/>
        <v>0.13344122304127976</v>
      </c>
      <c r="BL41">
        <f t="shared" si="23"/>
        <v>8.4933892795558644E-2</v>
      </c>
      <c r="BM41">
        <f t="shared" si="24"/>
        <v>7.1086610732212507E-2</v>
      </c>
      <c r="BN41">
        <f t="shared" si="3"/>
        <v>0.10539993205715767</v>
      </c>
      <c r="BO41">
        <f t="shared" si="4"/>
        <v>6.8169228012068664E-2</v>
      </c>
      <c r="BP41">
        <f t="shared" si="5"/>
        <v>4.5726894008075107E-2</v>
      </c>
      <c r="BQ41">
        <f t="shared" si="6"/>
        <v>7.5661838366880688E-2</v>
      </c>
      <c r="BR41">
        <f t="shared" si="7"/>
        <v>0.12671726125660301</v>
      </c>
      <c r="BS41">
        <f t="shared" si="8"/>
        <v>8.9229430067377449E-2</v>
      </c>
      <c r="BT41">
        <f t="shared" si="9"/>
        <v>0.12948437038252084</v>
      </c>
      <c r="BU41">
        <f t="shared" si="10"/>
        <v>5.8347485505974253E-2</v>
      </c>
      <c r="BV41">
        <f t="shared" si="11"/>
        <v>6.5846196949744695E-2</v>
      </c>
    </row>
    <row r="42" spans="1:74" x14ac:dyDescent="0.25">
      <c r="A42" s="3">
        <v>0.61</v>
      </c>
      <c r="B42" s="15">
        <v>1.9969900000000001E-3</v>
      </c>
      <c r="C42" s="15">
        <v>1.9786539999999998E-3</v>
      </c>
      <c r="D42" s="15">
        <v>1.812754E-3</v>
      </c>
      <c r="E42" s="15">
        <v>2.033974E-3</v>
      </c>
      <c r="F42" s="15">
        <v>1.9454120000000001E-3</v>
      </c>
      <c r="G42" s="15">
        <v>1.8013129999999999E-3</v>
      </c>
      <c r="H42" s="15">
        <v>2.1356330000000001E-3</v>
      </c>
      <c r="I42" s="15">
        <v>2.1479820000000001E-3</v>
      </c>
      <c r="J42" s="15">
        <v>2.2838009999999998E-3</v>
      </c>
      <c r="K42" s="15">
        <v>2.2613199999999998E-3</v>
      </c>
      <c r="L42" s="15">
        <v>1.8043989999999999E-3</v>
      </c>
      <c r="M42" s="15">
        <v>2.544021E-3</v>
      </c>
      <c r="N42" s="15">
        <v>2.5889390000000002E-3</v>
      </c>
      <c r="O42" s="15">
        <v>2.3569870000000001E-3</v>
      </c>
      <c r="P42" s="15">
        <v>2.2986030000000002E-3</v>
      </c>
      <c r="Q42" s="15">
        <v>2.3701389999999998E-3</v>
      </c>
      <c r="R42" s="15">
        <v>1.903344E-3</v>
      </c>
      <c r="S42" s="15">
        <v>1.9423210000000001E-3</v>
      </c>
      <c r="T42" s="15">
        <v>1.815475E-3</v>
      </c>
      <c r="U42" s="15">
        <v>1.9557490000000001E-3</v>
      </c>
      <c r="V42" s="15">
        <v>1.9576580000000001E-3</v>
      </c>
      <c r="W42" s="15">
        <v>1.9394410000000001E-3</v>
      </c>
      <c r="X42" s="42">
        <v>1.838122E-3</v>
      </c>
      <c r="Z42" s="26">
        <v>201.13</v>
      </c>
      <c r="AA42" s="1">
        <v>1.1293126759262652E-3</v>
      </c>
      <c r="AB42" s="1">
        <v>1.5260104569915351E-3</v>
      </c>
      <c r="AC42">
        <v>9.9554531733447122E-4</v>
      </c>
      <c r="AD42">
        <v>1.029001689912095E-3</v>
      </c>
      <c r="AE42">
        <v>1.1199268293355248E-3</v>
      </c>
      <c r="AF42">
        <v>1.7915560906084397E-3</v>
      </c>
      <c r="AG42">
        <v>1.1909469100401149E-3</v>
      </c>
      <c r="AH42">
        <v>6.9751429836249833E-4</v>
      </c>
      <c r="AI42">
        <v>1.1812655063419466E-3</v>
      </c>
      <c r="AJ42">
        <v>8.3158461557153755E-4</v>
      </c>
      <c r="AK42">
        <v>1.7674619453712137E-3</v>
      </c>
      <c r="AL42">
        <v>1.5273847817397687E-3</v>
      </c>
      <c r="AM42">
        <v>1.1698854559808423E-3</v>
      </c>
      <c r="AN42">
        <v>1.1292801945942503E-3</v>
      </c>
      <c r="AO42">
        <v>1.7343677289167157E-3</v>
      </c>
      <c r="AP42">
        <v>5.1940338646269679E-4</v>
      </c>
      <c r="AQ42">
        <v>5.1461240868553009E-4</v>
      </c>
      <c r="AR42">
        <v>1.6018626028766242E-3</v>
      </c>
      <c r="AS42">
        <v>1.4710557833581992E-3</v>
      </c>
      <c r="AT42">
        <v>7.9222426003447617E-4</v>
      </c>
      <c r="AU42">
        <v>1.6297994358555534E-3</v>
      </c>
      <c r="AV42">
        <v>6.2985459116458528E-4</v>
      </c>
      <c r="AW42">
        <v>1.2104210405242636E-3</v>
      </c>
      <c r="AY42" s="26">
        <v>201.13</v>
      </c>
      <c r="AZ42">
        <f t="shared" si="2"/>
        <v>7.2484392938399866E-2</v>
      </c>
      <c r="BA42">
        <f t="shared" si="12"/>
        <v>9.8701883806584664E-2</v>
      </c>
      <c r="BB42">
        <f t="shared" si="13"/>
        <v>7.1033546154137706E-2</v>
      </c>
      <c r="BC42">
        <f t="shared" si="14"/>
        <v>9.1596260718273689E-2</v>
      </c>
      <c r="BD42">
        <f t="shared" si="15"/>
        <v>5.8566205786729518E-2</v>
      </c>
      <c r="BE42">
        <f t="shared" si="16"/>
        <v>6.234229903477248E-2</v>
      </c>
      <c r="BF42">
        <f t="shared" si="17"/>
        <v>9.7274366394194192E-2</v>
      </c>
      <c r="BG42">
        <f t="shared" si="18"/>
        <v>6.2617755552699855E-2</v>
      </c>
      <c r="BH42">
        <f t="shared" si="19"/>
        <v>0.10953739768827661</v>
      </c>
      <c r="BI42">
        <f t="shared" si="20"/>
        <v>8.6798906432783318E-2</v>
      </c>
      <c r="BJ42">
        <f t="shared" si="21"/>
        <v>0.10418770328157818</v>
      </c>
      <c r="BK42">
        <f t="shared" si="22"/>
        <v>0.13496860782301953</v>
      </c>
      <c r="BL42">
        <f t="shared" si="23"/>
        <v>8.6103778251539489E-2</v>
      </c>
      <c r="BM42">
        <f t="shared" si="24"/>
        <v>7.2215890926806761E-2</v>
      </c>
      <c r="BN42">
        <f t="shared" si="3"/>
        <v>0.10713429978607439</v>
      </c>
      <c r="BO42">
        <f t="shared" si="4"/>
        <v>6.8688631398531361E-2</v>
      </c>
      <c r="BP42">
        <f t="shared" si="5"/>
        <v>4.6241506416760635E-2</v>
      </c>
      <c r="BQ42">
        <f t="shared" si="6"/>
        <v>7.7263700969757307E-2</v>
      </c>
      <c r="BR42">
        <f t="shared" si="7"/>
        <v>0.12818831703996122</v>
      </c>
      <c r="BS42">
        <f t="shared" si="8"/>
        <v>9.0021654327411924E-2</v>
      </c>
      <c r="BT42">
        <f t="shared" si="9"/>
        <v>0.1311141698183764</v>
      </c>
      <c r="BU42">
        <f t="shared" si="10"/>
        <v>5.8977340097138842E-2</v>
      </c>
      <c r="BV42">
        <f t="shared" si="11"/>
        <v>6.7056617990268963E-2</v>
      </c>
    </row>
    <row r="43" spans="1:74" x14ac:dyDescent="0.25">
      <c r="A43" s="3">
        <v>0.52</v>
      </c>
      <c r="B43" s="15">
        <v>1.798649E-3</v>
      </c>
      <c r="C43" s="15">
        <v>1.753569E-3</v>
      </c>
      <c r="D43" s="15">
        <v>1.6408009999999999E-3</v>
      </c>
      <c r="E43" s="15">
        <v>1.8017339999999999E-3</v>
      </c>
      <c r="F43" s="15">
        <v>1.7154659999999999E-3</v>
      </c>
      <c r="G43" s="15">
        <v>1.623649E-3</v>
      </c>
      <c r="H43" s="15">
        <v>1.867E-3</v>
      </c>
      <c r="I43" s="15">
        <v>1.9240220000000001E-3</v>
      </c>
      <c r="J43" s="15">
        <v>2.0284690000000002E-3</v>
      </c>
      <c r="K43" s="15">
        <v>2.0147490000000001E-3</v>
      </c>
      <c r="L43" s="15">
        <v>1.6199229999999999E-3</v>
      </c>
      <c r="M43" s="15">
        <v>2.2464030000000001E-3</v>
      </c>
      <c r="N43" s="15">
        <v>2.2808730000000001E-3</v>
      </c>
      <c r="O43" s="15">
        <v>2.0790409999999998E-3</v>
      </c>
      <c r="P43" s="15">
        <v>2.052599E-3</v>
      </c>
      <c r="Q43" s="15">
        <v>2.0974380000000001E-3</v>
      </c>
      <c r="R43" s="15">
        <v>1.761856E-3</v>
      </c>
      <c r="S43" s="15">
        <v>1.7465829999999999E-3</v>
      </c>
      <c r="T43" s="15">
        <v>1.66745E-3</v>
      </c>
      <c r="U43" s="15">
        <v>1.7892069999999999E-3</v>
      </c>
      <c r="V43" s="15">
        <v>1.742894E-3</v>
      </c>
      <c r="W43" s="15">
        <v>1.768623E-3</v>
      </c>
      <c r="X43" s="42">
        <v>1.653154E-3</v>
      </c>
      <c r="Z43" s="26">
        <v>237.35</v>
      </c>
      <c r="AA43" s="1">
        <v>2.6500783626602143E-4</v>
      </c>
      <c r="AB43" s="1">
        <v>3.5182256727797742E-4</v>
      </c>
      <c r="AC43">
        <v>2.342661623412643E-4</v>
      </c>
      <c r="AD43">
        <v>2.2030632153248263E-4</v>
      </c>
      <c r="AE43">
        <v>2.6493782936118788E-4</v>
      </c>
      <c r="AF43">
        <v>4.3663597085810929E-4</v>
      </c>
      <c r="AG43">
        <v>2.549149592587779E-4</v>
      </c>
      <c r="AH43">
        <v>1.6231702866819747E-4</v>
      </c>
      <c r="AI43">
        <v>2.4544202513091787E-4</v>
      </c>
      <c r="AJ43">
        <v>1.9792068902063818E-4</v>
      </c>
      <c r="AK43">
        <v>4.370716365062168E-4</v>
      </c>
      <c r="AL43">
        <v>3.6633155647757112E-4</v>
      </c>
      <c r="AM43">
        <v>2.6550054144093836E-4</v>
      </c>
      <c r="AN43">
        <v>2.7031523304801505E-4</v>
      </c>
      <c r="AO43">
        <v>4.3886047938924288E-4</v>
      </c>
      <c r="AP43">
        <v>1.2622030578859195E-4</v>
      </c>
      <c r="AQ43">
        <v>1.2287940792154282E-4</v>
      </c>
      <c r="AR43">
        <v>3.9029502050224316E-4</v>
      </c>
      <c r="AS43">
        <v>3.4914131527700353E-4</v>
      </c>
      <c r="AT43">
        <v>1.7599769636744486E-4</v>
      </c>
      <c r="AU43">
        <v>3.4859626863955245E-4</v>
      </c>
      <c r="AV43">
        <v>1.4750838888790546E-4</v>
      </c>
      <c r="AW43">
        <v>3.0192220279609723E-4</v>
      </c>
      <c r="AY43" s="26">
        <v>237.35</v>
      </c>
      <c r="AZ43">
        <f t="shared" si="2"/>
        <v>7.2749400774665893E-2</v>
      </c>
      <c r="BA43">
        <f t="shared" si="12"/>
        <v>9.9053706373862641E-2</v>
      </c>
      <c r="BB43">
        <f t="shared" si="13"/>
        <v>7.1267812316478968E-2</v>
      </c>
      <c r="BC43">
        <f t="shared" si="14"/>
        <v>9.1816567039806174E-2</v>
      </c>
      <c r="BD43">
        <f t="shared" si="15"/>
        <v>5.8831143616090709E-2</v>
      </c>
      <c r="BE43">
        <f t="shared" si="16"/>
        <v>6.2778935005630587E-2</v>
      </c>
      <c r="BF43">
        <f t="shared" si="17"/>
        <v>9.7529281353452971E-2</v>
      </c>
      <c r="BG43">
        <f t="shared" si="18"/>
        <v>6.2780072581368057E-2</v>
      </c>
      <c r="BH43">
        <f t="shared" si="19"/>
        <v>0.10978283971340753</v>
      </c>
      <c r="BI43">
        <f t="shared" si="20"/>
        <v>8.6996827121803955E-2</v>
      </c>
      <c r="BJ43">
        <f t="shared" si="21"/>
        <v>0.1046247749180844</v>
      </c>
      <c r="BK43">
        <f t="shared" si="22"/>
        <v>0.13533493937949712</v>
      </c>
      <c r="BL43">
        <f t="shared" si="23"/>
        <v>8.6369278792980425E-2</v>
      </c>
      <c r="BM43">
        <f t="shared" si="24"/>
        <v>7.248620615985478E-2</v>
      </c>
      <c r="BN43">
        <f t="shared" si="3"/>
        <v>0.10757316026546364</v>
      </c>
      <c r="BO43">
        <f t="shared" si="4"/>
        <v>6.8814851704319946E-2</v>
      </c>
      <c r="BP43">
        <f t="shared" si="5"/>
        <v>4.6364385824682178E-2</v>
      </c>
      <c r="BQ43">
        <f t="shared" si="6"/>
        <v>7.7653995990259544E-2</v>
      </c>
      <c r="BR43">
        <f t="shared" si="7"/>
        <v>0.12853745835523822</v>
      </c>
      <c r="BS43">
        <f t="shared" si="8"/>
        <v>9.0197652023779371E-2</v>
      </c>
      <c r="BT43">
        <f t="shared" si="9"/>
        <v>0.13146276608701596</v>
      </c>
      <c r="BU43">
        <f t="shared" si="10"/>
        <v>5.9124848486026747E-2</v>
      </c>
      <c r="BV43">
        <f t="shared" si="11"/>
        <v>6.7358540193065058E-2</v>
      </c>
    </row>
    <row r="44" spans="1:74" x14ac:dyDescent="0.25">
      <c r="A44" s="3">
        <v>0.44</v>
      </c>
      <c r="B44" s="15">
        <v>1.662799E-3</v>
      </c>
      <c r="C44" s="15">
        <v>1.601767E-3</v>
      </c>
      <c r="D44" s="15">
        <v>1.5247850000000001E-3</v>
      </c>
      <c r="E44" s="15">
        <v>1.648156E-3</v>
      </c>
      <c r="F44" s="15">
        <v>1.562169E-3</v>
      </c>
      <c r="G44" s="15">
        <v>1.4953360000000001E-3</v>
      </c>
      <c r="H44" s="15">
        <v>1.6879110000000001E-3</v>
      </c>
      <c r="I44" s="15">
        <v>1.771321E-3</v>
      </c>
      <c r="J44" s="15">
        <v>1.8511560000000001E-3</v>
      </c>
      <c r="K44" s="15">
        <v>1.8492859999999999E-3</v>
      </c>
      <c r="L44" s="15">
        <v>1.4930970000000001E-3</v>
      </c>
      <c r="M44" s="15">
        <v>2.0425550000000002E-3</v>
      </c>
      <c r="N44" s="15">
        <v>2.067597E-3</v>
      </c>
      <c r="O44" s="15">
        <v>1.890037E-3</v>
      </c>
      <c r="P44" s="15">
        <v>1.875783E-3</v>
      </c>
      <c r="Q44" s="15">
        <v>1.9156380000000001E-3</v>
      </c>
      <c r="R44" s="15">
        <v>1.6675310000000001E-3</v>
      </c>
      <c r="S44" s="15">
        <v>1.6110720000000001E-3</v>
      </c>
      <c r="T44" s="15">
        <v>1.5629629999999999E-3</v>
      </c>
      <c r="U44" s="15">
        <v>1.672177E-3</v>
      </c>
      <c r="V44" s="15">
        <v>1.6024710000000001E-3</v>
      </c>
      <c r="W44" s="15">
        <v>1.6503640000000001E-3</v>
      </c>
      <c r="X44" s="42">
        <v>1.525988E-3</v>
      </c>
      <c r="Z44" s="26">
        <v>250</v>
      </c>
      <c r="AA44" s="1">
        <v>6.3036251329996534E-4</v>
      </c>
      <c r="AB44" s="1">
        <v>8.3686490509045993E-4</v>
      </c>
      <c r="AC44">
        <v>5.5723864228052504E-4</v>
      </c>
      <c r="AD44">
        <v>5.2403298141599948E-4</v>
      </c>
      <c r="AE44">
        <v>6.3019599094688787E-4</v>
      </c>
      <c r="AF44">
        <v>1.0386068271241492E-3</v>
      </c>
      <c r="AG44">
        <v>6.0635502957285474E-4</v>
      </c>
      <c r="AH44">
        <v>3.8609639467399655E-4</v>
      </c>
      <c r="AI44">
        <v>5.8382217677385836E-4</v>
      </c>
      <c r="AJ44">
        <v>4.7078525949652191E-4</v>
      </c>
      <c r="AK44">
        <v>1.039643125887118E-3</v>
      </c>
      <c r="AL44">
        <v>8.7137680113913885E-4</v>
      </c>
      <c r="AM44">
        <v>6.3153448948283176E-4</v>
      </c>
      <c r="AN44">
        <v>6.4298698517112731E-4</v>
      </c>
      <c r="AO44">
        <v>1.0438981679701423E-3</v>
      </c>
      <c r="AP44">
        <v>3.0023470365049169E-4</v>
      </c>
      <c r="AQ44">
        <v>2.9228785647108439E-4</v>
      </c>
      <c r="AR44">
        <v>9.2837764165316081E-4</v>
      </c>
      <c r="AS44">
        <v>8.3048712859170009E-4</v>
      </c>
      <c r="AT44">
        <v>4.1863799871117878E-4</v>
      </c>
      <c r="AU44">
        <v>8.2919065006830945E-4</v>
      </c>
      <c r="AV44">
        <v>3.5087173293573678E-4</v>
      </c>
      <c r="AW44">
        <v>7.1816909740194149E-4</v>
      </c>
      <c r="AY44" s="26">
        <v>250</v>
      </c>
      <c r="AZ44">
        <f t="shared" si="2"/>
        <v>7.337976328796586E-2</v>
      </c>
      <c r="BA44">
        <f t="shared" si="12"/>
        <v>9.9890571278953094E-2</v>
      </c>
      <c r="BB44">
        <f t="shared" si="13"/>
        <v>7.182505095875949E-2</v>
      </c>
      <c r="BC44">
        <f t="shared" si="14"/>
        <v>9.2340600021222172E-2</v>
      </c>
      <c r="BD44">
        <f t="shared" si="15"/>
        <v>5.9461339607037596E-2</v>
      </c>
      <c r="BE44">
        <f t="shared" si="16"/>
        <v>6.3817541832754732E-2</v>
      </c>
      <c r="BF44">
        <f t="shared" si="17"/>
        <v>9.8135636383025832E-2</v>
      </c>
      <c r="BG44">
        <f t="shared" si="18"/>
        <v>6.3166168976042048E-2</v>
      </c>
      <c r="BH44">
        <f t="shared" si="19"/>
        <v>0.11036666189018139</v>
      </c>
      <c r="BI44">
        <f t="shared" si="20"/>
        <v>8.7467612381300477E-2</v>
      </c>
      <c r="BJ44">
        <f t="shared" si="21"/>
        <v>0.10566441804397152</v>
      </c>
      <c r="BK44">
        <f t="shared" si="22"/>
        <v>0.13620631618063625</v>
      </c>
      <c r="BL44">
        <f t="shared" si="23"/>
        <v>8.7000813282463257E-2</v>
      </c>
      <c r="BM44">
        <f t="shared" si="24"/>
        <v>7.3129193145025903E-2</v>
      </c>
      <c r="BN44">
        <f t="shared" si="3"/>
        <v>0.10861705843343378</v>
      </c>
      <c r="BO44">
        <f t="shared" si="4"/>
        <v>6.9115086407970441E-2</v>
      </c>
      <c r="BP44">
        <f t="shared" si="5"/>
        <v>4.6656673681153261E-2</v>
      </c>
      <c r="BQ44">
        <f t="shared" si="6"/>
        <v>7.85823736319127E-2</v>
      </c>
      <c r="BR44">
        <f t="shared" si="7"/>
        <v>0.12936794548382993</v>
      </c>
      <c r="BS44">
        <f t="shared" si="8"/>
        <v>9.0616290022490553E-2</v>
      </c>
      <c r="BT44">
        <f t="shared" si="9"/>
        <v>0.13229195673708427</v>
      </c>
      <c r="BU44">
        <f t="shared" si="10"/>
        <v>5.9475720218962483E-2</v>
      </c>
      <c r="BV44">
        <f t="shared" si="11"/>
        <v>6.8076709290466997E-2</v>
      </c>
    </row>
    <row r="45" spans="1:74" x14ac:dyDescent="0.25">
      <c r="A45" s="5">
        <v>0.37</v>
      </c>
      <c r="B45" s="39">
        <v>1.575856E-3</v>
      </c>
      <c r="C45" s="39">
        <v>1.507546E-3</v>
      </c>
      <c r="D45" s="39">
        <v>1.4481310000000001E-3</v>
      </c>
      <c r="E45" s="39">
        <v>1.550765E-3</v>
      </c>
      <c r="F45" s="39">
        <v>1.463621E-3</v>
      </c>
      <c r="G45" s="39">
        <v>1.4163750000000001E-3</v>
      </c>
      <c r="H45" s="39">
        <v>1.5804580000000001E-3</v>
      </c>
      <c r="I45" s="39">
        <v>1.672066E-3</v>
      </c>
      <c r="J45" s="39">
        <v>1.7376749999999999E-3</v>
      </c>
      <c r="K45" s="39">
        <v>1.7422220000000001E-3</v>
      </c>
      <c r="L45" s="39">
        <v>1.4152710000000001E-3</v>
      </c>
      <c r="M45" s="39">
        <v>1.91617E-3</v>
      </c>
      <c r="N45" s="39">
        <v>1.937261E-3</v>
      </c>
      <c r="O45" s="39">
        <v>1.7714460000000001E-3</v>
      </c>
      <c r="P45" s="39">
        <v>1.7681559999999999E-3</v>
      </c>
      <c r="Q45" s="39">
        <v>1.7978040000000001E-3</v>
      </c>
      <c r="R45" s="39">
        <v>1.6001559999999999E-3</v>
      </c>
      <c r="S45" s="39">
        <v>1.5237429999999999E-3</v>
      </c>
      <c r="T45" s="39">
        <v>1.493304E-3</v>
      </c>
      <c r="U45" s="39">
        <v>1.5979080000000001E-3</v>
      </c>
      <c r="V45" s="39">
        <v>1.51161E-3</v>
      </c>
      <c r="W45" s="39">
        <v>1.571525E-3</v>
      </c>
      <c r="X45" s="43">
        <v>1.448918E-3</v>
      </c>
      <c r="Z45" s="26">
        <v>280.08999999999997</v>
      </c>
      <c r="AA45" s="1">
        <v>2.9889325501079221E-4</v>
      </c>
      <c r="AB45" s="1">
        <v>3.5478438845301284E-4</v>
      </c>
      <c r="AC45">
        <v>2.8608392539651356E-4</v>
      </c>
      <c r="AD45">
        <v>2.0257235739503635E-4</v>
      </c>
      <c r="AE45">
        <v>2.6908231308773323E-4</v>
      </c>
      <c r="AF45">
        <v>4.5755079221970171E-4</v>
      </c>
      <c r="AG45">
        <v>2.3245022901124734E-4</v>
      </c>
      <c r="AH45">
        <v>2.0344941279195654E-4</v>
      </c>
      <c r="AI45">
        <v>2.1628261700084743E-4</v>
      </c>
      <c r="AJ45">
        <v>2.6676911930001315E-4</v>
      </c>
      <c r="AK45">
        <v>5.5693137233174582E-4</v>
      </c>
      <c r="AL45">
        <v>4.7328376299358906E-4</v>
      </c>
      <c r="AM45">
        <v>2.5807674665848107E-4</v>
      </c>
      <c r="AN45">
        <v>2.8158636995461025E-4</v>
      </c>
      <c r="AO45">
        <v>4.9394199116663446E-4</v>
      </c>
      <c r="AP45">
        <v>2.0772481056530667E-4</v>
      </c>
      <c r="AQ45">
        <v>1.6352505357310242E-4</v>
      </c>
      <c r="AR45">
        <v>4.1203013978509878E-4</v>
      </c>
      <c r="AS45">
        <v>4.4694736722299052E-4</v>
      </c>
      <c r="AT45">
        <v>2.0802374340896565E-4</v>
      </c>
      <c r="AU45">
        <v>3.1657421291923251E-4</v>
      </c>
      <c r="AV45">
        <v>1.9117187562058907E-4</v>
      </c>
      <c r="AW45">
        <v>3.2447174632635283E-4</v>
      </c>
      <c r="AY45" s="26">
        <v>280.08999999999997</v>
      </c>
      <c r="AZ45">
        <f t="shared" si="2"/>
        <v>7.3678656542976659E-2</v>
      </c>
      <c r="BA45">
        <f t="shared" si="12"/>
        <v>0.10024535566740611</v>
      </c>
      <c r="BB45">
        <f t="shared" si="13"/>
        <v>7.2111134884156006E-2</v>
      </c>
      <c r="BC45">
        <f t="shared" si="14"/>
        <v>9.2543172378617214E-2</v>
      </c>
      <c r="BD45">
        <f t="shared" si="15"/>
        <v>5.9730421920125329E-2</v>
      </c>
      <c r="BE45">
        <f t="shared" si="16"/>
        <v>6.4275092624974439E-2</v>
      </c>
      <c r="BF45">
        <f t="shared" si="17"/>
        <v>9.8368086612037081E-2</v>
      </c>
      <c r="BG45">
        <f t="shared" si="18"/>
        <v>6.3369618388834009E-2</v>
      </c>
      <c r="BH45">
        <f t="shared" si="19"/>
        <v>0.11058294450718224</v>
      </c>
      <c r="BI45">
        <f t="shared" si="20"/>
        <v>8.7734381500600492E-2</v>
      </c>
      <c r="BJ45">
        <f t="shared" si="21"/>
        <v>0.10622134941630326</v>
      </c>
      <c r="BK45">
        <f t="shared" si="22"/>
        <v>0.13667959994362983</v>
      </c>
      <c r="BL45">
        <f t="shared" si="23"/>
        <v>8.7258890029121738E-2</v>
      </c>
      <c r="BM45">
        <f t="shared" si="24"/>
        <v>7.3410779514980512E-2</v>
      </c>
      <c r="BN45">
        <f t="shared" si="3"/>
        <v>0.10911100042460041</v>
      </c>
      <c r="BO45">
        <f t="shared" si="4"/>
        <v>6.9322811218535743E-2</v>
      </c>
      <c r="BP45">
        <f t="shared" si="5"/>
        <v>4.6820198734726363E-2</v>
      </c>
      <c r="BQ45">
        <f t="shared" si="6"/>
        <v>7.8994403771697794E-2</v>
      </c>
      <c r="BR45">
        <f t="shared" si="7"/>
        <v>0.12981489285105291</v>
      </c>
      <c r="BS45">
        <f t="shared" si="8"/>
        <v>9.0824313765899514E-2</v>
      </c>
      <c r="BT45">
        <f t="shared" si="9"/>
        <v>0.13260853095000349</v>
      </c>
      <c r="BU45">
        <f t="shared" si="10"/>
        <v>5.966689209458307E-2</v>
      </c>
      <c r="BV45">
        <f t="shared" si="11"/>
        <v>6.8401181036793351E-2</v>
      </c>
    </row>
    <row r="46" spans="1:74" x14ac:dyDescent="0.25">
      <c r="A46" s="1" t="s">
        <v>23</v>
      </c>
      <c r="B46" s="14">
        <f>SUM(B2:B45)</f>
        <v>1.0000000009999999</v>
      </c>
      <c r="C46" s="14">
        <f t="shared" ref="C46:X46" si="25">SUM(C2:C45)</f>
        <v>0.99999999999999989</v>
      </c>
      <c r="D46" s="14">
        <f t="shared" si="25"/>
        <v>0.99999999800000017</v>
      </c>
      <c r="E46" s="14">
        <f t="shared" si="25"/>
        <v>0.99999999800000028</v>
      </c>
      <c r="F46" s="14">
        <f t="shared" si="25"/>
        <v>1.0000000000000002</v>
      </c>
      <c r="G46" s="14">
        <f t="shared" si="25"/>
        <v>1.0000000019999997</v>
      </c>
      <c r="H46" s="14">
        <f t="shared" si="25"/>
        <v>1.0000000019999997</v>
      </c>
      <c r="I46" s="14">
        <f t="shared" si="25"/>
        <v>0.99999999599999989</v>
      </c>
      <c r="J46" s="14">
        <f t="shared" si="25"/>
        <v>0.99999999900000014</v>
      </c>
      <c r="K46" s="14">
        <f t="shared" si="25"/>
        <v>0.99999999700000008</v>
      </c>
      <c r="L46" s="14">
        <f t="shared" si="25"/>
        <v>1.0000000019999999</v>
      </c>
      <c r="M46" s="14">
        <f t="shared" si="25"/>
        <v>0.99999999899999992</v>
      </c>
      <c r="N46" s="14">
        <f t="shared" si="25"/>
        <v>1.0000000009999999</v>
      </c>
      <c r="O46" s="14">
        <f t="shared" si="25"/>
        <v>1.0000000009999999</v>
      </c>
      <c r="P46" s="28">
        <f t="shared" si="25"/>
        <v>0.99999999799999983</v>
      </c>
      <c r="Q46" s="28">
        <f t="shared" si="25"/>
        <v>0.99999999999999978</v>
      </c>
      <c r="R46" s="14">
        <f t="shared" si="25"/>
        <v>1.0000000020000004</v>
      </c>
      <c r="S46" s="14">
        <f t="shared" si="25"/>
        <v>1</v>
      </c>
      <c r="T46" s="14">
        <f t="shared" si="25"/>
        <v>1.0000000039999999</v>
      </c>
      <c r="U46" s="14">
        <f t="shared" si="25"/>
        <v>1.0000000019999999</v>
      </c>
      <c r="V46" s="14">
        <f t="shared" si="25"/>
        <v>1.0000000010000003</v>
      </c>
      <c r="W46" s="14">
        <f t="shared" si="25"/>
        <v>1.0000000009999999</v>
      </c>
      <c r="X46" s="14">
        <f t="shared" si="25"/>
        <v>0.99999999999999989</v>
      </c>
      <c r="Z46" s="26">
        <v>300</v>
      </c>
      <c r="AA46" s="1">
        <v>1.6129940681890855E-2</v>
      </c>
      <c r="AB46" s="1">
        <v>2.2828664217418661E-2</v>
      </c>
      <c r="AC46">
        <v>1.8063018239331863E-2</v>
      </c>
      <c r="AD46">
        <v>2.122358567246074E-2</v>
      </c>
      <c r="AE46">
        <v>1.7343989160116365E-2</v>
      </c>
      <c r="AF46">
        <v>1.6271978794644208E-2</v>
      </c>
      <c r="AG46">
        <v>1.9937451181352962E-2</v>
      </c>
      <c r="AH46">
        <v>1.354780687046692E-2</v>
      </c>
      <c r="AI46">
        <v>1.6818481386141108E-2</v>
      </c>
      <c r="AJ46">
        <v>1.5446839579482495E-2</v>
      </c>
      <c r="AK46">
        <v>1.7101147296590305E-2</v>
      </c>
      <c r="AL46">
        <v>2.0503351568418034E-2</v>
      </c>
      <c r="AM46">
        <v>1.2811633762601639E-2</v>
      </c>
      <c r="AN46">
        <v>1.3047688869004632E-2</v>
      </c>
      <c r="AO46">
        <v>1.915829023055806E-2</v>
      </c>
      <c r="AP46">
        <v>1.4637138942341069E-2</v>
      </c>
      <c r="AQ46">
        <v>1.1664345802372732E-2</v>
      </c>
      <c r="AR46">
        <v>1.5730927581937781E-2</v>
      </c>
      <c r="AS46">
        <v>1.7284213905437617E-2</v>
      </c>
      <c r="AT46">
        <v>1.732448312273829E-2</v>
      </c>
      <c r="AU46">
        <v>1.7388250782839728E-2</v>
      </c>
      <c r="AV46">
        <v>2.0766862093832512E-2</v>
      </c>
      <c r="AW46">
        <v>1.8743419826115843E-2</v>
      </c>
      <c r="AY46" s="26">
        <v>300</v>
      </c>
      <c r="AZ46">
        <f t="shared" si="2"/>
        <v>8.9808597224867517E-2</v>
      </c>
      <c r="BA46">
        <f t="shared" si="12"/>
        <v>0.12307401988482478</v>
      </c>
      <c r="BB46">
        <f t="shared" si="13"/>
        <v>9.0174153123487866E-2</v>
      </c>
      <c r="BC46">
        <f t="shared" si="14"/>
        <v>0.11376675805107796</v>
      </c>
      <c r="BD46">
        <f t="shared" si="15"/>
        <v>7.7074411080241698E-2</v>
      </c>
      <c r="BE46">
        <f t="shared" si="16"/>
        <v>8.0547071419618643E-2</v>
      </c>
      <c r="BF46">
        <f t="shared" si="17"/>
        <v>0.11830553779339004</v>
      </c>
      <c r="BG46">
        <f t="shared" si="18"/>
        <v>7.6917425259300926E-2</v>
      </c>
      <c r="BH46">
        <f t="shared" si="19"/>
        <v>0.12740142589332334</v>
      </c>
      <c r="BI46">
        <f t="shared" si="20"/>
        <v>0.10318122108008299</v>
      </c>
      <c r="BJ46">
        <f t="shared" si="21"/>
        <v>0.12332249671289357</v>
      </c>
      <c r="BK46">
        <f t="shared" si="22"/>
        <v>0.15718295151204786</v>
      </c>
      <c r="BL46">
        <f t="shared" si="23"/>
        <v>0.10007052379172338</v>
      </c>
      <c r="BM46">
        <f t="shared" si="24"/>
        <v>8.6458468383985146E-2</v>
      </c>
      <c r="BN46">
        <f t="shared" si="3"/>
        <v>0.12826929065515846</v>
      </c>
      <c r="BO46">
        <f t="shared" si="4"/>
        <v>8.3959950160876817E-2</v>
      </c>
      <c r="BP46">
        <f t="shared" si="5"/>
        <v>5.8484544537099094E-2</v>
      </c>
      <c r="BQ46">
        <f t="shared" si="6"/>
        <v>9.4725331353635575E-2</v>
      </c>
      <c r="BR46">
        <f t="shared" si="7"/>
        <v>0.14709910675649052</v>
      </c>
      <c r="BS46">
        <f t="shared" si="8"/>
        <v>0.10814879688863781</v>
      </c>
      <c r="BT46">
        <f t="shared" si="9"/>
        <v>0.14999678173284323</v>
      </c>
      <c r="BU46">
        <f t="shared" si="10"/>
        <v>8.0433754188415585E-2</v>
      </c>
      <c r="BV46">
        <f t="shared" si="11"/>
        <v>8.7144600862909191E-2</v>
      </c>
    </row>
    <row r="47" spans="1:74" x14ac:dyDescent="0.25">
      <c r="Z47" s="26">
        <v>330.52</v>
      </c>
      <c r="AA47" s="1">
        <v>3.1230227456719575E-2</v>
      </c>
      <c r="AB47" s="1">
        <v>4.4149995013726337E-2</v>
      </c>
      <c r="AC47">
        <v>3.5071628563161025E-2</v>
      </c>
      <c r="AD47">
        <v>4.1147264902019802E-2</v>
      </c>
      <c r="AE47">
        <v>3.3532182190414338E-2</v>
      </c>
      <c r="AF47">
        <v>3.1270148062390424E-2</v>
      </c>
      <c r="AG47">
        <v>3.8594456181841742E-2</v>
      </c>
      <c r="AH47">
        <v>2.632651169603167E-2</v>
      </c>
      <c r="AI47">
        <v>3.2511122094553389E-2</v>
      </c>
      <c r="AJ47">
        <v>3.0044245935625852E-2</v>
      </c>
      <c r="AK47">
        <v>3.3116117132425599E-2</v>
      </c>
      <c r="AL47">
        <v>3.9776356401844168E-2</v>
      </c>
      <c r="AM47">
        <v>2.4689340912204642E-2</v>
      </c>
      <c r="AN47">
        <v>2.515041118435344E-2</v>
      </c>
      <c r="AO47">
        <v>3.6945177439774844E-2</v>
      </c>
      <c r="AP47">
        <v>2.8636116795101928E-2</v>
      </c>
      <c r="AQ47">
        <v>2.2694883298992819E-2</v>
      </c>
      <c r="AR47">
        <v>3.030067083082583E-2</v>
      </c>
      <c r="AS47">
        <v>3.3480940932896858E-2</v>
      </c>
      <c r="AT47">
        <v>3.3651905340840109E-2</v>
      </c>
      <c r="AU47">
        <v>3.3516090040214525E-2</v>
      </c>
      <c r="AV47">
        <v>4.0422160564086658E-2</v>
      </c>
      <c r="AW47">
        <v>3.625742253158061E-2</v>
      </c>
      <c r="AY47" s="26">
        <v>330.52</v>
      </c>
      <c r="AZ47">
        <f t="shared" si="2"/>
        <v>0.1210388246815871</v>
      </c>
      <c r="BA47">
        <f t="shared" si="12"/>
        <v>0.1672240148985511</v>
      </c>
      <c r="BB47">
        <f t="shared" si="13"/>
        <v>0.1252457816866489</v>
      </c>
      <c r="BC47">
        <f t="shared" si="14"/>
        <v>0.15491402295309775</v>
      </c>
      <c r="BD47">
        <f t="shared" si="15"/>
        <v>0.11060659327065603</v>
      </c>
      <c r="BE47">
        <f t="shared" si="16"/>
        <v>0.11181721948200907</v>
      </c>
      <c r="BF47">
        <f t="shared" si="17"/>
        <v>0.15689999397523177</v>
      </c>
      <c r="BG47">
        <f t="shared" si="18"/>
        <v>0.1032439369553326</v>
      </c>
      <c r="BH47">
        <f t="shared" si="19"/>
        <v>0.15991254798787674</v>
      </c>
      <c r="BI47">
        <f t="shared" si="20"/>
        <v>0.13322546701570884</v>
      </c>
      <c r="BJ47">
        <f t="shared" si="21"/>
        <v>0.15643861384531915</v>
      </c>
      <c r="BK47">
        <f t="shared" si="22"/>
        <v>0.19695930791389205</v>
      </c>
      <c r="BL47">
        <f t="shared" si="23"/>
        <v>0.12475986470392803</v>
      </c>
      <c r="BM47">
        <f t="shared" si="24"/>
        <v>0.11160887956833859</v>
      </c>
      <c r="BN47">
        <f t="shared" si="3"/>
        <v>0.16521446809493331</v>
      </c>
      <c r="BO47">
        <f t="shared" si="4"/>
        <v>0.11259606695597875</v>
      </c>
      <c r="BP47">
        <f t="shared" si="5"/>
        <v>8.1179427836091916E-2</v>
      </c>
      <c r="BQ47">
        <f t="shared" si="6"/>
        <v>0.12502600218446142</v>
      </c>
      <c r="BR47">
        <f t="shared" si="7"/>
        <v>0.18058004768938737</v>
      </c>
      <c r="BS47">
        <f t="shared" si="8"/>
        <v>0.14180070222947791</v>
      </c>
      <c r="BT47">
        <f t="shared" si="9"/>
        <v>0.18351287177305775</v>
      </c>
      <c r="BU47">
        <f t="shared" si="10"/>
        <v>0.12085591475250224</v>
      </c>
      <c r="BV47">
        <f t="shared" si="11"/>
        <v>0.1234020233944898</v>
      </c>
    </row>
    <row r="48" spans="1:74" ht="15.75" customHeight="1" x14ac:dyDescent="0.25">
      <c r="A48" s="4" t="s">
        <v>28</v>
      </c>
      <c r="B48" s="4" t="s">
        <v>0</v>
      </c>
      <c r="C48" s="4" t="s">
        <v>1</v>
      </c>
      <c r="D48" s="4" t="s">
        <v>2</v>
      </c>
      <c r="E48" s="4" t="s">
        <v>3</v>
      </c>
      <c r="F48" s="4" t="s">
        <v>4</v>
      </c>
      <c r="G48" s="4" t="s">
        <v>5</v>
      </c>
      <c r="H48" s="4" t="s">
        <v>6</v>
      </c>
      <c r="I48" s="4" t="s">
        <v>7</v>
      </c>
      <c r="J48" s="4" t="s">
        <v>8</v>
      </c>
      <c r="K48" s="4" t="s">
        <v>9</v>
      </c>
      <c r="L48" s="4" t="s">
        <v>10</v>
      </c>
      <c r="M48" s="4" t="s">
        <v>11</v>
      </c>
      <c r="N48" s="4" t="s">
        <v>53</v>
      </c>
      <c r="O48" s="4" t="s">
        <v>12</v>
      </c>
      <c r="P48" s="4" t="s">
        <v>13</v>
      </c>
      <c r="Q48" s="4" t="s">
        <v>14</v>
      </c>
      <c r="R48" s="4" t="s">
        <v>15</v>
      </c>
      <c r="S48" s="4" t="s">
        <v>16</v>
      </c>
      <c r="T48" s="4" t="s">
        <v>17</v>
      </c>
      <c r="U48" s="4" t="s">
        <v>18</v>
      </c>
      <c r="V48" s="4" t="s">
        <v>19</v>
      </c>
      <c r="W48" s="4" t="s">
        <v>20</v>
      </c>
      <c r="X48" s="34" t="s">
        <v>21</v>
      </c>
      <c r="Z48" s="26">
        <v>390.04</v>
      </c>
      <c r="AA48" s="1">
        <v>3.6618627128998396E-2</v>
      </c>
      <c r="AB48" s="1">
        <v>5.1842286402379277E-2</v>
      </c>
      <c r="AC48">
        <v>4.1166674478174667E-2</v>
      </c>
      <c r="AD48">
        <v>4.8410464690946099E-2</v>
      </c>
      <c r="AE48">
        <v>3.9366060078302165E-2</v>
      </c>
      <c r="AF48">
        <v>3.6566683058751305E-2</v>
      </c>
      <c r="AG48">
        <v>4.5369771430122378E-2</v>
      </c>
      <c r="AH48">
        <v>3.0910501060970128E-2</v>
      </c>
      <c r="AI48">
        <v>3.8193614020056277E-2</v>
      </c>
      <c r="AJ48">
        <v>3.5190774451270619E-2</v>
      </c>
      <c r="AK48">
        <v>3.8645281020444157E-2</v>
      </c>
      <c r="AL48">
        <v>4.654271588079268E-2</v>
      </c>
      <c r="AM48">
        <v>2.894942186448194E-2</v>
      </c>
      <c r="AN48">
        <v>2.9475751482069958E-2</v>
      </c>
      <c r="AO48">
        <v>4.3270575913603233E-2</v>
      </c>
      <c r="AP48">
        <v>3.3651654213372358E-2</v>
      </c>
      <c r="AQ48">
        <v>2.666098146263134E-2</v>
      </c>
      <c r="AR48">
        <v>3.5486209561008092E-2</v>
      </c>
      <c r="AS48">
        <v>3.9115625463205995E-2</v>
      </c>
      <c r="AT48">
        <v>3.9524725389229742E-2</v>
      </c>
      <c r="AU48">
        <v>3.9300484512539965E-2</v>
      </c>
      <c r="AV48">
        <v>4.7545789108257727E-2</v>
      </c>
      <c r="AW48">
        <v>4.2564837634391471E-2</v>
      </c>
      <c r="AY48" s="26">
        <v>390.04</v>
      </c>
      <c r="AZ48">
        <f t="shared" si="2"/>
        <v>0.15765745181058549</v>
      </c>
      <c r="BA48">
        <f t="shared" si="12"/>
        <v>0.21906630130093038</v>
      </c>
      <c r="BB48">
        <f t="shared" si="13"/>
        <v>0.16641245616482359</v>
      </c>
      <c r="BC48">
        <f t="shared" si="14"/>
        <v>0.20332448764404384</v>
      </c>
      <c r="BD48">
        <f t="shared" si="15"/>
        <v>0.14997265334895821</v>
      </c>
      <c r="BE48">
        <f t="shared" si="16"/>
        <v>0.14838390254076037</v>
      </c>
      <c r="BF48">
        <f t="shared" si="17"/>
        <v>0.20226976540535416</v>
      </c>
      <c r="BG48">
        <f t="shared" si="18"/>
        <v>0.13415443801630272</v>
      </c>
      <c r="BH48">
        <f t="shared" si="19"/>
        <v>0.19810616200793302</v>
      </c>
      <c r="BI48">
        <f t="shared" si="20"/>
        <v>0.16841624146697945</v>
      </c>
      <c r="BJ48">
        <f t="shared" si="21"/>
        <v>0.1950838948657633</v>
      </c>
      <c r="BK48">
        <f t="shared" si="22"/>
        <v>0.24350202379468472</v>
      </c>
      <c r="BL48">
        <f t="shared" si="23"/>
        <v>0.15370928656840996</v>
      </c>
      <c r="BM48">
        <f t="shared" si="24"/>
        <v>0.14108463105040855</v>
      </c>
      <c r="BN48">
        <f t="shared" si="3"/>
        <v>0.20848504400853654</v>
      </c>
      <c r="BO48">
        <f t="shared" si="4"/>
        <v>0.14624772116935111</v>
      </c>
      <c r="BP48">
        <f t="shared" si="5"/>
        <v>0.10784040929872325</v>
      </c>
      <c r="BQ48">
        <f t="shared" si="6"/>
        <v>0.16051221174546951</v>
      </c>
      <c r="BR48">
        <f t="shared" si="7"/>
        <v>0.21969567315259336</v>
      </c>
      <c r="BS48">
        <f t="shared" si="8"/>
        <v>0.18132542761870765</v>
      </c>
      <c r="BT48">
        <f t="shared" si="9"/>
        <v>0.22281335628559773</v>
      </c>
      <c r="BU48">
        <f t="shared" si="10"/>
        <v>0.16840170386075998</v>
      </c>
      <c r="BV48">
        <f t="shared" si="11"/>
        <v>0.16596686102888128</v>
      </c>
    </row>
    <row r="49" spans="1:74" x14ac:dyDescent="0.25">
      <c r="A49" s="17">
        <v>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Z49" s="26">
        <v>460.27</v>
      </c>
      <c r="AA49" s="1">
        <v>0.20062502827667736</v>
      </c>
      <c r="AB49" s="1">
        <v>0.28514209514926825</v>
      </c>
      <c r="AC49">
        <v>0.2255848963599261</v>
      </c>
      <c r="AD49">
        <v>0.26737003274407023</v>
      </c>
      <c r="AE49">
        <v>0.21661504683108532</v>
      </c>
      <c r="AF49">
        <v>0.19953963952615431</v>
      </c>
      <c r="AG49">
        <v>0.25037669807428103</v>
      </c>
      <c r="AH49">
        <v>0.16939309464251359</v>
      </c>
      <c r="AI49">
        <v>0.21078315703435455</v>
      </c>
      <c r="AJ49">
        <v>0.19239116208495924</v>
      </c>
      <c r="AK49">
        <v>0.20843381189051879</v>
      </c>
      <c r="AL49">
        <v>0.25333333875590769</v>
      </c>
      <c r="AM49">
        <v>0.15895035327697285</v>
      </c>
      <c r="AN49">
        <v>0.16156413852863041</v>
      </c>
      <c r="AO49">
        <v>0.23597996174572575</v>
      </c>
      <c r="AP49">
        <v>0.18331374427349822</v>
      </c>
      <c r="AQ49">
        <v>0.14608026980160596</v>
      </c>
      <c r="AR49">
        <v>0.19358086578209402</v>
      </c>
      <c r="AS49">
        <v>0.21264702937092231</v>
      </c>
      <c r="AT49">
        <v>0.21745038429421526</v>
      </c>
      <c r="AU49">
        <v>0.21624670868921206</v>
      </c>
      <c r="AV49">
        <v>0.26179123695541046</v>
      </c>
      <c r="AW49">
        <v>0.23360566659416679</v>
      </c>
      <c r="AY49" s="26">
        <v>460.27</v>
      </c>
      <c r="AZ49">
        <f t="shared" si="2"/>
        <v>0.35828248008726282</v>
      </c>
      <c r="BA49">
        <f t="shared" si="12"/>
        <v>0.50420839645019866</v>
      </c>
      <c r="BB49">
        <f t="shared" si="13"/>
        <v>0.39199735252474965</v>
      </c>
      <c r="BC49">
        <f t="shared" si="14"/>
        <v>0.4706945203881141</v>
      </c>
      <c r="BD49">
        <f t="shared" si="15"/>
        <v>0.3665877001800435</v>
      </c>
      <c r="BE49">
        <f t="shared" si="16"/>
        <v>0.34792354206691467</v>
      </c>
      <c r="BF49">
        <f t="shared" si="17"/>
        <v>0.45264646347963522</v>
      </c>
      <c r="BG49">
        <f t="shared" si="18"/>
        <v>0.30354753265881629</v>
      </c>
      <c r="BH49">
        <f t="shared" si="19"/>
        <v>0.40888931904228754</v>
      </c>
      <c r="BI49">
        <f t="shared" si="20"/>
        <v>0.36080740355193869</v>
      </c>
      <c r="BJ49">
        <f t="shared" si="21"/>
        <v>0.40351770675628207</v>
      </c>
      <c r="BK49">
        <f t="shared" si="22"/>
        <v>0.49683536255059241</v>
      </c>
      <c r="BL49">
        <f t="shared" si="23"/>
        <v>0.31265963984538281</v>
      </c>
      <c r="BM49">
        <f t="shared" si="24"/>
        <v>0.30264876957903897</v>
      </c>
      <c r="BN49">
        <f t="shared" si="3"/>
        <v>0.44446500575426229</v>
      </c>
      <c r="BO49">
        <f t="shared" si="4"/>
        <v>0.32956146544284937</v>
      </c>
      <c r="BP49">
        <f t="shared" si="5"/>
        <v>0.25392067910032923</v>
      </c>
      <c r="BQ49">
        <f t="shared" si="6"/>
        <v>0.35409307752756353</v>
      </c>
      <c r="BR49">
        <f t="shared" si="7"/>
        <v>0.4323427025235157</v>
      </c>
      <c r="BS49">
        <f t="shared" si="8"/>
        <v>0.39877581191292288</v>
      </c>
      <c r="BT49">
        <f t="shared" si="9"/>
        <v>0.43906006497480976</v>
      </c>
      <c r="BU49">
        <f t="shared" si="10"/>
        <v>0.43019294081617043</v>
      </c>
      <c r="BV49">
        <f t="shared" si="11"/>
        <v>0.39957252762304807</v>
      </c>
    </row>
    <row r="50" spans="1:74" x14ac:dyDescent="0.25">
      <c r="A50" s="17">
        <v>1</v>
      </c>
      <c r="B50" s="14">
        <v>26.097100000000001</v>
      </c>
      <c r="C50" s="14">
        <v>11.017200000000001</v>
      </c>
      <c r="D50" s="14">
        <v>7.6920000000000002</v>
      </c>
      <c r="E50" s="14">
        <v>12.861700000000001</v>
      </c>
      <c r="F50" s="14">
        <v>26.044</v>
      </c>
      <c r="G50" s="14">
        <v>40.408200000000001</v>
      </c>
      <c r="H50" s="14">
        <v>21.6877</v>
      </c>
      <c r="I50" s="14">
        <v>23.994499999999999</v>
      </c>
      <c r="J50" s="14">
        <v>28.085100000000001</v>
      </c>
      <c r="K50" s="14">
        <v>17.738600000000002</v>
      </c>
      <c r="L50" s="14">
        <v>12.6516</v>
      </c>
      <c r="M50" s="14">
        <v>11.685700000000001</v>
      </c>
      <c r="N50" s="14">
        <v>39.347799999999999</v>
      </c>
      <c r="O50" s="14">
        <v>39.661799999999999</v>
      </c>
      <c r="P50" s="14">
        <v>13.7339</v>
      </c>
      <c r="Q50" s="14">
        <v>19.2182</v>
      </c>
      <c r="R50" s="14">
        <v>14.8606</v>
      </c>
      <c r="S50" s="14">
        <v>14.500299999999999</v>
      </c>
      <c r="T50" s="14">
        <v>7.2045000000000003</v>
      </c>
      <c r="U50" s="14">
        <v>8.7993000000000006</v>
      </c>
      <c r="V50" s="14">
        <v>11.3727</v>
      </c>
      <c r="W50" s="14">
        <v>14.7331</v>
      </c>
      <c r="X50" s="14">
        <v>17.649100000000001</v>
      </c>
      <c r="Z50" s="26">
        <v>850</v>
      </c>
      <c r="AA50" s="1">
        <v>8.6628961826508102E-2</v>
      </c>
      <c r="AB50" s="1">
        <v>9.5578005180123715E-2</v>
      </c>
      <c r="AC50">
        <v>7.7710062598240634E-2</v>
      </c>
      <c r="AD50">
        <v>9.4115218818306701E-2</v>
      </c>
      <c r="AE50">
        <v>8.4984785790243947E-2</v>
      </c>
      <c r="AF50">
        <v>8.8457643714554321E-2</v>
      </c>
      <c r="AG50">
        <v>8.8958027739145518E-2</v>
      </c>
      <c r="AH50">
        <v>7.7793562925586632E-2</v>
      </c>
      <c r="AI50">
        <v>7.8108960191135154E-2</v>
      </c>
      <c r="AJ50">
        <v>8.1560863360012073E-2</v>
      </c>
      <c r="AK50">
        <v>7.2652067522078825E-2</v>
      </c>
      <c r="AL50">
        <v>7.9313609209910665E-2</v>
      </c>
      <c r="AM50">
        <v>6.6564749648575602E-2</v>
      </c>
      <c r="AN50">
        <v>6.6200937293624335E-2</v>
      </c>
      <c r="AO50">
        <v>8.4884872535614289E-2</v>
      </c>
      <c r="AP50">
        <v>6.7372715148662429E-2</v>
      </c>
      <c r="AQ50">
        <v>6.5031484587675645E-2</v>
      </c>
      <c r="AR50">
        <v>7.0411411244552746E-2</v>
      </c>
      <c r="AS50">
        <v>8.3464387004852342E-2</v>
      </c>
      <c r="AT50">
        <v>8.532381186899779E-2</v>
      </c>
      <c r="AU50">
        <v>8.7026094493570141E-2</v>
      </c>
      <c r="AV50">
        <v>9.8473045559099512E-2</v>
      </c>
      <c r="AW50">
        <v>9.6789106017715273E-2</v>
      </c>
      <c r="AY50" s="26">
        <v>850</v>
      </c>
      <c r="AZ50">
        <f t="shared" si="2"/>
        <v>0.44491144191377091</v>
      </c>
      <c r="BA50">
        <f t="shared" si="12"/>
        <v>0.59978640163032237</v>
      </c>
      <c r="BB50">
        <f t="shared" si="13"/>
        <v>0.4697074151229903</v>
      </c>
      <c r="BC50">
        <f t="shared" si="14"/>
        <v>0.56480973920642086</v>
      </c>
      <c r="BD50">
        <f t="shared" si="15"/>
        <v>0.45157248597028743</v>
      </c>
      <c r="BE50">
        <f t="shared" si="16"/>
        <v>0.43638118578146901</v>
      </c>
      <c r="BF50">
        <f t="shared" si="17"/>
        <v>0.54160449121878074</v>
      </c>
      <c r="BG50">
        <f t="shared" si="18"/>
        <v>0.38134109558440293</v>
      </c>
      <c r="BH50">
        <f t="shared" si="19"/>
        <v>0.4869982792334227</v>
      </c>
      <c r="BI50">
        <f t="shared" si="20"/>
        <v>0.44236826691195075</v>
      </c>
      <c r="BJ50">
        <f t="shared" si="21"/>
        <v>0.47616977427836088</v>
      </c>
      <c r="BK50">
        <f t="shared" si="22"/>
        <v>0.57614897176050306</v>
      </c>
      <c r="BL50">
        <f t="shared" si="23"/>
        <v>0.37922438949395842</v>
      </c>
      <c r="BM50">
        <f t="shared" si="24"/>
        <v>0.36884970687266327</v>
      </c>
      <c r="BN50">
        <f t="shared" si="3"/>
        <v>0.52934987828987656</v>
      </c>
      <c r="BO50">
        <f t="shared" si="4"/>
        <v>0.39693418059151181</v>
      </c>
      <c r="BP50">
        <f t="shared" si="5"/>
        <v>0.31895216368800489</v>
      </c>
      <c r="BQ50">
        <f t="shared" si="6"/>
        <v>0.42450448877211627</v>
      </c>
      <c r="BR50">
        <f t="shared" si="7"/>
        <v>0.51580708952836807</v>
      </c>
      <c r="BS50">
        <f t="shared" si="8"/>
        <v>0.48409962378192067</v>
      </c>
      <c r="BT50">
        <f t="shared" si="9"/>
        <v>0.52608615946837989</v>
      </c>
      <c r="BU50">
        <f t="shared" si="10"/>
        <v>0.52866598637526996</v>
      </c>
      <c r="BV50">
        <f t="shared" si="11"/>
        <v>0.49636163364076336</v>
      </c>
    </row>
    <row r="51" spans="1:74" x14ac:dyDescent="0.25">
      <c r="A51" s="17">
        <v>0.85</v>
      </c>
      <c r="B51" s="14">
        <v>4.0728</v>
      </c>
      <c r="C51" s="14">
        <v>2.6311</v>
      </c>
      <c r="D51" s="14">
        <v>1.1272</v>
      </c>
      <c r="E51" s="14">
        <v>2.7814999999999999</v>
      </c>
      <c r="F51" s="14">
        <v>4.0358000000000001</v>
      </c>
      <c r="G51" s="14">
        <v>6.3418999999999999</v>
      </c>
      <c r="H51" s="14">
        <v>4.2088000000000001</v>
      </c>
      <c r="I51" s="14">
        <v>3.0171999999999999</v>
      </c>
      <c r="J51" s="14">
        <v>4.2762000000000002</v>
      </c>
      <c r="K51" s="14">
        <v>2.5945</v>
      </c>
      <c r="L51" s="14">
        <v>1.7546999999999999</v>
      </c>
      <c r="M51" s="14">
        <v>2.1867000000000001</v>
      </c>
      <c r="N51" s="14">
        <v>4.2191999999999998</v>
      </c>
      <c r="O51" s="14">
        <v>4.1600999999999999</v>
      </c>
      <c r="P51" s="14">
        <v>2.4769999999999999</v>
      </c>
      <c r="Q51" s="14">
        <v>2.1469999999999998</v>
      </c>
      <c r="R51" s="14">
        <v>1.419</v>
      </c>
      <c r="S51" s="14">
        <v>1.7741</v>
      </c>
      <c r="T51" s="14">
        <v>1.2419</v>
      </c>
      <c r="U51" s="14">
        <v>1.4553</v>
      </c>
      <c r="V51" s="14">
        <v>2.0884</v>
      </c>
      <c r="W51" s="14">
        <v>3.0781000000000001</v>
      </c>
      <c r="X51" s="14">
        <v>3.3917999999999999</v>
      </c>
      <c r="Z51" s="26">
        <v>1000</v>
      </c>
      <c r="AA51" s="1">
        <v>0.55508855816209113</v>
      </c>
      <c r="AB51" s="1">
        <v>0.40021359836967774</v>
      </c>
      <c r="AC51">
        <v>0.53029258472823537</v>
      </c>
      <c r="AD51">
        <v>0.43519026060593757</v>
      </c>
      <c r="AE51">
        <v>0.54842751402971246</v>
      </c>
      <c r="AF51">
        <v>0.56361881435318339</v>
      </c>
      <c r="AG51">
        <v>0.45839550898077031</v>
      </c>
      <c r="AH51">
        <v>0.61865890415550462</v>
      </c>
      <c r="AI51">
        <v>0.51300172065479865</v>
      </c>
      <c r="AJ51">
        <v>0.55763173281862022</v>
      </c>
      <c r="AK51">
        <v>0.5238302259430857</v>
      </c>
      <c r="AL51">
        <v>0.42385102809907765</v>
      </c>
      <c r="AM51">
        <v>0.62077561059495245</v>
      </c>
      <c r="AN51">
        <v>0.63115029320263205</v>
      </c>
      <c r="AO51">
        <v>0.47065012148440577</v>
      </c>
      <c r="AP51">
        <v>0.60306581940848825</v>
      </c>
      <c r="AQ51">
        <v>0.68104783640846556</v>
      </c>
      <c r="AR51">
        <v>0.57549551122788356</v>
      </c>
      <c r="AS51">
        <v>0.48419291100447598</v>
      </c>
      <c r="AT51">
        <v>0.5159003764027158</v>
      </c>
      <c r="AU51">
        <v>0.47391384066607217</v>
      </c>
      <c r="AV51">
        <v>0.47133401368596506</v>
      </c>
      <c r="AW51">
        <v>0.50363836635923664</v>
      </c>
      <c r="AY51" s="26">
        <v>1000</v>
      </c>
      <c r="AZ51">
        <f t="shared" si="2"/>
        <v>1.000000000075862</v>
      </c>
      <c r="BA51">
        <f t="shared" si="12"/>
        <v>1</v>
      </c>
      <c r="BB51">
        <f t="shared" si="13"/>
        <v>0.99999999985122567</v>
      </c>
      <c r="BC51">
        <f t="shared" si="14"/>
        <v>0.99999999981235843</v>
      </c>
      <c r="BD51">
        <f t="shared" si="15"/>
        <v>0.99999999999999989</v>
      </c>
      <c r="BE51">
        <f t="shared" si="16"/>
        <v>1.0000000001346523</v>
      </c>
      <c r="BF51">
        <f t="shared" si="17"/>
        <v>1.000000000199551</v>
      </c>
      <c r="BG51">
        <f t="shared" si="18"/>
        <v>0.99999999973990761</v>
      </c>
      <c r="BH51">
        <f t="shared" si="19"/>
        <v>0.99999999988822141</v>
      </c>
      <c r="BI51">
        <f t="shared" si="20"/>
        <v>0.99999999973057097</v>
      </c>
      <c r="BJ51">
        <f t="shared" si="21"/>
        <v>1.0000000002214466</v>
      </c>
      <c r="BK51">
        <f t="shared" si="22"/>
        <v>0.99999999985958077</v>
      </c>
      <c r="BL51">
        <f t="shared" si="23"/>
        <v>1.0000000000889109</v>
      </c>
      <c r="BM51">
        <f t="shared" si="24"/>
        <v>1.0000000000752953</v>
      </c>
      <c r="BN51">
        <f t="shared" si="3"/>
        <v>0.99999999977428233</v>
      </c>
      <c r="BO51">
        <f t="shared" si="4"/>
        <v>1</v>
      </c>
      <c r="BP51">
        <f t="shared" si="5"/>
        <v>1.0000000000964704</v>
      </c>
      <c r="BQ51">
        <f t="shared" si="6"/>
        <v>0.99999999999999978</v>
      </c>
      <c r="BR51">
        <f t="shared" si="7"/>
        <v>1.000000000532844</v>
      </c>
      <c r="BS51">
        <f t="shared" si="8"/>
        <v>1.0000000001846365</v>
      </c>
      <c r="BT51">
        <f t="shared" si="9"/>
        <v>1.000000000134452</v>
      </c>
      <c r="BU51">
        <f t="shared" si="10"/>
        <v>1.000000000061235</v>
      </c>
      <c r="BV51">
        <f t="shared" si="11"/>
        <v>1</v>
      </c>
    </row>
    <row r="52" spans="1:74" x14ac:dyDescent="0.25">
      <c r="A52" s="17">
        <v>0.3</v>
      </c>
      <c r="B52" s="14">
        <v>13.277799999999999</v>
      </c>
      <c r="C52" s="14">
        <v>11.055199999999999</v>
      </c>
      <c r="D52" s="14">
        <v>4.6070000000000002</v>
      </c>
      <c r="E52" s="14">
        <v>11.138199999999999</v>
      </c>
      <c r="F52" s="14">
        <v>14.489800000000001</v>
      </c>
      <c r="G52" s="14">
        <v>20.1172</v>
      </c>
      <c r="H52" s="14">
        <v>16.6951</v>
      </c>
      <c r="I52" s="14">
        <v>9.2510999999999992</v>
      </c>
      <c r="J52" s="14">
        <v>16.265799999999999</v>
      </c>
      <c r="K52" s="14">
        <v>8.6205999999999996</v>
      </c>
      <c r="L52" s="14">
        <v>7.0716000000000001</v>
      </c>
      <c r="M52" s="14">
        <v>9.8264999999999993</v>
      </c>
      <c r="N52" s="14">
        <v>14.1823</v>
      </c>
      <c r="O52" s="14">
        <v>14.287000000000001</v>
      </c>
      <c r="P52" s="14">
        <v>9.6765000000000008</v>
      </c>
      <c r="Q52" s="14">
        <v>8.2230000000000008</v>
      </c>
      <c r="R52" s="14">
        <v>4.4881000000000002</v>
      </c>
      <c r="S52" s="14">
        <v>6.8559999999999999</v>
      </c>
      <c r="T52" s="14">
        <v>4.4508999999999999</v>
      </c>
      <c r="U52" s="14">
        <v>5.2270000000000003</v>
      </c>
      <c r="V52" s="14">
        <v>7.3098000000000001</v>
      </c>
      <c r="W52" s="14">
        <v>11.532999999999999</v>
      </c>
      <c r="X52" s="14">
        <v>11.522600000000001</v>
      </c>
      <c r="Z52" s="26">
        <v>5000</v>
      </c>
      <c r="AA52" s="1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Y52" s="26">
        <v>5000</v>
      </c>
      <c r="AZ52">
        <f t="shared" ref="AZ4:AZ52" si="26">AZ51+AA52</f>
        <v>1.000000000075862</v>
      </c>
      <c r="BA52">
        <f t="shared" ref="BA19:BA52" si="27">BA51+AB52</f>
        <v>1</v>
      </c>
      <c r="BB52">
        <f t="shared" ref="BB19:BB52" si="28">BB51+AC52</f>
        <v>0.99999999985122567</v>
      </c>
      <c r="BC52">
        <f t="shared" ref="BC19:BC52" si="29">BC51+AD52</f>
        <v>0.99999999981235843</v>
      </c>
      <c r="BD52">
        <f t="shared" ref="BD3:BD52" si="30">BD51+AE52</f>
        <v>0.99999999999999989</v>
      </c>
      <c r="BE52">
        <f t="shared" ref="BE3:BE52" si="31">BE51+AF52</f>
        <v>1.0000000001346523</v>
      </c>
      <c r="BF52">
        <f t="shared" ref="BF3:BF52" si="32">BF51+AG52</f>
        <v>1.000000000199551</v>
      </c>
      <c r="BG52">
        <f t="shared" ref="BG3:BG52" si="33">BG51+AH52</f>
        <v>0.99999999973990761</v>
      </c>
      <c r="BH52">
        <f t="shared" ref="BH3:BH52" si="34">BH51+AI52</f>
        <v>0.99999999988822141</v>
      </c>
      <c r="BI52">
        <f t="shared" ref="BI3:BI52" si="35">BI51+AJ52</f>
        <v>0.99999999973057097</v>
      </c>
      <c r="BJ52">
        <f t="shared" ref="BJ3:BJ52" si="36">BJ51+AK52</f>
        <v>1.0000000002214466</v>
      </c>
      <c r="BK52">
        <f t="shared" ref="BK3:BK52" si="37">BK51+AL52</f>
        <v>0.99999999985958077</v>
      </c>
      <c r="BL52">
        <f t="shared" ref="BL3:BL52" si="38">BL51+AM52</f>
        <v>1.0000000000889109</v>
      </c>
      <c r="BM52">
        <f t="shared" ref="BM3:BM52" si="39">BM51+AN52</f>
        <v>1.0000000000752953</v>
      </c>
      <c r="BN52">
        <f t="shared" ref="BN3:BN52" si="40">BN51+AO52</f>
        <v>0.99999999977428233</v>
      </c>
      <c r="BO52">
        <f t="shared" ref="BO3:BO52" si="41">BO51+AP52</f>
        <v>1</v>
      </c>
      <c r="BP52">
        <f t="shared" ref="BP3:BP52" si="42">BP51+AQ52</f>
        <v>1.0000000000964704</v>
      </c>
      <c r="BQ52">
        <f t="shared" ref="BQ3:BQ52" si="43">BQ51+AR52</f>
        <v>0.99999999999999978</v>
      </c>
      <c r="BR52">
        <f t="shared" ref="BR3:BR52" si="44">BR51+AS52</f>
        <v>1.000000000532844</v>
      </c>
      <c r="BS52">
        <f t="shared" ref="BS3:BS52" si="45">BS51+AT52</f>
        <v>1.0000000001846365</v>
      </c>
      <c r="BT52">
        <f t="shared" ref="BT3:BT52" si="46">BT51+AU52</f>
        <v>1.000000000134452</v>
      </c>
      <c r="BU52">
        <f t="shared" ref="BU3:BV52" si="47">BU51+AV52</f>
        <v>1.000000000061235</v>
      </c>
      <c r="BV52">
        <f t="shared" si="47"/>
        <v>1</v>
      </c>
    </row>
    <row r="53" spans="1:74" x14ac:dyDescent="0.25">
      <c r="A53" s="17">
        <v>0.25</v>
      </c>
      <c r="B53" s="14">
        <v>0.5806</v>
      </c>
      <c r="C53" s="14">
        <v>0.68130000000000002</v>
      </c>
      <c r="D53" s="14">
        <v>0.21290000000000001</v>
      </c>
      <c r="E53" s="14">
        <v>0.60709999999999997</v>
      </c>
      <c r="F53" s="14">
        <v>0.70679999999999998</v>
      </c>
      <c r="G53" s="14">
        <v>1.1862999999999999</v>
      </c>
      <c r="H53" s="14">
        <v>0.96260000000000001</v>
      </c>
      <c r="I53" s="14">
        <v>0.47070000000000001</v>
      </c>
      <c r="J53" s="14">
        <v>1.2750999999999999</v>
      </c>
      <c r="K53" s="14">
        <v>0.5675</v>
      </c>
      <c r="L53" s="14">
        <v>0.5716</v>
      </c>
      <c r="M53" s="14">
        <v>0.78190000000000004</v>
      </c>
      <c r="N53" s="14">
        <v>1.1282000000000001</v>
      </c>
      <c r="O53" s="14">
        <v>0.96719999999999995</v>
      </c>
      <c r="P53" s="14">
        <v>0.66249999999999998</v>
      </c>
      <c r="Q53" s="14">
        <v>0.44969999999999999</v>
      </c>
      <c r="R53" s="14">
        <v>0.15559999999999999</v>
      </c>
      <c r="S53" s="14">
        <v>0.50690000000000002</v>
      </c>
      <c r="T53" s="14">
        <v>0.23300000000000001</v>
      </c>
      <c r="U53" s="14">
        <v>0.23469999999999999</v>
      </c>
      <c r="V53" s="14">
        <v>0.5494</v>
      </c>
      <c r="W53" s="14">
        <v>0.38950000000000001</v>
      </c>
      <c r="X53" s="14">
        <v>0.4793</v>
      </c>
      <c r="AA53" s="1">
        <f>SUM(AA2:AA52)</f>
        <v>1.000000000075862</v>
      </c>
      <c r="AB53" s="1">
        <f t="shared" ref="AB53:AP53" si="48">SUM(AB2:AB52)</f>
        <v>1</v>
      </c>
      <c r="AC53" s="1">
        <f t="shared" si="48"/>
        <v>0.99999999985122567</v>
      </c>
      <c r="AD53" s="1">
        <f t="shared" si="48"/>
        <v>0.99999999981235843</v>
      </c>
      <c r="AE53" s="1">
        <f t="shared" si="48"/>
        <v>0.99999999999999989</v>
      </c>
      <c r="AF53" s="1">
        <f t="shared" si="48"/>
        <v>1.0000000001346523</v>
      </c>
      <c r="AG53" s="1">
        <f t="shared" si="48"/>
        <v>1.000000000199551</v>
      </c>
      <c r="AH53" s="1">
        <f t="shared" si="48"/>
        <v>0.99999999973990761</v>
      </c>
      <c r="AI53" s="1">
        <f t="shared" si="48"/>
        <v>0.99999999988822141</v>
      </c>
      <c r="AJ53" s="1">
        <f t="shared" si="48"/>
        <v>0.99999999973057097</v>
      </c>
      <c r="AK53" s="1">
        <f t="shared" si="48"/>
        <v>1.0000000002214466</v>
      </c>
      <c r="AL53" s="1">
        <f t="shared" si="48"/>
        <v>0.99999999985958077</v>
      </c>
      <c r="AM53" s="1">
        <f t="shared" si="48"/>
        <v>1.0000000000889109</v>
      </c>
      <c r="AN53" s="1">
        <f t="shared" si="48"/>
        <v>1.0000000000752953</v>
      </c>
      <c r="AO53" s="1">
        <f t="shared" si="48"/>
        <v>0.99999999977428233</v>
      </c>
      <c r="AP53" s="1">
        <f t="shared" si="48"/>
        <v>1</v>
      </c>
      <c r="AQ53" s="1">
        <f t="shared" ref="AQ53" si="49">SUM(AQ2:AQ52)</f>
        <v>1.0000000000964704</v>
      </c>
      <c r="AR53" s="1">
        <f t="shared" ref="AR53" si="50">SUM(AR2:AR52)</f>
        <v>0.99999999999999978</v>
      </c>
      <c r="AS53" s="1">
        <f t="shared" ref="AS53" si="51">SUM(AS2:AS52)</f>
        <v>1.000000000532844</v>
      </c>
      <c r="AT53" s="1">
        <f t="shared" ref="AT53" si="52">SUM(AT2:AT52)</f>
        <v>1.0000000001846365</v>
      </c>
      <c r="AU53" s="1">
        <f t="shared" ref="AU53" si="53">SUM(AU2:AU52)</f>
        <v>1.000000000134452</v>
      </c>
      <c r="AV53" s="1">
        <f t="shared" ref="AV53:AW53" si="54">SUM(AV2:AV52)</f>
        <v>1.000000000061235</v>
      </c>
      <c r="AW53" s="1">
        <f t="shared" si="54"/>
        <v>1</v>
      </c>
    </row>
    <row r="54" spans="1:74" x14ac:dyDescent="0.25">
      <c r="A54" s="17">
        <v>0.125</v>
      </c>
      <c r="B54" s="14">
        <v>1.2107000000000001</v>
      </c>
      <c r="C54" s="14">
        <v>1.1233</v>
      </c>
      <c r="D54" s="14">
        <v>0.3881</v>
      </c>
      <c r="E54" s="14">
        <v>1.1741999999999999</v>
      </c>
      <c r="F54" s="14">
        <v>1.2571000000000001</v>
      </c>
      <c r="G54" s="14">
        <v>2.1760999999999999</v>
      </c>
      <c r="H54" s="14">
        <v>1.9917</v>
      </c>
      <c r="I54" s="14">
        <v>0.97219999999999995</v>
      </c>
      <c r="J54" s="14">
        <v>2.7134999999999998</v>
      </c>
      <c r="K54" s="14">
        <v>1.1733</v>
      </c>
      <c r="L54" s="14">
        <v>0.78078999999999998</v>
      </c>
      <c r="M54" s="14">
        <v>1.5739000000000001</v>
      </c>
      <c r="N54" s="14">
        <v>2.5188000000000001</v>
      </c>
      <c r="O54" s="14">
        <v>2.0253999999999999</v>
      </c>
      <c r="P54" s="14">
        <v>1.5089999999999999</v>
      </c>
      <c r="Q54" s="14">
        <v>0.98640000000000005</v>
      </c>
      <c r="R54" s="14">
        <v>0.34899999999999998</v>
      </c>
      <c r="S54" s="14">
        <v>0.90180000000000005</v>
      </c>
      <c r="T54" s="14">
        <v>0.55189999999999995</v>
      </c>
      <c r="U54" s="14">
        <v>0.48799999999999999</v>
      </c>
      <c r="V54" s="14">
        <v>1.2778</v>
      </c>
      <c r="W54" s="14">
        <v>0.69930000000000003</v>
      </c>
      <c r="X54" s="14">
        <v>0.94950000000000001</v>
      </c>
    </row>
    <row r="55" spans="1:74" x14ac:dyDescent="0.25">
      <c r="A55" s="17">
        <v>6.3E-2</v>
      </c>
      <c r="B55" s="14">
        <v>0.61739999999999995</v>
      </c>
      <c r="C55" s="14">
        <v>0.4425</v>
      </c>
      <c r="D55" s="14">
        <v>0.17649999999999999</v>
      </c>
      <c r="E55" s="14">
        <v>0.3775</v>
      </c>
      <c r="F55" s="14">
        <v>0.45140000000000002</v>
      </c>
      <c r="G55" s="14">
        <v>0.76770000000000005</v>
      </c>
      <c r="H55" s="14">
        <v>0.88900000000000001</v>
      </c>
      <c r="I55" s="14">
        <v>0.41020000000000001</v>
      </c>
      <c r="J55" s="14">
        <v>1.1222000000000001</v>
      </c>
      <c r="K55" s="14">
        <v>0.5665</v>
      </c>
      <c r="L55" s="14">
        <v>0.34931000000000001</v>
      </c>
      <c r="M55" s="14">
        <v>0.68069999999999997</v>
      </c>
      <c r="N55" s="14">
        <v>1.0663</v>
      </c>
      <c r="O55" s="14">
        <v>0.90390000000000004</v>
      </c>
      <c r="P55" s="14">
        <v>0.61609999999999998</v>
      </c>
      <c r="Q55" s="14">
        <v>0.35970000000000002</v>
      </c>
      <c r="R55" s="14">
        <v>0.22520000000000001</v>
      </c>
      <c r="S55" s="14">
        <v>0.34439999999999998</v>
      </c>
      <c r="T55" s="14">
        <v>0.42620000000000002</v>
      </c>
      <c r="U55" s="14">
        <v>0.34129999999999999</v>
      </c>
      <c r="V55" s="14">
        <v>0.61350000000000005</v>
      </c>
      <c r="W55" s="14">
        <v>0.33789999999999998</v>
      </c>
      <c r="X55" s="14">
        <v>0.4466</v>
      </c>
    </row>
    <row r="56" spans="1:74" x14ac:dyDescent="0.25">
      <c r="A56" s="17">
        <v>5.2999999999999999E-2</v>
      </c>
      <c r="B56" s="14">
        <v>0.15359999999999999</v>
      </c>
      <c r="C56" s="14">
        <v>0.114125</v>
      </c>
      <c r="D56" s="14">
        <v>5.0799999999999998E-2</v>
      </c>
      <c r="E56" s="14">
        <v>0.10290000000000001</v>
      </c>
      <c r="F56" s="14">
        <v>6.7799999999999999E-2</v>
      </c>
      <c r="G56" s="14">
        <v>0.1193</v>
      </c>
      <c r="H56" s="14">
        <v>0.1082</v>
      </c>
      <c r="I56" s="14">
        <v>8.2199999999999995E-2</v>
      </c>
      <c r="J56" s="14">
        <v>0.19170000000000001</v>
      </c>
      <c r="K56" s="14">
        <v>0.1283</v>
      </c>
      <c r="L56" s="14">
        <v>0.48609999999999998</v>
      </c>
      <c r="M56" s="14">
        <v>0.14699999999999999</v>
      </c>
      <c r="N56" s="14">
        <v>0.17219999999999999</v>
      </c>
      <c r="O56" s="14">
        <v>0.16253999999999999</v>
      </c>
      <c r="P56" s="14">
        <v>9.6500000000000002E-2</v>
      </c>
      <c r="Q56" s="14">
        <v>6.2100000000000002E-2</v>
      </c>
      <c r="R56" s="14">
        <v>6.2E-2</v>
      </c>
      <c r="S56" s="14">
        <v>8.6099999999999996E-2</v>
      </c>
      <c r="T56" s="14">
        <v>0.1124</v>
      </c>
      <c r="U56" s="14">
        <v>0.1074</v>
      </c>
      <c r="V56" s="14">
        <v>9.6199999999999994E-2</v>
      </c>
      <c r="W56" s="14">
        <v>6.3E-2</v>
      </c>
      <c r="X56" s="14">
        <v>8.5699999999999998E-2</v>
      </c>
    </row>
    <row r="57" spans="1:74" x14ac:dyDescent="0.25">
      <c r="A57" s="17">
        <v>3.7999999999999999E-2</v>
      </c>
      <c r="B57" s="14">
        <v>0.24840000000000001</v>
      </c>
      <c r="C57" s="14">
        <v>0.20180000000000001</v>
      </c>
      <c r="D57" s="14">
        <v>9.5399999999999999E-2</v>
      </c>
      <c r="E57" s="14">
        <v>0.28420000000000001</v>
      </c>
      <c r="F57" s="14">
        <v>0.18060000000000001</v>
      </c>
      <c r="G57" s="14">
        <v>0.2702</v>
      </c>
      <c r="H57" s="14">
        <v>0.32129999999999997</v>
      </c>
      <c r="I57" s="14">
        <v>0.18440000000000001</v>
      </c>
      <c r="J57" s="14">
        <v>0.38490000000000002</v>
      </c>
      <c r="K57" s="14">
        <v>0.19020000000000001</v>
      </c>
      <c r="L57" s="14">
        <v>0.2349</v>
      </c>
      <c r="M57" s="14">
        <v>0.30359999999999998</v>
      </c>
      <c r="N57" s="14">
        <v>0.40400000000000003</v>
      </c>
      <c r="O57" s="14">
        <v>0.35655999999999999</v>
      </c>
      <c r="P57" s="14">
        <v>0.2185</v>
      </c>
      <c r="Q57" s="14">
        <v>0.12690000000000001</v>
      </c>
      <c r="R57" s="14">
        <v>0.11559999999999999</v>
      </c>
      <c r="S57" s="14">
        <v>0.1178</v>
      </c>
      <c r="T57" s="14">
        <v>0.23630000000000001</v>
      </c>
      <c r="U57" s="14">
        <v>0.191</v>
      </c>
      <c r="V57" s="14">
        <v>0.29609999999999997</v>
      </c>
      <c r="W57" s="14">
        <v>0.1565</v>
      </c>
      <c r="X57" s="14">
        <v>0.182</v>
      </c>
    </row>
    <row r="58" spans="1:74" x14ac:dyDescent="0.25">
      <c r="A58" s="17">
        <v>2.5000000000000001E-2</v>
      </c>
      <c r="B58" s="14">
        <v>0.1384</v>
      </c>
      <c r="C58" s="14">
        <v>0.1439</v>
      </c>
      <c r="D58" s="14">
        <v>6.7599999999999993E-2</v>
      </c>
      <c r="E58" s="14">
        <v>0.151</v>
      </c>
      <c r="F58" s="14">
        <v>0.15920000000000001</v>
      </c>
      <c r="G58" s="14">
        <v>0.23200000000000001</v>
      </c>
      <c r="H58" s="14">
        <v>0.2427</v>
      </c>
      <c r="I58" s="14">
        <v>0.1593</v>
      </c>
      <c r="J58" s="14">
        <v>0.28499999999999998</v>
      </c>
      <c r="K58" s="14">
        <v>0.1108</v>
      </c>
      <c r="L58" s="14">
        <v>0.20649999999999999</v>
      </c>
      <c r="M58" s="14">
        <v>0.18290000000000001</v>
      </c>
      <c r="N58" s="14">
        <v>0.30249999999999999</v>
      </c>
      <c r="O58" s="14">
        <v>0.26850000000000002</v>
      </c>
      <c r="P58" s="14">
        <v>0.14419999999999999</v>
      </c>
      <c r="Q58" s="14">
        <v>0.1308</v>
      </c>
      <c r="R58" s="14">
        <v>9.6299999999999997E-2</v>
      </c>
      <c r="S58" s="14">
        <v>9.1700000000000004E-2</v>
      </c>
      <c r="T58" s="14">
        <v>0.2223</v>
      </c>
      <c r="U58" s="14">
        <v>0.1633</v>
      </c>
      <c r="V58" s="14">
        <v>0.2964</v>
      </c>
      <c r="W58" s="14">
        <v>0.185</v>
      </c>
      <c r="X58" s="14">
        <v>0.23300000000000001</v>
      </c>
    </row>
    <row r="59" spans="1:74" x14ac:dyDescent="0.25">
      <c r="A59" s="17" t="s">
        <v>24</v>
      </c>
      <c r="B59" s="14">
        <v>0.61750000000001393</v>
      </c>
      <c r="C59" s="14">
        <v>0.11787500000000506</v>
      </c>
      <c r="D59" s="14">
        <v>8.7699999999998113E-2</v>
      </c>
      <c r="E59" s="14">
        <v>7.5900000000004297E-2</v>
      </c>
      <c r="F59" s="14">
        <v>9.6000000000003638E-2</v>
      </c>
      <c r="G59" s="14">
        <v>7.5299999999984379E-2</v>
      </c>
      <c r="H59" s="14">
        <v>0.20509999999999451</v>
      </c>
      <c r="I59" s="14">
        <v>0.24289999999999878</v>
      </c>
      <c r="J59" s="14">
        <v>0.14710000000000178</v>
      </c>
      <c r="K59" s="14">
        <v>0.12029999999999674</v>
      </c>
      <c r="L59" s="14">
        <v>4.5000000000005258E-2</v>
      </c>
      <c r="M59" s="14">
        <v>0.20139999999999603</v>
      </c>
      <c r="N59" s="14">
        <v>4.3600000000004968E-2</v>
      </c>
      <c r="O59" s="14">
        <v>4.7499999999999432E-2</v>
      </c>
      <c r="P59" s="14">
        <v>4.6500000000001762E-2</v>
      </c>
      <c r="Q59" s="14">
        <v>0.16369999999999862</v>
      </c>
      <c r="R59" s="14">
        <v>4.8799999999999955E-2</v>
      </c>
      <c r="S59" s="14">
        <v>1.7099999999999227E-2</v>
      </c>
      <c r="T59" s="14">
        <v>0.19999999999999929</v>
      </c>
      <c r="U59" s="14">
        <v>4.8900000000003274E-2</v>
      </c>
      <c r="V59" s="14">
        <v>9.7100000000004627E-2</v>
      </c>
      <c r="W59" s="14">
        <v>8.2899999999995089E-2</v>
      </c>
      <c r="X59" s="14">
        <v>0.10359999999999303</v>
      </c>
    </row>
    <row r="60" spans="1:74" x14ac:dyDescent="0.25">
      <c r="A60" s="37" t="s">
        <v>25</v>
      </c>
      <c r="B60" s="36">
        <f>SUM(B49:B59)</f>
        <v>47.014299999999999</v>
      </c>
      <c r="C60" s="36">
        <f t="shared" ref="C60:X60" si="55">SUM(C49:C59)</f>
        <v>27.528300000000002</v>
      </c>
      <c r="D60" s="36">
        <f t="shared" si="55"/>
        <v>14.5052</v>
      </c>
      <c r="E60" s="36">
        <f t="shared" si="55"/>
        <v>29.554200000000002</v>
      </c>
      <c r="F60" s="36">
        <f t="shared" si="55"/>
        <v>47.488500000000002</v>
      </c>
      <c r="G60" s="36">
        <f t="shared" si="55"/>
        <v>71.694199999999995</v>
      </c>
      <c r="H60" s="36">
        <f t="shared" si="55"/>
        <v>47.312199999999997</v>
      </c>
      <c r="I60" s="36">
        <f t="shared" si="55"/>
        <v>38.784700000000001</v>
      </c>
      <c r="J60" s="36">
        <f t="shared" si="55"/>
        <v>54.746600000000001</v>
      </c>
      <c r="K60" s="36">
        <f t="shared" si="55"/>
        <v>31.810600000000001</v>
      </c>
      <c r="L60" s="36">
        <f t="shared" si="55"/>
        <v>24.152100000000001</v>
      </c>
      <c r="M60" s="36">
        <f t="shared" si="55"/>
        <v>27.5703</v>
      </c>
      <c r="N60" s="36">
        <f t="shared" si="55"/>
        <v>63.384900000000002</v>
      </c>
      <c r="O60" s="36">
        <f t="shared" si="55"/>
        <v>62.840499999999999</v>
      </c>
      <c r="P60" s="36">
        <f t="shared" si="55"/>
        <v>29.180700000000002</v>
      </c>
      <c r="Q60" s="36">
        <f t="shared" si="55"/>
        <v>31.8675</v>
      </c>
      <c r="R60" s="36">
        <f t="shared" si="55"/>
        <v>21.8202</v>
      </c>
      <c r="S60" s="36">
        <f t="shared" si="55"/>
        <v>25.196200000000001</v>
      </c>
      <c r="T60" s="36">
        <f t="shared" si="55"/>
        <v>14.8794</v>
      </c>
      <c r="U60" s="36">
        <f t="shared" si="55"/>
        <v>17.0562</v>
      </c>
      <c r="V60" s="36">
        <f t="shared" si="55"/>
        <v>23.997399999999999</v>
      </c>
      <c r="W60" s="36">
        <f t="shared" si="55"/>
        <v>31.258299999999998</v>
      </c>
      <c r="X60" s="36">
        <f t="shared" si="55"/>
        <v>35.043199999999999</v>
      </c>
    </row>
    <row r="61" spans="1:74" x14ac:dyDescent="0.25">
      <c r="A61" s="17" t="s">
        <v>26</v>
      </c>
      <c r="B61" s="14">
        <f>SUM(B53:B59)</f>
        <v>3.566600000000014</v>
      </c>
      <c r="C61" s="14">
        <f t="shared" ref="C61:X61" si="56">SUM(C53:C59)</f>
        <v>2.8248000000000051</v>
      </c>
      <c r="D61" s="14">
        <f t="shared" si="56"/>
        <v>1.078999999999998</v>
      </c>
      <c r="E61" s="14">
        <f t="shared" si="56"/>
        <v>2.7728000000000037</v>
      </c>
      <c r="F61" s="14">
        <f t="shared" si="56"/>
        <v>2.9189000000000043</v>
      </c>
      <c r="G61" s="14">
        <f t="shared" si="56"/>
        <v>4.8268999999999851</v>
      </c>
      <c r="H61" s="14">
        <f t="shared" si="56"/>
        <v>4.7205999999999948</v>
      </c>
      <c r="I61" s="14">
        <f t="shared" si="56"/>
        <v>2.5218999999999987</v>
      </c>
      <c r="J61" s="14">
        <f t="shared" si="56"/>
        <v>6.1195000000000022</v>
      </c>
      <c r="K61" s="14">
        <f t="shared" si="56"/>
        <v>2.8568999999999964</v>
      </c>
      <c r="L61" s="14">
        <f t="shared" si="56"/>
        <v>2.6742000000000057</v>
      </c>
      <c r="M61" s="14">
        <f t="shared" si="56"/>
        <v>3.871399999999996</v>
      </c>
      <c r="N61" s="14">
        <f t="shared" si="56"/>
        <v>5.6356000000000055</v>
      </c>
      <c r="O61" s="14">
        <f t="shared" si="56"/>
        <v>4.7316000000000003</v>
      </c>
      <c r="P61" s="14">
        <f t="shared" si="56"/>
        <v>3.2933000000000017</v>
      </c>
      <c r="Q61" s="14">
        <f t="shared" si="56"/>
        <v>2.2792999999999988</v>
      </c>
      <c r="R61" s="14">
        <f t="shared" si="56"/>
        <v>1.0525</v>
      </c>
      <c r="S61" s="14">
        <f t="shared" si="56"/>
        <v>2.0657999999999994</v>
      </c>
      <c r="T61" s="14">
        <f t="shared" si="56"/>
        <v>1.9820999999999993</v>
      </c>
      <c r="U61" s="14">
        <f t="shared" si="56"/>
        <v>1.5746000000000033</v>
      </c>
      <c r="V61" s="14">
        <f t="shared" si="56"/>
        <v>3.226500000000005</v>
      </c>
      <c r="W61" s="14">
        <f t="shared" si="56"/>
        <v>1.914099999999995</v>
      </c>
      <c r="X61" s="14">
        <f t="shared" si="56"/>
        <v>2.4796999999999931</v>
      </c>
    </row>
    <row r="62" spans="1:74" x14ac:dyDescent="0.25">
      <c r="A62" s="10" t="s">
        <v>29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31"/>
    </row>
    <row r="63" spans="1:74" x14ac:dyDescent="0.25">
      <c r="B63" s="11"/>
    </row>
    <row r="64" spans="1:74" x14ac:dyDescent="0.25">
      <c r="A64" s="4" t="s">
        <v>27</v>
      </c>
      <c r="B64" s="4" t="s">
        <v>0</v>
      </c>
      <c r="C64" s="4" t="s">
        <v>1</v>
      </c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53</v>
      </c>
      <c r="O64" s="4" t="s">
        <v>12</v>
      </c>
      <c r="P64" s="4" t="s">
        <v>13</v>
      </c>
      <c r="Q64" s="4" t="s">
        <v>14</v>
      </c>
      <c r="R64" s="4" t="s">
        <v>15</v>
      </c>
      <c r="S64" s="4" t="s">
        <v>16</v>
      </c>
      <c r="T64" s="4" t="s">
        <v>17</v>
      </c>
      <c r="U64" s="4" t="s">
        <v>18</v>
      </c>
      <c r="V64" s="4" t="s">
        <v>19</v>
      </c>
      <c r="W64" s="4" t="s">
        <v>20</v>
      </c>
      <c r="X64" s="34" t="s">
        <v>21</v>
      </c>
    </row>
    <row r="65" spans="1:24" x14ac:dyDescent="0.25">
      <c r="A65" s="17">
        <v>5</v>
      </c>
      <c r="B65" s="35">
        <f>B49/B$60</f>
        <v>0</v>
      </c>
      <c r="C65" s="35">
        <f t="shared" ref="C65:W75" si="57">C49/C$60</f>
        <v>0</v>
      </c>
      <c r="D65" s="35">
        <f t="shared" si="57"/>
        <v>0</v>
      </c>
      <c r="E65" s="35">
        <f t="shared" si="57"/>
        <v>0</v>
      </c>
      <c r="F65" s="35">
        <f t="shared" si="57"/>
        <v>0</v>
      </c>
      <c r="G65" s="35">
        <f t="shared" si="57"/>
        <v>0</v>
      </c>
      <c r="H65" s="35">
        <f t="shared" si="57"/>
        <v>0</v>
      </c>
      <c r="I65" s="35">
        <f t="shared" si="57"/>
        <v>0</v>
      </c>
      <c r="J65" s="35">
        <f t="shared" si="57"/>
        <v>0</v>
      </c>
      <c r="K65" s="35">
        <f t="shared" si="57"/>
        <v>0</v>
      </c>
      <c r="L65" s="35">
        <f t="shared" si="57"/>
        <v>0</v>
      </c>
      <c r="M65" s="35">
        <f t="shared" si="57"/>
        <v>0</v>
      </c>
      <c r="N65" s="35">
        <f t="shared" si="57"/>
        <v>0</v>
      </c>
      <c r="O65" s="35">
        <f t="shared" si="57"/>
        <v>0</v>
      </c>
      <c r="P65" s="35">
        <f t="shared" si="57"/>
        <v>0</v>
      </c>
      <c r="Q65" s="35">
        <f t="shared" si="57"/>
        <v>0</v>
      </c>
      <c r="R65" s="35">
        <f t="shared" si="57"/>
        <v>0</v>
      </c>
      <c r="S65" s="35">
        <f t="shared" si="57"/>
        <v>0</v>
      </c>
      <c r="T65" s="35">
        <f t="shared" si="57"/>
        <v>0</v>
      </c>
      <c r="U65" s="35">
        <f t="shared" si="57"/>
        <v>0</v>
      </c>
      <c r="V65" s="35">
        <f t="shared" si="57"/>
        <v>0</v>
      </c>
      <c r="W65" s="35">
        <f t="shared" si="57"/>
        <v>0</v>
      </c>
      <c r="X65" s="35">
        <f t="shared" ref="X65" si="58">X49/X$60</f>
        <v>0</v>
      </c>
    </row>
    <row r="66" spans="1:24" x14ac:dyDescent="0.25">
      <c r="A66" s="17">
        <v>1</v>
      </c>
      <c r="B66" s="35">
        <f>B50/B$60</f>
        <v>0.55508855816209113</v>
      </c>
      <c r="C66" s="35">
        <f t="shared" ref="B66:Q75" si="59">C50/C$60</f>
        <v>0.40021359836967774</v>
      </c>
      <c r="D66" s="35">
        <f t="shared" si="59"/>
        <v>0.53029258472823537</v>
      </c>
      <c r="E66" s="35">
        <f t="shared" si="59"/>
        <v>0.43519026060593757</v>
      </c>
      <c r="F66" s="35">
        <f t="shared" si="59"/>
        <v>0.54842751402971246</v>
      </c>
      <c r="G66" s="35">
        <f t="shared" si="59"/>
        <v>0.56361881435318339</v>
      </c>
      <c r="H66" s="35">
        <f t="shared" si="59"/>
        <v>0.45839550898077031</v>
      </c>
      <c r="I66" s="35">
        <f t="shared" si="59"/>
        <v>0.61865890415550462</v>
      </c>
      <c r="J66" s="35">
        <f t="shared" si="59"/>
        <v>0.51300172065479865</v>
      </c>
      <c r="K66" s="35">
        <f t="shared" si="59"/>
        <v>0.55763173281862022</v>
      </c>
      <c r="L66" s="35">
        <f t="shared" si="59"/>
        <v>0.5238302259430857</v>
      </c>
      <c r="M66" s="35">
        <f t="shared" si="59"/>
        <v>0.42385102809907765</v>
      </c>
      <c r="N66" s="35">
        <f t="shared" si="59"/>
        <v>0.62077561059495245</v>
      </c>
      <c r="O66" s="35">
        <f t="shared" si="59"/>
        <v>0.63115029320263205</v>
      </c>
      <c r="P66" s="35">
        <f t="shared" si="59"/>
        <v>0.47065012148440577</v>
      </c>
      <c r="Q66" s="35">
        <f t="shared" si="59"/>
        <v>0.60306581940848825</v>
      </c>
      <c r="R66" s="35">
        <f t="shared" si="57"/>
        <v>0.68104783640846556</v>
      </c>
      <c r="S66" s="35">
        <f t="shared" si="57"/>
        <v>0.57549551122788356</v>
      </c>
      <c r="T66" s="35">
        <f t="shared" si="57"/>
        <v>0.48419291100447598</v>
      </c>
      <c r="U66" s="35">
        <f t="shared" si="57"/>
        <v>0.5159003764027158</v>
      </c>
      <c r="V66" s="35">
        <f t="shared" si="57"/>
        <v>0.47391384066607217</v>
      </c>
      <c r="W66" s="35">
        <f t="shared" si="57"/>
        <v>0.47133401368596506</v>
      </c>
      <c r="X66" s="35">
        <f t="shared" ref="X66" si="60">X50/X$60</f>
        <v>0.50363836635923664</v>
      </c>
    </row>
    <row r="67" spans="1:24" x14ac:dyDescent="0.25">
      <c r="A67" s="17">
        <v>0.85</v>
      </c>
      <c r="B67" s="35">
        <f t="shared" si="59"/>
        <v>8.6628961826508102E-2</v>
      </c>
      <c r="C67" s="35">
        <f t="shared" si="57"/>
        <v>9.5578005180123715E-2</v>
      </c>
      <c r="D67" s="35">
        <f t="shared" si="57"/>
        <v>7.7710062598240634E-2</v>
      </c>
      <c r="E67" s="35">
        <f t="shared" si="57"/>
        <v>9.4115218818306701E-2</v>
      </c>
      <c r="F67" s="35">
        <f t="shared" si="57"/>
        <v>8.4984785790243947E-2</v>
      </c>
      <c r="G67" s="35">
        <f t="shared" si="57"/>
        <v>8.8457643714554321E-2</v>
      </c>
      <c r="H67" s="35">
        <f t="shared" si="57"/>
        <v>8.8958027739145518E-2</v>
      </c>
      <c r="I67" s="35">
        <f t="shared" si="57"/>
        <v>7.7793562925586632E-2</v>
      </c>
      <c r="J67" s="35">
        <f t="shared" si="57"/>
        <v>7.8108960191135154E-2</v>
      </c>
      <c r="K67" s="35">
        <f t="shared" si="57"/>
        <v>8.1560863360012073E-2</v>
      </c>
      <c r="L67" s="35">
        <f t="shared" si="57"/>
        <v>7.2652067522078825E-2</v>
      </c>
      <c r="M67" s="35">
        <f t="shared" si="57"/>
        <v>7.9313609209910665E-2</v>
      </c>
      <c r="N67" s="35">
        <f t="shared" si="57"/>
        <v>6.6564749648575602E-2</v>
      </c>
      <c r="O67" s="35">
        <f t="shared" si="57"/>
        <v>6.6200937293624335E-2</v>
      </c>
      <c r="P67" s="35">
        <f t="shared" si="57"/>
        <v>8.4884872535614289E-2</v>
      </c>
      <c r="Q67" s="35">
        <f t="shared" si="57"/>
        <v>6.7372715148662429E-2</v>
      </c>
      <c r="R67" s="35">
        <f t="shared" si="57"/>
        <v>6.5031484587675645E-2</v>
      </c>
      <c r="S67" s="35">
        <f t="shared" si="57"/>
        <v>7.0411411244552746E-2</v>
      </c>
      <c r="T67" s="35">
        <f t="shared" si="57"/>
        <v>8.3464387004852342E-2</v>
      </c>
      <c r="U67" s="35">
        <f t="shared" si="57"/>
        <v>8.532381186899779E-2</v>
      </c>
      <c r="V67" s="35">
        <f t="shared" si="57"/>
        <v>8.7026094493570141E-2</v>
      </c>
      <c r="W67" s="35">
        <f t="shared" si="57"/>
        <v>9.8473045559099512E-2</v>
      </c>
      <c r="X67" s="35">
        <f t="shared" ref="X67" si="61">X51/X$60</f>
        <v>9.6789106017715273E-2</v>
      </c>
    </row>
    <row r="68" spans="1:24" x14ac:dyDescent="0.25">
      <c r="A68" s="17">
        <v>0.3</v>
      </c>
      <c r="B68" s="35">
        <f t="shared" si="59"/>
        <v>0.28242045505303703</v>
      </c>
      <c r="C68" s="35">
        <f t="shared" si="57"/>
        <v>0.40159399599684681</v>
      </c>
      <c r="D68" s="35">
        <f t="shared" si="57"/>
        <v>0.31761023632904062</v>
      </c>
      <c r="E68" s="35">
        <f t="shared" si="57"/>
        <v>0.37687367616108702</v>
      </c>
      <c r="F68" s="35">
        <f t="shared" si="57"/>
        <v>0.30512229276561692</v>
      </c>
      <c r="G68" s="35">
        <f t="shared" si="57"/>
        <v>0.28059731470607108</v>
      </c>
      <c r="H68" s="35">
        <f t="shared" si="57"/>
        <v>0.35287092969678013</v>
      </c>
      <c r="I68" s="35">
        <f t="shared" si="57"/>
        <v>0.23852446970068092</v>
      </c>
      <c r="J68" s="35">
        <f t="shared" si="57"/>
        <v>0.29711068815232361</v>
      </c>
      <c r="K68" s="35">
        <f t="shared" si="57"/>
        <v>0.27099771774188475</v>
      </c>
      <c r="L68" s="35">
        <f t="shared" si="57"/>
        <v>0.29279441539245032</v>
      </c>
      <c r="M68" s="35">
        <f t="shared" si="57"/>
        <v>0.35641614345872186</v>
      </c>
      <c r="N68" s="35">
        <f t="shared" si="57"/>
        <v>0.22374887394316312</v>
      </c>
      <c r="O68" s="35">
        <f t="shared" si="57"/>
        <v>0.22735337879233936</v>
      </c>
      <c r="P68" s="35">
        <f t="shared" si="57"/>
        <v>0.33160616434835355</v>
      </c>
      <c r="Q68" s="35">
        <f t="shared" si="57"/>
        <v>0.25803718522005181</v>
      </c>
      <c r="R68" s="35">
        <f t="shared" si="57"/>
        <v>0.20568555741927205</v>
      </c>
      <c r="S68" s="35">
        <f t="shared" si="57"/>
        <v>0.27210452369801796</v>
      </c>
      <c r="T68" s="35">
        <f t="shared" si="57"/>
        <v>0.29913168541742274</v>
      </c>
      <c r="U68" s="35">
        <f t="shared" si="57"/>
        <v>0.30645747587387578</v>
      </c>
      <c r="V68" s="35">
        <f t="shared" si="57"/>
        <v>0.30460799919991333</v>
      </c>
      <c r="W68" s="35">
        <f t="shared" si="57"/>
        <v>0.36895800475393736</v>
      </c>
      <c r="X68" s="35">
        <f t="shared" ref="X68" si="62">X52/X$60</f>
        <v>0.32881129577207563</v>
      </c>
    </row>
    <row r="69" spans="1:24" x14ac:dyDescent="0.25">
      <c r="A69" s="17">
        <v>0.25</v>
      </c>
      <c r="B69" s="35">
        <f t="shared" si="59"/>
        <v>1.2349434108345759E-2</v>
      </c>
      <c r="C69" s="35">
        <f t="shared" si="57"/>
        <v>2.4749076405008664E-2</v>
      </c>
      <c r="D69" s="35">
        <f t="shared" si="57"/>
        <v>1.4677494967322064E-2</v>
      </c>
      <c r="E69" s="35">
        <f t="shared" si="57"/>
        <v>2.0541919591800826E-2</v>
      </c>
      <c r="F69" s="35">
        <f t="shared" si="57"/>
        <v>1.4883603398717584E-2</v>
      </c>
      <c r="G69" s="35">
        <f t="shared" si="57"/>
        <v>1.654666625752153E-2</v>
      </c>
      <c r="H69" s="35">
        <f t="shared" si="57"/>
        <v>2.0345703645148611E-2</v>
      </c>
      <c r="I69" s="35">
        <f t="shared" si="57"/>
        <v>1.2136228976890371E-2</v>
      </c>
      <c r="J69" s="35">
        <f t="shared" si="57"/>
        <v>2.329094409515842E-2</v>
      </c>
      <c r="K69" s="35">
        <f t="shared" si="57"/>
        <v>1.783996529458734E-2</v>
      </c>
      <c r="L69" s="35">
        <f t="shared" si="57"/>
        <v>2.3666679087946802E-2</v>
      </c>
      <c r="M69" s="35">
        <f t="shared" si="57"/>
        <v>2.8360228216595396E-2</v>
      </c>
      <c r="N69" s="35">
        <f t="shared" si="57"/>
        <v>1.779919192110424E-2</v>
      </c>
      <c r="O69" s="35">
        <f t="shared" si="57"/>
        <v>1.5391347936442262E-2</v>
      </c>
      <c r="P69" s="35">
        <f t="shared" si="57"/>
        <v>2.2703362153752307E-2</v>
      </c>
      <c r="Q69" s="35">
        <f t="shared" si="57"/>
        <v>1.4111555660155331E-2</v>
      </c>
      <c r="R69" s="35">
        <f t="shared" si="57"/>
        <v>7.1310070485146784E-3</v>
      </c>
      <c r="S69" s="35">
        <f t="shared" si="57"/>
        <v>2.011811304879307E-2</v>
      </c>
      <c r="T69" s="35">
        <f t="shared" si="57"/>
        <v>1.5659233571246153E-2</v>
      </c>
      <c r="U69" s="35">
        <f t="shared" si="57"/>
        <v>1.3760392115477069E-2</v>
      </c>
      <c r="V69" s="35">
        <f t="shared" si="57"/>
        <v>2.2894146865910476E-2</v>
      </c>
      <c r="W69" s="35">
        <f t="shared" si="57"/>
        <v>1.2460690440618972E-2</v>
      </c>
      <c r="X69" s="35">
        <f t="shared" ref="X69" si="63">X53/X$60</f>
        <v>1.3677403890055704E-2</v>
      </c>
    </row>
    <row r="70" spans="1:24" x14ac:dyDescent="0.25">
      <c r="A70" s="17">
        <v>0.125</v>
      </c>
      <c r="B70" s="35">
        <f t="shared" si="59"/>
        <v>2.575173936440615E-2</v>
      </c>
      <c r="C70" s="35">
        <f t="shared" si="57"/>
        <v>4.0805280384186453E-2</v>
      </c>
      <c r="D70" s="35">
        <f t="shared" si="57"/>
        <v>2.6755922014174226E-2</v>
      </c>
      <c r="E70" s="35">
        <f t="shared" si="57"/>
        <v>3.9730393649633551E-2</v>
      </c>
      <c r="F70" s="35">
        <f t="shared" si="57"/>
        <v>2.6471672089032082E-2</v>
      </c>
      <c r="G70" s="35">
        <f t="shared" si="57"/>
        <v>3.0352525029918739E-2</v>
      </c>
      <c r="H70" s="35">
        <f t="shared" si="57"/>
        <v>4.2096964419325249E-2</v>
      </c>
      <c r="I70" s="35">
        <f t="shared" si="57"/>
        <v>2.5066585535017671E-2</v>
      </c>
      <c r="J70" s="35">
        <f t="shared" si="57"/>
        <v>4.9564721827474213E-2</v>
      </c>
      <c r="K70" s="35">
        <f t="shared" si="57"/>
        <v>3.6883931771170615E-2</v>
      </c>
      <c r="L70" s="35">
        <f t="shared" si="57"/>
        <v>3.2328037727568204E-2</v>
      </c>
      <c r="M70" s="35">
        <f t="shared" si="57"/>
        <v>5.7086792671824392E-2</v>
      </c>
      <c r="N70" s="35">
        <f t="shared" si="57"/>
        <v>3.973817107860074E-2</v>
      </c>
      <c r="O70" s="35">
        <f t="shared" si="57"/>
        <v>3.2230806565829363E-2</v>
      </c>
      <c r="P70" s="35">
        <f t="shared" si="57"/>
        <v>5.1712261871716576E-2</v>
      </c>
      <c r="Q70" s="35">
        <f t="shared" si="57"/>
        <v>3.0953165450694282E-2</v>
      </c>
      <c r="R70" s="35">
        <f t="shared" si="57"/>
        <v>1.599435385560169E-2</v>
      </c>
      <c r="S70" s="35">
        <f t="shared" si="57"/>
        <v>3.5791111358061928E-2</v>
      </c>
      <c r="T70" s="35">
        <f t="shared" si="57"/>
        <v>3.7091549390432403E-2</v>
      </c>
      <c r="U70" s="35">
        <f t="shared" si="57"/>
        <v>2.8611296771848357E-2</v>
      </c>
      <c r="V70" s="35">
        <f t="shared" si="57"/>
        <v>5.3247435138806705E-2</v>
      </c>
      <c r="W70" s="35">
        <f t="shared" si="57"/>
        <v>2.2371658087611931E-2</v>
      </c>
      <c r="X70" s="35">
        <f t="shared" ref="X70" si="64">X54/X$60</f>
        <v>2.7095128298785499E-2</v>
      </c>
    </row>
    <row r="71" spans="1:24" x14ac:dyDescent="0.25">
      <c r="A71" s="17">
        <v>6.3E-2</v>
      </c>
      <c r="B71" s="35">
        <f t="shared" si="59"/>
        <v>1.3132174678767948E-2</v>
      </c>
      <c r="C71" s="35">
        <f t="shared" si="57"/>
        <v>1.607436710585107E-2</v>
      </c>
      <c r="D71" s="35">
        <f t="shared" si="57"/>
        <v>1.2168050078592504E-2</v>
      </c>
      <c r="E71" s="35">
        <f t="shared" si="57"/>
        <v>1.2773142226823936E-2</v>
      </c>
      <c r="F71" s="35">
        <f t="shared" si="57"/>
        <v>9.5054592164418757E-3</v>
      </c>
      <c r="G71" s="35">
        <f t="shared" si="57"/>
        <v>1.0707979167073488E-2</v>
      </c>
      <c r="H71" s="35">
        <f t="shared" si="57"/>
        <v>1.8790079514374728E-2</v>
      </c>
      <c r="I71" s="35">
        <f t="shared" si="57"/>
        <v>1.0576335513746401E-2</v>
      </c>
      <c r="J71" s="35">
        <f t="shared" si="57"/>
        <v>2.0498076592884308E-2</v>
      </c>
      <c r="K71" s="35">
        <f t="shared" si="57"/>
        <v>1.7808529232394232E-2</v>
      </c>
      <c r="L71" s="35">
        <f t="shared" si="57"/>
        <v>1.446292454900402E-2</v>
      </c>
      <c r="M71" s="35">
        <f t="shared" si="57"/>
        <v>2.4689611647316131E-2</v>
      </c>
      <c r="N71" s="35">
        <f t="shared" si="57"/>
        <v>1.6822618636299812E-2</v>
      </c>
      <c r="O71" s="35">
        <f t="shared" si="57"/>
        <v>1.4384035773108109E-2</v>
      </c>
      <c r="P71" s="35">
        <f t="shared" si="57"/>
        <v>2.1113270072342333E-2</v>
      </c>
      <c r="Q71" s="35">
        <f t="shared" si="57"/>
        <v>1.1287361732172277E-2</v>
      </c>
      <c r="R71" s="35">
        <f t="shared" si="57"/>
        <v>1.0320712000806592E-2</v>
      </c>
      <c r="S71" s="35">
        <f t="shared" si="57"/>
        <v>1.3668727824036957E-2</v>
      </c>
      <c r="T71" s="35">
        <f t="shared" si="57"/>
        <v>2.8643628103283737E-2</v>
      </c>
      <c r="U71" s="35">
        <f t="shared" si="57"/>
        <v>2.0010318828343945E-2</v>
      </c>
      <c r="V71" s="35">
        <f t="shared" si="57"/>
        <v>2.5565269570870179E-2</v>
      </c>
      <c r="W71" s="35">
        <f t="shared" si="57"/>
        <v>1.0809928882888705E-2</v>
      </c>
      <c r="X71" s="35">
        <f t="shared" ref="X71" si="65">X55/X$60</f>
        <v>1.2744269929686787E-2</v>
      </c>
    </row>
    <row r="72" spans="1:24" x14ac:dyDescent="0.25">
      <c r="A72" s="17">
        <v>5.2999999999999999E-2</v>
      </c>
      <c r="B72" s="35">
        <f t="shared" si="59"/>
        <v>3.2670910765447959E-3</v>
      </c>
      <c r="C72" s="35">
        <f t="shared" si="57"/>
        <v>4.1457336631757135E-3</v>
      </c>
      <c r="D72" s="35">
        <f t="shared" si="57"/>
        <v>3.5021923172379558E-3</v>
      </c>
      <c r="E72" s="35">
        <f t="shared" si="57"/>
        <v>3.4817386361329352E-3</v>
      </c>
      <c r="F72" s="35">
        <f t="shared" si="57"/>
        <v>1.4277140781452351E-3</v>
      </c>
      <c r="G72" s="35">
        <f t="shared" si="57"/>
        <v>1.6640118726479968E-3</v>
      </c>
      <c r="H72" s="35">
        <f t="shared" si="57"/>
        <v>2.2869365618170367E-3</v>
      </c>
      <c r="I72" s="35">
        <f t="shared" si="57"/>
        <v>2.1193924408336277E-3</v>
      </c>
      <c r="J72" s="35">
        <f t="shared" si="57"/>
        <v>3.5015873131847459E-3</v>
      </c>
      <c r="K72" s="35">
        <f t="shared" si="57"/>
        <v>4.0332467793754278E-3</v>
      </c>
      <c r="L72" s="35">
        <f t="shared" si="57"/>
        <v>2.0126614248864486E-2</v>
      </c>
      <c r="M72" s="35">
        <f t="shared" si="57"/>
        <v>5.3318244632811389E-3</v>
      </c>
      <c r="N72" s="35">
        <f t="shared" si="57"/>
        <v>2.7167353738824229E-3</v>
      </c>
      <c r="O72" s="35">
        <f t="shared" si="57"/>
        <v>2.586548483859931E-3</v>
      </c>
      <c r="P72" s="35">
        <f t="shared" si="57"/>
        <v>3.3069802986220344E-3</v>
      </c>
      <c r="Q72" s="35">
        <f t="shared" si="57"/>
        <v>1.9486938103083079E-3</v>
      </c>
      <c r="R72" s="35">
        <f t="shared" si="57"/>
        <v>2.8414038368117615E-3</v>
      </c>
      <c r="S72" s="35">
        <f t="shared" si="57"/>
        <v>3.4171819560092393E-3</v>
      </c>
      <c r="T72" s="35">
        <f t="shared" si="57"/>
        <v>7.5540680403779724E-3</v>
      </c>
      <c r="U72" s="35">
        <f t="shared" si="57"/>
        <v>6.296830478066626E-3</v>
      </c>
      <c r="V72" s="35">
        <f t="shared" si="57"/>
        <v>4.0087676164917863E-3</v>
      </c>
      <c r="W72" s="35">
        <f t="shared" si="57"/>
        <v>2.0154646925776513E-3</v>
      </c>
      <c r="X72" s="35">
        <f t="shared" ref="X72" si="66">X56/X$60</f>
        <v>2.4455529175417771E-3</v>
      </c>
    </row>
    <row r="73" spans="1:24" x14ac:dyDescent="0.25">
      <c r="A73" s="17">
        <v>3.7999999999999999E-2</v>
      </c>
      <c r="B73" s="35">
        <f t="shared" si="59"/>
        <v>5.2834988503497873E-3</v>
      </c>
      <c r="C73" s="35">
        <f t="shared" si="57"/>
        <v>7.3306379253350188E-3</v>
      </c>
      <c r="D73" s="35">
        <f t="shared" si="57"/>
        <v>6.5769517138681297E-3</v>
      </c>
      <c r="E73" s="35">
        <f t="shared" si="57"/>
        <v>9.6162305188433449E-3</v>
      </c>
      <c r="F73" s="35">
        <f t="shared" si="57"/>
        <v>3.8030259957673963E-3</v>
      </c>
      <c r="G73" s="35">
        <f t="shared" si="57"/>
        <v>3.7687846436671307E-3</v>
      </c>
      <c r="H73" s="35">
        <f t="shared" si="57"/>
        <v>6.7910602339354333E-3</v>
      </c>
      <c r="I73" s="35">
        <f t="shared" si="57"/>
        <v>4.7544521422107173E-3</v>
      </c>
      <c r="J73" s="35">
        <f t="shared" si="57"/>
        <v>7.030573588131501E-3</v>
      </c>
      <c r="K73" s="35">
        <f t="shared" si="57"/>
        <v>5.9791390291286557E-3</v>
      </c>
      <c r="L73" s="35">
        <f t="shared" si="57"/>
        <v>9.7258623473735206E-3</v>
      </c>
      <c r="M73" s="35">
        <f t="shared" si="57"/>
        <v>1.1011849707837782E-2</v>
      </c>
      <c r="N73" s="35">
        <f t="shared" si="57"/>
        <v>6.373757787738089E-3</v>
      </c>
      <c r="O73" s="35">
        <f t="shared" si="57"/>
        <v>5.6740477876528672E-3</v>
      </c>
      <c r="P73" s="35">
        <f t="shared" si="57"/>
        <v>7.4878258575017042E-3</v>
      </c>
      <c r="Q73" s="35">
        <f t="shared" si="57"/>
        <v>3.982113438456108E-3</v>
      </c>
      <c r="R73" s="35">
        <f t="shared" si="57"/>
        <v>5.2978432828296711E-3</v>
      </c>
      <c r="S73" s="35">
        <f t="shared" si="57"/>
        <v>4.6753081813924319E-3</v>
      </c>
      <c r="T73" s="35">
        <f t="shared" si="57"/>
        <v>1.5881016707662943E-2</v>
      </c>
      <c r="U73" s="35">
        <f t="shared" si="57"/>
        <v>1.1198273941440649E-2</v>
      </c>
      <c r="V73" s="35">
        <f t="shared" si="57"/>
        <v>1.2338836707309958E-2</v>
      </c>
      <c r="W73" s="35">
        <f t="shared" si="57"/>
        <v>5.0066702283873407E-3</v>
      </c>
      <c r="X73" s="35">
        <f t="shared" ref="X73" si="67">X57/X$60</f>
        <v>5.1935896265181266E-3</v>
      </c>
    </row>
    <row r="74" spans="1:24" x14ac:dyDescent="0.25">
      <c r="A74" s="17">
        <v>2.5000000000000001E-2</v>
      </c>
      <c r="B74" s="35">
        <f t="shared" si="59"/>
        <v>2.9437851887617172E-3</v>
      </c>
      <c r="C74" s="35">
        <f t="shared" si="57"/>
        <v>5.2273478565694207E-3</v>
      </c>
      <c r="D74" s="35">
        <f t="shared" si="57"/>
        <v>4.6603976504977522E-3</v>
      </c>
      <c r="E74" s="35">
        <f t="shared" si="57"/>
        <v>5.1092568907295747E-3</v>
      </c>
      <c r="F74" s="35">
        <f t="shared" si="57"/>
        <v>3.3523905787717027E-3</v>
      </c>
      <c r="G74" s="35">
        <f t="shared" si="57"/>
        <v>3.235966089307085E-3</v>
      </c>
      <c r="H74" s="35">
        <f t="shared" si="57"/>
        <v>5.1297551160165876E-3</v>
      </c>
      <c r="I74" s="35">
        <f t="shared" si="57"/>
        <v>4.1072897302286727E-3</v>
      </c>
      <c r="J74" s="35">
        <f t="shared" si="57"/>
        <v>5.2058027347817032E-3</v>
      </c>
      <c r="K74" s="35">
        <f t="shared" si="57"/>
        <v>3.483115690996083E-3</v>
      </c>
      <c r="L74" s="35">
        <f t="shared" si="57"/>
        <v>8.5499811610584581E-3</v>
      </c>
      <c r="M74" s="35">
        <f t="shared" si="57"/>
        <v>6.6339503015926558E-3</v>
      </c>
      <c r="N74" s="35">
        <f t="shared" si="57"/>
        <v>4.7724300267098316E-3</v>
      </c>
      <c r="O74" s="35">
        <f t="shared" si="57"/>
        <v>4.2727222094031715E-3</v>
      </c>
      <c r="P74" s="35">
        <f t="shared" si="57"/>
        <v>4.9416223736922001E-3</v>
      </c>
      <c r="Q74" s="35">
        <f t="shared" si="57"/>
        <v>4.1044951753353726E-3</v>
      </c>
      <c r="R74" s="35">
        <f t="shared" si="57"/>
        <v>4.4133417658866556E-3</v>
      </c>
      <c r="S74" s="35">
        <f t="shared" si="57"/>
        <v>3.63943769298545E-3</v>
      </c>
      <c r="T74" s="35">
        <f t="shared" si="57"/>
        <v>1.4940118553167465E-2</v>
      </c>
      <c r="U74" s="35">
        <f t="shared" si="57"/>
        <v>9.5742310713992571E-3</v>
      </c>
      <c r="V74" s="35">
        <f t="shared" si="57"/>
        <v>1.2351338061623343E-2</v>
      </c>
      <c r="W74" s="35">
        <f t="shared" si="57"/>
        <v>5.9184280655058021E-3</v>
      </c>
      <c r="X74" s="35">
        <f t="shared" ref="X74" si="68">X58/X$60</f>
        <v>6.6489361702127669E-3</v>
      </c>
    </row>
    <row r="75" spans="1:24" x14ac:dyDescent="0.25">
      <c r="A75" s="17" t="s">
        <v>24</v>
      </c>
      <c r="B75" s="35">
        <f t="shared" si="59"/>
        <v>1.3134301691187872E-2</v>
      </c>
      <c r="C75" s="35">
        <f t="shared" si="57"/>
        <v>4.2819571132254822E-3</v>
      </c>
      <c r="D75" s="35">
        <f t="shared" si="57"/>
        <v>6.0461076027905928E-3</v>
      </c>
      <c r="E75" s="35">
        <f t="shared" si="57"/>
        <v>2.5681629007046135E-3</v>
      </c>
      <c r="F75" s="35">
        <f t="shared" si="57"/>
        <v>2.021542057550852E-3</v>
      </c>
      <c r="G75" s="35">
        <f t="shared" si="57"/>
        <v>1.0502941660550558E-3</v>
      </c>
      <c r="H75" s="35">
        <f t="shared" si="57"/>
        <v>4.3350340926863375E-3</v>
      </c>
      <c r="I75" s="35">
        <f t="shared" si="57"/>
        <v>6.2627788793003115E-3</v>
      </c>
      <c r="J75" s="35">
        <f t="shared" si="57"/>
        <v>2.6869248501277115E-3</v>
      </c>
      <c r="K75" s="35">
        <f t="shared" si="57"/>
        <v>3.7817582818304822E-3</v>
      </c>
      <c r="L75" s="35">
        <f t="shared" si="57"/>
        <v>1.8631920205698575E-3</v>
      </c>
      <c r="M75" s="35">
        <f t="shared" si="57"/>
        <v>7.3049622238421791E-3</v>
      </c>
      <c r="N75" s="35">
        <f t="shared" si="57"/>
        <v>6.8786098897379293E-4</v>
      </c>
      <c r="O75" s="35">
        <f t="shared" si="57"/>
        <v>7.5588195510855954E-4</v>
      </c>
      <c r="P75" s="35">
        <f t="shared" si="57"/>
        <v>1.593519003999279E-3</v>
      </c>
      <c r="Q75" s="35">
        <f t="shared" si="57"/>
        <v>5.1368949556758019E-3</v>
      </c>
      <c r="R75" s="35">
        <f t="shared" si="57"/>
        <v>2.236459794135707E-3</v>
      </c>
      <c r="S75" s="35">
        <f t="shared" si="57"/>
        <v>6.7867376826661263E-4</v>
      </c>
      <c r="T75" s="35">
        <f t="shared" si="57"/>
        <v>1.3441402207078195E-2</v>
      </c>
      <c r="U75" s="35">
        <f t="shared" si="57"/>
        <v>2.8669926478349966E-3</v>
      </c>
      <c r="V75" s="35">
        <f t="shared" si="57"/>
        <v>4.0462716794321318E-3</v>
      </c>
      <c r="W75" s="35">
        <f t="shared" si="57"/>
        <v>2.652095603407578E-3</v>
      </c>
      <c r="X75" s="35">
        <f t="shared" ref="X75" si="69">X59/X$60</f>
        <v>2.9563510181716576E-3</v>
      </c>
    </row>
    <row r="76" spans="1:24" x14ac:dyDescent="0.25">
      <c r="A76" s="2" t="s">
        <v>30</v>
      </c>
      <c r="B76" s="14">
        <f t="shared" ref="B76:W76" si="70">SUM(B65:B75)</f>
        <v>1.0000000000000002</v>
      </c>
      <c r="C76" s="14">
        <f t="shared" si="70"/>
        <v>1</v>
      </c>
      <c r="D76" s="14">
        <f t="shared" si="70"/>
        <v>0.99999999999999978</v>
      </c>
      <c r="E76" s="14">
        <f t="shared" si="70"/>
        <v>1</v>
      </c>
      <c r="F76" s="14">
        <f t="shared" si="70"/>
        <v>1</v>
      </c>
      <c r="G76" s="14">
        <f t="shared" si="70"/>
        <v>0.99999999999999978</v>
      </c>
      <c r="H76" s="14">
        <f t="shared" si="70"/>
        <v>0.99999999999999978</v>
      </c>
      <c r="I76" s="14">
        <f t="shared" si="70"/>
        <v>0.99999999999999989</v>
      </c>
      <c r="J76" s="14">
        <f t="shared" si="70"/>
        <v>0.99999999999999989</v>
      </c>
      <c r="K76" s="14">
        <f t="shared" si="70"/>
        <v>1</v>
      </c>
      <c r="L76" s="14">
        <f t="shared" si="70"/>
        <v>1.0000000000000002</v>
      </c>
      <c r="M76" s="14">
        <f t="shared" si="70"/>
        <v>0.99999999999999978</v>
      </c>
      <c r="N76" s="14">
        <f t="shared" si="70"/>
        <v>1.0000000000000002</v>
      </c>
      <c r="O76" s="14">
        <f t="shared" si="70"/>
        <v>1</v>
      </c>
      <c r="P76" s="14">
        <f t="shared" si="70"/>
        <v>1.0000000000000002</v>
      </c>
      <c r="Q76" s="14">
        <f t="shared" si="70"/>
        <v>0.99999999999999989</v>
      </c>
      <c r="R76" s="14">
        <f t="shared" si="70"/>
        <v>1</v>
      </c>
      <c r="S76" s="14">
        <f t="shared" si="70"/>
        <v>0.99999999999999989</v>
      </c>
      <c r="T76" s="14">
        <f t="shared" si="70"/>
        <v>0.99999999999999978</v>
      </c>
      <c r="U76" s="14">
        <f t="shared" si="70"/>
        <v>1.0000000000000002</v>
      </c>
      <c r="V76" s="14">
        <f t="shared" si="70"/>
        <v>1.0000000000000002</v>
      </c>
      <c r="W76" s="14">
        <f t="shared" si="70"/>
        <v>0.99999999999999978</v>
      </c>
      <c r="X76" s="14">
        <f t="shared" ref="X76" si="71">SUM(X65:X75)</f>
        <v>0.99999999999999989</v>
      </c>
    </row>
    <row r="77" spans="1:24" x14ac:dyDescent="0.25">
      <c r="A77" s="9" t="s">
        <v>31</v>
      </c>
      <c r="B77" s="12">
        <f>B61/B60</f>
        <v>7.5862024958364027E-2</v>
      </c>
      <c r="C77" s="12">
        <f t="shared" ref="C77:X77" si="72">C61/C60</f>
        <v>0.10261440045335182</v>
      </c>
      <c r="D77" s="12">
        <f t="shared" si="72"/>
        <v>7.4387116344483209E-2</v>
      </c>
      <c r="E77" s="12">
        <f t="shared" si="72"/>
        <v>9.3820844414668758E-2</v>
      </c>
      <c r="F77" s="12">
        <f t="shared" si="72"/>
        <v>6.1465407414426736E-2</v>
      </c>
      <c r="G77" s="12">
        <f t="shared" si="72"/>
        <v>6.732622722619104E-2</v>
      </c>
      <c r="H77" s="12">
        <f t="shared" si="72"/>
        <v>9.9775533583303988E-2</v>
      </c>
      <c r="I77" s="12">
        <f t="shared" si="72"/>
        <v>6.5023063218227775E-2</v>
      </c>
      <c r="J77" s="12">
        <f t="shared" si="72"/>
        <v>0.11177863100174261</v>
      </c>
      <c r="K77" s="12">
        <f t="shared" si="72"/>
        <v>8.9809686079482823E-2</v>
      </c>
      <c r="L77" s="12">
        <f t="shared" si="72"/>
        <v>0.11072329114238537</v>
      </c>
      <c r="M77" s="12">
        <f t="shared" si="72"/>
        <v>0.14041921923228967</v>
      </c>
      <c r="N77" s="30">
        <f t="shared" si="72"/>
        <v>8.8910765813308937E-2</v>
      </c>
      <c r="O77" s="12">
        <f t="shared" si="72"/>
        <v>7.5295390711404273E-2</v>
      </c>
      <c r="P77" s="12">
        <f t="shared" si="72"/>
        <v>0.11285884163162643</v>
      </c>
      <c r="Q77" s="12">
        <f t="shared" si="72"/>
        <v>7.1524280222797484E-2</v>
      </c>
      <c r="R77" s="12">
        <f t="shared" si="72"/>
        <v>4.823512158458676E-2</v>
      </c>
      <c r="S77" s="12">
        <f t="shared" si="72"/>
        <v>8.1988553829545702E-2</v>
      </c>
      <c r="T77" s="12">
        <f t="shared" si="72"/>
        <v>0.13321101657324888</v>
      </c>
      <c r="U77" s="12">
        <f t="shared" si="72"/>
        <v>9.2318335854410905E-2</v>
      </c>
      <c r="V77" s="12">
        <f t="shared" si="72"/>
        <v>0.1344520656404446</v>
      </c>
      <c r="W77" s="12">
        <f t="shared" si="72"/>
        <v>6.1234936000997976E-2</v>
      </c>
      <c r="X77" s="13">
        <f>X61/X60</f>
        <v>7.0761231850972314E-2</v>
      </c>
    </row>
  </sheetData>
  <sortState xmlns:xlrd2="http://schemas.microsoft.com/office/spreadsheetml/2017/richdata2" ref="Z2:AW52">
    <sortCondition ref="Z2:Z5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FE1C-F593-4A08-814F-A97490F952CB}">
  <dimension ref="B1:AC53"/>
  <sheetViews>
    <sheetView topLeftCell="B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Spring!J60</f>
        <v>54.746600000000001</v>
      </c>
      <c r="H2" t="s">
        <v>35</v>
      </c>
      <c r="I2" s="23">
        <f>Spring!J61</f>
        <v>6.1195000000000022</v>
      </c>
      <c r="M2">
        <f>D2-I2</f>
        <v>48.627099999999999</v>
      </c>
      <c r="N2" t="s">
        <v>48</v>
      </c>
      <c r="S2" s="23">
        <f>I2</f>
        <v>6.1195000000000022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Spring!J65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28.085100000000001</v>
      </c>
      <c r="E4" s="23">
        <f>Spring!J66</f>
        <v>0.51300172065479865</v>
      </c>
      <c r="F4" s="1">
        <f>F3+E4</f>
        <v>0.51300172065479865</v>
      </c>
      <c r="G4" s="17"/>
      <c r="H4" s="16">
        <v>460.27</v>
      </c>
      <c r="I4" s="18">
        <f>J4*$I$2</f>
        <v>1.3715304897000005E-2</v>
      </c>
      <c r="J4" s="22">
        <f>Spring!J2</f>
        <v>2.2412460000000001E-3</v>
      </c>
      <c r="K4">
        <f>K3+J4</f>
        <v>2.2412460000000001E-3</v>
      </c>
      <c r="N4" s="25">
        <v>1000</v>
      </c>
      <c r="O4">
        <f>O3+P4</f>
        <v>0.57756066061928435</v>
      </c>
      <c r="P4">
        <f>Q4/$M$2</f>
        <v>0.57756066061928435</v>
      </c>
      <c r="Q4">
        <f>D4</f>
        <v>28.085100000000001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28.085100000000001</v>
      </c>
      <c r="AB4">
        <f t="shared" ref="AB4:AB53" si="5">AA4/$D$2</f>
        <v>0.51300172065479865</v>
      </c>
      <c r="AC4">
        <f>AC3+AB4</f>
        <v>0.51300172065479865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4.2762000000000002</v>
      </c>
      <c r="E5" s="23">
        <f>Spring!J67</f>
        <v>7.8108960191135154E-2</v>
      </c>
      <c r="F5" s="1">
        <f t="shared" ref="F5:F13" si="6">F4+E5</f>
        <v>0.59111068084593377</v>
      </c>
      <c r="G5" s="17"/>
      <c r="H5" s="16">
        <v>390.04</v>
      </c>
      <c r="I5" s="18">
        <f t="shared" ref="I5:I47" si="7">J5*$I$2</f>
        <v>1.3975720219500004E-2</v>
      </c>
      <c r="J5" s="22">
        <f>Spring!J3</f>
        <v>2.2838009999999998E-3</v>
      </c>
      <c r="K5">
        <f t="shared" ref="K5:K47" si="8">K4+J5</f>
        <v>4.5250469999999999E-3</v>
      </c>
      <c r="N5" s="25">
        <v>850</v>
      </c>
      <c r="O5">
        <f>O4+P5</f>
        <v>0.66549927920850727</v>
      </c>
      <c r="P5">
        <f t="shared" ref="P5" si="9">Q5/$M$2</f>
        <v>8.7938618589222889E-2</v>
      </c>
      <c r="Q5">
        <f>D5</f>
        <v>4.2762000000000002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4.2762000000000002</v>
      </c>
      <c r="AB5">
        <f t="shared" si="5"/>
        <v>7.8108960191135154E-2</v>
      </c>
      <c r="AC5">
        <f t="shared" ref="AC5:AC53" si="11">AC4+AB5</f>
        <v>0.59111068084593377</v>
      </c>
    </row>
    <row r="6" spans="2:29" x14ac:dyDescent="0.25">
      <c r="B6" s="17">
        <v>0.3</v>
      </c>
      <c r="C6" s="25">
        <f t="shared" si="0"/>
        <v>300</v>
      </c>
      <c r="D6">
        <f t="shared" si="1"/>
        <v>16.265799999999999</v>
      </c>
      <c r="E6" s="23">
        <f>Spring!J68</f>
        <v>0.29711068815232361</v>
      </c>
      <c r="F6" s="1">
        <f t="shared" si="6"/>
        <v>0.88822136899825743</v>
      </c>
      <c r="G6" s="7"/>
      <c r="H6" s="16">
        <v>330.52</v>
      </c>
      <c r="I6" s="18">
        <f t="shared" si="7"/>
        <v>1.9618095043500008E-2</v>
      </c>
      <c r="J6" s="22">
        <f>Spring!J4</f>
        <v>3.2058329999999999E-3</v>
      </c>
      <c r="K6">
        <f t="shared" si="8"/>
        <v>7.7308799999999999E-3</v>
      </c>
      <c r="N6" s="16">
        <v>460.27</v>
      </c>
      <c r="O6" s="21">
        <f>C18</f>
        <v>0.90252648996135898</v>
      </c>
      <c r="P6" s="21">
        <f>O6-O5</f>
        <v>0.23702721075285171</v>
      </c>
      <c r="Q6" s="21">
        <f>P6*$M$2</f>
        <v>11.525945879999995</v>
      </c>
      <c r="T6" s="16">
        <v>460.27</v>
      </c>
      <c r="U6">
        <f>K4</f>
        <v>2.2412460000000001E-3</v>
      </c>
      <c r="V6">
        <f t="shared" si="10"/>
        <v>2.2412460000000001E-3</v>
      </c>
      <c r="W6">
        <f t="shared" si="3"/>
        <v>1.3715304897000005E-2</v>
      </c>
      <c r="Z6" s="16">
        <v>460.27</v>
      </c>
      <c r="AA6">
        <f t="shared" si="4"/>
        <v>11.539661184896994</v>
      </c>
      <c r="AB6">
        <f t="shared" si="5"/>
        <v>0.21078315703435455</v>
      </c>
      <c r="AC6">
        <f t="shared" si="11"/>
        <v>0.80189383788028834</v>
      </c>
    </row>
    <row r="7" spans="2:29" x14ac:dyDescent="0.25">
      <c r="B7" s="17">
        <v>0.25</v>
      </c>
      <c r="C7" s="25">
        <f t="shared" si="0"/>
        <v>250</v>
      </c>
      <c r="D7">
        <f t="shared" si="1"/>
        <v>1.2750999999999999</v>
      </c>
      <c r="E7" s="23">
        <f>Spring!J69</f>
        <v>2.329094409515842E-2</v>
      </c>
      <c r="F7" s="1">
        <f t="shared" si="6"/>
        <v>0.91151231309341585</v>
      </c>
      <c r="G7" s="7"/>
      <c r="H7" s="16">
        <v>280.08999999999997</v>
      </c>
      <c r="I7" s="18">
        <f t="shared" si="7"/>
        <v>2.9991381883500014E-2</v>
      </c>
      <c r="J7" s="22">
        <f>Spring!J5</f>
        <v>4.9009530000000004E-3</v>
      </c>
      <c r="K7">
        <f t="shared" si="8"/>
        <v>1.2631833E-2</v>
      </c>
      <c r="N7" s="16">
        <v>390.04</v>
      </c>
      <c r="O7" s="21">
        <f>F18</f>
        <v>0.94523919109078913</v>
      </c>
      <c r="P7" s="21">
        <f t="shared" ref="P7:P8" si="12">O7-O6</f>
        <v>4.2712701129430153E-2</v>
      </c>
      <c r="Q7" s="21">
        <f t="shared" ref="Q7:Q8" si="13">P7*$M$2</f>
        <v>2.0769947890909131</v>
      </c>
      <c r="T7" s="16">
        <v>390.04</v>
      </c>
      <c r="U7">
        <f t="shared" ref="U7:U8" si="14">K5</f>
        <v>4.5250469999999999E-3</v>
      </c>
      <c r="V7">
        <f t="shared" si="10"/>
        <v>2.2838009999999998E-3</v>
      </c>
      <c r="W7">
        <f t="shared" si="3"/>
        <v>1.3975720219500004E-2</v>
      </c>
      <c r="Z7" s="16">
        <v>390.04</v>
      </c>
      <c r="AA7">
        <f t="shared" si="4"/>
        <v>2.090970509310413</v>
      </c>
      <c r="AB7">
        <f t="shared" si="5"/>
        <v>3.8193614020056277E-2</v>
      </c>
      <c r="AC7">
        <f t="shared" si="11"/>
        <v>0.84008745190034462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2.7134999999999998</v>
      </c>
      <c r="E8" s="23">
        <f>Spring!J70</f>
        <v>4.9564721827474213E-2</v>
      </c>
      <c r="F8" s="1">
        <f t="shared" si="6"/>
        <v>0.96107703492089003</v>
      </c>
      <c r="G8" s="7"/>
      <c r="H8" s="16">
        <v>237.35</v>
      </c>
      <c r="I8" s="18">
        <f t="shared" si="7"/>
        <v>4.5399395556000012E-2</v>
      </c>
      <c r="J8" s="22">
        <f>Spring!J6</f>
        <v>7.4188079999999998E-3</v>
      </c>
      <c r="K8">
        <f t="shared" si="8"/>
        <v>2.0050641000000001E-2</v>
      </c>
      <c r="N8" s="16">
        <v>330.52</v>
      </c>
      <c r="O8" s="21">
        <f>C27</f>
        <v>0.98143825091171566</v>
      </c>
      <c r="P8" s="21">
        <f t="shared" si="12"/>
        <v>3.6199059820926527E-2</v>
      </c>
      <c r="Q8" s="21">
        <f t="shared" si="13"/>
        <v>1.7602553018181764</v>
      </c>
      <c r="T8" s="16">
        <v>330.52</v>
      </c>
      <c r="U8">
        <f t="shared" si="14"/>
        <v>7.7308799999999999E-3</v>
      </c>
      <c r="V8">
        <f t="shared" si="10"/>
        <v>3.2058329999999999E-3</v>
      </c>
      <c r="W8">
        <f t="shared" si="3"/>
        <v>1.9618095043500008E-2</v>
      </c>
      <c r="Z8" s="16">
        <v>330.52</v>
      </c>
      <c r="AA8">
        <f t="shared" si="4"/>
        <v>1.7798733968616764</v>
      </c>
      <c r="AB8">
        <f t="shared" si="5"/>
        <v>3.2511122094553389E-2</v>
      </c>
      <c r="AC8">
        <f t="shared" si="11"/>
        <v>0.87259857399489804</v>
      </c>
    </row>
    <row r="9" spans="2:29" x14ac:dyDescent="0.25">
      <c r="B9" s="17">
        <v>6.3E-2</v>
      </c>
      <c r="C9" s="25">
        <f t="shared" si="0"/>
        <v>63</v>
      </c>
      <c r="D9">
        <f t="shared" si="1"/>
        <v>1.1222000000000001</v>
      </c>
      <c r="E9" s="23">
        <f>Spring!J71</f>
        <v>2.0498076592884308E-2</v>
      </c>
      <c r="F9" s="1">
        <f t="shared" si="6"/>
        <v>0.9815751115137743</v>
      </c>
      <c r="G9" s="7"/>
      <c r="H9" s="16">
        <v>201.13</v>
      </c>
      <c r="I9" s="18">
        <f t="shared" si="7"/>
        <v>6.4670270169500013E-2</v>
      </c>
      <c r="J9" s="22">
        <f>Spring!J7</f>
        <v>1.0567900999999999E-2</v>
      </c>
      <c r="K9">
        <f t="shared" si="8"/>
        <v>3.0618541999999999E-2</v>
      </c>
      <c r="N9" s="25">
        <v>300</v>
      </c>
      <c r="O9" s="1">
        <v>1</v>
      </c>
      <c r="P9">
        <f>O9-O8</f>
        <v>1.8561749088284341E-2</v>
      </c>
      <c r="Q9">
        <f>P9*$M$2</f>
        <v>0.90260402909091142</v>
      </c>
      <c r="T9" s="25">
        <f>B6*1000</f>
        <v>300</v>
      </c>
      <c r="U9" s="21">
        <f>C37</f>
        <v>1.069691382034503E-2</v>
      </c>
      <c r="V9">
        <f t="shared" si="10"/>
        <v>2.9660338203450305E-3</v>
      </c>
      <c r="W9">
        <f t="shared" si="3"/>
        <v>1.8150643963601422E-2</v>
      </c>
      <c r="Z9" s="25">
        <v>300</v>
      </c>
      <c r="AA9">
        <f t="shared" si="4"/>
        <v>0.92075467305451286</v>
      </c>
      <c r="AB9">
        <f t="shared" si="5"/>
        <v>1.6818481386141108E-2</v>
      </c>
      <c r="AC9">
        <f t="shared" si="11"/>
        <v>0.8894170553810391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0.19170000000000001</v>
      </c>
      <c r="E10" s="23">
        <f>Spring!J72</f>
        <v>3.5015873131847459E-3</v>
      </c>
      <c r="F10" s="1">
        <f t="shared" si="6"/>
        <v>0.98507669882695903</v>
      </c>
      <c r="G10" s="7"/>
      <c r="H10" s="16">
        <v>170.44</v>
      </c>
      <c r="I10" s="18">
        <f t="shared" si="7"/>
        <v>9.0755391618000031E-2</v>
      </c>
      <c r="J10" s="22">
        <f>Spring!J8</f>
        <v>1.4830523999999999E-2</v>
      </c>
      <c r="K10">
        <f t="shared" si="8"/>
        <v>4.5449065999999996E-2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1.2631833E-2</v>
      </c>
      <c r="V10">
        <f t="shared" si="10"/>
        <v>1.9349191796549699E-3</v>
      </c>
      <c r="W10">
        <f t="shared" si="3"/>
        <v>1.1840737919898594E-2</v>
      </c>
      <c r="Z10" s="16">
        <v>280.08999999999997</v>
      </c>
      <c r="AA10">
        <f t="shared" si="4"/>
        <v>1.1840737919898594E-2</v>
      </c>
      <c r="AB10">
        <f t="shared" si="5"/>
        <v>2.1628261700084743E-4</v>
      </c>
      <c r="AC10">
        <f t="shared" si="11"/>
        <v>0.8896333379980399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0.38490000000000002</v>
      </c>
      <c r="E11" s="23">
        <f>Spring!J73</f>
        <v>7.030573588131501E-3</v>
      </c>
      <c r="F11" s="1">
        <f t="shared" si="6"/>
        <v>0.99210727241509056</v>
      </c>
      <c r="G11" s="7"/>
      <c r="H11" s="16">
        <v>144.43</v>
      </c>
      <c r="I11" s="18">
        <f t="shared" si="7"/>
        <v>0.11853322184200003</v>
      </c>
      <c r="J11" s="22">
        <f>Spring!J9</f>
        <v>1.9369755999999998E-2</v>
      </c>
      <c r="K11">
        <f t="shared" si="8"/>
        <v>6.4818821999999998E-2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1.7854854355170799E-2</v>
      </c>
      <c r="V11">
        <f t="shared" si="10"/>
        <v>5.2230213551707986E-3</v>
      </c>
      <c r="W11">
        <f t="shared" si="3"/>
        <v>3.1962279182967714E-2</v>
      </c>
      <c r="Z11" s="25">
        <v>250</v>
      </c>
      <c r="AA11">
        <f t="shared" si="4"/>
        <v>3.1962279182967714E-2</v>
      </c>
      <c r="AB11">
        <f t="shared" si="5"/>
        <v>5.8382217677385836E-4</v>
      </c>
      <c r="AC11">
        <f t="shared" si="11"/>
        <v>0.89021716017481378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0.28499999999999998</v>
      </c>
      <c r="E12" s="23">
        <f>Spring!J74</f>
        <v>5.2058027347817032E-3</v>
      </c>
      <c r="F12" s="1">
        <f t="shared" si="6"/>
        <v>0.99731307514987222</v>
      </c>
      <c r="G12" s="7"/>
      <c r="H12" s="16">
        <v>122.39</v>
      </c>
      <c r="I12" s="18">
        <f t="shared" si="7"/>
        <v>0.15711837056300004</v>
      </c>
      <c r="J12" s="22">
        <f>Spring!J10</f>
        <v>2.5675033999999999E-2</v>
      </c>
      <c r="K12">
        <f t="shared" si="8"/>
        <v>9.0493855999999998E-2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2.0050641000000001E-2</v>
      </c>
      <c r="V12">
        <f t="shared" si="10"/>
        <v>2.1957866448292021E-3</v>
      </c>
      <c r="W12">
        <f t="shared" si="3"/>
        <v>1.3437116373032307E-2</v>
      </c>
      <c r="Z12" s="16">
        <v>237.35</v>
      </c>
      <c r="AA12">
        <f t="shared" si="4"/>
        <v>1.3437116373032307E-2</v>
      </c>
      <c r="AB12">
        <f t="shared" si="5"/>
        <v>2.4544202513091787E-4</v>
      </c>
      <c r="AC12">
        <f t="shared" si="11"/>
        <v>0.89046260219994466</v>
      </c>
    </row>
    <row r="13" spans="2:29" x14ac:dyDescent="0.25">
      <c r="B13" t="s">
        <v>49</v>
      </c>
      <c r="E13" s="23">
        <f>Spring!J75</f>
        <v>2.6869248501277115E-3</v>
      </c>
      <c r="F13" s="1">
        <f t="shared" si="6"/>
        <v>0.99999999999999989</v>
      </c>
      <c r="H13" s="16">
        <v>103.72</v>
      </c>
      <c r="I13" s="18">
        <f t="shared" si="7"/>
        <v>0.20455769532450008</v>
      </c>
      <c r="J13" s="22">
        <f>Spring!J11</f>
        <v>3.3427191000000002E-2</v>
      </c>
      <c r="K13">
        <f t="shared" si="8"/>
        <v>0.12392104700000001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3.0618541999999999E-2</v>
      </c>
      <c r="V13">
        <f t="shared" si="10"/>
        <v>1.0567900999999998E-2</v>
      </c>
      <c r="W13">
        <f t="shared" si="3"/>
        <v>6.4670270169500013E-2</v>
      </c>
      <c r="Z13" s="16">
        <v>201.13</v>
      </c>
      <c r="AA13">
        <f t="shared" si="4"/>
        <v>6.4670270169500013E-2</v>
      </c>
      <c r="AB13">
        <f t="shared" si="5"/>
        <v>1.1812655063419466E-3</v>
      </c>
      <c r="AC13">
        <f t="shared" si="11"/>
        <v>0.89164386770628656</v>
      </c>
    </row>
    <row r="14" spans="2:29" x14ac:dyDescent="0.25">
      <c r="H14" s="16">
        <v>87.89</v>
      </c>
      <c r="I14" s="18">
        <f t="shared" si="7"/>
        <v>0.26592934693100007</v>
      </c>
      <c r="J14" s="22">
        <f>Spring!J12</f>
        <v>4.3456057999999999E-2</v>
      </c>
      <c r="K14">
        <f t="shared" si="8"/>
        <v>0.167377105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4.5449065999999996E-2</v>
      </c>
      <c r="V14">
        <f t="shared" si="10"/>
        <v>1.4830523999999998E-2</v>
      </c>
      <c r="W14">
        <f t="shared" si="3"/>
        <v>9.0755391618000017E-2</v>
      </c>
      <c r="Z14" s="16">
        <v>170.44</v>
      </c>
      <c r="AA14">
        <f t="shared" si="4"/>
        <v>9.0755391618000017E-2</v>
      </c>
      <c r="AB14">
        <f t="shared" si="5"/>
        <v>1.6577356697584876E-3</v>
      </c>
      <c r="AC14">
        <f t="shared" si="11"/>
        <v>0.89330160337604503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0.32439300601800014</v>
      </c>
      <c r="J15" s="22">
        <f>Spring!J13</f>
        <v>5.3009724000000001E-2</v>
      </c>
      <c r="K15">
        <f t="shared" si="8"/>
        <v>0.22038682900000001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6.4818821999999998E-2</v>
      </c>
      <c r="V15">
        <f t="shared" si="10"/>
        <v>1.9369756000000002E-2</v>
      </c>
      <c r="W15">
        <f t="shared" si="3"/>
        <v>0.11853322184200005</v>
      </c>
      <c r="Z15" s="16">
        <v>144.43</v>
      </c>
      <c r="AA15">
        <f t="shared" si="4"/>
        <v>0.11853322184200005</v>
      </c>
      <c r="AB15">
        <f t="shared" si="5"/>
        <v>2.1651248085177901E-3</v>
      </c>
      <c r="AC15">
        <f t="shared" si="11"/>
        <v>0.89546672818456285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0.38164138136100012</v>
      </c>
      <c r="J16" s="22">
        <f>Spring!J14</f>
        <v>6.2364797999999999E-2</v>
      </c>
      <c r="K16">
        <f t="shared" si="8"/>
        <v>0.28275162700000001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8.7453391447368412E-2</v>
      </c>
      <c r="V16">
        <f t="shared" si="10"/>
        <v>2.2634569447368413E-2</v>
      </c>
      <c r="W16">
        <f t="shared" si="3"/>
        <v>0.13851224773317106</v>
      </c>
      <c r="Z16" s="20">
        <v>125</v>
      </c>
      <c r="AA16">
        <f t="shared" si="4"/>
        <v>0.13851224773317106</v>
      </c>
      <c r="AB16">
        <f t="shared" si="5"/>
        <v>2.530061186140711E-3</v>
      </c>
      <c r="AC16">
        <f t="shared" si="11"/>
        <v>0.8979967893707036</v>
      </c>
    </row>
    <row r="17" spans="2:29" x14ac:dyDescent="0.25">
      <c r="B17" s="1" t="s">
        <v>39</v>
      </c>
      <c r="C17" s="1">
        <f>O5</f>
        <v>0.66549927920850727</v>
      </c>
      <c r="D17" s="1"/>
      <c r="E17" s="1" t="s">
        <v>39</v>
      </c>
      <c r="F17" s="1">
        <f>O5</f>
        <v>0.66549927920850727</v>
      </c>
      <c r="H17" s="16">
        <v>53.48</v>
      </c>
      <c r="I17" s="18">
        <f t="shared" si="7"/>
        <v>0.41041747950050017</v>
      </c>
      <c r="J17" s="22">
        <f>Spring!J15</f>
        <v>6.7067159000000001E-2</v>
      </c>
      <c r="K17">
        <f t="shared" si="8"/>
        <v>0.34981878599999999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9.0493855999999998E-2</v>
      </c>
      <c r="V17">
        <f t="shared" si="10"/>
        <v>3.040464552631586E-3</v>
      </c>
      <c r="W17">
        <f t="shared" si="3"/>
        <v>1.8606122829828996E-2</v>
      </c>
      <c r="Z17" s="16">
        <v>122.39</v>
      </c>
      <c r="AA17">
        <f t="shared" si="4"/>
        <v>1.8606122829828996E-2</v>
      </c>
      <c r="AB17">
        <f t="shared" si="5"/>
        <v>3.3985896530248444E-4</v>
      </c>
      <c r="AC17">
        <f t="shared" si="11"/>
        <v>0.89833664833600613</v>
      </c>
    </row>
    <row r="18" spans="2:29" x14ac:dyDescent="0.25">
      <c r="B18" s="1" t="s">
        <v>43</v>
      </c>
      <c r="C18" s="1">
        <f>C20*(C22-C21)+C17</f>
        <v>0.90252648996135898</v>
      </c>
      <c r="D18" s="1"/>
      <c r="E18" s="1" t="s">
        <v>43</v>
      </c>
      <c r="F18" s="1">
        <f>F20*(F22-F21)+F17</f>
        <v>0.94523919109078913</v>
      </c>
      <c r="H18" s="16">
        <v>45.32</v>
      </c>
      <c r="I18" s="18">
        <f t="shared" si="7"/>
        <v>0.42430640073200016</v>
      </c>
      <c r="J18" s="22">
        <f>Spring!J16</f>
        <v>6.9336776000000003E-2</v>
      </c>
      <c r="K18">
        <f t="shared" si="8"/>
        <v>0.41915556199999998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0.12392104700000001</v>
      </c>
      <c r="V18">
        <f t="shared" si="10"/>
        <v>3.3427191000000009E-2</v>
      </c>
      <c r="W18">
        <f t="shared" si="3"/>
        <v>0.20455769532450013</v>
      </c>
      <c r="Z18" s="16">
        <v>103.72</v>
      </c>
      <c r="AA18">
        <f t="shared" si="4"/>
        <v>0.20455769532450013</v>
      </c>
      <c r="AB18">
        <f t="shared" si="5"/>
        <v>3.7364456482137727E-3</v>
      </c>
      <c r="AC18">
        <f t="shared" si="11"/>
        <v>0.90207309398421986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0.40481851029000016</v>
      </c>
      <c r="J19" s="22">
        <f>Spring!J17</f>
        <v>6.6152219999999998E-2</v>
      </c>
      <c r="K19">
        <f t="shared" si="8"/>
        <v>0.48530778199999997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0.167377105</v>
      </c>
      <c r="V19">
        <f t="shared" si="10"/>
        <v>4.3456057999999992E-2</v>
      </c>
      <c r="W19">
        <f t="shared" si="3"/>
        <v>0.26592934693100007</v>
      </c>
      <c r="Z19" s="16">
        <v>87.89</v>
      </c>
      <c r="AA19">
        <f t="shared" si="4"/>
        <v>0.26592934693100007</v>
      </c>
      <c r="AB19">
        <f t="shared" si="5"/>
        <v>4.8574586719723244E-3</v>
      </c>
      <c r="AC19">
        <f t="shared" si="11"/>
        <v>0.90693055265619216</v>
      </c>
    </row>
    <row r="20" spans="2:29" x14ac:dyDescent="0.25">
      <c r="B20" s="1" t="s">
        <v>45</v>
      </c>
      <c r="C20" s="1">
        <f>(C19-C17)/(C23-C21)</f>
        <v>-6.0818312871180498E-4</v>
      </c>
      <c r="D20" s="1"/>
      <c r="E20" s="1" t="s">
        <v>45</v>
      </c>
      <c r="F20" s="1">
        <f>(F19-F17)/(F23-F21)</f>
        <v>-6.0818312871180498E-4</v>
      </c>
      <c r="H20" s="16">
        <v>32.549999999999997</v>
      </c>
      <c r="I20" s="18">
        <f t="shared" si="7"/>
        <v>0.37022642711150011</v>
      </c>
      <c r="J20" s="22">
        <f>Spring!J18</f>
        <v>6.0499457E-2</v>
      </c>
      <c r="K20">
        <f t="shared" si="8"/>
        <v>0.54580723899999994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0.22038682900000001</v>
      </c>
      <c r="V20">
        <f t="shared" si="10"/>
        <v>5.3009724000000008E-2</v>
      </c>
      <c r="W20">
        <f t="shared" si="3"/>
        <v>0.32439300601800014</v>
      </c>
      <c r="Z20" s="16">
        <v>74.48</v>
      </c>
      <c r="AA20">
        <f t="shared" si="4"/>
        <v>0.32439300601800014</v>
      </c>
      <c r="AB20">
        <f t="shared" si="5"/>
        <v>5.9253543785002197E-3</v>
      </c>
      <c r="AC20">
        <f t="shared" si="11"/>
        <v>0.91285590703469233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0.32725759292400014</v>
      </c>
      <c r="J21" s="22">
        <f>Spring!J19</f>
        <v>5.3477832000000003E-2</v>
      </c>
      <c r="K21">
        <f t="shared" si="8"/>
        <v>0.59928507099999995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0.28275162700000001</v>
      </c>
      <c r="V21">
        <f t="shared" si="10"/>
        <v>6.2364797999999999E-2</v>
      </c>
      <c r="W21">
        <f t="shared" si="3"/>
        <v>0.38164138136100012</v>
      </c>
      <c r="Z21" s="16">
        <v>63.11</v>
      </c>
      <c r="AA21">
        <f t="shared" si="4"/>
        <v>0.38164138136100012</v>
      </c>
      <c r="AB21">
        <f t="shared" si="5"/>
        <v>6.971051743140215E-3</v>
      </c>
      <c r="AC21">
        <f t="shared" si="11"/>
        <v>0.91982695877783249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0.2802522937000001</v>
      </c>
      <c r="J22" s="22">
        <f>Spring!J20</f>
        <v>4.57966E-2</v>
      </c>
      <c r="K22">
        <f t="shared" si="8"/>
        <v>0.64508167099999991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0.34981878599999999</v>
      </c>
      <c r="V22">
        <f t="shared" si="10"/>
        <v>6.7067158999999987E-2</v>
      </c>
      <c r="W22">
        <f t="shared" si="3"/>
        <v>0.41041747950050006</v>
      </c>
      <c r="Z22" s="16">
        <v>53.48</v>
      </c>
      <c r="AA22">
        <f t="shared" si="4"/>
        <v>0.41041747950050006</v>
      </c>
      <c r="AB22">
        <f t="shared" si="5"/>
        <v>7.4966752181961993E-3</v>
      </c>
      <c r="AC22">
        <f t="shared" si="11"/>
        <v>0.92732363399602868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0.23910637900900009</v>
      </c>
      <c r="J23" s="22">
        <f>Spring!J21</f>
        <v>3.9072862E-2</v>
      </c>
      <c r="K23">
        <f t="shared" si="8"/>
        <v>0.68415453299999995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0.41915556199999998</v>
      </c>
      <c r="V23">
        <f t="shared" si="10"/>
        <v>6.9336775999999989E-2</v>
      </c>
      <c r="W23">
        <f t="shared" si="3"/>
        <v>0.4243064007320001</v>
      </c>
      <c r="Z23" s="16">
        <v>45.32</v>
      </c>
      <c r="AA23">
        <f t="shared" si="4"/>
        <v>0.4243064007320001</v>
      </c>
      <c r="AB23">
        <f t="shared" si="5"/>
        <v>7.7503698993544824E-3</v>
      </c>
      <c r="AC23">
        <f t="shared" si="11"/>
        <v>0.9350740038953832</v>
      </c>
    </row>
    <row r="24" spans="2:29" x14ac:dyDescent="0.25">
      <c r="H24" s="16">
        <v>16.78</v>
      </c>
      <c r="I24" s="18">
        <f t="shared" si="7"/>
        <v>0.2043840851095001</v>
      </c>
      <c r="J24" s="22">
        <f>Spring!J22</f>
        <v>3.3398821000000002E-2</v>
      </c>
      <c r="K24">
        <f t="shared" si="8"/>
        <v>0.71755335399999998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0.48530778199999997</v>
      </c>
      <c r="V24">
        <f t="shared" si="10"/>
        <v>6.6152219999999984E-2</v>
      </c>
      <c r="W24">
        <f t="shared" si="3"/>
        <v>0.40481851029000004</v>
      </c>
      <c r="Z24" s="16">
        <v>38.409999999999997</v>
      </c>
      <c r="AA24">
        <f t="shared" si="4"/>
        <v>0.40481851029000004</v>
      </c>
      <c r="AB24">
        <f t="shared" si="5"/>
        <v>7.394404589326096E-3</v>
      </c>
      <c r="AC24">
        <f t="shared" si="11"/>
        <v>0.94246840848470925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0.17634583344350005</v>
      </c>
      <c r="J25" s="22">
        <f>Spring!J23</f>
        <v>2.8817032999999999E-2</v>
      </c>
      <c r="K25">
        <f t="shared" si="8"/>
        <v>0.74637038700000002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0.54580723899999994</v>
      </c>
      <c r="V25">
        <f t="shared" si="10"/>
        <v>6.0499456999999979E-2</v>
      </c>
      <c r="W25">
        <f t="shared" si="3"/>
        <v>0.3702264271115</v>
      </c>
      <c r="Z25" s="16">
        <v>32.549999999999997</v>
      </c>
      <c r="AA25">
        <f t="shared" si="4"/>
        <v>0.3702264271115</v>
      </c>
      <c r="AB25">
        <f t="shared" si="5"/>
        <v>6.762546479808792E-3</v>
      </c>
      <c r="AC25">
        <f t="shared" si="11"/>
        <v>0.94923095496451804</v>
      </c>
    </row>
    <row r="26" spans="2:29" x14ac:dyDescent="0.25">
      <c r="B26" s="1" t="s">
        <v>39</v>
      </c>
      <c r="C26" s="1">
        <f>C17</f>
        <v>0.66549927920850727</v>
      </c>
      <c r="H26" s="16">
        <v>12.05</v>
      </c>
      <c r="I26" s="18">
        <f t="shared" si="7"/>
        <v>0.15559926588300005</v>
      </c>
      <c r="J26" s="22">
        <f>Spring!J24</f>
        <v>2.5426793999999999E-2</v>
      </c>
      <c r="K26">
        <f t="shared" si="8"/>
        <v>0.77179718100000005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0.59928507099999995</v>
      </c>
      <c r="V26">
        <f t="shared" si="10"/>
        <v>5.3477832000000003E-2</v>
      </c>
      <c r="W26">
        <f t="shared" si="3"/>
        <v>0.32725759292400014</v>
      </c>
      <c r="Z26" s="16">
        <v>27.58</v>
      </c>
      <c r="AA26">
        <f t="shared" si="4"/>
        <v>0.32725759292400014</v>
      </c>
      <c r="AB26">
        <f t="shared" si="5"/>
        <v>5.9776788499011834E-3</v>
      </c>
      <c r="AC26">
        <f t="shared" si="11"/>
        <v>0.95520863381441923</v>
      </c>
    </row>
    <row r="27" spans="2:29" x14ac:dyDescent="0.25">
      <c r="B27" s="1" t="s">
        <v>43</v>
      </c>
      <c r="C27" s="1">
        <f>C29*(C31-C30)+C26</f>
        <v>0.98143825091171566</v>
      </c>
      <c r="H27" s="16">
        <v>10.210000000000001</v>
      </c>
      <c r="I27" s="18">
        <f t="shared" si="7"/>
        <v>0.14214438242800004</v>
      </c>
      <c r="J27" s="22">
        <f>Spring!J25</f>
        <v>2.3228103999999999E-2</v>
      </c>
      <c r="K27">
        <f t="shared" si="8"/>
        <v>0.79502528500000003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0.62735044582185262</v>
      </c>
      <c r="V27">
        <f t="shared" si="10"/>
        <v>2.8065374821852673E-2</v>
      </c>
      <c r="W27">
        <f t="shared" si="3"/>
        <v>0.1717460612223275</v>
      </c>
      <c r="Z27" s="20">
        <v>25</v>
      </c>
      <c r="AA27">
        <f t="shared" si="4"/>
        <v>0.1717460612223275</v>
      </c>
      <c r="AB27">
        <f t="shared" si="5"/>
        <v>3.1371091761374678E-3</v>
      </c>
      <c r="AC27">
        <f t="shared" si="11"/>
        <v>0.95834574299055675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0.13085963278000004</v>
      </c>
      <c r="J28" s="22">
        <f>Spring!J26</f>
        <v>2.138404E-2</v>
      </c>
      <c r="K28">
        <f t="shared" si="8"/>
        <v>0.81640932500000007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0.64508167099999991</v>
      </c>
      <c r="V28">
        <f t="shared" si="10"/>
        <v>1.7731225178147292E-2</v>
      </c>
      <c r="W28">
        <f t="shared" si="3"/>
        <v>0.1085062324776724</v>
      </c>
      <c r="Z28" s="16">
        <v>23.37</v>
      </c>
      <c r="AA28">
        <f t="shared" si="4"/>
        <v>0.1085062324776724</v>
      </c>
      <c r="AB28">
        <f t="shared" si="5"/>
        <v>1.9819720763969342E-3</v>
      </c>
      <c r="AC28">
        <f t="shared" si="11"/>
        <v>0.96032771506695369</v>
      </c>
    </row>
    <row r="29" spans="2:29" x14ac:dyDescent="0.25">
      <c r="B29" s="1" t="s">
        <v>45</v>
      </c>
      <c r="C29" s="1">
        <f>(C28-C26)/(C32-C30)</f>
        <v>-6.0818312871180498E-4</v>
      </c>
      <c r="H29" s="16">
        <v>7.33</v>
      </c>
      <c r="I29" s="18">
        <f t="shared" si="7"/>
        <v>0.12300371853550005</v>
      </c>
      <c r="J29" s="22">
        <f>Spring!J27</f>
        <v>2.0100289E-2</v>
      </c>
      <c r="K29">
        <f t="shared" si="8"/>
        <v>0.83650961400000012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0.68415453299999995</v>
      </c>
      <c r="V29">
        <f t="shared" si="10"/>
        <v>3.9072862000000042E-2</v>
      </c>
      <c r="W29">
        <f t="shared" si="3"/>
        <v>0.23910637900900034</v>
      </c>
      <c r="Z29" s="16">
        <v>19.809999999999999</v>
      </c>
      <c r="AA29">
        <f t="shared" si="4"/>
        <v>0.23910637900900034</v>
      </c>
      <c r="AB29">
        <f t="shared" si="5"/>
        <v>4.3675110236800155E-3</v>
      </c>
      <c r="AC29">
        <f t="shared" si="11"/>
        <v>0.96469522609063374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0.11571203443000004</v>
      </c>
      <c r="J30" s="22">
        <f>Spring!J28</f>
        <v>1.890874E-2</v>
      </c>
      <c r="K30">
        <f t="shared" si="8"/>
        <v>0.8554183540000001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0.71755335399999998</v>
      </c>
      <c r="V30">
        <f t="shared" si="10"/>
        <v>3.3398821000000023E-2</v>
      </c>
      <c r="W30">
        <f t="shared" si="3"/>
        <v>0.20438408510950021</v>
      </c>
      <c r="Z30" s="16">
        <v>16.78</v>
      </c>
      <c r="AA30">
        <f t="shared" si="4"/>
        <v>0.20438408510950021</v>
      </c>
      <c r="AB30">
        <f t="shared" si="5"/>
        <v>3.7332744884522547E-3</v>
      </c>
      <c r="AC30">
        <f t="shared" si="11"/>
        <v>0.96842850057908603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0.10863736615300004</v>
      </c>
      <c r="J31" s="22">
        <f>Spring!J29</f>
        <v>1.7752654E-2</v>
      </c>
      <c r="K31">
        <f t="shared" si="8"/>
        <v>0.87317100800000014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0.74637038700000002</v>
      </c>
      <c r="V31">
        <f t="shared" si="10"/>
        <v>2.8817033000000047E-2</v>
      </c>
      <c r="W31">
        <f t="shared" si="3"/>
        <v>0.17634583344350035</v>
      </c>
      <c r="Z31" s="16">
        <v>14.22</v>
      </c>
      <c r="AA31">
        <f t="shared" si="4"/>
        <v>0.17634583344350035</v>
      </c>
      <c r="AB31">
        <f t="shared" si="5"/>
        <v>3.2211284982720453E-3</v>
      </c>
      <c r="AC31">
        <f t="shared" si="11"/>
        <v>0.97164962907735808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0.10221374536150005</v>
      </c>
      <c r="J32" s="22">
        <f>Spring!J30</f>
        <v>1.6702957000000001E-2</v>
      </c>
      <c r="K32">
        <f t="shared" si="8"/>
        <v>0.88987396500000016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0.77179718100000005</v>
      </c>
      <c r="V32">
        <f t="shared" si="10"/>
        <v>2.542679400000003E-2</v>
      </c>
      <c r="W32">
        <f t="shared" si="3"/>
        <v>0.15559926588300024</v>
      </c>
      <c r="Z32" s="16">
        <v>12.05</v>
      </c>
      <c r="AA32">
        <f t="shared" si="4"/>
        <v>0.15559926588300024</v>
      </c>
      <c r="AB32">
        <f t="shared" si="5"/>
        <v>2.8421722240833266E-3</v>
      </c>
      <c r="AC32">
        <f t="shared" si="11"/>
        <v>0.97449180130144142</v>
      </c>
    </row>
    <row r="33" spans="2:29" x14ac:dyDescent="0.25">
      <c r="H33" s="16">
        <v>3.78</v>
      </c>
      <c r="I33" s="18">
        <f t="shared" si="7"/>
        <v>9.5790118450500034E-2</v>
      </c>
      <c r="J33" s="22">
        <f>Spring!J31</f>
        <v>1.5653258999999999E-2</v>
      </c>
      <c r="K33">
        <f t="shared" si="8"/>
        <v>0.90552722400000019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0.79502528500000003</v>
      </c>
      <c r="V33">
        <f t="shared" si="10"/>
        <v>2.3228103999999972E-2</v>
      </c>
      <c r="W33">
        <f t="shared" si="3"/>
        <v>0.14214438242799987</v>
      </c>
      <c r="Z33" s="16">
        <v>10.210000000000001</v>
      </c>
      <c r="AA33">
        <f t="shared" si="4"/>
        <v>0.14214438242799987</v>
      </c>
      <c r="AB33">
        <f t="shared" si="5"/>
        <v>2.5964056658860984E-3</v>
      </c>
      <c r="AC33">
        <f t="shared" si="11"/>
        <v>0.97708820696732757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9.0929001833000025E-2</v>
      </c>
      <c r="J34" s="22">
        <f>Spring!J32</f>
        <v>1.4858893999999999E-2</v>
      </c>
      <c r="K34">
        <f t="shared" si="8"/>
        <v>0.92038611800000014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0.81640932500000007</v>
      </c>
      <c r="V34">
        <f t="shared" si="10"/>
        <v>2.1384040000000049E-2</v>
      </c>
      <c r="W34">
        <f t="shared" si="3"/>
        <v>0.13085963278000035</v>
      </c>
      <c r="Z34" s="16">
        <v>8.65</v>
      </c>
      <c r="AA34">
        <f t="shared" si="4"/>
        <v>0.13085963278000035</v>
      </c>
      <c r="AB34">
        <f t="shared" si="5"/>
        <v>2.3902787164865095E-3</v>
      </c>
      <c r="AC34">
        <f t="shared" si="11"/>
        <v>0.97947848568381413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8.5850863267500035E-2</v>
      </c>
      <c r="J35" s="22">
        <f>Spring!J33</f>
        <v>1.4029065E-2</v>
      </c>
      <c r="K35">
        <f t="shared" si="8"/>
        <v>0.93441518300000015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0.83650961400000012</v>
      </c>
      <c r="V35">
        <f t="shared" si="10"/>
        <v>2.0100289000000049E-2</v>
      </c>
      <c r="W35">
        <f t="shared" si="3"/>
        <v>0.12300371853550034</v>
      </c>
      <c r="Z35" s="16">
        <v>7.33</v>
      </c>
      <c r="AA35">
        <f t="shared" si="4"/>
        <v>0.12300371853550034</v>
      </c>
      <c r="AB35">
        <f t="shared" si="5"/>
        <v>2.2467827871593912E-3</v>
      </c>
      <c r="AC35">
        <f t="shared" si="11"/>
        <v>0.98172526847097352</v>
      </c>
    </row>
    <row r="36" spans="2:29" x14ac:dyDescent="0.25">
      <c r="B36" s="1" t="s">
        <v>39</v>
      </c>
      <c r="C36" s="1">
        <f>U8</f>
        <v>7.7308799999999999E-3</v>
      </c>
      <c r="E36" s="1" t="s">
        <v>39</v>
      </c>
      <c r="F36" s="1">
        <f>U10</f>
        <v>1.2631833E-2</v>
      </c>
      <c r="H36" s="16">
        <v>2.2999999999999998</v>
      </c>
      <c r="I36" s="18">
        <f t="shared" si="7"/>
        <v>7.9600852691000021E-2</v>
      </c>
      <c r="J36" s="22">
        <f>Spring!J34</f>
        <v>1.3007738E-2</v>
      </c>
      <c r="K36">
        <f t="shared" si="8"/>
        <v>0.94742292100000014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0.8554183540000001</v>
      </c>
      <c r="V36">
        <f t="shared" si="10"/>
        <v>1.8908739999999979E-2</v>
      </c>
      <c r="W36">
        <f t="shared" si="3"/>
        <v>0.11571203442999992</v>
      </c>
      <c r="Z36" s="16">
        <v>6.21</v>
      </c>
      <c r="AA36">
        <f t="shared" si="4"/>
        <v>0.11571203442999992</v>
      </c>
      <c r="AB36">
        <f t="shared" si="5"/>
        <v>2.1135930711678884E-3</v>
      </c>
      <c r="AC36">
        <f t="shared" si="11"/>
        <v>0.9838388615421414</v>
      </c>
    </row>
    <row r="37" spans="2:29" x14ac:dyDescent="0.25">
      <c r="B37" s="1" t="s">
        <v>43</v>
      </c>
      <c r="C37" s="1">
        <f>C39*(C41-C40)+C36</f>
        <v>1.069691382034503E-2</v>
      </c>
      <c r="E37" s="1" t="s">
        <v>43</v>
      </c>
      <c r="F37" s="1">
        <f>F39*(F41-F40)+F36</f>
        <v>1.7854854355170799E-2</v>
      </c>
      <c r="H37" s="16">
        <v>1.95</v>
      </c>
      <c r="I37" s="18">
        <f t="shared" si="7"/>
        <v>7.0356044487500019E-2</v>
      </c>
      <c r="J37" s="22">
        <f>Spring!J35</f>
        <v>1.1497024999999999E-2</v>
      </c>
      <c r="K37">
        <f t="shared" si="8"/>
        <v>0.95891994600000019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0.87317100800000014</v>
      </c>
      <c r="V37">
        <f t="shared" si="10"/>
        <v>1.7752654000000034E-2</v>
      </c>
      <c r="W37">
        <f t="shared" si="3"/>
        <v>0.10863736615300025</v>
      </c>
      <c r="Z37" s="16">
        <v>5.27</v>
      </c>
      <c r="AA37">
        <f t="shared" si="4"/>
        <v>0.10863736615300025</v>
      </c>
      <c r="AB37">
        <f t="shared" si="5"/>
        <v>1.984367360767614E-3</v>
      </c>
      <c r="AC37">
        <f t="shared" si="11"/>
        <v>0.98582322890290897</v>
      </c>
    </row>
    <row r="38" spans="2:29" x14ac:dyDescent="0.25">
      <c r="B38" s="1" t="s">
        <v>40</v>
      </c>
      <c r="C38" s="1">
        <f>U10</f>
        <v>1.2631833E-2</v>
      </c>
      <c r="E38" s="1" t="s">
        <v>40</v>
      </c>
      <c r="F38" s="1">
        <f>U12</f>
        <v>2.0050641000000001E-2</v>
      </c>
      <c r="H38" s="16">
        <v>1.65</v>
      </c>
      <c r="I38" s="18">
        <f t="shared" si="7"/>
        <v>6.0850814842000021E-2</v>
      </c>
      <c r="J38" s="22">
        <f>Spring!J36</f>
        <v>9.9437559999999998E-3</v>
      </c>
      <c r="K38">
        <f t="shared" si="8"/>
        <v>0.96886370200000016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0.88987396500000016</v>
      </c>
      <c r="V38">
        <f t="shared" si="10"/>
        <v>1.6702957000000018E-2</v>
      </c>
      <c r="W38">
        <f t="shared" si="3"/>
        <v>0.10221374536150014</v>
      </c>
      <c r="Z38" s="16">
        <v>4.46</v>
      </c>
      <c r="AA38">
        <f t="shared" si="4"/>
        <v>0.10221374536150014</v>
      </c>
      <c r="AB38">
        <f t="shared" si="5"/>
        <v>1.8670336671409756E-3</v>
      </c>
      <c r="AC38">
        <f t="shared" si="11"/>
        <v>0.98769026257004999</v>
      </c>
    </row>
    <row r="39" spans="2:29" x14ac:dyDescent="0.25">
      <c r="B39" s="1" t="s">
        <v>45</v>
      </c>
      <c r="C39" s="1">
        <f>(C38-C36)/(C42-C40)</f>
        <v>-9.7183283759666854E-5</v>
      </c>
      <c r="E39" s="1" t="s">
        <v>45</v>
      </c>
      <c r="F39" s="1">
        <f>(F38-F36)/(F42-F40)</f>
        <v>-1.73579971923257E-4</v>
      </c>
      <c r="H39" s="16">
        <v>1.4</v>
      </c>
      <c r="I39" s="18">
        <f t="shared" si="7"/>
        <v>4.8654608505500019E-2</v>
      </c>
      <c r="J39" s="22">
        <f>Spring!J37</f>
        <v>7.950749E-3</v>
      </c>
      <c r="K39">
        <f t="shared" si="8"/>
        <v>0.97681445100000019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0.90552722400000019</v>
      </c>
      <c r="V39">
        <f t="shared" si="10"/>
        <v>1.565325900000003E-2</v>
      </c>
      <c r="W39">
        <f t="shared" si="3"/>
        <v>9.5790118450500214E-2</v>
      </c>
      <c r="Z39" s="16">
        <v>3.78</v>
      </c>
      <c r="AA39">
        <f t="shared" si="4"/>
        <v>9.5790118450500214E-2</v>
      </c>
      <c r="AB39">
        <f t="shared" si="5"/>
        <v>1.7496998617357099E-3</v>
      </c>
      <c r="AC39">
        <f t="shared" si="11"/>
        <v>0.98943996243178567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3.359381526300001E-2</v>
      </c>
      <c r="J40" s="22">
        <f>Spring!J38</f>
        <v>5.4896340000000002E-3</v>
      </c>
      <c r="K40">
        <f t="shared" si="8"/>
        <v>0.98230408500000022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0.92038611800000014</v>
      </c>
      <c r="V40">
        <f t="shared" si="10"/>
        <v>1.4858893999999956E-2</v>
      </c>
      <c r="W40">
        <f t="shared" si="3"/>
        <v>9.0929001832999762E-2</v>
      </c>
      <c r="Z40" s="16">
        <v>3.2</v>
      </c>
      <c r="AA40">
        <f t="shared" si="4"/>
        <v>9.0929001832999762E-2</v>
      </c>
      <c r="AB40">
        <f t="shared" si="5"/>
        <v>1.6609068295200024E-3</v>
      </c>
      <c r="AC40">
        <f t="shared" si="11"/>
        <v>0.99110086926130569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2.4262201952000007E-2</v>
      </c>
      <c r="J41" s="22">
        <f>Spring!J39</f>
        <v>3.964736E-3</v>
      </c>
      <c r="K41">
        <f t="shared" si="8"/>
        <v>0.98626882100000024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0.93441518300000015</v>
      </c>
      <c r="V41">
        <f t="shared" si="10"/>
        <v>1.4029065000000007E-2</v>
      </c>
      <c r="W41">
        <f t="shared" si="3"/>
        <v>8.5850863267500077E-2</v>
      </c>
      <c r="Z41" s="16">
        <v>2.72</v>
      </c>
      <c r="AA41">
        <f t="shared" si="4"/>
        <v>8.5850863267500077E-2</v>
      </c>
      <c r="AB41">
        <f t="shared" si="5"/>
        <v>1.5681496799344631E-3</v>
      </c>
      <c r="AC41">
        <f t="shared" si="11"/>
        <v>0.99266901894124016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1.9401079215000006E-2</v>
      </c>
      <c r="J42" s="22">
        <f>Spring!J40</f>
        <v>3.17037E-3</v>
      </c>
      <c r="K42">
        <f t="shared" si="8"/>
        <v>0.98943919100000022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0.94742292100000014</v>
      </c>
      <c r="V42">
        <f t="shared" si="10"/>
        <v>1.3007737999999991E-2</v>
      </c>
      <c r="W42">
        <f t="shared" si="3"/>
        <v>7.9600852690999979E-2</v>
      </c>
      <c r="Z42" s="16">
        <v>2.2999999999999998</v>
      </c>
      <c r="AA42">
        <f t="shared" si="4"/>
        <v>7.9600852690999979E-2</v>
      </c>
      <c r="AB42">
        <f t="shared" si="5"/>
        <v>1.4539871460693445E-3</v>
      </c>
      <c r="AC42">
        <f t="shared" si="11"/>
        <v>0.99412300608730952</v>
      </c>
    </row>
    <row r="43" spans="2:29" x14ac:dyDescent="0.25">
      <c r="H43" s="16">
        <v>0.72</v>
      </c>
      <c r="I43" s="18">
        <f t="shared" si="7"/>
        <v>1.6276076986500004E-2</v>
      </c>
      <c r="J43" s="22">
        <f>Spring!J41</f>
        <v>2.6597069999999999E-3</v>
      </c>
      <c r="K43">
        <f t="shared" si="8"/>
        <v>0.99209889800000017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0.95891994600000019</v>
      </c>
      <c r="V43">
        <f t="shared" si="10"/>
        <v>1.149702500000005E-2</v>
      </c>
      <c r="W43">
        <f t="shared" si="3"/>
        <v>7.0356044487500324E-2</v>
      </c>
      <c r="Z43" s="16">
        <v>1.95</v>
      </c>
      <c r="AA43">
        <f t="shared" si="4"/>
        <v>7.0356044487500324E-2</v>
      </c>
      <c r="AB43">
        <f t="shared" si="5"/>
        <v>1.2851217150928152E-3</v>
      </c>
      <c r="AC43">
        <f t="shared" si="11"/>
        <v>0.99540812780240229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1.3975720219500004E-2</v>
      </c>
      <c r="J44" s="22">
        <f>Spring!J42</f>
        <v>2.2838009999999998E-3</v>
      </c>
      <c r="K44">
        <f t="shared" si="8"/>
        <v>0.9943826990000002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0.96886370200000016</v>
      </c>
      <c r="V44">
        <f t="shared" si="10"/>
        <v>9.9437559999999703E-3</v>
      </c>
      <c r="W44">
        <f t="shared" si="3"/>
        <v>6.0850814841999841E-2</v>
      </c>
      <c r="Z44" s="16">
        <v>1.65</v>
      </c>
      <c r="AA44">
        <f t="shared" si="4"/>
        <v>6.0850814841999841E-2</v>
      </c>
      <c r="AB44">
        <f t="shared" si="5"/>
        <v>1.1114994326953608E-3</v>
      </c>
      <c r="AC44">
        <f t="shared" si="11"/>
        <v>0.99651962723509768</v>
      </c>
    </row>
    <row r="45" spans="2:29" x14ac:dyDescent="0.25">
      <c r="B45" s="1" t="s">
        <v>39</v>
      </c>
      <c r="C45" s="1">
        <f>U15</f>
        <v>6.4818821999999998E-2</v>
      </c>
      <c r="E45" s="1" t="s">
        <v>39</v>
      </c>
      <c r="F45" s="1">
        <f>U26</f>
        <v>0.59928507099999995</v>
      </c>
      <c r="H45" s="16">
        <v>0.52</v>
      </c>
      <c r="I45" s="18">
        <f t="shared" si="7"/>
        <v>1.2413216045500006E-2</v>
      </c>
      <c r="J45" s="22">
        <f>Spring!J43</f>
        <v>2.0284690000000002E-3</v>
      </c>
      <c r="K45">
        <f t="shared" si="8"/>
        <v>0.99641116800000018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0.97681445100000019</v>
      </c>
      <c r="V45">
        <f t="shared" si="10"/>
        <v>7.9507490000000347E-3</v>
      </c>
      <c r="W45">
        <f t="shared" si="3"/>
        <v>4.8654608505500227E-2</v>
      </c>
      <c r="Z45" s="16">
        <v>1.4</v>
      </c>
      <c r="AA45">
        <f t="shared" si="4"/>
        <v>4.8654608505500227E-2</v>
      </c>
      <c r="AB45">
        <f t="shared" si="5"/>
        <v>8.8872383865847785E-4</v>
      </c>
      <c r="AC45">
        <f t="shared" si="11"/>
        <v>0.99740835107375614</v>
      </c>
    </row>
    <row r="46" spans="2:29" x14ac:dyDescent="0.25">
      <c r="B46" s="1" t="s">
        <v>43</v>
      </c>
      <c r="C46" s="1">
        <f>C48*(C50-C49)+C45</f>
        <v>8.7453391447368412E-2</v>
      </c>
      <c r="E46" s="1" t="s">
        <v>43</v>
      </c>
      <c r="F46" s="1">
        <f>F48*(F50-F49)+F45</f>
        <v>0.62735044582185262</v>
      </c>
      <c r="H46" s="16">
        <v>0.44</v>
      </c>
      <c r="I46" s="18">
        <f t="shared" si="7"/>
        <v>1.1328149142000005E-2</v>
      </c>
      <c r="J46" s="22">
        <f>Spring!J44</f>
        <v>1.8511560000000001E-3</v>
      </c>
      <c r="K46">
        <f t="shared" si="8"/>
        <v>0.99826232400000015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0.98230408500000022</v>
      </c>
      <c r="V46">
        <f t="shared" si="10"/>
        <v>5.489634000000021E-3</v>
      </c>
      <c r="W46">
        <f t="shared" si="3"/>
        <v>3.3593815263000142E-2</v>
      </c>
      <c r="Z46" s="16">
        <v>1.19</v>
      </c>
      <c r="AA46">
        <f t="shared" si="4"/>
        <v>3.3593815263000142E-2</v>
      </c>
      <c r="AB46">
        <f t="shared" si="5"/>
        <v>6.1362377322062272E-4</v>
      </c>
      <c r="AC46">
        <f t="shared" si="11"/>
        <v>0.99802197484697674</v>
      </c>
    </row>
    <row r="47" spans="2:29" x14ac:dyDescent="0.25">
      <c r="B47" s="1" t="s">
        <v>40</v>
      </c>
      <c r="C47" s="1">
        <f>U17</f>
        <v>9.0493855999999998E-2</v>
      </c>
      <c r="E47" s="1" t="s">
        <v>40</v>
      </c>
      <c r="F47" s="1">
        <f>U28</f>
        <v>0.64508167099999991</v>
      </c>
      <c r="H47" s="16">
        <v>0.37</v>
      </c>
      <c r="I47" s="18">
        <f t="shared" si="7"/>
        <v>1.0633702162500003E-2</v>
      </c>
      <c r="J47" s="22">
        <f>Spring!J45</f>
        <v>1.7376749999999999E-3</v>
      </c>
      <c r="K47">
        <f t="shared" si="8"/>
        <v>0.99999999900000014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0.98626882100000024</v>
      </c>
      <c r="V47">
        <f t="shared" si="10"/>
        <v>3.9647360000000242E-3</v>
      </c>
      <c r="W47">
        <f t="shared" si="3"/>
        <v>2.4262201952000156E-2</v>
      </c>
      <c r="Z47" s="16">
        <v>1.01</v>
      </c>
      <c r="AA47">
        <f t="shared" si="4"/>
        <v>2.4262201952000156E-2</v>
      </c>
      <c r="AB47">
        <f t="shared" si="5"/>
        <v>4.4317276236332772E-4</v>
      </c>
      <c r="AC47">
        <f t="shared" si="11"/>
        <v>0.99846514760934002</v>
      </c>
    </row>
    <row r="48" spans="2:29" x14ac:dyDescent="0.25">
      <c r="B48" s="1" t="s">
        <v>45</v>
      </c>
      <c r="C48" s="1">
        <f>(C47-C45)/(C51-C49)</f>
        <v>-1.1649289473684207E-3</v>
      </c>
      <c r="E48" s="1" t="s">
        <v>45</v>
      </c>
      <c r="F48" s="1">
        <f>(F47-F45)/(F51-F49)</f>
        <v>-1.0878052256532066E-2</v>
      </c>
      <c r="I48" s="18">
        <f>SUM(I4:I47)</f>
        <v>6.1194999938805053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0.98943919100000022</v>
      </c>
      <c r="V48">
        <f t="shared" si="10"/>
        <v>3.1703699999999779E-3</v>
      </c>
      <c r="W48">
        <f t="shared" si="3"/>
        <v>1.940107921499987E-2</v>
      </c>
      <c r="Z48" s="16">
        <v>0.85</v>
      </c>
      <c r="AA48">
        <f t="shared" si="4"/>
        <v>1.940107921499987E-2</v>
      </c>
      <c r="AB48">
        <f t="shared" si="5"/>
        <v>3.5437961836899223E-4</v>
      </c>
      <c r="AC48">
        <f t="shared" si="11"/>
        <v>0.99881952722770906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0.99209889800000017</v>
      </c>
      <c r="V49">
        <f t="shared" si="10"/>
        <v>2.6597069999999556E-3</v>
      </c>
      <c r="W49">
        <f t="shared" si="3"/>
        <v>1.6276076986499733E-2</v>
      </c>
      <c r="Z49" s="16">
        <v>0.72</v>
      </c>
      <c r="AA49">
        <f t="shared" si="4"/>
        <v>1.6276076986499733E-2</v>
      </c>
      <c r="AB49">
        <f t="shared" si="5"/>
        <v>2.9729840732574685E-4</v>
      </c>
      <c r="AC49">
        <f t="shared" si="11"/>
        <v>0.99911682563503479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0.9943826990000002</v>
      </c>
      <c r="V50">
        <f t="shared" si="10"/>
        <v>2.2838010000000297E-3</v>
      </c>
      <c r="W50">
        <f t="shared" si="3"/>
        <v>1.3975720219500188E-2</v>
      </c>
      <c r="Z50" s="16">
        <v>0.61</v>
      </c>
      <c r="AA50">
        <f t="shared" si="4"/>
        <v>1.3975720219500188E-2</v>
      </c>
      <c r="AB50">
        <f t="shared" si="5"/>
        <v>2.5528014926041412E-4</v>
      </c>
      <c r="AC50">
        <f t="shared" si="11"/>
        <v>0.99937210578429525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0.99641116800000018</v>
      </c>
      <c r="V51">
        <f t="shared" si="10"/>
        <v>2.0284689999999772E-3</v>
      </c>
      <c r="W51">
        <f t="shared" si="3"/>
        <v>1.2413216045499866E-2</v>
      </c>
      <c r="Z51" s="16">
        <v>0.52</v>
      </c>
      <c r="AA51">
        <f t="shared" si="4"/>
        <v>1.2413216045499866E-2</v>
      </c>
      <c r="AB51">
        <f t="shared" si="5"/>
        <v>2.267394878494713E-4</v>
      </c>
      <c r="AC51">
        <f t="shared" si="11"/>
        <v>0.99959884527214471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0.99826232400000015</v>
      </c>
      <c r="V52">
        <f t="shared" si="10"/>
        <v>1.8511559999999649E-3</v>
      </c>
      <c r="W52">
        <f t="shared" si="3"/>
        <v>1.132814914199979E-2</v>
      </c>
      <c r="Z52" s="16">
        <v>0.44</v>
      </c>
      <c r="AA52">
        <f t="shared" si="4"/>
        <v>1.132814914199979E-2</v>
      </c>
      <c r="AB52">
        <f t="shared" si="5"/>
        <v>2.0691968345065793E-4</v>
      </c>
      <c r="AC52">
        <f t="shared" si="11"/>
        <v>0.99980576495559537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0.99999999900000014</v>
      </c>
      <c r="V53">
        <f t="shared" si="10"/>
        <v>1.7376749999999941E-3</v>
      </c>
      <c r="W53">
        <f t="shared" si="3"/>
        <v>1.0633702162499967E-2</v>
      </c>
      <c r="Z53" s="16">
        <v>0.37</v>
      </c>
      <c r="AA53">
        <f t="shared" si="4"/>
        <v>1.0633702162499967E-2</v>
      </c>
      <c r="AB53">
        <f t="shared" si="5"/>
        <v>1.9423493262595243E-4</v>
      </c>
      <c r="AC53">
        <f t="shared" si="11"/>
        <v>0.9999999998882213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DDFE-4B89-457C-A2FC-3D2BD9D79368}">
  <dimension ref="B1:AC53"/>
  <sheetViews>
    <sheetView topLeftCell="C1" workbookViewId="0">
      <selection activeCell="R7" sqref="R7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Spring!K60</f>
        <v>31.810600000000001</v>
      </c>
      <c r="H2" t="s">
        <v>35</v>
      </c>
      <c r="I2" s="23">
        <f>Spring!K61</f>
        <v>2.8568999999999964</v>
      </c>
      <c r="M2">
        <f>D2-I2</f>
        <v>28.953700000000005</v>
      </c>
      <c r="N2" t="s">
        <v>48</v>
      </c>
      <c r="S2" s="23">
        <f>I2</f>
        <v>2.8568999999999964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Spring!K65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17.738600000000002</v>
      </c>
      <c r="E4" s="23">
        <f>Spring!K66</f>
        <v>0.55763173281862022</v>
      </c>
      <c r="F4" s="1">
        <f>F3+E4</f>
        <v>0.55763173281862022</v>
      </c>
      <c r="G4" s="17"/>
      <c r="H4" s="16">
        <v>460.27</v>
      </c>
      <c r="I4" s="18">
        <f>J4*$I$2</f>
        <v>1.1521140619799985E-2</v>
      </c>
      <c r="J4" s="22">
        <f>Spring!K2</f>
        <v>4.0327419999999998E-3</v>
      </c>
      <c r="K4">
        <f>K3+J4</f>
        <v>4.0327419999999998E-3</v>
      </c>
      <c r="N4" s="25">
        <v>1000</v>
      </c>
      <c r="O4">
        <f>O3+P4</f>
        <v>0.61265399586235947</v>
      </c>
      <c r="P4">
        <f>Q4/$M$2</f>
        <v>0.61265399586235947</v>
      </c>
      <c r="Q4">
        <f>D4</f>
        <v>17.738600000000002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17.738600000000002</v>
      </c>
      <c r="AB4">
        <f t="shared" ref="AB4:AB53" si="5">AA4/$D$2</f>
        <v>0.55763173281862022</v>
      </c>
      <c r="AC4">
        <f>AC3+AB4</f>
        <v>0.55763173281862022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2.5945</v>
      </c>
      <c r="E5" s="23">
        <f>Spring!K67</f>
        <v>8.1560863360012073E-2</v>
      </c>
      <c r="F5" s="1">
        <f t="shared" ref="F5:F13" si="6">F4+E5</f>
        <v>0.63919259617863233</v>
      </c>
      <c r="G5" s="17"/>
      <c r="H5" s="16">
        <v>390.04</v>
      </c>
      <c r="I5" s="18">
        <f t="shared" ref="I5:I47" si="7">J5*$I$2</f>
        <v>1.8667398850499978E-2</v>
      </c>
      <c r="J5" s="22">
        <f>Spring!K3</f>
        <v>6.5341449999999999E-3</v>
      </c>
      <c r="K5">
        <f t="shared" ref="K5:K47" si="8">K4+J5</f>
        <v>1.0566887000000001E-2</v>
      </c>
      <c r="N5" s="25">
        <v>850</v>
      </c>
      <c r="O5">
        <f>O4+P5</f>
        <v>0.7022625778397924</v>
      </c>
      <c r="P5">
        <f t="shared" ref="P5" si="9">Q5/$M$2</f>
        <v>8.9608581977432919E-2</v>
      </c>
      <c r="Q5">
        <f>D5</f>
        <v>2.5945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2.5945</v>
      </c>
      <c r="AB5">
        <f t="shared" si="5"/>
        <v>8.1560863360012073E-2</v>
      </c>
      <c r="AC5">
        <f t="shared" ref="AC5:AC53" si="11">AC4+AB5</f>
        <v>0.63919259617863233</v>
      </c>
    </row>
    <row r="6" spans="2:29" x14ac:dyDescent="0.25">
      <c r="B6" s="17">
        <v>0.3</v>
      </c>
      <c r="C6" s="25">
        <f t="shared" si="0"/>
        <v>300</v>
      </c>
      <c r="D6">
        <f t="shared" si="1"/>
        <v>8.6205999999999996</v>
      </c>
      <c r="E6" s="23">
        <f>Spring!K68</f>
        <v>0.27099771774188475</v>
      </c>
      <c r="F6" s="1">
        <f t="shared" si="6"/>
        <v>0.91019031392051708</v>
      </c>
      <c r="G6" s="7"/>
      <c r="H6" s="16">
        <v>330.52</v>
      </c>
      <c r="I6" s="18">
        <f t="shared" si="7"/>
        <v>2.2819831577999973E-2</v>
      </c>
      <c r="J6" s="22">
        <f>Spring!K4</f>
        <v>7.9876200000000008E-3</v>
      </c>
      <c r="K6">
        <f t="shared" si="8"/>
        <v>1.8554507000000001E-2</v>
      </c>
      <c r="N6" s="16">
        <v>460.27</v>
      </c>
      <c r="O6" s="21">
        <f>C18</f>
        <v>0.91323931518251555</v>
      </c>
      <c r="P6" s="21">
        <f>O6-O5</f>
        <v>0.21097673734272315</v>
      </c>
      <c r="Q6" s="21">
        <f>P6*$M$2</f>
        <v>6.1085571600000046</v>
      </c>
      <c r="T6" s="16">
        <v>460.27</v>
      </c>
      <c r="U6">
        <f>K4</f>
        <v>4.0327419999999998E-3</v>
      </c>
      <c r="V6">
        <f t="shared" si="10"/>
        <v>4.0327419999999998E-3</v>
      </c>
      <c r="W6">
        <f t="shared" si="3"/>
        <v>1.1521140619799985E-2</v>
      </c>
      <c r="Z6" s="16">
        <v>460.27</v>
      </c>
      <c r="AA6">
        <f t="shared" si="4"/>
        <v>6.120078300619805</v>
      </c>
      <c r="AB6">
        <f t="shared" si="5"/>
        <v>0.19239116208495924</v>
      </c>
      <c r="AC6">
        <f t="shared" si="11"/>
        <v>0.83158375826359154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0.5675</v>
      </c>
      <c r="E7" s="23">
        <f>Spring!K69</f>
        <v>1.783996529458734E-2</v>
      </c>
      <c r="F7" s="1">
        <f t="shared" si="6"/>
        <v>0.92803027921510439</v>
      </c>
      <c r="G7" s="7"/>
      <c r="H7" s="16">
        <v>280.08999999999997</v>
      </c>
      <c r="I7" s="18">
        <f t="shared" si="7"/>
        <v>2.1494389964399972E-2</v>
      </c>
      <c r="J7" s="22">
        <f>Spring!K5</f>
        <v>7.523676E-3</v>
      </c>
      <c r="K7">
        <f t="shared" si="8"/>
        <v>2.6078183000000001E-2</v>
      </c>
      <c r="N7" s="16">
        <v>390.04</v>
      </c>
      <c r="O7" s="21">
        <f>F18</f>
        <v>0.95125767728853616</v>
      </c>
      <c r="P7" s="21">
        <f t="shared" ref="P7:P8" si="12">O7-O6</f>
        <v>3.8018362106020609E-2</v>
      </c>
      <c r="Q7" s="21">
        <f t="shared" ref="Q7:Q8" si="13">P7*$M$2</f>
        <v>1.1007722509090891</v>
      </c>
      <c r="T7" s="16">
        <v>390.04</v>
      </c>
      <c r="U7">
        <f t="shared" ref="U7:U8" si="14">K5</f>
        <v>1.0566887000000001E-2</v>
      </c>
      <c r="V7">
        <f t="shared" si="10"/>
        <v>6.5341450000000008E-3</v>
      </c>
      <c r="W7">
        <f t="shared" si="3"/>
        <v>1.8667398850499978E-2</v>
      </c>
      <c r="Z7" s="16">
        <v>390.04</v>
      </c>
      <c r="AA7">
        <f t="shared" si="4"/>
        <v>1.1194396497595891</v>
      </c>
      <c r="AB7">
        <f t="shared" si="5"/>
        <v>3.5190774451270619E-2</v>
      </c>
      <c r="AC7">
        <f t="shared" si="11"/>
        <v>0.86677453271486216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1.1733</v>
      </c>
      <c r="E8" s="23">
        <f>Spring!K70</f>
        <v>3.6883931771170615E-2</v>
      </c>
      <c r="F8" s="1">
        <f t="shared" si="6"/>
        <v>0.96491421098627506</v>
      </c>
      <c r="G8" s="7"/>
      <c r="H8" s="16">
        <v>237.35</v>
      </c>
      <c r="I8" s="18">
        <f t="shared" si="7"/>
        <v>2.1271937445899974E-2</v>
      </c>
      <c r="J8" s="22">
        <f>Spring!K6</f>
        <v>7.4458110000000001E-3</v>
      </c>
      <c r="K8">
        <f t="shared" si="8"/>
        <v>3.3523994000000001E-2</v>
      </c>
      <c r="N8" s="16">
        <v>330.52</v>
      </c>
      <c r="O8" s="21">
        <f>C27</f>
        <v>0.98347827977394631</v>
      </c>
      <c r="P8" s="21">
        <f t="shared" si="12"/>
        <v>3.2220602485410144E-2</v>
      </c>
      <c r="Q8" s="21">
        <f t="shared" si="13"/>
        <v>0.93290565818181981</v>
      </c>
      <c r="T8" s="16">
        <v>330.52</v>
      </c>
      <c r="U8">
        <f t="shared" si="14"/>
        <v>1.8554507000000001E-2</v>
      </c>
      <c r="V8">
        <f t="shared" si="10"/>
        <v>7.9876200000000008E-3</v>
      </c>
      <c r="W8">
        <f t="shared" si="3"/>
        <v>2.2819831577999973E-2</v>
      </c>
      <c r="Z8" s="16">
        <v>330.52</v>
      </c>
      <c r="AA8">
        <f t="shared" si="4"/>
        <v>0.95572548975981975</v>
      </c>
      <c r="AB8">
        <f t="shared" si="5"/>
        <v>3.0044245935625852E-2</v>
      </c>
      <c r="AC8">
        <f t="shared" si="11"/>
        <v>0.89681877865048798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0.5665</v>
      </c>
      <c r="E9" s="23">
        <f>Spring!K71</f>
        <v>1.7808529232394232E-2</v>
      </c>
      <c r="F9" s="1">
        <f t="shared" si="6"/>
        <v>0.98272274021866934</v>
      </c>
      <c r="G9" s="7"/>
      <c r="H9" s="16">
        <v>201.13</v>
      </c>
      <c r="I9" s="18">
        <f t="shared" si="7"/>
        <v>2.6453205572099965E-2</v>
      </c>
      <c r="J9" s="22">
        <f>Spring!K7</f>
        <v>9.2594089999999997E-3</v>
      </c>
      <c r="K9">
        <f t="shared" si="8"/>
        <v>4.2783402999999998E-2</v>
      </c>
      <c r="N9" s="25">
        <v>300</v>
      </c>
      <c r="O9" s="1">
        <v>1</v>
      </c>
      <c r="P9">
        <f>O9-O8</f>
        <v>1.6521720226053693E-2</v>
      </c>
      <c r="Q9">
        <f>P9*$M$2</f>
        <v>0.47836493090909088</v>
      </c>
      <c r="T9" s="25">
        <f>B6*1000</f>
        <v>300</v>
      </c>
      <c r="U9" s="21">
        <f>C37</f>
        <v>2.3107800506246279E-2</v>
      </c>
      <c r="V9">
        <f t="shared" si="10"/>
        <v>4.5532935062462775E-3</v>
      </c>
      <c r="W9">
        <f t="shared" si="3"/>
        <v>1.3008304217994975E-2</v>
      </c>
      <c r="Z9" s="25">
        <v>300</v>
      </c>
      <c r="AA9">
        <f t="shared" si="4"/>
        <v>0.49137323512708586</v>
      </c>
      <c r="AB9">
        <f t="shared" si="5"/>
        <v>1.5446839579482495E-2</v>
      </c>
      <c r="AC9">
        <f t="shared" si="11"/>
        <v>0.91226561822997043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0.1283</v>
      </c>
      <c r="E10" s="23">
        <f>Spring!K72</f>
        <v>4.0332467793754278E-3</v>
      </c>
      <c r="F10" s="1">
        <f t="shared" si="6"/>
        <v>0.98675598699804479</v>
      </c>
      <c r="G10" s="7"/>
      <c r="H10" s="16">
        <v>170.44</v>
      </c>
      <c r="I10" s="18">
        <f t="shared" si="7"/>
        <v>3.9132950559299953E-2</v>
      </c>
      <c r="J10" s="22">
        <f>Spring!K8</f>
        <v>1.3697697E-2</v>
      </c>
      <c r="K10">
        <f t="shared" si="8"/>
        <v>5.6481099999999999E-2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2.6078183000000001E-2</v>
      </c>
      <c r="V10">
        <f t="shared" si="10"/>
        <v>2.9703824937537225E-3</v>
      </c>
      <c r="W10">
        <f t="shared" si="3"/>
        <v>8.4860857464049994E-3</v>
      </c>
      <c r="Z10" s="16">
        <v>280.08999999999997</v>
      </c>
      <c r="AA10">
        <f t="shared" si="4"/>
        <v>8.4860857464049994E-3</v>
      </c>
      <c r="AB10">
        <f t="shared" si="5"/>
        <v>2.6676911930001315E-4</v>
      </c>
      <c r="AC10">
        <f t="shared" si="11"/>
        <v>0.91253238734927045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0.19020000000000001</v>
      </c>
      <c r="E11" s="23">
        <f>Spring!K73</f>
        <v>5.9791390291286557E-3</v>
      </c>
      <c r="F11" s="1">
        <f t="shared" si="6"/>
        <v>0.9927351260271734</v>
      </c>
      <c r="G11" s="7"/>
      <c r="H11" s="16">
        <v>144.43</v>
      </c>
      <c r="I11" s="18">
        <f t="shared" si="7"/>
        <v>5.427820024649993E-2</v>
      </c>
      <c r="J11" s="22">
        <f>Spring!K9</f>
        <v>1.8998984999999999E-2</v>
      </c>
      <c r="K11">
        <f t="shared" si="8"/>
        <v>7.5480085000000002E-2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3.1320215124239589E-2</v>
      </c>
      <c r="V11">
        <f t="shared" si="10"/>
        <v>5.242032124239588E-3</v>
      </c>
      <c r="W11">
        <f t="shared" si="3"/>
        <v>1.4975961575740061E-2</v>
      </c>
      <c r="Z11" s="25">
        <v>250</v>
      </c>
      <c r="AA11">
        <f t="shared" si="4"/>
        <v>1.4975961575740061E-2</v>
      </c>
      <c r="AB11">
        <f t="shared" si="5"/>
        <v>4.7078525949652191E-4</v>
      </c>
      <c r="AC11">
        <f t="shared" si="11"/>
        <v>0.91300317260876696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0.1108</v>
      </c>
      <c r="E12" s="23">
        <f>Spring!K74</f>
        <v>3.483115690996083E-3</v>
      </c>
      <c r="F12" s="1">
        <f t="shared" si="6"/>
        <v>0.99621824171816953</v>
      </c>
      <c r="G12" s="7"/>
      <c r="H12" s="16">
        <v>122.39</v>
      </c>
      <c r="I12" s="18">
        <f t="shared" si="7"/>
        <v>7.1221597078199916E-2</v>
      </c>
      <c r="J12" s="22">
        <f>Spring!K10</f>
        <v>2.4929678E-2</v>
      </c>
      <c r="K12">
        <f t="shared" si="8"/>
        <v>0.100409763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3.3523994000000001E-2</v>
      </c>
      <c r="V12">
        <f t="shared" si="10"/>
        <v>2.2037788757604121E-3</v>
      </c>
      <c r="W12">
        <f t="shared" si="3"/>
        <v>6.2959758701599134E-3</v>
      </c>
      <c r="Z12" s="16">
        <v>237.35</v>
      </c>
      <c r="AA12">
        <f t="shared" si="4"/>
        <v>6.2959758701599134E-3</v>
      </c>
      <c r="AB12">
        <f t="shared" si="5"/>
        <v>1.9792068902063818E-4</v>
      </c>
      <c r="AC12">
        <f t="shared" si="11"/>
        <v>0.91320109329778765</v>
      </c>
    </row>
    <row r="13" spans="2:29" x14ac:dyDescent="0.25">
      <c r="B13" t="s">
        <v>49</v>
      </c>
      <c r="E13" s="23">
        <f>Spring!K75</f>
        <v>3.7817582818304822E-3</v>
      </c>
      <c r="F13" s="1">
        <f t="shared" si="6"/>
        <v>1</v>
      </c>
      <c r="H13" s="16">
        <v>103.72</v>
      </c>
      <c r="I13" s="18">
        <f t="shared" si="7"/>
        <v>9.3003319760099887E-2</v>
      </c>
      <c r="J13" s="22">
        <f>Spring!K11</f>
        <v>3.2553929000000002E-2</v>
      </c>
      <c r="K13">
        <f t="shared" si="8"/>
        <v>0.13296369199999999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4.2783402999999998E-2</v>
      </c>
      <c r="V13">
        <f t="shared" si="10"/>
        <v>9.2594089999999962E-3</v>
      </c>
      <c r="W13">
        <f t="shared" si="3"/>
        <v>2.6453205572099955E-2</v>
      </c>
      <c r="Z13" s="16">
        <v>201.13</v>
      </c>
      <c r="AA13">
        <f t="shared" si="4"/>
        <v>2.6453205572099955E-2</v>
      </c>
      <c r="AB13">
        <f t="shared" si="5"/>
        <v>8.3158461557153755E-4</v>
      </c>
      <c r="AC13">
        <f t="shared" si="11"/>
        <v>0.91403267791335918</v>
      </c>
    </row>
    <row r="14" spans="2:29" x14ac:dyDescent="0.25">
      <c r="H14" s="16">
        <v>87.89</v>
      </c>
      <c r="I14" s="18">
        <f t="shared" si="7"/>
        <v>0.11962336543529985</v>
      </c>
      <c r="J14" s="22">
        <f>Spring!K12</f>
        <v>4.1871736999999999E-2</v>
      </c>
      <c r="K14">
        <f t="shared" si="8"/>
        <v>0.17483542899999999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5.6481099999999999E-2</v>
      </c>
      <c r="V14">
        <f t="shared" si="10"/>
        <v>1.3697697000000002E-2</v>
      </c>
      <c r="W14">
        <f t="shared" si="3"/>
        <v>3.9132950559299953E-2</v>
      </c>
      <c r="Z14" s="16">
        <v>170.44</v>
      </c>
      <c r="AA14">
        <f t="shared" si="4"/>
        <v>3.9132950559299953E-2</v>
      </c>
      <c r="AB14">
        <f t="shared" si="5"/>
        <v>1.2301858675818737E-3</v>
      </c>
      <c r="AC14">
        <f t="shared" si="11"/>
        <v>0.91526286378094102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0.14777276681849982</v>
      </c>
      <c r="J15" s="22">
        <f>Spring!K13</f>
        <v>5.1724865000000002E-2</v>
      </c>
      <c r="K15">
        <f t="shared" si="8"/>
        <v>0.226560294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7.5480085000000002E-2</v>
      </c>
      <c r="V15">
        <f t="shared" si="10"/>
        <v>1.8998985000000003E-2</v>
      </c>
      <c r="W15">
        <f t="shared" si="3"/>
        <v>5.4278200246499944E-2</v>
      </c>
      <c r="Z15" s="16">
        <v>144.43</v>
      </c>
      <c r="AA15">
        <f t="shared" si="4"/>
        <v>5.4278200246499944E-2</v>
      </c>
      <c r="AB15">
        <f t="shared" si="5"/>
        <v>1.7062928786788034E-3</v>
      </c>
      <c r="AC15">
        <f t="shared" si="11"/>
        <v>0.91696915665961987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0.17491186551329979</v>
      </c>
      <c r="J16" s="22">
        <f>Spring!K14</f>
        <v>6.1224357E-2</v>
      </c>
      <c r="K16">
        <f t="shared" si="8"/>
        <v>0.287784651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9.7457564289473692E-2</v>
      </c>
      <c r="V16">
        <f t="shared" si="10"/>
        <v>2.1977479289473689E-2</v>
      </c>
      <c r="W16">
        <f t="shared" si="3"/>
        <v>6.2787460582097304E-2</v>
      </c>
      <c r="Z16" s="20">
        <v>125</v>
      </c>
      <c r="AA16">
        <f t="shared" si="4"/>
        <v>6.2787460582097304E-2</v>
      </c>
      <c r="AB16">
        <f t="shared" si="5"/>
        <v>1.9737905158059674E-3</v>
      </c>
      <c r="AC16">
        <f t="shared" si="11"/>
        <v>0.91894294717542579</v>
      </c>
    </row>
    <row r="17" spans="2:29" x14ac:dyDescent="0.25">
      <c r="B17" s="1" t="s">
        <v>39</v>
      </c>
      <c r="C17" s="1">
        <f>O5</f>
        <v>0.7022625778397924</v>
      </c>
      <c r="D17" s="1"/>
      <c r="E17" s="1" t="s">
        <v>39</v>
      </c>
      <c r="F17" s="1">
        <f>O5</f>
        <v>0.7022625778397924</v>
      </c>
      <c r="H17" s="16">
        <v>53.48</v>
      </c>
      <c r="I17" s="18">
        <f t="shared" si="7"/>
        <v>0.18799016804879978</v>
      </c>
      <c r="J17" s="22">
        <f>Spring!K15</f>
        <v>6.5802152000000003E-2</v>
      </c>
      <c r="K17">
        <f t="shared" si="8"/>
        <v>0.35358680300000001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0.100409763</v>
      </c>
      <c r="V17">
        <f t="shared" si="10"/>
        <v>2.9521987105263076E-3</v>
      </c>
      <c r="W17">
        <f t="shared" si="3"/>
        <v>8.4341364961025983E-3</v>
      </c>
      <c r="Z17" s="16">
        <v>122.39</v>
      </c>
      <c r="AA17">
        <f t="shared" si="4"/>
        <v>8.4341364961025983E-3</v>
      </c>
      <c r="AB17">
        <f t="shared" si="5"/>
        <v>2.6513603943662168E-4</v>
      </c>
      <c r="AC17">
        <f t="shared" si="11"/>
        <v>0.91920808321486247</v>
      </c>
    </row>
    <row r="18" spans="2:29" x14ac:dyDescent="0.25">
      <c r="B18" s="1" t="s">
        <v>43</v>
      </c>
      <c r="C18" s="1">
        <f>C20*(C22-C21)+C17</f>
        <v>0.91323931518251555</v>
      </c>
      <c r="D18" s="1"/>
      <c r="E18" s="1" t="s">
        <v>43</v>
      </c>
      <c r="F18" s="1">
        <f>F20*(F22-F21)+F17</f>
        <v>0.95125767728853616</v>
      </c>
      <c r="H18" s="16">
        <v>45.32</v>
      </c>
      <c r="I18" s="18">
        <f t="shared" si="7"/>
        <v>0.19601696571299976</v>
      </c>
      <c r="J18" s="22">
        <f>Spring!K16</f>
        <v>6.8611770000000002E-2</v>
      </c>
      <c r="K18">
        <f t="shared" si="8"/>
        <v>0.42219857300000002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0.13296369199999999</v>
      </c>
      <c r="V18">
        <f t="shared" si="10"/>
        <v>3.2553928999999995E-2</v>
      </c>
      <c r="W18">
        <f t="shared" si="3"/>
        <v>9.3003319760099873E-2</v>
      </c>
      <c r="Z18" s="16">
        <v>103.72</v>
      </c>
      <c r="AA18">
        <f t="shared" si="4"/>
        <v>9.3003319760099873E-2</v>
      </c>
      <c r="AB18">
        <f t="shared" si="5"/>
        <v>2.923658144143772E-3</v>
      </c>
      <c r="AC18">
        <f t="shared" si="11"/>
        <v>0.92213174135900622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0.18666472929209976</v>
      </c>
      <c r="J19" s="22">
        <f>Spring!K17</f>
        <v>6.5338208999999994E-2</v>
      </c>
      <c r="K19">
        <f t="shared" si="8"/>
        <v>0.487536782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0.17483542899999999</v>
      </c>
      <c r="V19">
        <f t="shared" si="10"/>
        <v>4.1871736999999992E-2</v>
      </c>
      <c r="W19">
        <f t="shared" si="3"/>
        <v>0.11962336543529983</v>
      </c>
      <c r="Z19" s="16">
        <v>87.89</v>
      </c>
      <c r="AA19">
        <f t="shared" si="4"/>
        <v>0.11962336543529983</v>
      </c>
      <c r="AB19">
        <f t="shared" si="5"/>
        <v>3.7604875555726654E-3</v>
      </c>
      <c r="AC19">
        <f t="shared" si="11"/>
        <v>0.9258922289145789</v>
      </c>
    </row>
    <row r="20" spans="2:29" x14ac:dyDescent="0.25">
      <c r="B20" s="1" t="s">
        <v>45</v>
      </c>
      <c r="C20" s="1">
        <f>(C19-C17)/(C23-C21)</f>
        <v>-5.4134076756401383E-4</v>
      </c>
      <c r="D20" s="1"/>
      <c r="E20" s="1" t="s">
        <v>45</v>
      </c>
      <c r="F20" s="1">
        <f>(F19-F17)/(F23-F21)</f>
        <v>-5.4134076756401383E-4</v>
      </c>
      <c r="H20" s="16">
        <v>32.549999999999997</v>
      </c>
      <c r="I20" s="18">
        <f t="shared" si="7"/>
        <v>0.17060186618009979</v>
      </c>
      <c r="J20" s="22">
        <f>Spring!K18</f>
        <v>5.9715729000000002E-2</v>
      </c>
      <c r="K20">
        <f t="shared" si="8"/>
        <v>0.54725251100000005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0.226560294</v>
      </c>
      <c r="V20">
        <f t="shared" si="10"/>
        <v>5.1724865000000009E-2</v>
      </c>
      <c r="W20">
        <f t="shared" si="3"/>
        <v>0.14777276681849985</v>
      </c>
      <c r="Z20" s="16">
        <v>74.48</v>
      </c>
      <c r="AA20">
        <f t="shared" si="4"/>
        <v>0.14777276681849985</v>
      </c>
      <c r="AB20">
        <f t="shared" si="5"/>
        <v>4.6453938881536299E-3</v>
      </c>
      <c r="AC20">
        <f t="shared" si="11"/>
        <v>0.93053762280273256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0.14928358410239981</v>
      </c>
      <c r="J21" s="22">
        <f>Spring!K19</f>
        <v>5.2253696000000002E-2</v>
      </c>
      <c r="K21">
        <f t="shared" si="8"/>
        <v>0.59950620700000001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0.287784651</v>
      </c>
      <c r="V21">
        <f t="shared" si="10"/>
        <v>6.1224357000000007E-2</v>
      </c>
      <c r="W21">
        <f t="shared" si="3"/>
        <v>0.17491186551329979</v>
      </c>
      <c r="Z21" s="16">
        <v>63.11</v>
      </c>
      <c r="AA21">
        <f t="shared" si="4"/>
        <v>0.17491186551329979</v>
      </c>
      <c r="AB21">
        <f t="shared" si="5"/>
        <v>5.4985402825881869E-3</v>
      </c>
      <c r="AC21">
        <f t="shared" si="11"/>
        <v>0.93603616308532078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0.12647302316489983</v>
      </c>
      <c r="J22" s="22">
        <f>Spring!K20</f>
        <v>4.4269321E-2</v>
      </c>
      <c r="K22">
        <f t="shared" si="8"/>
        <v>0.64377552800000004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0.35358680300000001</v>
      </c>
      <c r="V22">
        <f t="shared" si="10"/>
        <v>6.5802152000000003E-2</v>
      </c>
      <c r="W22">
        <f t="shared" si="3"/>
        <v>0.18799016804879978</v>
      </c>
      <c r="Z22" s="16">
        <v>53.48</v>
      </c>
      <c r="AA22">
        <f t="shared" si="4"/>
        <v>0.18799016804879978</v>
      </c>
      <c r="AB22">
        <f t="shared" si="5"/>
        <v>5.9096706144744137E-3</v>
      </c>
      <c r="AC22">
        <f t="shared" si="11"/>
        <v>0.94194583369979523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0.10924229075879986</v>
      </c>
      <c r="J23" s="22">
        <f>Spring!K21</f>
        <v>3.8238052000000002E-2</v>
      </c>
      <c r="K23">
        <f t="shared" si="8"/>
        <v>0.68201358000000001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0.42219857300000002</v>
      </c>
      <c r="V23">
        <f t="shared" si="10"/>
        <v>6.8611770000000016E-2</v>
      </c>
      <c r="W23">
        <f t="shared" si="3"/>
        <v>0.19601696571299981</v>
      </c>
      <c r="Z23" s="16">
        <v>45.32</v>
      </c>
      <c r="AA23">
        <f t="shared" si="4"/>
        <v>0.19601696571299981</v>
      </c>
      <c r="AB23">
        <f t="shared" si="5"/>
        <v>6.162001525057679E-3</v>
      </c>
      <c r="AC23">
        <f t="shared" si="11"/>
        <v>0.94810783522485287</v>
      </c>
    </row>
    <row r="24" spans="2:29" x14ac:dyDescent="0.25">
      <c r="H24" s="16">
        <v>16.78</v>
      </c>
      <c r="I24" s="18">
        <f t="shared" si="7"/>
        <v>9.5135149967699895E-2</v>
      </c>
      <c r="J24" s="22">
        <f>Spring!K22</f>
        <v>3.3300133000000003E-2</v>
      </c>
      <c r="K24">
        <f t="shared" si="8"/>
        <v>0.71531371300000002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0.487536782</v>
      </c>
      <c r="V24">
        <f t="shared" si="10"/>
        <v>6.533820899999998E-2</v>
      </c>
      <c r="W24">
        <f t="shared" si="3"/>
        <v>0.18666472929209971</v>
      </c>
      <c r="Z24" s="16">
        <v>38.409999999999997</v>
      </c>
      <c r="AA24">
        <f t="shared" si="4"/>
        <v>0.18666472929209971</v>
      </c>
      <c r="AB24">
        <f t="shared" si="5"/>
        <v>5.8680040392856377E-3</v>
      </c>
      <c r="AC24">
        <f t="shared" si="11"/>
        <v>0.95397583926413854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8.4114523943399896E-2</v>
      </c>
      <c r="J25" s="22">
        <f>Spring!K23</f>
        <v>2.9442586E-2</v>
      </c>
      <c r="K25">
        <f t="shared" si="8"/>
        <v>0.74475629900000007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0.54725251100000005</v>
      </c>
      <c r="V25">
        <f t="shared" si="10"/>
        <v>5.9715729000000051E-2</v>
      </c>
      <c r="W25">
        <f t="shared" si="3"/>
        <v>0.17060186618009993</v>
      </c>
      <c r="Z25" s="16">
        <v>32.549999999999997</v>
      </c>
      <c r="AA25">
        <f t="shared" si="4"/>
        <v>0.17060186618009993</v>
      </c>
      <c r="AB25">
        <f t="shared" si="5"/>
        <v>5.3630508754974734E-3</v>
      </c>
      <c r="AC25">
        <f t="shared" si="11"/>
        <v>0.95933889013963602</v>
      </c>
    </row>
    <row r="26" spans="2:29" x14ac:dyDescent="0.25">
      <c r="B26" s="1" t="s">
        <v>39</v>
      </c>
      <c r="C26" s="1">
        <f>C17</f>
        <v>0.7022625778397924</v>
      </c>
      <c r="H26" s="16">
        <v>12.05</v>
      </c>
      <c r="I26" s="18">
        <f t="shared" si="7"/>
        <v>7.5290608325699906E-2</v>
      </c>
      <c r="J26" s="22">
        <f>Spring!K24</f>
        <v>2.6353952999999999E-2</v>
      </c>
      <c r="K26">
        <f t="shared" si="8"/>
        <v>0.77111025200000005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0.59950620700000001</v>
      </c>
      <c r="V26">
        <f t="shared" si="10"/>
        <v>5.2253695999999961E-2</v>
      </c>
      <c r="W26">
        <f t="shared" si="3"/>
        <v>0.1492835841023997</v>
      </c>
      <c r="Z26" s="16">
        <v>27.58</v>
      </c>
      <c r="AA26">
        <f t="shared" si="4"/>
        <v>0.1492835841023997</v>
      </c>
      <c r="AB26">
        <f t="shared" si="5"/>
        <v>4.692888034252724E-3</v>
      </c>
      <c r="AC26">
        <f t="shared" si="11"/>
        <v>0.96403177817388874</v>
      </c>
    </row>
    <row r="27" spans="2:29" x14ac:dyDescent="0.25">
      <c r="B27" s="1" t="s">
        <v>43</v>
      </c>
      <c r="C27" s="1">
        <f>C29*(C31-C30)+C26</f>
        <v>0.98347827977394631</v>
      </c>
      <c r="H27" s="16">
        <v>10.210000000000001</v>
      </c>
      <c r="I27" s="18">
        <f t="shared" si="7"/>
        <v>6.9497597916299905E-2</v>
      </c>
      <c r="J27" s="22">
        <f>Spring!K25</f>
        <v>2.4326226999999999E-2</v>
      </c>
      <c r="K27">
        <f t="shared" si="8"/>
        <v>0.79543647900000003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0.62663562461995248</v>
      </c>
      <c r="V27">
        <f t="shared" si="10"/>
        <v>2.7129417619952467E-2</v>
      </c>
      <c r="W27">
        <f t="shared" si="3"/>
        <v>7.7506033198442112E-2</v>
      </c>
      <c r="Z27" s="20">
        <v>25</v>
      </c>
      <c r="AA27">
        <f t="shared" si="4"/>
        <v>7.7506033198442112E-2</v>
      </c>
      <c r="AB27">
        <f t="shared" si="5"/>
        <v>2.4364844799671212E-3</v>
      </c>
      <c r="AC27">
        <f t="shared" si="11"/>
        <v>0.96646826265385588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6.435340378139992E-2</v>
      </c>
      <c r="J28" s="22">
        <f>Spring!K26</f>
        <v>2.2525606E-2</v>
      </c>
      <c r="K28">
        <f t="shared" si="8"/>
        <v>0.81796208500000001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0.64377552800000004</v>
      </c>
      <c r="V28">
        <f t="shared" si="10"/>
        <v>1.7139903380047561E-2</v>
      </c>
      <c r="W28">
        <f t="shared" si="3"/>
        <v>4.8966989966457819E-2</v>
      </c>
      <c r="Z28" s="16">
        <v>23.37</v>
      </c>
      <c r="AA28">
        <f t="shared" si="4"/>
        <v>4.8966989966457819E-2</v>
      </c>
      <c r="AB28">
        <f t="shared" si="5"/>
        <v>1.5393293419947382E-3</v>
      </c>
      <c r="AC28">
        <f t="shared" si="11"/>
        <v>0.96800759199585062</v>
      </c>
    </row>
    <row r="29" spans="2:29" x14ac:dyDescent="0.25">
      <c r="B29" s="1" t="s">
        <v>45</v>
      </c>
      <c r="C29" s="1">
        <f>(C28-C26)/(C32-C30)</f>
        <v>-5.4134076756401383E-4</v>
      </c>
      <c r="H29" s="16">
        <v>7.33</v>
      </c>
      <c r="I29" s="18">
        <f t="shared" si="7"/>
        <v>5.995071518459992E-2</v>
      </c>
      <c r="J29" s="22">
        <f>Spring!K27</f>
        <v>2.0984533999999999E-2</v>
      </c>
      <c r="K29">
        <f t="shared" si="8"/>
        <v>0.838946619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0.68201358000000001</v>
      </c>
      <c r="V29">
        <f t="shared" si="10"/>
        <v>3.8238051999999967E-2</v>
      </c>
      <c r="W29">
        <f t="shared" si="3"/>
        <v>0.10924229075879976</v>
      </c>
      <c r="Z29" s="16">
        <v>19.809999999999999</v>
      </c>
      <c r="AA29">
        <f t="shared" si="4"/>
        <v>0.10924229075879976</v>
      </c>
      <c r="AB29">
        <f t="shared" si="5"/>
        <v>3.4341474464109371E-3</v>
      </c>
      <c r="AC29">
        <f t="shared" si="11"/>
        <v>0.97144173944226153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5.5863165512999934E-2</v>
      </c>
      <c r="J30" s="22">
        <f>Spring!K28</f>
        <v>1.9553770000000002E-2</v>
      </c>
      <c r="K30">
        <f t="shared" si="8"/>
        <v>0.85850038900000003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0.71531371300000002</v>
      </c>
      <c r="V30">
        <f t="shared" si="10"/>
        <v>3.330013300000001E-2</v>
      </c>
      <c r="W30">
        <f t="shared" si="3"/>
        <v>9.5135149967699909E-2</v>
      </c>
      <c r="Z30" s="16">
        <v>16.78</v>
      </c>
      <c r="AA30">
        <f t="shared" si="4"/>
        <v>9.5135149967699909E-2</v>
      </c>
      <c r="AB30">
        <f t="shared" si="5"/>
        <v>2.9906744911350276E-3</v>
      </c>
      <c r="AC30">
        <f t="shared" si="11"/>
        <v>0.97443241393339652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5.1720006282899939E-2</v>
      </c>
      <c r="J31" s="22">
        <f>Spring!K29</f>
        <v>1.8103541000000001E-2</v>
      </c>
      <c r="K31">
        <f t="shared" si="8"/>
        <v>0.87660393000000003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0.74475629900000007</v>
      </c>
      <c r="V31">
        <f t="shared" si="10"/>
        <v>2.9442586000000048E-2</v>
      </c>
      <c r="W31">
        <f t="shared" si="3"/>
        <v>8.4114523943400035E-2</v>
      </c>
      <c r="Z31" s="16">
        <v>14.22</v>
      </c>
      <c r="AA31">
        <f t="shared" si="4"/>
        <v>8.4114523943400035E-2</v>
      </c>
      <c r="AB31">
        <f t="shared" si="5"/>
        <v>2.6442294060281804E-3</v>
      </c>
      <c r="AC31">
        <f t="shared" si="11"/>
        <v>0.97707664333942468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4.7669530602599944E-2</v>
      </c>
      <c r="J32" s="22">
        <f>Spring!K30</f>
        <v>1.6685754000000001E-2</v>
      </c>
      <c r="K32">
        <f t="shared" si="8"/>
        <v>0.89328968400000008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0.77111025200000005</v>
      </c>
      <c r="V32">
        <f t="shared" si="10"/>
        <v>2.6353952999999986E-2</v>
      </c>
      <c r="W32">
        <f t="shared" si="3"/>
        <v>7.5290608325699865E-2</v>
      </c>
      <c r="Z32" s="16">
        <v>12.05</v>
      </c>
      <c r="AA32">
        <f t="shared" si="4"/>
        <v>7.5290608325699865E-2</v>
      </c>
      <c r="AB32">
        <f t="shared" si="5"/>
        <v>2.3668402458834432E-3</v>
      </c>
      <c r="AC32">
        <f t="shared" si="11"/>
        <v>0.97944348358530808</v>
      </c>
    </row>
    <row r="33" spans="2:29" x14ac:dyDescent="0.25">
      <c r="H33" s="16">
        <v>3.78</v>
      </c>
      <c r="I33" s="18">
        <f t="shared" si="7"/>
        <v>4.3758091674599951E-2</v>
      </c>
      <c r="J33" s="22">
        <f>Spring!K31</f>
        <v>1.5316634000000001E-2</v>
      </c>
      <c r="K33">
        <f t="shared" si="8"/>
        <v>0.90860631800000013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0.79543647900000003</v>
      </c>
      <c r="V33">
        <f t="shared" si="10"/>
        <v>2.4326226999999978E-2</v>
      </c>
      <c r="W33">
        <f t="shared" si="3"/>
        <v>6.949759791629985E-2</v>
      </c>
      <c r="Z33" s="16">
        <v>10.210000000000001</v>
      </c>
      <c r="AA33">
        <f t="shared" si="4"/>
        <v>6.949759791629985E-2</v>
      </c>
      <c r="AB33">
        <f t="shared" si="5"/>
        <v>2.1847308103682371E-3</v>
      </c>
      <c r="AC33">
        <f t="shared" si="11"/>
        <v>0.98162821439567627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4.0921832777099945E-2</v>
      </c>
      <c r="J34" s="22">
        <f>Spring!K32</f>
        <v>1.4323859E-2</v>
      </c>
      <c r="K34">
        <f t="shared" si="8"/>
        <v>0.92293017700000013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0.81796208500000001</v>
      </c>
      <c r="V34">
        <f t="shared" si="10"/>
        <v>2.2525605999999976E-2</v>
      </c>
      <c r="W34">
        <f t="shared" si="3"/>
        <v>6.4353403781399851E-2</v>
      </c>
      <c r="Z34" s="16">
        <v>8.65</v>
      </c>
      <c r="AA34">
        <f t="shared" si="4"/>
        <v>6.4353403781399851E-2</v>
      </c>
      <c r="AB34">
        <f t="shared" si="5"/>
        <v>2.0230176036101126E-3</v>
      </c>
      <c r="AC34">
        <f t="shared" si="11"/>
        <v>0.98365123199928639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3.8576820691499952E-2</v>
      </c>
      <c r="J35" s="22">
        <f>Spring!K33</f>
        <v>1.3503035E-2</v>
      </c>
      <c r="K35">
        <f t="shared" si="8"/>
        <v>0.93643321200000018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0.838946619</v>
      </c>
      <c r="V35">
        <f t="shared" si="10"/>
        <v>2.0984533999999999E-2</v>
      </c>
      <c r="W35">
        <f t="shared" si="3"/>
        <v>5.995071518459992E-2</v>
      </c>
      <c r="Z35" s="16">
        <v>7.33</v>
      </c>
      <c r="AA35">
        <f t="shared" si="4"/>
        <v>5.995071518459992E-2</v>
      </c>
      <c r="AB35">
        <f t="shared" si="5"/>
        <v>1.8846144110642338E-3</v>
      </c>
      <c r="AC35">
        <f t="shared" si="11"/>
        <v>0.98553584641035064</v>
      </c>
    </row>
    <row r="36" spans="2:29" x14ac:dyDescent="0.25">
      <c r="B36" s="1" t="s">
        <v>39</v>
      </c>
      <c r="C36" s="1">
        <f>U8</f>
        <v>1.8554507000000001E-2</v>
      </c>
      <c r="E36" s="1" t="s">
        <v>39</v>
      </c>
      <c r="F36" s="1">
        <f>U10</f>
        <v>2.6078183000000001E-2</v>
      </c>
      <c r="H36" s="16">
        <v>2.2999999999999998</v>
      </c>
      <c r="I36" s="18">
        <f t="shared" si="7"/>
        <v>3.5684949378599957E-2</v>
      </c>
      <c r="J36" s="22">
        <f>Spring!K34</f>
        <v>1.2490794E-2</v>
      </c>
      <c r="K36">
        <f t="shared" si="8"/>
        <v>0.94892400600000015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0.85850038900000003</v>
      </c>
      <c r="V36">
        <f t="shared" si="10"/>
        <v>1.9553770000000026E-2</v>
      </c>
      <c r="W36">
        <f t="shared" si="3"/>
        <v>5.5863165513000003E-2</v>
      </c>
      <c r="Z36" s="16">
        <v>6.21</v>
      </c>
      <c r="AA36">
        <f t="shared" si="4"/>
        <v>5.5863165513000003E-2</v>
      </c>
      <c r="AB36">
        <f t="shared" si="5"/>
        <v>1.7561179453704113E-3</v>
      </c>
      <c r="AC36">
        <f t="shared" si="11"/>
        <v>0.98729196435572109</v>
      </c>
    </row>
    <row r="37" spans="2:29" x14ac:dyDescent="0.25">
      <c r="B37" s="1" t="s">
        <v>43</v>
      </c>
      <c r="C37" s="1">
        <f>C39*(C41-C40)+C36</f>
        <v>2.3107800506246279E-2</v>
      </c>
      <c r="E37" s="1" t="s">
        <v>43</v>
      </c>
      <c r="F37" s="1">
        <f>F39*(F41-F40)+F36</f>
        <v>3.1320215124239589E-2</v>
      </c>
      <c r="H37" s="16">
        <v>1.95</v>
      </c>
      <c r="I37" s="18">
        <f t="shared" si="7"/>
        <v>3.169008897059996E-2</v>
      </c>
      <c r="J37" s="22">
        <f>Spring!K35</f>
        <v>1.1092474E-2</v>
      </c>
      <c r="K37">
        <f t="shared" si="8"/>
        <v>0.96001648000000017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0.87660393000000003</v>
      </c>
      <c r="V37">
        <f t="shared" si="10"/>
        <v>1.8103541000000001E-2</v>
      </c>
      <c r="W37">
        <f t="shared" si="3"/>
        <v>5.1720006282899939E-2</v>
      </c>
      <c r="Z37" s="16">
        <v>5.27</v>
      </c>
      <c r="AA37">
        <f t="shared" si="4"/>
        <v>5.1720006282899939E-2</v>
      </c>
      <c r="AB37">
        <f t="shared" si="5"/>
        <v>1.6258733341370467E-3</v>
      </c>
      <c r="AC37">
        <f t="shared" si="11"/>
        <v>0.98891783768985808</v>
      </c>
    </row>
    <row r="38" spans="2:29" x14ac:dyDescent="0.25">
      <c r="B38" s="1" t="s">
        <v>40</v>
      </c>
      <c r="C38" s="1">
        <f>U10</f>
        <v>2.6078183000000001E-2</v>
      </c>
      <c r="E38" s="1" t="s">
        <v>40</v>
      </c>
      <c r="F38" s="1">
        <f>U12</f>
        <v>3.3523994000000001E-2</v>
      </c>
      <c r="H38" s="16">
        <v>1.65</v>
      </c>
      <c r="I38" s="18">
        <f t="shared" si="7"/>
        <v>2.7454240476899965E-2</v>
      </c>
      <c r="J38" s="22">
        <f>Spring!K36</f>
        <v>9.6098009999999994E-3</v>
      </c>
      <c r="K38">
        <f t="shared" si="8"/>
        <v>0.96962628100000015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0.89328968400000008</v>
      </c>
      <c r="V38">
        <f t="shared" si="10"/>
        <v>1.6685754000000053E-2</v>
      </c>
      <c r="W38">
        <f t="shared" si="3"/>
        <v>4.766953060260009E-2</v>
      </c>
      <c r="Z38" s="16">
        <v>4.46</v>
      </c>
      <c r="AA38">
        <f t="shared" si="4"/>
        <v>4.766953060260009E-2</v>
      </c>
      <c r="AB38">
        <f t="shared" si="5"/>
        <v>1.4985423287394795E-3</v>
      </c>
      <c r="AC38">
        <f t="shared" si="11"/>
        <v>0.99041638001859755</v>
      </c>
    </row>
    <row r="39" spans="2:29" x14ac:dyDescent="0.25">
      <c r="B39" s="1" t="s">
        <v>45</v>
      </c>
      <c r="C39" s="1">
        <f>(C38-C36)/(C42-C40)</f>
        <v>-1.4919048185603806E-4</v>
      </c>
      <c r="E39" s="1" t="s">
        <v>45</v>
      </c>
      <c r="F39" s="1">
        <f>(F38-F36)/(F42-F40)</f>
        <v>-1.7421176883481525E-4</v>
      </c>
      <c r="H39" s="16">
        <v>1.4</v>
      </c>
      <c r="I39" s="18">
        <f t="shared" si="7"/>
        <v>2.2041249191699974E-2</v>
      </c>
      <c r="J39" s="22">
        <f>Spring!K37</f>
        <v>7.7150930000000001E-3</v>
      </c>
      <c r="K39">
        <f t="shared" si="8"/>
        <v>0.9773413740000001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0.90860631800000013</v>
      </c>
      <c r="V39">
        <f t="shared" si="10"/>
        <v>1.5316634000000051E-2</v>
      </c>
      <c r="W39">
        <f t="shared" si="3"/>
        <v>4.375809167460009E-2</v>
      </c>
      <c r="Z39" s="16">
        <v>3.78</v>
      </c>
      <c r="AA39">
        <f t="shared" si="4"/>
        <v>4.375809167460009E-2</v>
      </c>
      <c r="AB39">
        <f t="shared" si="5"/>
        <v>1.3755820913343379E-3</v>
      </c>
      <c r="AC39">
        <f t="shared" si="11"/>
        <v>0.99179196210993192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1.515451747079998E-2</v>
      </c>
      <c r="J40" s="22">
        <f>Spring!K38</f>
        <v>5.3045319999999998E-3</v>
      </c>
      <c r="K40">
        <f t="shared" si="8"/>
        <v>0.98264590600000012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0.92293017700000013</v>
      </c>
      <c r="V40">
        <f t="shared" si="10"/>
        <v>1.4323858999999994E-2</v>
      </c>
      <c r="W40">
        <f t="shared" si="3"/>
        <v>4.0921832777099931E-2</v>
      </c>
      <c r="Z40" s="16">
        <v>3.2</v>
      </c>
      <c r="AA40">
        <f t="shared" si="4"/>
        <v>4.0921832777099931E-2</v>
      </c>
      <c r="AB40">
        <f t="shared" si="5"/>
        <v>1.2864212802367742E-3</v>
      </c>
      <c r="AC40">
        <f t="shared" si="11"/>
        <v>0.99307838339016874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1.0909398336599986E-2</v>
      </c>
      <c r="J41" s="22">
        <f>Spring!K39</f>
        <v>3.8186140000000001E-3</v>
      </c>
      <c r="K41">
        <f t="shared" si="8"/>
        <v>0.98646452000000018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0.93643321200000018</v>
      </c>
      <c r="V41">
        <f t="shared" si="10"/>
        <v>1.3503035000000052E-2</v>
      </c>
      <c r="W41">
        <f t="shared" si="3"/>
        <v>3.8576820691500098E-2</v>
      </c>
      <c r="Z41" s="16">
        <v>2.72</v>
      </c>
      <c r="AA41">
        <f t="shared" si="4"/>
        <v>3.8576820691500098E-2</v>
      </c>
      <c r="AB41">
        <f t="shared" si="5"/>
        <v>1.212703334470274E-3</v>
      </c>
      <c r="AC41">
        <f t="shared" si="11"/>
        <v>0.99429108672463906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8.7590325617999884E-3</v>
      </c>
      <c r="J42" s="22">
        <f>Spring!K40</f>
        <v>3.065922E-3</v>
      </c>
      <c r="K42">
        <f t="shared" si="8"/>
        <v>0.98953044200000018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0.94892400600000015</v>
      </c>
      <c r="V42">
        <f t="shared" si="10"/>
        <v>1.2490793999999972E-2</v>
      </c>
      <c r="W42">
        <f t="shared" si="3"/>
        <v>3.5684949378599874E-2</v>
      </c>
      <c r="Z42" s="16">
        <v>2.2999999999999998</v>
      </c>
      <c r="AA42">
        <f t="shared" si="4"/>
        <v>3.5684949378599874E-2</v>
      </c>
      <c r="AB42">
        <f t="shared" si="5"/>
        <v>1.121794288023485E-3</v>
      </c>
      <c r="AC42">
        <f t="shared" si="11"/>
        <v>0.99541288101266256</v>
      </c>
    </row>
    <row r="43" spans="2:29" x14ac:dyDescent="0.25">
      <c r="H43" s="16">
        <v>0.72</v>
      </c>
      <c r="I43" s="18">
        <f t="shared" si="7"/>
        <v>7.4335909481999911E-3</v>
      </c>
      <c r="J43" s="22">
        <f>Spring!K41</f>
        <v>2.601978E-3</v>
      </c>
      <c r="K43">
        <f t="shared" si="8"/>
        <v>0.99213242000000013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0.96001648000000017</v>
      </c>
      <c r="V43">
        <f t="shared" si="10"/>
        <v>1.1092474000000019E-2</v>
      </c>
      <c r="W43">
        <f t="shared" si="3"/>
        <v>3.1690088970600015E-2</v>
      </c>
      <c r="Z43" s="16">
        <v>1.95</v>
      </c>
      <c r="AA43">
        <f t="shared" si="4"/>
        <v>3.1690088970600015E-2</v>
      </c>
      <c r="AB43">
        <f t="shared" si="5"/>
        <v>9.9621160778482691E-4</v>
      </c>
      <c r="AC43">
        <f t="shared" si="11"/>
        <v>0.99640909262044741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6.4603651079999918E-3</v>
      </c>
      <c r="J44" s="22">
        <f>Spring!K42</f>
        <v>2.2613199999999998E-3</v>
      </c>
      <c r="K44">
        <f t="shared" si="8"/>
        <v>0.99439374000000014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0.96962628100000015</v>
      </c>
      <c r="V44">
        <f t="shared" si="10"/>
        <v>9.6098009999999734E-3</v>
      </c>
      <c r="W44">
        <f t="shared" si="3"/>
        <v>2.7454240476899889E-2</v>
      </c>
      <c r="Z44" s="16">
        <v>1.65</v>
      </c>
      <c r="AA44">
        <f t="shared" si="4"/>
        <v>2.7454240476899889E-2</v>
      </c>
      <c r="AB44">
        <f t="shared" si="5"/>
        <v>8.6305321109629769E-4</v>
      </c>
      <c r="AC44">
        <f t="shared" si="11"/>
        <v>0.99727214583154367</v>
      </c>
    </row>
    <row r="45" spans="2:29" x14ac:dyDescent="0.25">
      <c r="B45" s="1" t="s">
        <v>39</v>
      </c>
      <c r="C45" s="1">
        <f>U15</f>
        <v>7.5480085000000002E-2</v>
      </c>
      <c r="E45" s="1" t="s">
        <v>39</v>
      </c>
      <c r="F45" s="1">
        <f>U26</f>
        <v>0.59950620700000001</v>
      </c>
      <c r="H45" s="16">
        <v>0.52</v>
      </c>
      <c r="I45" s="18">
        <f t="shared" si="7"/>
        <v>5.7559364180999936E-3</v>
      </c>
      <c r="J45" s="22">
        <f>Spring!K43</f>
        <v>2.0147490000000001E-3</v>
      </c>
      <c r="K45">
        <f t="shared" si="8"/>
        <v>0.99640848900000012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0.9773413740000001</v>
      </c>
      <c r="V45">
        <f t="shared" si="10"/>
        <v>7.7150929999999507E-3</v>
      </c>
      <c r="W45">
        <f t="shared" si="3"/>
        <v>2.2041249191699832E-2</v>
      </c>
      <c r="Z45" s="16">
        <v>1.4</v>
      </c>
      <c r="AA45">
        <f t="shared" si="4"/>
        <v>2.2041249191699832E-2</v>
      </c>
      <c r="AB45">
        <f t="shared" si="5"/>
        <v>6.9289008040401097E-4</v>
      </c>
      <c r="AC45">
        <f t="shared" si="11"/>
        <v>0.99796503591194763</v>
      </c>
    </row>
    <row r="46" spans="2:29" x14ac:dyDescent="0.25">
      <c r="B46" s="1" t="s">
        <v>43</v>
      </c>
      <c r="C46" s="1">
        <f>C48*(C50-C49)+C45</f>
        <v>9.7457564289473692E-2</v>
      </c>
      <c r="E46" s="1" t="s">
        <v>43</v>
      </c>
      <c r="F46" s="1">
        <f>F48*(F50-F49)+F45</f>
        <v>0.62663562461995248</v>
      </c>
      <c r="H46" s="16">
        <v>0.44</v>
      </c>
      <c r="I46" s="18">
        <f t="shared" si="7"/>
        <v>5.283225173399993E-3</v>
      </c>
      <c r="J46" s="22">
        <f>Spring!K44</f>
        <v>1.8492859999999999E-3</v>
      </c>
      <c r="K46">
        <f t="shared" si="8"/>
        <v>0.99825777500000012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0.98264590600000012</v>
      </c>
      <c r="V46">
        <f t="shared" si="10"/>
        <v>5.3045320000000284E-3</v>
      </c>
      <c r="W46">
        <f t="shared" si="3"/>
        <v>1.5154517470800063E-2</v>
      </c>
      <c r="Z46" s="16">
        <v>1.19</v>
      </c>
      <c r="AA46">
        <f t="shared" si="4"/>
        <v>1.5154517470800063E-2</v>
      </c>
      <c r="AB46">
        <f t="shared" si="5"/>
        <v>4.7639835371857375E-4</v>
      </c>
      <c r="AC46">
        <f t="shared" si="11"/>
        <v>0.99844143426566623</v>
      </c>
    </row>
    <row r="47" spans="2:29" x14ac:dyDescent="0.25">
      <c r="B47" s="1" t="s">
        <v>40</v>
      </c>
      <c r="C47" s="1">
        <f>U17</f>
        <v>0.100409763</v>
      </c>
      <c r="E47" s="1" t="s">
        <v>40</v>
      </c>
      <c r="F47" s="1">
        <f>U28</f>
        <v>0.64377552800000004</v>
      </c>
      <c r="H47" s="16">
        <v>0.37</v>
      </c>
      <c r="I47" s="18">
        <f t="shared" si="7"/>
        <v>4.9773540317999939E-3</v>
      </c>
      <c r="J47" s="22">
        <f>Spring!K45</f>
        <v>1.7422220000000001E-3</v>
      </c>
      <c r="K47">
        <f t="shared" si="8"/>
        <v>0.99999999700000008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0.98646452000000018</v>
      </c>
      <c r="V47">
        <f t="shared" si="10"/>
        <v>3.8186140000000535E-3</v>
      </c>
      <c r="W47">
        <f t="shared" si="3"/>
        <v>1.0909398336600139E-2</v>
      </c>
      <c r="Z47" s="16">
        <v>1.01</v>
      </c>
      <c r="AA47">
        <f t="shared" si="4"/>
        <v>1.0909398336600139E-2</v>
      </c>
      <c r="AB47">
        <f t="shared" si="5"/>
        <v>3.4294852459872301E-4</v>
      </c>
      <c r="AC47">
        <f t="shared" si="11"/>
        <v>0.99878438279026494</v>
      </c>
    </row>
    <row r="48" spans="2:29" x14ac:dyDescent="0.25">
      <c r="B48" s="1" t="s">
        <v>45</v>
      </c>
      <c r="C48" s="1">
        <f>(C47-C45)/(C51-C49)</f>
        <v>-1.1311106170598907E-3</v>
      </c>
      <c r="E48" s="1" t="s">
        <v>45</v>
      </c>
      <c r="F48" s="1">
        <f>(F47-F45)/(F51-F49)</f>
        <v>-1.0515278147268423E-2</v>
      </c>
      <c r="I48" s="18">
        <f>SUM(I4:I47)</f>
        <v>2.8568999914292958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0.98953044200000018</v>
      </c>
      <c r="V48">
        <f t="shared" si="10"/>
        <v>3.0659219999999987E-3</v>
      </c>
      <c r="W48">
        <f t="shared" si="3"/>
        <v>8.7590325617999849E-3</v>
      </c>
      <c r="Z48" s="16">
        <v>0.85</v>
      </c>
      <c r="AA48">
        <f t="shared" si="4"/>
        <v>8.7590325617999849E-3</v>
      </c>
      <c r="AB48">
        <f t="shared" si="5"/>
        <v>2.7534949236418001E-4</v>
      </c>
      <c r="AC48">
        <f t="shared" si="11"/>
        <v>0.99905973228262912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0.99213242000000013</v>
      </c>
      <c r="V49">
        <f t="shared" si="10"/>
        <v>2.6019779999999493E-3</v>
      </c>
      <c r="W49">
        <f t="shared" si="3"/>
        <v>7.4335909481998462E-3</v>
      </c>
      <c r="Z49" s="16">
        <v>0.72</v>
      </c>
      <c r="AA49">
        <f t="shared" si="4"/>
        <v>7.4335909481998462E-3</v>
      </c>
      <c r="AB49">
        <f t="shared" si="5"/>
        <v>2.3368282736571601E-4</v>
      </c>
      <c r="AC49">
        <f t="shared" si="11"/>
        <v>0.99929341510999481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0.99439374000000014</v>
      </c>
      <c r="V50">
        <f t="shared" si="10"/>
        <v>2.2613200000000111E-3</v>
      </c>
      <c r="W50">
        <f t="shared" si="3"/>
        <v>6.4603651080000239E-3</v>
      </c>
      <c r="Z50" s="16">
        <v>0.61</v>
      </c>
      <c r="AA50">
        <f t="shared" si="4"/>
        <v>6.4603651080000239E-3</v>
      </c>
      <c r="AB50">
        <f t="shared" si="5"/>
        <v>2.0308843932525711E-4</v>
      </c>
      <c r="AC50">
        <f t="shared" si="11"/>
        <v>0.99949650354932007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0.99640848900000012</v>
      </c>
      <c r="V51">
        <f t="shared" si="10"/>
        <v>2.0147489999999824E-3</v>
      </c>
      <c r="W51">
        <f t="shared" si="3"/>
        <v>5.7559364180999424E-3</v>
      </c>
      <c r="Z51" s="16">
        <v>0.52</v>
      </c>
      <c r="AA51">
        <f t="shared" si="4"/>
        <v>5.7559364180999424E-3</v>
      </c>
      <c r="AB51">
        <f t="shared" si="5"/>
        <v>1.8094397521895036E-4</v>
      </c>
      <c r="AC51">
        <f t="shared" si="11"/>
        <v>0.99967744752453902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0.99825777500000012</v>
      </c>
      <c r="V52">
        <f t="shared" si="10"/>
        <v>1.8492860000000055E-3</v>
      </c>
      <c r="W52">
        <f t="shared" si="3"/>
        <v>5.2832251734000095E-3</v>
      </c>
      <c r="Z52" s="16">
        <v>0.44</v>
      </c>
      <c r="AA52">
        <f t="shared" si="4"/>
        <v>5.2832251734000095E-3</v>
      </c>
      <c r="AB52">
        <f t="shared" si="5"/>
        <v>1.6608379513118298E-4</v>
      </c>
      <c r="AC52">
        <f t="shared" si="11"/>
        <v>0.99984353131967019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0.99999999700000008</v>
      </c>
      <c r="V53">
        <f t="shared" si="10"/>
        <v>1.74222199999996E-3</v>
      </c>
      <c r="W53">
        <f t="shared" si="3"/>
        <v>4.9773540317998794E-3</v>
      </c>
      <c r="Z53" s="16">
        <v>0.37</v>
      </c>
      <c r="AA53">
        <f t="shared" si="4"/>
        <v>4.9773540317998794E-3</v>
      </c>
      <c r="AB53">
        <f t="shared" si="5"/>
        <v>1.5646841090076512E-4</v>
      </c>
      <c r="AC53">
        <f t="shared" si="11"/>
        <v>0.99999999973057097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6E14-691E-408E-972E-CBA9CE923DBA}">
  <dimension ref="B1:AC53"/>
  <sheetViews>
    <sheetView topLeftCell="C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Spring!L60</f>
        <v>24.152100000000001</v>
      </c>
      <c r="H2" t="s">
        <v>35</v>
      </c>
      <c r="I2" s="23">
        <f>Spring!L61</f>
        <v>2.6742000000000057</v>
      </c>
      <c r="M2">
        <f>D2-I2</f>
        <v>21.477899999999995</v>
      </c>
      <c r="N2" t="s">
        <v>48</v>
      </c>
      <c r="S2" s="23">
        <f>I2</f>
        <v>2.6742000000000057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Spring!L65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12.6516</v>
      </c>
      <c r="E4" s="23">
        <f>Spring!L66</f>
        <v>0.5238302259430857</v>
      </c>
      <c r="F4" s="1">
        <f>F3+E4</f>
        <v>0.5238302259430857</v>
      </c>
      <c r="G4" s="17"/>
      <c r="H4" s="16">
        <v>460.27</v>
      </c>
      <c r="I4" s="18">
        <f>J4*$I$2</f>
        <v>2.3178508161000047E-2</v>
      </c>
      <c r="J4" s="22">
        <f>Spring!L2</f>
        <v>8.6674549999999993E-3</v>
      </c>
      <c r="K4">
        <f>K3+J4</f>
        <v>8.6674549999999993E-3</v>
      </c>
      <c r="N4" s="25">
        <v>1000</v>
      </c>
      <c r="O4">
        <f>O3+P4</f>
        <v>0.58905200229072685</v>
      </c>
      <c r="P4">
        <f>Q4/$M$2</f>
        <v>0.58905200229072685</v>
      </c>
      <c r="Q4">
        <f>D4</f>
        <v>12.6516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12.6516</v>
      </c>
      <c r="AB4">
        <f t="shared" ref="AB4:AB53" si="5">AA4/$D$2</f>
        <v>0.5238302259430857</v>
      </c>
      <c r="AC4">
        <f>AC3+AB4</f>
        <v>0.5238302259430857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1.7547000000000001</v>
      </c>
      <c r="E5" s="23">
        <f>Spring!L67</f>
        <v>7.2652067522078825E-2</v>
      </c>
      <c r="F5" s="1">
        <f t="shared" ref="F5:F13" si="6">F4+E5</f>
        <v>0.59648229346516457</v>
      </c>
      <c r="G5" s="17"/>
      <c r="H5" s="16">
        <v>390.04</v>
      </c>
      <c r="I5" s="18">
        <f t="shared" ref="I5:I47" si="7">J5*$I$2</f>
        <v>3.0385659006600063E-2</v>
      </c>
      <c r="J5" s="22">
        <f>Spring!L3</f>
        <v>1.1362522999999999E-2</v>
      </c>
      <c r="K5">
        <f t="shared" ref="K5:K47" si="8">K4+J5</f>
        <v>2.0029977999999997E-2</v>
      </c>
      <c r="N5" s="25">
        <v>850</v>
      </c>
      <c r="O5">
        <f>O4+P5</f>
        <v>0.6707499336527315</v>
      </c>
      <c r="P5">
        <f t="shared" ref="P5" si="9">Q5/$M$2</f>
        <v>8.1697931362004692E-2</v>
      </c>
      <c r="Q5">
        <f>D5</f>
        <v>1.7547000000000001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1.7547000000000001</v>
      </c>
      <c r="AB5">
        <f t="shared" si="5"/>
        <v>7.2652067522078825E-2</v>
      </c>
      <c r="AC5">
        <f t="shared" ref="AC5:AC53" si="11">AC4+AB5</f>
        <v>0.59648229346516457</v>
      </c>
    </row>
    <row r="6" spans="2:29" x14ac:dyDescent="0.25">
      <c r="B6" s="17">
        <v>0.3</v>
      </c>
      <c r="C6" s="25">
        <f t="shared" si="0"/>
        <v>300</v>
      </c>
      <c r="D6">
        <f t="shared" si="1"/>
        <v>7.0716000000000001</v>
      </c>
      <c r="E6" s="23">
        <f>Spring!L68</f>
        <v>0.29279441539245032</v>
      </c>
      <c r="F6" s="1">
        <f t="shared" si="6"/>
        <v>0.88927670885761489</v>
      </c>
      <c r="G6" s="7"/>
      <c r="H6" s="16">
        <v>330.52</v>
      </c>
      <c r="I6" s="18">
        <f t="shared" si="7"/>
        <v>3.4548078048600071E-2</v>
      </c>
      <c r="J6" s="22">
        <f>Spring!L4</f>
        <v>1.2919033E-2</v>
      </c>
      <c r="K6">
        <f t="shared" si="8"/>
        <v>3.2949011E-2</v>
      </c>
      <c r="N6" s="16">
        <v>460.27</v>
      </c>
      <c r="O6" s="21">
        <f>C18</f>
        <v>0.90405653066640601</v>
      </c>
      <c r="P6" s="21">
        <f>O6-O5</f>
        <v>0.23330659701367451</v>
      </c>
      <c r="Q6" s="21">
        <f>P6*$M$2</f>
        <v>5.0109357599999989</v>
      </c>
      <c r="T6" s="16">
        <v>460.27</v>
      </c>
      <c r="U6">
        <f>K4</f>
        <v>8.6674549999999993E-3</v>
      </c>
      <c r="V6">
        <f t="shared" si="10"/>
        <v>8.6674549999999993E-3</v>
      </c>
      <c r="W6">
        <f t="shared" si="3"/>
        <v>2.3178508161000047E-2</v>
      </c>
      <c r="Z6" s="16">
        <v>460.27</v>
      </c>
      <c r="AA6">
        <f t="shared" si="4"/>
        <v>5.0341142681609989</v>
      </c>
      <c r="AB6">
        <f t="shared" si="5"/>
        <v>0.20843381189051879</v>
      </c>
      <c r="AC6">
        <f t="shared" si="11"/>
        <v>0.80491610535568336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0.5716</v>
      </c>
      <c r="E7" s="23">
        <f>Spring!L69</f>
        <v>2.3666679087946802E-2</v>
      </c>
      <c r="F7" s="1">
        <f t="shared" si="6"/>
        <v>0.91294338794556174</v>
      </c>
      <c r="G7" s="7"/>
      <c r="H7" s="16">
        <v>280.08999999999997</v>
      </c>
      <c r="I7" s="18">
        <f t="shared" si="7"/>
        <v>3.4070169092400071E-2</v>
      </c>
      <c r="J7" s="22">
        <f>Spring!L5</f>
        <v>1.2740322E-2</v>
      </c>
      <c r="K7">
        <f t="shared" si="8"/>
        <v>4.5689332999999999E-2</v>
      </c>
      <c r="N7" s="16">
        <v>390.04</v>
      </c>
      <c r="O7" s="21">
        <f>F18</f>
        <v>0.94609877095653072</v>
      </c>
      <c r="P7" s="21">
        <f t="shared" ref="P7:P8" si="12">O7-O6</f>
        <v>4.2042240290124711E-2</v>
      </c>
      <c r="Q7" s="21">
        <f t="shared" ref="Q7:Q8" si="13">P7*$M$2</f>
        <v>0.90297903272726932</v>
      </c>
      <c r="T7" s="16">
        <v>390.04</v>
      </c>
      <c r="U7">
        <f t="shared" ref="U7:U8" si="14">K5</f>
        <v>2.0029977999999997E-2</v>
      </c>
      <c r="V7">
        <f t="shared" si="10"/>
        <v>1.1362522999999998E-2</v>
      </c>
      <c r="W7">
        <f t="shared" si="3"/>
        <v>3.038565900660006E-2</v>
      </c>
      <c r="Z7" s="16">
        <v>390.04</v>
      </c>
      <c r="AA7">
        <f t="shared" si="4"/>
        <v>0.93336469173386938</v>
      </c>
      <c r="AB7">
        <f t="shared" si="5"/>
        <v>3.8645281020444157E-2</v>
      </c>
      <c r="AC7">
        <f t="shared" si="11"/>
        <v>0.84356138637612754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0.7807900000000001</v>
      </c>
      <c r="E8" s="23">
        <f>Spring!L70</f>
        <v>3.2328037727568204E-2</v>
      </c>
      <c r="F8" s="1">
        <f t="shared" si="6"/>
        <v>0.94527142567312994</v>
      </c>
      <c r="G8" s="7"/>
      <c r="H8" s="16">
        <v>237.35</v>
      </c>
      <c r="I8" s="18">
        <f t="shared" si="7"/>
        <v>3.5665762612800078E-2</v>
      </c>
      <c r="J8" s="22">
        <f>Spring!L6</f>
        <v>1.3336984E-2</v>
      </c>
      <c r="K8">
        <f t="shared" si="8"/>
        <v>5.9026316999999995E-2</v>
      </c>
      <c r="N8" s="16">
        <v>330.52</v>
      </c>
      <c r="O8" s="21">
        <f>C27</f>
        <v>0.98172961450014795</v>
      </c>
      <c r="P8" s="21">
        <f t="shared" si="12"/>
        <v>3.563084354361723E-2</v>
      </c>
      <c r="Q8" s="21">
        <f t="shared" si="13"/>
        <v>0.7652756945454563</v>
      </c>
      <c r="T8" s="16">
        <v>330.52</v>
      </c>
      <c r="U8">
        <f t="shared" si="14"/>
        <v>3.2949011E-2</v>
      </c>
      <c r="V8">
        <f t="shared" si="10"/>
        <v>1.2919033000000003E-2</v>
      </c>
      <c r="W8">
        <f t="shared" si="3"/>
        <v>3.4548078048600085E-2</v>
      </c>
      <c r="Z8" s="16">
        <v>330.52</v>
      </c>
      <c r="AA8">
        <f t="shared" si="4"/>
        <v>0.79982377259405635</v>
      </c>
      <c r="AB8">
        <f t="shared" si="5"/>
        <v>3.3116117132425599E-2</v>
      </c>
      <c r="AC8">
        <f t="shared" si="11"/>
        <v>0.87667750350855311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0.34931000000000001</v>
      </c>
      <c r="E9" s="23">
        <f>Spring!L71</f>
        <v>1.446292454900402E-2</v>
      </c>
      <c r="F9" s="1">
        <f t="shared" si="6"/>
        <v>0.95973435022213394</v>
      </c>
      <c r="G9" s="7"/>
      <c r="H9" s="16">
        <v>201.13</v>
      </c>
      <c r="I9" s="18">
        <f t="shared" si="7"/>
        <v>4.2687917650800086E-2</v>
      </c>
      <c r="J9" s="22">
        <f>Spring!L7</f>
        <v>1.5962873999999998E-2</v>
      </c>
      <c r="K9">
        <f t="shared" si="8"/>
        <v>7.4989190999999997E-2</v>
      </c>
      <c r="N9" s="25">
        <v>300</v>
      </c>
      <c r="O9" s="1">
        <v>1</v>
      </c>
      <c r="P9">
        <f>O9-O8</f>
        <v>1.8270385499852049E-2</v>
      </c>
      <c r="Q9">
        <f>P9*$M$2</f>
        <v>0.3924095127272722</v>
      </c>
      <c r="T9" s="25">
        <f>B6*1000</f>
        <v>300</v>
      </c>
      <c r="U9" s="21">
        <f>C37</f>
        <v>4.0659394252825692E-2</v>
      </c>
      <c r="V9">
        <f t="shared" si="10"/>
        <v>7.7103832528256921E-3</v>
      </c>
      <c r="W9">
        <f t="shared" si="3"/>
        <v>2.0619106894706508E-2</v>
      </c>
      <c r="Z9" s="25">
        <v>300</v>
      </c>
      <c r="AA9">
        <f t="shared" si="4"/>
        <v>0.41302861962197873</v>
      </c>
      <c r="AB9">
        <f t="shared" si="5"/>
        <v>1.7101147296590305E-2</v>
      </c>
      <c r="AC9">
        <f t="shared" si="11"/>
        <v>0.8937786508051434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0.48609999999999998</v>
      </c>
      <c r="E10" s="23">
        <f>Spring!L72</f>
        <v>2.0126614248864486E-2</v>
      </c>
      <c r="F10" s="1">
        <f t="shared" si="6"/>
        <v>0.97986096447099846</v>
      </c>
      <c r="G10" s="7"/>
      <c r="H10" s="16">
        <v>170.44</v>
      </c>
      <c r="I10" s="18">
        <f t="shared" si="7"/>
        <v>5.6508691348800127E-2</v>
      </c>
      <c r="J10" s="22">
        <f>Spring!L8</f>
        <v>2.1131064000000001E-2</v>
      </c>
      <c r="K10">
        <f t="shared" si="8"/>
        <v>9.6120255000000002E-2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4.5689332999999999E-2</v>
      </c>
      <c r="V10">
        <f t="shared" si="10"/>
        <v>5.0299387471743062E-3</v>
      </c>
      <c r="W10">
        <f t="shared" si="3"/>
        <v>1.3451062197693557E-2</v>
      </c>
      <c r="Z10" s="16">
        <v>280.08999999999997</v>
      </c>
      <c r="AA10">
        <f t="shared" si="4"/>
        <v>1.3451062197693557E-2</v>
      </c>
      <c r="AB10">
        <f t="shared" si="5"/>
        <v>5.5693137233174582E-4</v>
      </c>
      <c r="AC10">
        <f t="shared" si="11"/>
        <v>0.89433558217747511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0.23490000000000003</v>
      </c>
      <c r="E11" s="23">
        <f>Spring!L73</f>
        <v>9.7258623473735206E-3</v>
      </c>
      <c r="F11" s="1">
        <f t="shared" si="6"/>
        <v>0.98958682681837196</v>
      </c>
      <c r="G11" s="7"/>
      <c r="H11" s="16">
        <v>144.43</v>
      </c>
      <c r="I11" s="18">
        <f t="shared" si="7"/>
        <v>7.0321755328200147E-2</v>
      </c>
      <c r="J11" s="22">
        <f>Spring!L9</f>
        <v>2.6296370999999999E-2</v>
      </c>
      <c r="K11">
        <f t="shared" si="8"/>
        <v>0.122416626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5.5078894267196997E-2</v>
      </c>
      <c r="V11">
        <f t="shared" si="10"/>
        <v>9.3895612671969983E-3</v>
      </c>
      <c r="W11">
        <f t="shared" si="3"/>
        <v>2.5109564740738267E-2</v>
      </c>
      <c r="Z11" s="25">
        <v>250</v>
      </c>
      <c r="AA11">
        <f t="shared" si="4"/>
        <v>2.5109564740738267E-2</v>
      </c>
      <c r="AB11">
        <f t="shared" si="5"/>
        <v>1.039643125887118E-3</v>
      </c>
      <c r="AC11">
        <f t="shared" si="11"/>
        <v>0.89537522530336222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0.20649999999999999</v>
      </c>
      <c r="E12" s="23">
        <f>Spring!L74</f>
        <v>8.5499811610584581E-3</v>
      </c>
      <c r="F12" s="1">
        <f t="shared" si="6"/>
        <v>0.99813680797943038</v>
      </c>
      <c r="G12" s="7"/>
      <c r="H12" s="16">
        <v>122.39</v>
      </c>
      <c r="I12" s="18">
        <f t="shared" si="7"/>
        <v>8.7264341970600179E-2</v>
      </c>
      <c r="J12" s="22">
        <f>Spring!L10</f>
        <v>3.2631942999999997E-2</v>
      </c>
      <c r="K12">
        <f t="shared" si="8"/>
        <v>0.155048569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5.9026316999999995E-2</v>
      </c>
      <c r="V12">
        <f t="shared" si="10"/>
        <v>3.9474227328029979E-3</v>
      </c>
      <c r="W12">
        <f t="shared" si="3"/>
        <v>1.0556197872061799E-2</v>
      </c>
      <c r="Z12" s="16">
        <v>237.35</v>
      </c>
      <c r="AA12">
        <f t="shared" si="4"/>
        <v>1.0556197872061799E-2</v>
      </c>
      <c r="AB12">
        <f t="shared" si="5"/>
        <v>4.370716365062168E-4</v>
      </c>
      <c r="AC12">
        <f t="shared" si="11"/>
        <v>0.89581229693986841</v>
      </c>
    </row>
    <row r="13" spans="2:29" x14ac:dyDescent="0.25">
      <c r="B13" t="s">
        <v>49</v>
      </c>
      <c r="E13" s="23">
        <f>Spring!L75</f>
        <v>1.8631920205698575E-3</v>
      </c>
      <c r="F13" s="1">
        <f t="shared" si="6"/>
        <v>1.0000000000000002</v>
      </c>
      <c r="H13" s="16">
        <v>103.72</v>
      </c>
      <c r="I13" s="18">
        <f t="shared" si="7"/>
        <v>0.10638063603780024</v>
      </c>
      <c r="J13" s="22">
        <f>Spring!L11</f>
        <v>3.9780359000000001E-2</v>
      </c>
      <c r="K13">
        <f t="shared" si="8"/>
        <v>0.19482892800000001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7.4989190999999997E-2</v>
      </c>
      <c r="V13">
        <f t="shared" si="10"/>
        <v>1.5962874000000002E-2</v>
      </c>
      <c r="W13">
        <f t="shared" si="3"/>
        <v>4.2687917650800093E-2</v>
      </c>
      <c r="Z13" s="16">
        <v>201.13</v>
      </c>
      <c r="AA13">
        <f t="shared" si="4"/>
        <v>4.2687917650800093E-2</v>
      </c>
      <c r="AB13">
        <f t="shared" si="5"/>
        <v>1.7674619453712137E-3</v>
      </c>
      <c r="AC13">
        <f t="shared" si="11"/>
        <v>0.89757975888523966</v>
      </c>
    </row>
    <row r="14" spans="2:29" x14ac:dyDescent="0.25">
      <c r="H14" s="16">
        <v>87.89</v>
      </c>
      <c r="I14" s="18">
        <f t="shared" si="7"/>
        <v>0.13029142038480029</v>
      </c>
      <c r="J14" s="22">
        <f>Spring!L12</f>
        <v>4.8721644000000001E-2</v>
      </c>
      <c r="K14">
        <f t="shared" si="8"/>
        <v>0.24355057200000002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9.6120255000000002E-2</v>
      </c>
      <c r="V14">
        <f t="shared" si="10"/>
        <v>2.1131064000000005E-2</v>
      </c>
      <c r="W14">
        <f t="shared" si="3"/>
        <v>5.6508691348800134E-2</v>
      </c>
      <c r="Z14" s="16">
        <v>170.44</v>
      </c>
      <c r="AA14">
        <f t="shared" si="4"/>
        <v>5.6508691348800134E-2</v>
      </c>
      <c r="AB14">
        <f t="shared" si="5"/>
        <v>2.3397009514203788E-3</v>
      </c>
      <c r="AC14">
        <f t="shared" si="11"/>
        <v>0.89991945983666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0.15226745044800033</v>
      </c>
      <c r="J15" s="22">
        <f>Spring!L13</f>
        <v>5.6939440000000001E-2</v>
      </c>
      <c r="K15">
        <f t="shared" si="8"/>
        <v>0.30049001200000003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0.122416626</v>
      </c>
      <c r="V15">
        <f t="shared" si="10"/>
        <v>2.6296370999999999E-2</v>
      </c>
      <c r="W15">
        <f t="shared" si="3"/>
        <v>7.0321755328200147E-2</v>
      </c>
      <c r="Z15" s="16">
        <v>144.43</v>
      </c>
      <c r="AA15">
        <f t="shared" si="4"/>
        <v>7.0321755328200147E-2</v>
      </c>
      <c r="AB15">
        <f t="shared" si="5"/>
        <v>2.9116207422211792E-3</v>
      </c>
      <c r="AC15">
        <f t="shared" si="11"/>
        <v>0.90283108057888117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0.17133749690040037</v>
      </c>
      <c r="J16" s="22">
        <f>Spring!L14</f>
        <v>6.4070561999999998E-2</v>
      </c>
      <c r="K16">
        <f t="shared" si="8"/>
        <v>0.36456057400000003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0.15118425996052631</v>
      </c>
      <c r="V16">
        <f t="shared" si="10"/>
        <v>2.8767633960526312E-2</v>
      </c>
      <c r="W16">
        <f t="shared" si="3"/>
        <v>7.6930406737239623E-2</v>
      </c>
      <c r="Z16" s="20">
        <v>125</v>
      </c>
      <c r="AA16">
        <f t="shared" si="4"/>
        <v>7.6930406737239623E-2</v>
      </c>
      <c r="AB16">
        <f t="shared" si="5"/>
        <v>3.1852471104889275E-3</v>
      </c>
      <c r="AC16">
        <f t="shared" si="11"/>
        <v>0.90601632768937013</v>
      </c>
    </row>
    <row r="17" spans="2:29" x14ac:dyDescent="0.25">
      <c r="B17" s="1" t="s">
        <v>39</v>
      </c>
      <c r="C17" s="1">
        <f>O5</f>
        <v>0.6707499336527315</v>
      </c>
      <c r="D17" s="1"/>
      <c r="E17" s="1" t="s">
        <v>39</v>
      </c>
      <c r="F17" s="1">
        <f>O5</f>
        <v>0.6707499336527315</v>
      </c>
      <c r="H17" s="16">
        <v>53.48</v>
      </c>
      <c r="I17" s="18">
        <f t="shared" si="7"/>
        <v>0.17831340164940038</v>
      </c>
      <c r="J17" s="22">
        <f>Spring!L15</f>
        <v>6.6679157000000003E-2</v>
      </c>
      <c r="K17">
        <f t="shared" si="8"/>
        <v>0.43123973100000002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0.155048569</v>
      </c>
      <c r="V17">
        <f t="shared" si="10"/>
        <v>3.8643090394736845E-3</v>
      </c>
      <c r="W17">
        <f t="shared" si="3"/>
        <v>1.0333935233360549E-2</v>
      </c>
      <c r="Z17" s="16">
        <v>122.39</v>
      </c>
      <c r="AA17">
        <f t="shared" si="4"/>
        <v>1.0333935233360549E-2</v>
      </c>
      <c r="AB17">
        <f t="shared" si="5"/>
        <v>4.278690148417963E-4</v>
      </c>
      <c r="AC17">
        <f t="shared" si="11"/>
        <v>0.90644419670421195</v>
      </c>
    </row>
    <row r="18" spans="2:29" x14ac:dyDescent="0.25">
      <c r="B18" s="1" t="s">
        <v>43</v>
      </c>
      <c r="C18" s="1">
        <f>C20*(C22-C21)+C17</f>
        <v>0.90405653066640601</v>
      </c>
      <c r="D18" s="1"/>
      <c r="E18" s="1" t="s">
        <v>43</v>
      </c>
      <c r="F18" s="1">
        <f>F20*(F22-F21)+F17</f>
        <v>0.94609877095653072</v>
      </c>
      <c r="H18" s="16">
        <v>45.32</v>
      </c>
      <c r="I18" s="18">
        <f t="shared" si="7"/>
        <v>0.17876047707960038</v>
      </c>
      <c r="J18" s="22">
        <f>Spring!L16</f>
        <v>6.6846338000000005E-2</v>
      </c>
      <c r="K18">
        <f t="shared" si="8"/>
        <v>0.49808606900000002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0.19482892800000001</v>
      </c>
      <c r="V18">
        <f t="shared" si="10"/>
        <v>3.9780359000000015E-2</v>
      </c>
      <c r="W18">
        <f t="shared" si="3"/>
        <v>0.10638063603780026</v>
      </c>
      <c r="Z18" s="16">
        <v>103.72</v>
      </c>
      <c r="AA18">
        <f t="shared" si="4"/>
        <v>0.10638063603780026</v>
      </c>
      <c r="AB18">
        <f t="shared" si="5"/>
        <v>4.4046122713056112E-3</v>
      </c>
      <c r="AC18">
        <f t="shared" si="11"/>
        <v>0.91084880897551757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0.16527886414500034</v>
      </c>
      <c r="J19" s="22">
        <f>Spring!L17</f>
        <v>6.1804974999999998E-2</v>
      </c>
      <c r="K19">
        <f t="shared" si="8"/>
        <v>0.559891044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0.24355057200000002</v>
      </c>
      <c r="V19">
        <f t="shared" si="10"/>
        <v>4.8721644000000008E-2</v>
      </c>
      <c r="W19">
        <f t="shared" si="3"/>
        <v>0.13029142038480029</v>
      </c>
      <c r="Z19" s="16">
        <v>87.89</v>
      </c>
      <c r="AA19">
        <f t="shared" si="4"/>
        <v>0.13029142038480029</v>
      </c>
      <c r="AB19">
        <f t="shared" si="5"/>
        <v>5.394620773547654E-3</v>
      </c>
      <c r="AC19">
        <f t="shared" si="11"/>
        <v>0.91624342974906525</v>
      </c>
    </row>
    <row r="20" spans="2:29" x14ac:dyDescent="0.25">
      <c r="B20" s="1" t="s">
        <v>45</v>
      </c>
      <c r="C20" s="1">
        <f>(C19-C17)/(C23-C21)</f>
        <v>-5.9863648426776092E-4</v>
      </c>
      <c r="D20" s="1"/>
      <c r="E20" s="1" t="s">
        <v>45</v>
      </c>
      <c r="F20" s="1">
        <f>(F19-F17)/(F23-F21)</f>
        <v>-5.9863648426776092E-4</v>
      </c>
      <c r="H20" s="16">
        <v>32.549999999999997</v>
      </c>
      <c r="I20" s="18">
        <f t="shared" si="7"/>
        <v>0.14863689769560032</v>
      </c>
      <c r="J20" s="22">
        <f>Spring!L18</f>
        <v>5.5581817999999998E-2</v>
      </c>
      <c r="K20">
        <f t="shared" si="8"/>
        <v>0.61547286199999995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0.30049001200000003</v>
      </c>
      <c r="V20">
        <f t="shared" si="10"/>
        <v>5.6939440000000008E-2</v>
      </c>
      <c r="W20">
        <f t="shared" si="3"/>
        <v>0.15226745044800036</v>
      </c>
      <c r="Z20" s="16">
        <v>74.48</v>
      </c>
      <c r="AA20">
        <f t="shared" si="4"/>
        <v>0.15226745044800036</v>
      </c>
      <c r="AB20">
        <f t="shared" si="5"/>
        <v>6.3045221926043846E-3</v>
      </c>
      <c r="AC20">
        <f t="shared" si="11"/>
        <v>0.92254795194166961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0.12857249543460028</v>
      </c>
      <c r="J21" s="22">
        <f>Spring!L19</f>
        <v>4.8078862999999999E-2</v>
      </c>
      <c r="K21">
        <f t="shared" si="8"/>
        <v>0.66355172499999993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0.36456057400000003</v>
      </c>
      <c r="V21">
        <f t="shared" si="10"/>
        <v>6.4070561999999998E-2</v>
      </c>
      <c r="W21">
        <f t="shared" si="3"/>
        <v>0.17133749690040037</v>
      </c>
      <c r="Z21" s="16">
        <v>63.11</v>
      </c>
      <c r="AA21">
        <f t="shared" si="4"/>
        <v>0.17133749690040037</v>
      </c>
      <c r="AB21">
        <f t="shared" si="5"/>
        <v>7.0941034899822527E-3</v>
      </c>
      <c r="AC21">
        <f t="shared" si="11"/>
        <v>0.9296420554316519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0.10745207298720023</v>
      </c>
      <c r="J22" s="22">
        <f>Spring!L20</f>
        <v>4.0181016E-2</v>
      </c>
      <c r="K22">
        <f t="shared" si="8"/>
        <v>0.70373274099999994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0.43123973100000002</v>
      </c>
      <c r="V22">
        <f t="shared" si="10"/>
        <v>6.6679156999999989E-2</v>
      </c>
      <c r="W22">
        <f t="shared" si="3"/>
        <v>0.17831340164940035</v>
      </c>
      <c r="Z22" s="16">
        <v>53.48</v>
      </c>
      <c r="AA22">
        <f t="shared" si="4"/>
        <v>0.17831340164940035</v>
      </c>
      <c r="AB22">
        <f t="shared" si="5"/>
        <v>7.3829357136398219E-3</v>
      </c>
      <c r="AC22">
        <f t="shared" si="11"/>
        <v>0.9370249911452917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9.0748442160000192E-2</v>
      </c>
      <c r="J23" s="22">
        <f>Spring!L21</f>
        <v>3.3934800000000001E-2</v>
      </c>
      <c r="K23">
        <f t="shared" si="8"/>
        <v>0.73766754099999998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0.49808606900000002</v>
      </c>
      <c r="V23">
        <f t="shared" si="10"/>
        <v>6.6846338000000005E-2</v>
      </c>
      <c r="W23">
        <f t="shared" si="3"/>
        <v>0.17876047707960038</v>
      </c>
      <c r="Z23" s="16">
        <v>45.32</v>
      </c>
      <c r="AA23">
        <f t="shared" si="4"/>
        <v>0.17876047707960038</v>
      </c>
      <c r="AB23">
        <f t="shared" si="5"/>
        <v>7.4014465441762985E-3</v>
      </c>
      <c r="AC23">
        <f t="shared" si="11"/>
        <v>0.94442643768946799</v>
      </c>
    </row>
    <row r="24" spans="2:29" x14ac:dyDescent="0.25">
      <c r="H24" s="16">
        <v>16.78</v>
      </c>
      <c r="I24" s="18">
        <f t="shared" si="7"/>
        <v>7.7066416654800157E-2</v>
      </c>
      <c r="J24" s="22">
        <f>Spring!L22</f>
        <v>2.8818494E-2</v>
      </c>
      <c r="K24">
        <f t="shared" si="8"/>
        <v>0.76648603500000001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0.559891044</v>
      </c>
      <c r="V24">
        <f t="shared" si="10"/>
        <v>6.1804974999999984E-2</v>
      </c>
      <c r="W24">
        <f t="shared" si="3"/>
        <v>0.16527886414500031</v>
      </c>
      <c r="Z24" s="16">
        <v>38.409999999999997</v>
      </c>
      <c r="AA24">
        <f t="shared" si="4"/>
        <v>0.16527886414500031</v>
      </c>
      <c r="AB24">
        <f t="shared" si="5"/>
        <v>6.8432502409728471E-3</v>
      </c>
      <c r="AC24">
        <f t="shared" si="11"/>
        <v>0.95126968793044087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6.6806824287000147E-2</v>
      </c>
      <c r="J25" s="22">
        <f>Spring!L23</f>
        <v>2.4981985000000002E-2</v>
      </c>
      <c r="K25">
        <f t="shared" si="8"/>
        <v>0.79146802000000005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0.61547286199999995</v>
      </c>
      <c r="V25">
        <f t="shared" si="10"/>
        <v>5.558181799999995E-2</v>
      </c>
      <c r="W25">
        <f t="shared" si="3"/>
        <v>0.14863689769560018</v>
      </c>
      <c r="Z25" s="16">
        <v>32.549999999999997</v>
      </c>
      <c r="AA25">
        <f t="shared" si="4"/>
        <v>0.14863689769560018</v>
      </c>
      <c r="AB25">
        <f t="shared" si="5"/>
        <v>6.1542018166370702E-3</v>
      </c>
      <c r="AC25">
        <f t="shared" si="11"/>
        <v>0.95742388974707793</v>
      </c>
    </row>
    <row r="26" spans="2:29" x14ac:dyDescent="0.25">
      <c r="B26" s="1" t="s">
        <v>39</v>
      </c>
      <c r="C26" s="1">
        <f>C17</f>
        <v>0.6707499336527315</v>
      </c>
      <c r="H26" s="16">
        <v>12.05</v>
      </c>
      <c r="I26" s="18">
        <f t="shared" si="7"/>
        <v>5.8905935151600121E-2</v>
      </c>
      <c r="J26" s="22">
        <f>Spring!L24</f>
        <v>2.2027498E-2</v>
      </c>
      <c r="K26">
        <f t="shared" si="8"/>
        <v>0.81349551800000008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0.66355172499999993</v>
      </c>
      <c r="V26">
        <f t="shared" si="10"/>
        <v>4.8078862999999972E-2</v>
      </c>
      <c r="W26">
        <f t="shared" si="3"/>
        <v>0.1285724954346002</v>
      </c>
      <c r="Z26" s="16">
        <v>27.58</v>
      </c>
      <c r="AA26">
        <f t="shared" si="4"/>
        <v>0.1285724954346002</v>
      </c>
      <c r="AB26">
        <f t="shared" si="5"/>
        <v>5.3234499457438566E-3</v>
      </c>
      <c r="AC26">
        <f t="shared" si="11"/>
        <v>0.96274733969282178</v>
      </c>
    </row>
    <row r="27" spans="2:29" x14ac:dyDescent="0.25">
      <c r="B27" s="1" t="s">
        <v>43</v>
      </c>
      <c r="C27" s="1">
        <f>C29*(C31-C30)+C26</f>
        <v>0.98172961450014795</v>
      </c>
      <c r="H27" s="16">
        <v>10.210000000000001</v>
      </c>
      <c r="I27" s="18">
        <f t="shared" si="7"/>
        <v>5.3934158782800112E-2</v>
      </c>
      <c r="J27" s="22">
        <f>Spring!L25</f>
        <v>2.0168334E-2</v>
      </c>
      <c r="K27">
        <f t="shared" si="8"/>
        <v>0.83366385200000004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0.68817572055344411</v>
      </c>
      <c r="V27">
        <f t="shared" si="10"/>
        <v>2.4623995553444189E-2</v>
      </c>
      <c r="W27">
        <f t="shared" si="3"/>
        <v>6.5849488909020593E-2</v>
      </c>
      <c r="Z27" s="20">
        <v>25</v>
      </c>
      <c r="AA27">
        <f t="shared" si="4"/>
        <v>6.5849488909020593E-2</v>
      </c>
      <c r="AB27">
        <f t="shared" si="5"/>
        <v>2.7264498287528035E-3</v>
      </c>
      <c r="AC27">
        <f t="shared" si="11"/>
        <v>0.96547378952157459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4.9779446785200111E-2</v>
      </c>
      <c r="J28" s="22">
        <f>Spring!L26</f>
        <v>1.8614706000000002E-2</v>
      </c>
      <c r="K28">
        <f t="shared" si="8"/>
        <v>0.85227855800000007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0.70373274099999994</v>
      </c>
      <c r="V28">
        <f t="shared" si="10"/>
        <v>1.5557020446555825E-2</v>
      </c>
      <c r="W28">
        <f t="shared" si="3"/>
        <v>4.1602584078179676E-2</v>
      </c>
      <c r="Z28" s="16">
        <v>23.37</v>
      </c>
      <c r="AA28">
        <f t="shared" si="4"/>
        <v>4.1602584078179676E-2</v>
      </c>
      <c r="AB28">
        <f t="shared" si="5"/>
        <v>1.7225245042120426E-3</v>
      </c>
      <c r="AC28">
        <f t="shared" si="11"/>
        <v>0.96719631402578665</v>
      </c>
    </row>
    <row r="29" spans="2:29" x14ac:dyDescent="0.25">
      <c r="B29" s="1" t="s">
        <v>45</v>
      </c>
      <c r="C29" s="1">
        <f>(C28-C26)/(C32-C30)</f>
        <v>-5.9863648426776092E-4</v>
      </c>
      <c r="H29" s="16">
        <v>7.33</v>
      </c>
      <c r="I29" s="18">
        <f t="shared" si="7"/>
        <v>4.6233682218000095E-2</v>
      </c>
      <c r="J29" s="22">
        <f>Spring!L27</f>
        <v>1.7288789999999998E-2</v>
      </c>
      <c r="K29">
        <f t="shared" si="8"/>
        <v>0.86956734800000013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0.73766754099999998</v>
      </c>
      <c r="V29">
        <f t="shared" si="10"/>
        <v>3.3934800000000043E-2</v>
      </c>
      <c r="W29">
        <f t="shared" si="3"/>
        <v>9.0748442160000303E-2</v>
      </c>
      <c r="Z29" s="16">
        <v>19.809999999999999</v>
      </c>
      <c r="AA29">
        <f t="shared" si="4"/>
        <v>9.0748442160000303E-2</v>
      </c>
      <c r="AB29">
        <f t="shared" si="5"/>
        <v>3.7573727402586236E-3</v>
      </c>
      <c r="AC29">
        <f t="shared" si="11"/>
        <v>0.97095368676604532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4.292687346600009E-2</v>
      </c>
      <c r="J30" s="22">
        <f>Spring!L28</f>
        <v>1.6052230000000001E-2</v>
      </c>
      <c r="K30">
        <f t="shared" si="8"/>
        <v>0.88561957800000013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0.76648603500000001</v>
      </c>
      <c r="V30">
        <f t="shared" si="10"/>
        <v>2.8818494000000028E-2</v>
      </c>
      <c r="W30">
        <f t="shared" si="3"/>
        <v>7.7066416654800241E-2</v>
      </c>
      <c r="Z30" s="16">
        <v>16.78</v>
      </c>
      <c r="AA30">
        <f t="shared" si="4"/>
        <v>7.7066416654800241E-2</v>
      </c>
      <c r="AB30">
        <f t="shared" si="5"/>
        <v>3.190878501447089E-3</v>
      </c>
      <c r="AC30">
        <f t="shared" si="11"/>
        <v>0.97414456526749238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3.9650895565800079E-2</v>
      </c>
      <c r="J31" s="22">
        <f>Spring!L29</f>
        <v>1.4827198999999999E-2</v>
      </c>
      <c r="K31">
        <f t="shared" si="8"/>
        <v>0.90044677700000009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0.79146802000000005</v>
      </c>
      <c r="V31">
        <f t="shared" si="10"/>
        <v>2.498198500000004E-2</v>
      </c>
      <c r="W31">
        <f t="shared" si="3"/>
        <v>6.6806824287000244E-2</v>
      </c>
      <c r="Z31" s="16">
        <v>14.22</v>
      </c>
      <c r="AA31">
        <f t="shared" si="4"/>
        <v>6.6806824287000244E-2</v>
      </c>
      <c r="AB31">
        <f t="shared" si="5"/>
        <v>2.7660875984697082E-3</v>
      </c>
      <c r="AC31">
        <f t="shared" si="11"/>
        <v>0.97691065286596213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3.649824642120008E-2</v>
      </c>
      <c r="J32" s="22">
        <f>Spring!L30</f>
        <v>1.3648286000000001E-2</v>
      </c>
      <c r="K32">
        <f t="shared" si="8"/>
        <v>0.9140950630000001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0.81349551800000008</v>
      </c>
      <c r="V32">
        <f t="shared" si="10"/>
        <v>2.2027498000000034E-2</v>
      </c>
      <c r="W32">
        <f t="shared" si="3"/>
        <v>5.8905935151600218E-2</v>
      </c>
      <c r="Z32" s="16">
        <v>12.05</v>
      </c>
      <c r="AA32">
        <f t="shared" si="4"/>
        <v>5.8905935151600218E-2</v>
      </c>
      <c r="AB32">
        <f t="shared" si="5"/>
        <v>2.4389570741923153E-3</v>
      </c>
      <c r="AC32">
        <f t="shared" si="11"/>
        <v>0.97934960994015441</v>
      </c>
    </row>
    <row r="33" spans="2:29" x14ac:dyDescent="0.25">
      <c r="H33" s="16">
        <v>3.78</v>
      </c>
      <c r="I33" s="18">
        <f t="shared" si="7"/>
        <v>3.3468931380600073E-2</v>
      </c>
      <c r="J33" s="22">
        <f>Spring!L31</f>
        <v>1.2515493000000001E-2</v>
      </c>
      <c r="K33">
        <f t="shared" si="8"/>
        <v>0.92661055600000009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0.83366385200000004</v>
      </c>
      <c r="V33">
        <f t="shared" si="10"/>
        <v>2.0168333999999954E-2</v>
      </c>
      <c r="W33">
        <f t="shared" si="3"/>
        <v>5.3934158782799994E-2</v>
      </c>
      <c r="Z33" s="16">
        <v>10.210000000000001</v>
      </c>
      <c r="AA33">
        <f t="shared" si="4"/>
        <v>5.3934158782799994E-2</v>
      </c>
      <c r="AB33">
        <f t="shared" si="5"/>
        <v>2.2331043173388645E-3</v>
      </c>
      <c r="AC33">
        <f t="shared" si="11"/>
        <v>0.98158271425749333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3.1210433096400068E-2</v>
      </c>
      <c r="J34" s="22">
        <f>Spring!L32</f>
        <v>1.1670942E-2</v>
      </c>
      <c r="K34">
        <f t="shared" si="8"/>
        <v>0.93828149800000005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0.85227855800000007</v>
      </c>
      <c r="V34">
        <f t="shared" si="10"/>
        <v>1.8614706000000036E-2</v>
      </c>
      <c r="W34">
        <f t="shared" si="3"/>
        <v>4.9779446785200201E-2</v>
      </c>
      <c r="Z34" s="16">
        <v>8.65</v>
      </c>
      <c r="AA34">
        <f t="shared" si="4"/>
        <v>4.9779446785200201E-2</v>
      </c>
      <c r="AB34">
        <f t="shared" si="5"/>
        <v>2.0610815119679118E-3</v>
      </c>
      <c r="AC34">
        <f t="shared" si="11"/>
        <v>0.98364379576946126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2.920630739040006E-2</v>
      </c>
      <c r="J35" s="22">
        <f>Spring!L33</f>
        <v>1.0921512E-2</v>
      </c>
      <c r="K35">
        <f t="shared" si="8"/>
        <v>0.94920301000000007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0.86956734800000013</v>
      </c>
      <c r="V35">
        <f t="shared" si="10"/>
        <v>1.7288790000000054E-2</v>
      </c>
      <c r="W35">
        <f t="shared" si="3"/>
        <v>4.6233682218000241E-2</v>
      </c>
      <c r="Z35" s="16">
        <v>7.33</v>
      </c>
      <c r="AA35">
        <f t="shared" si="4"/>
        <v>4.6233682218000241E-2</v>
      </c>
      <c r="AB35">
        <f t="shared" si="5"/>
        <v>1.9142717286695667E-3</v>
      </c>
      <c r="AC35">
        <f t="shared" si="11"/>
        <v>0.9855580674981308</v>
      </c>
    </row>
    <row r="36" spans="2:29" x14ac:dyDescent="0.25">
      <c r="B36" s="1" t="s">
        <v>39</v>
      </c>
      <c r="C36" s="1">
        <f>U8</f>
        <v>3.2949011E-2</v>
      </c>
      <c r="E36" s="1" t="s">
        <v>39</v>
      </c>
      <c r="F36" s="1">
        <f>U10</f>
        <v>4.5689332999999999E-2</v>
      </c>
      <c r="H36" s="16">
        <v>2.2999999999999998</v>
      </c>
      <c r="I36" s="18">
        <f t="shared" si="7"/>
        <v>2.6901558817200057E-2</v>
      </c>
      <c r="J36" s="22">
        <f>Spring!L34</f>
        <v>1.0059666E-2</v>
      </c>
      <c r="K36">
        <f t="shared" si="8"/>
        <v>0.95926267600000004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0.88561957800000013</v>
      </c>
      <c r="V36">
        <f t="shared" si="10"/>
        <v>1.6052230000000001E-2</v>
      </c>
      <c r="W36">
        <f t="shared" si="3"/>
        <v>4.292687346600009E-2</v>
      </c>
      <c r="Z36" s="16">
        <v>6.21</v>
      </c>
      <c r="AA36">
        <f t="shared" si="4"/>
        <v>4.292687346600009E-2</v>
      </c>
      <c r="AB36">
        <f t="shared" si="5"/>
        <v>1.7773557357745327E-3</v>
      </c>
      <c r="AC36">
        <f t="shared" si="11"/>
        <v>0.98733542323390533</v>
      </c>
    </row>
    <row r="37" spans="2:29" x14ac:dyDescent="0.25">
      <c r="B37" s="1" t="s">
        <v>43</v>
      </c>
      <c r="C37" s="1">
        <f>C39*(C41-C40)+C36</f>
        <v>4.0659394252825692E-2</v>
      </c>
      <c r="E37" s="1" t="s">
        <v>43</v>
      </c>
      <c r="F37" s="1">
        <f>F39*(F41-F40)+F36</f>
        <v>5.5078894267196997E-2</v>
      </c>
      <c r="H37" s="16">
        <v>1.95</v>
      </c>
      <c r="I37" s="18">
        <f t="shared" si="7"/>
        <v>2.3725788539400054E-2</v>
      </c>
      <c r="J37" s="22">
        <f>Spring!L35</f>
        <v>8.8721070000000006E-3</v>
      </c>
      <c r="K37">
        <f t="shared" si="8"/>
        <v>0.968134783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0.90044677700000009</v>
      </c>
      <c r="V37">
        <f t="shared" si="10"/>
        <v>1.4827198999999958E-2</v>
      </c>
      <c r="W37">
        <f t="shared" si="3"/>
        <v>3.9650895565799968E-2</v>
      </c>
      <c r="Z37" s="16">
        <v>5.27</v>
      </c>
      <c r="AA37">
        <f t="shared" si="4"/>
        <v>3.9650895565799968E-2</v>
      </c>
      <c r="AB37">
        <f t="shared" si="5"/>
        <v>1.6417162717030803E-3</v>
      </c>
      <c r="AC37">
        <f t="shared" si="11"/>
        <v>0.98897713950560839</v>
      </c>
    </row>
    <row r="38" spans="2:29" x14ac:dyDescent="0.25">
      <c r="B38" s="1" t="s">
        <v>40</v>
      </c>
      <c r="C38" s="1">
        <f>U10</f>
        <v>4.5689332999999999E-2</v>
      </c>
      <c r="E38" s="1" t="s">
        <v>40</v>
      </c>
      <c r="F38" s="1">
        <f>U12</f>
        <v>5.9026316999999995E-2</v>
      </c>
      <c r="H38" s="16">
        <v>1.65</v>
      </c>
      <c r="I38" s="18">
        <f t="shared" si="7"/>
        <v>2.0465227402200043E-2</v>
      </c>
      <c r="J38" s="22">
        <f>Spring!L36</f>
        <v>7.6528409999999996E-3</v>
      </c>
      <c r="K38">
        <f t="shared" si="8"/>
        <v>0.97578762399999996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0.9140950630000001</v>
      </c>
      <c r="V38">
        <f t="shared" si="10"/>
        <v>1.3648286000000009E-2</v>
      </c>
      <c r="W38">
        <f t="shared" si="3"/>
        <v>3.6498246421200101E-2</v>
      </c>
      <c r="Z38" s="16">
        <v>4.46</v>
      </c>
      <c r="AA38">
        <f t="shared" si="4"/>
        <v>3.6498246421200101E-2</v>
      </c>
      <c r="AB38">
        <f t="shared" si="5"/>
        <v>1.5111831443725431E-3</v>
      </c>
      <c r="AC38">
        <f t="shared" si="11"/>
        <v>0.99048832264998099</v>
      </c>
    </row>
    <row r="39" spans="2:29" x14ac:dyDescent="0.25">
      <c r="B39" s="1" t="s">
        <v>45</v>
      </c>
      <c r="C39" s="1">
        <f>(C38-C36)/(C42-C40)</f>
        <v>-2.5263378941106477E-4</v>
      </c>
      <c r="E39" s="1" t="s">
        <v>45</v>
      </c>
      <c r="F39" s="1">
        <f>(F38-F36)/(F42-F40)</f>
        <v>-3.1204922788956486E-4</v>
      </c>
      <c r="H39" s="16">
        <v>1.4</v>
      </c>
      <c r="I39" s="18">
        <f t="shared" si="7"/>
        <v>1.6418430071400036E-2</v>
      </c>
      <c r="J39" s="22">
        <f>Spring!L37</f>
        <v>6.1395670000000003E-3</v>
      </c>
      <c r="K39">
        <f t="shared" si="8"/>
        <v>0.98192719099999992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0.92661055600000009</v>
      </c>
      <c r="V39">
        <f t="shared" si="10"/>
        <v>1.2515492999999989E-2</v>
      </c>
      <c r="W39">
        <f t="shared" si="3"/>
        <v>3.3468931380600038E-2</v>
      </c>
      <c r="Z39" s="16">
        <v>3.78</v>
      </c>
      <c r="AA39">
        <f t="shared" si="4"/>
        <v>3.3468931380600038E-2</v>
      </c>
      <c r="AB39">
        <f t="shared" si="5"/>
        <v>1.3857565752294846E-3</v>
      </c>
      <c r="AC39">
        <f t="shared" si="11"/>
        <v>0.99187407922521043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1.1292488746800023E-2</v>
      </c>
      <c r="J40" s="22">
        <f>Spring!L38</f>
        <v>4.2227539999999996E-3</v>
      </c>
      <c r="K40">
        <f t="shared" si="8"/>
        <v>0.98614994499999997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0.93828149800000005</v>
      </c>
      <c r="V40">
        <f t="shared" si="10"/>
        <v>1.1670941999999962E-2</v>
      </c>
      <c r="W40">
        <f t="shared" si="3"/>
        <v>3.1210433096399964E-2</v>
      </c>
      <c r="Z40" s="16">
        <v>3.2</v>
      </c>
      <c r="AA40">
        <f t="shared" si="4"/>
        <v>3.1210433096399964E-2</v>
      </c>
      <c r="AB40">
        <f t="shared" si="5"/>
        <v>1.292245108971889E-3</v>
      </c>
      <c r="AC40">
        <f t="shared" si="11"/>
        <v>0.99316632433418228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8.1013017060000171E-3</v>
      </c>
      <c r="J41" s="22">
        <f>Spring!L39</f>
        <v>3.0294300000000001E-3</v>
      </c>
      <c r="K41">
        <f t="shared" si="8"/>
        <v>0.98917937499999997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0.94920301000000007</v>
      </c>
      <c r="V41">
        <f t="shared" si="10"/>
        <v>1.0921512000000022E-2</v>
      </c>
      <c r="W41">
        <f t="shared" si="3"/>
        <v>2.9206307390400123E-2</v>
      </c>
      <c r="Z41" s="16">
        <v>2.72</v>
      </c>
      <c r="AA41">
        <f t="shared" si="4"/>
        <v>2.9206307390400123E-2</v>
      </c>
      <c r="AB41">
        <f t="shared" si="5"/>
        <v>1.209265752891058E-3</v>
      </c>
      <c r="AC41">
        <f t="shared" si="11"/>
        <v>0.99437559008707332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6.4825817040000139E-3</v>
      </c>
      <c r="J42" s="22">
        <f>Spring!L40</f>
        <v>2.4241200000000001E-3</v>
      </c>
      <c r="K42">
        <f t="shared" si="8"/>
        <v>0.991603495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0.95926267600000004</v>
      </c>
      <c r="V42">
        <f t="shared" si="10"/>
        <v>1.0059665999999967E-2</v>
      </c>
      <c r="W42">
        <f t="shared" si="3"/>
        <v>2.690155881719997E-2</v>
      </c>
      <c r="Z42" s="16">
        <v>2.2999999999999998</v>
      </c>
      <c r="AA42">
        <f t="shared" si="4"/>
        <v>2.690155881719997E-2</v>
      </c>
      <c r="AB42">
        <f t="shared" si="5"/>
        <v>1.1138393273131516E-3</v>
      </c>
      <c r="AC42">
        <f t="shared" si="11"/>
        <v>0.99548942941438645</v>
      </c>
    </row>
    <row r="43" spans="2:29" x14ac:dyDescent="0.25">
      <c r="H43" s="16">
        <v>0.72</v>
      </c>
      <c r="I43" s="18">
        <f t="shared" si="7"/>
        <v>5.5190594214000119E-3</v>
      </c>
      <c r="J43" s="22">
        <f>Spring!L41</f>
        <v>2.0638169999999999E-3</v>
      </c>
      <c r="K43">
        <f t="shared" si="8"/>
        <v>0.99366731200000002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0.968134783</v>
      </c>
      <c r="V43">
        <f t="shared" si="10"/>
        <v>8.8721069999999624E-3</v>
      </c>
      <c r="W43">
        <f t="shared" si="3"/>
        <v>2.3725788539399949E-2</v>
      </c>
      <c r="Z43" s="16">
        <v>1.95</v>
      </c>
      <c r="AA43">
        <f t="shared" si="4"/>
        <v>2.3725788539399949E-2</v>
      </c>
      <c r="AB43">
        <f t="shared" si="5"/>
        <v>9.8234888640739092E-4</v>
      </c>
      <c r="AC43">
        <f t="shared" si="11"/>
        <v>0.99647177830079381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4.8253238058000103E-3</v>
      </c>
      <c r="J44" s="22">
        <f>Spring!L42</f>
        <v>1.8043989999999999E-3</v>
      </c>
      <c r="K44">
        <f t="shared" si="8"/>
        <v>0.99547171099999998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0.97578762399999996</v>
      </c>
      <c r="V44">
        <f t="shared" si="10"/>
        <v>7.6528409999999658E-3</v>
      </c>
      <c r="W44">
        <f t="shared" si="3"/>
        <v>2.0465227402199953E-2</v>
      </c>
      <c r="Z44" s="16">
        <v>1.65</v>
      </c>
      <c r="AA44">
        <f t="shared" si="4"/>
        <v>2.0465227402199953E-2</v>
      </c>
      <c r="AB44">
        <f t="shared" si="5"/>
        <v>8.4734774210937984E-4</v>
      </c>
      <c r="AC44">
        <f t="shared" si="11"/>
        <v>0.99731912604290318</v>
      </c>
    </row>
    <row r="45" spans="2:29" x14ac:dyDescent="0.25">
      <c r="B45" s="1" t="s">
        <v>39</v>
      </c>
      <c r="C45" s="1">
        <f>U15</f>
        <v>0.122416626</v>
      </c>
      <c r="E45" s="1" t="s">
        <v>39</v>
      </c>
      <c r="F45" s="1">
        <f>U26</f>
        <v>0.66355172499999993</v>
      </c>
      <c r="H45" s="16">
        <v>0.52</v>
      </c>
      <c r="I45" s="18">
        <f t="shared" si="7"/>
        <v>4.3319980866000085E-3</v>
      </c>
      <c r="J45" s="22">
        <f>Spring!L43</f>
        <v>1.6199229999999999E-3</v>
      </c>
      <c r="K45">
        <f t="shared" si="8"/>
        <v>0.997091634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0.98192719099999992</v>
      </c>
      <c r="V45">
        <f t="shared" si="10"/>
        <v>6.1395669999999569E-3</v>
      </c>
      <c r="W45">
        <f t="shared" si="3"/>
        <v>1.6418430071399918E-2</v>
      </c>
      <c r="Z45" s="16">
        <v>1.4</v>
      </c>
      <c r="AA45">
        <f t="shared" si="4"/>
        <v>1.6418430071399918E-2</v>
      </c>
      <c r="AB45">
        <f t="shared" si="5"/>
        <v>6.7979306442917666E-4</v>
      </c>
      <c r="AC45">
        <f t="shared" si="11"/>
        <v>0.99799891910733241</v>
      </c>
    </row>
    <row r="46" spans="2:29" x14ac:dyDescent="0.25">
      <c r="B46" s="1" t="s">
        <v>43</v>
      </c>
      <c r="C46" s="1">
        <f>C48*(C50-C49)+C45</f>
        <v>0.15118425996052631</v>
      </c>
      <c r="E46" s="1" t="s">
        <v>43</v>
      </c>
      <c r="F46" s="1">
        <f>F48*(F50-F49)+F45</f>
        <v>0.68817572055344411</v>
      </c>
      <c r="H46" s="16">
        <v>0.44</v>
      </c>
      <c r="I46" s="18">
        <f t="shared" si="7"/>
        <v>3.9928399974000087E-3</v>
      </c>
      <c r="J46" s="22">
        <f>Spring!L44</f>
        <v>1.4930970000000001E-3</v>
      </c>
      <c r="K46">
        <f t="shared" si="8"/>
        <v>0.998584731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0.98614994499999997</v>
      </c>
      <c r="V46">
        <f t="shared" si="10"/>
        <v>4.2227540000000507E-3</v>
      </c>
      <c r="W46">
        <f t="shared" si="3"/>
        <v>1.129248874680016E-2</v>
      </c>
      <c r="Z46" s="16">
        <v>1.19</v>
      </c>
      <c r="AA46">
        <f t="shared" si="4"/>
        <v>1.129248874680016E-2</v>
      </c>
      <c r="AB46">
        <f t="shared" si="5"/>
        <v>4.6755722056467797E-4</v>
      </c>
      <c r="AC46">
        <f t="shared" si="11"/>
        <v>0.99846647632789709</v>
      </c>
    </row>
    <row r="47" spans="2:29" x14ac:dyDescent="0.25">
      <c r="B47" s="1" t="s">
        <v>40</v>
      </c>
      <c r="C47" s="1">
        <f>U17</f>
        <v>0.155048569</v>
      </c>
      <c r="E47" s="1" t="s">
        <v>40</v>
      </c>
      <c r="F47" s="1">
        <f>U28</f>
        <v>0.70373274099999994</v>
      </c>
      <c r="H47" s="16">
        <v>0.37</v>
      </c>
      <c r="I47" s="18">
        <f t="shared" si="7"/>
        <v>3.7847177082000081E-3</v>
      </c>
      <c r="J47" s="22">
        <f>Spring!L45</f>
        <v>1.4152710000000001E-3</v>
      </c>
      <c r="K47">
        <f t="shared" si="8"/>
        <v>1.0000000019999999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0.98917937499999997</v>
      </c>
      <c r="V47">
        <f t="shared" si="10"/>
        <v>3.0294299999999996E-3</v>
      </c>
      <c r="W47">
        <f t="shared" si="3"/>
        <v>8.1013017060000154E-3</v>
      </c>
      <c r="Z47" s="16">
        <v>1.01</v>
      </c>
      <c r="AA47">
        <f t="shared" si="4"/>
        <v>8.1013017060000154E-3</v>
      </c>
      <c r="AB47">
        <f t="shared" si="5"/>
        <v>3.3542845988547641E-4</v>
      </c>
      <c r="AC47">
        <f t="shared" si="11"/>
        <v>0.99880190478778252</v>
      </c>
    </row>
    <row r="48" spans="2:29" x14ac:dyDescent="0.25">
      <c r="B48" s="1" t="s">
        <v>45</v>
      </c>
      <c r="C48" s="1">
        <f>(C47-C45)/(C51-C49)</f>
        <v>-1.4805781760435567E-3</v>
      </c>
      <c r="E48" s="1" t="s">
        <v>45</v>
      </c>
      <c r="F48" s="1">
        <f>(F47-F45)/(F51-F49)</f>
        <v>-9.5441843230403903E-3</v>
      </c>
      <c r="I48" s="18">
        <f>SUM(I4:I47)</f>
        <v>2.6742000053484061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0.991603495</v>
      </c>
      <c r="V48">
        <f t="shared" si="10"/>
        <v>2.4241200000000296E-3</v>
      </c>
      <c r="W48">
        <f t="shared" si="3"/>
        <v>6.4825817040000929E-3</v>
      </c>
      <c r="Z48" s="16">
        <v>0.85</v>
      </c>
      <c r="AA48">
        <f t="shared" si="4"/>
        <v>6.4825817040000929E-3</v>
      </c>
      <c r="AB48">
        <f t="shared" si="5"/>
        <v>2.6840654452408251E-4</v>
      </c>
      <c r="AC48">
        <f t="shared" si="11"/>
        <v>0.99907031133230662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0.99366731200000002</v>
      </c>
      <c r="V49">
        <f t="shared" si="10"/>
        <v>2.0638170000000233E-3</v>
      </c>
      <c r="W49">
        <f t="shared" si="3"/>
        <v>5.5190594214000743E-3</v>
      </c>
      <c r="Z49" s="16">
        <v>0.72</v>
      </c>
      <c r="AA49">
        <f t="shared" si="4"/>
        <v>5.5190594214000743E-3</v>
      </c>
      <c r="AB49">
        <f t="shared" si="5"/>
        <v>2.2851261055560694E-4</v>
      </c>
      <c r="AC49">
        <f t="shared" si="11"/>
        <v>0.99929882394286218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0.99547171099999998</v>
      </c>
      <c r="V50">
        <f t="shared" si="10"/>
        <v>1.8043989999999566E-3</v>
      </c>
      <c r="W50">
        <f t="shared" si="3"/>
        <v>4.8253238057998941E-3</v>
      </c>
      <c r="Z50" s="16">
        <v>0.61</v>
      </c>
      <c r="AA50">
        <f t="shared" si="4"/>
        <v>4.8253238057998941E-3</v>
      </c>
      <c r="AB50">
        <f t="shared" si="5"/>
        <v>1.9978899581402421E-4</v>
      </c>
      <c r="AC50">
        <f t="shared" si="11"/>
        <v>0.99949861293867626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0.997091634</v>
      </c>
      <c r="V51">
        <f t="shared" si="10"/>
        <v>1.6199230000000231E-3</v>
      </c>
      <c r="W51">
        <f t="shared" si="3"/>
        <v>4.331998086600071E-3</v>
      </c>
      <c r="Z51" s="16">
        <v>0.52</v>
      </c>
      <c r="AA51">
        <f t="shared" si="4"/>
        <v>4.331998086600071E-3</v>
      </c>
      <c r="AB51">
        <f t="shared" si="5"/>
        <v>1.7936320595724888E-4</v>
      </c>
      <c r="AC51">
        <f t="shared" si="11"/>
        <v>0.9996779761446335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0.998584731</v>
      </c>
      <c r="V52">
        <f t="shared" si="10"/>
        <v>1.4930969999999988E-3</v>
      </c>
      <c r="W52">
        <f t="shared" si="3"/>
        <v>3.9928399974000052E-3</v>
      </c>
      <c r="Z52" s="16">
        <v>0.44</v>
      </c>
      <c r="AA52">
        <f t="shared" si="4"/>
        <v>3.9928399974000052E-3</v>
      </c>
      <c r="AB52">
        <f t="shared" si="5"/>
        <v>1.6532061383482203E-4</v>
      </c>
      <c r="AC52">
        <f t="shared" si="11"/>
        <v>0.99984329675846828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1.0000000019999999</v>
      </c>
      <c r="V53">
        <f t="shared" si="10"/>
        <v>1.4152709999999402E-3</v>
      </c>
      <c r="W53">
        <f t="shared" si="3"/>
        <v>3.7847177081998481E-3</v>
      </c>
      <c r="Z53" s="16">
        <v>0.37</v>
      </c>
      <c r="AA53">
        <f t="shared" si="4"/>
        <v>3.7847177081998481E-3</v>
      </c>
      <c r="AB53">
        <f t="shared" si="5"/>
        <v>1.5670346297836827E-4</v>
      </c>
      <c r="AC53">
        <f t="shared" si="11"/>
        <v>1.0000000002214466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DD79-B51D-4DB8-9C49-AC3C7A602A75}">
  <dimension ref="B1:AC53"/>
  <sheetViews>
    <sheetView topLeftCell="C1" workbookViewId="0">
      <selection activeCell="X20" sqref="X20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Spring!M60</f>
        <v>27.5703</v>
      </c>
      <c r="H2" t="s">
        <v>35</v>
      </c>
      <c r="I2" s="23">
        <f>Spring!M61</f>
        <v>3.871399999999996</v>
      </c>
      <c r="M2">
        <f>D2-I2</f>
        <v>23.698900000000002</v>
      </c>
      <c r="N2" t="s">
        <v>48</v>
      </c>
      <c r="S2" s="23">
        <f>I2</f>
        <v>3.871399999999996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Spring!M65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11.685700000000001</v>
      </c>
      <c r="E4" s="23">
        <f>Spring!M66</f>
        <v>0.42385102809907765</v>
      </c>
      <c r="F4" s="1">
        <f>F3+E4</f>
        <v>0.42385102809907765</v>
      </c>
      <c r="G4" s="17"/>
      <c r="H4" s="16">
        <v>460.27</v>
      </c>
      <c r="I4" s="18">
        <f>J4*$I$2</f>
        <v>2.1418249501999977E-2</v>
      </c>
      <c r="J4" s="22">
        <f>Spring!M2</f>
        <v>5.5324299999999996E-3</v>
      </c>
      <c r="K4">
        <f>K3+J4</f>
        <v>5.5324299999999996E-3</v>
      </c>
      <c r="N4" s="25">
        <v>1000</v>
      </c>
      <c r="O4">
        <f>O3+P4</f>
        <v>0.4930903966006861</v>
      </c>
      <c r="P4">
        <f>Q4/$M$2</f>
        <v>0.4930903966006861</v>
      </c>
      <c r="Q4">
        <f>D4</f>
        <v>11.685700000000001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11.685700000000001</v>
      </c>
      <c r="AB4">
        <f t="shared" ref="AB4:AB53" si="5">AA4/$D$2</f>
        <v>0.42385102809907765</v>
      </c>
      <c r="AC4">
        <f>AC3+AB4</f>
        <v>0.42385102809907765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2.1867000000000001</v>
      </c>
      <c r="E5" s="23">
        <f>Spring!M67</f>
        <v>7.9313609209910665E-2</v>
      </c>
      <c r="F5" s="1">
        <f t="shared" ref="F5:F13" si="6">F4+E5</f>
        <v>0.50316463730898831</v>
      </c>
      <c r="G5" s="17"/>
      <c r="H5" s="16">
        <v>390.04</v>
      </c>
      <c r="I5" s="18">
        <f t="shared" ref="I5:I47" si="7">J5*$I$2</f>
        <v>2.8441921466399969E-2</v>
      </c>
      <c r="J5" s="22">
        <f>Spring!M3</f>
        <v>7.3466759999999999E-3</v>
      </c>
      <c r="K5">
        <f t="shared" ref="K5:K47" si="8">K4+J5</f>
        <v>1.2879106E-2</v>
      </c>
      <c r="N5" s="25">
        <v>850</v>
      </c>
      <c r="O5">
        <f>O4+P5</f>
        <v>0.58536050196422618</v>
      </c>
      <c r="P5">
        <f t="shared" ref="P5" si="9">Q5/$M$2</f>
        <v>9.2270105363540078E-2</v>
      </c>
      <c r="Q5">
        <f>D5</f>
        <v>2.1867000000000001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2.1867000000000001</v>
      </c>
      <c r="AB5">
        <f t="shared" si="5"/>
        <v>7.9313609209910665E-2</v>
      </c>
      <c r="AC5">
        <f t="shared" ref="AC5:AC53" si="11">AC4+AB5</f>
        <v>0.50316463730898831</v>
      </c>
    </row>
    <row r="6" spans="2:29" x14ac:dyDescent="0.25">
      <c r="B6" s="17">
        <v>0.3</v>
      </c>
      <c r="C6" s="25">
        <f t="shared" si="0"/>
        <v>300</v>
      </c>
      <c r="D6">
        <f t="shared" si="1"/>
        <v>9.8264999999999993</v>
      </c>
      <c r="E6" s="23">
        <f>Spring!M68</f>
        <v>0.35641614345872186</v>
      </c>
      <c r="F6" s="1">
        <f t="shared" si="6"/>
        <v>0.85958078076771016</v>
      </c>
      <c r="G6" s="7"/>
      <c r="H6" s="16">
        <v>330.52</v>
      </c>
      <c r="I6" s="18">
        <f t="shared" si="7"/>
        <v>3.3240115269399968E-2</v>
      </c>
      <c r="J6" s="22">
        <f>Spring!M4</f>
        <v>8.5860710000000007E-3</v>
      </c>
      <c r="K6">
        <f t="shared" si="8"/>
        <v>2.1465177000000002E-2</v>
      </c>
      <c r="N6" s="16">
        <v>460.27</v>
      </c>
      <c r="O6" s="21">
        <f>C18</f>
        <v>0.8791740502723755</v>
      </c>
      <c r="P6" s="21">
        <f>O6-O5</f>
        <v>0.29381354830814932</v>
      </c>
      <c r="Q6" s="21">
        <f>P6*$M$2</f>
        <v>6.9630579000000008</v>
      </c>
      <c r="T6" s="16">
        <v>460.27</v>
      </c>
      <c r="U6">
        <f>K4</f>
        <v>5.5324299999999996E-3</v>
      </c>
      <c r="V6">
        <f t="shared" si="10"/>
        <v>5.5324299999999996E-3</v>
      </c>
      <c r="W6">
        <f t="shared" si="3"/>
        <v>2.1418249501999977E-2</v>
      </c>
      <c r="Z6" s="16">
        <v>460.27</v>
      </c>
      <c r="AA6">
        <f t="shared" si="4"/>
        <v>6.9844761495020009</v>
      </c>
      <c r="AB6">
        <f t="shared" si="5"/>
        <v>0.25333333875590769</v>
      </c>
      <c r="AC6">
        <f t="shared" si="11"/>
        <v>0.75649797606489599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0.78190000000000004</v>
      </c>
      <c r="E7" s="23">
        <f>Spring!M69</f>
        <v>2.8360228216595396E-2</v>
      </c>
      <c r="F7" s="1">
        <f t="shared" si="6"/>
        <v>0.88794100898430561</v>
      </c>
      <c r="G7" s="7"/>
      <c r="H7" s="16">
        <v>280.08999999999997</v>
      </c>
      <c r="I7" s="18">
        <f t="shared" si="7"/>
        <v>3.3050710895799966E-2</v>
      </c>
      <c r="J7" s="22">
        <f>Spring!M5</f>
        <v>8.5371470000000001E-3</v>
      </c>
      <c r="K7">
        <f t="shared" si="8"/>
        <v>3.0002324000000004E-2</v>
      </c>
      <c r="N7" s="16">
        <v>390.04</v>
      </c>
      <c r="O7" s="21">
        <f>F18</f>
        <v>0.93211974472156167</v>
      </c>
      <c r="P7" s="21">
        <f t="shared" ref="P7:P8" si="12">O7-O6</f>
        <v>5.2945694449186176E-2</v>
      </c>
      <c r="Q7" s="21">
        <f t="shared" ref="Q7:Q8" si="13">P7*$M$2</f>
        <v>1.2547547181818184</v>
      </c>
      <c r="T7" s="16">
        <v>390.04</v>
      </c>
      <c r="U7">
        <f t="shared" ref="U7:U8" si="14">K5</f>
        <v>1.2879106E-2</v>
      </c>
      <c r="V7">
        <f t="shared" si="10"/>
        <v>7.3466759999999999E-3</v>
      </c>
      <c r="W7">
        <f t="shared" si="3"/>
        <v>2.8441921466399969E-2</v>
      </c>
      <c r="Z7" s="16">
        <v>390.04</v>
      </c>
      <c r="AA7">
        <f t="shared" si="4"/>
        <v>1.2831966396482184</v>
      </c>
      <c r="AB7">
        <f t="shared" si="5"/>
        <v>4.654271588079268E-2</v>
      </c>
      <c r="AC7">
        <f t="shared" si="11"/>
        <v>0.80304069194568872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1.5739000000000001</v>
      </c>
      <c r="E8" s="23">
        <f>Spring!M70</f>
        <v>5.7086792671824392E-2</v>
      </c>
      <c r="F8" s="1">
        <f t="shared" si="6"/>
        <v>0.94502780165612998</v>
      </c>
      <c r="G8" s="7"/>
      <c r="H8" s="16">
        <v>237.35</v>
      </c>
      <c r="I8" s="18">
        <f t="shared" si="7"/>
        <v>3.4123990731999967E-2</v>
      </c>
      <c r="J8" s="22">
        <f>Spring!M6</f>
        <v>8.8143800000000001E-3</v>
      </c>
      <c r="K8">
        <f t="shared" si="8"/>
        <v>3.8816704000000007E-2</v>
      </c>
      <c r="N8" s="16">
        <v>330.52</v>
      </c>
      <c r="O8" s="21">
        <f>C27</f>
        <v>0.97699127730899671</v>
      </c>
      <c r="P8" s="21">
        <f t="shared" si="12"/>
        <v>4.4871532587435037E-2</v>
      </c>
      <c r="Q8" s="21">
        <f t="shared" si="13"/>
        <v>1.0634059636363642</v>
      </c>
      <c r="T8" s="16">
        <v>330.52</v>
      </c>
      <c r="U8">
        <f t="shared" si="14"/>
        <v>2.1465177000000002E-2</v>
      </c>
      <c r="V8">
        <f t="shared" si="10"/>
        <v>8.5860710000000024E-3</v>
      </c>
      <c r="W8">
        <f t="shared" si="3"/>
        <v>3.3240115269399975E-2</v>
      </c>
      <c r="Z8" s="16">
        <v>330.52</v>
      </c>
      <c r="AA8">
        <f t="shared" si="4"/>
        <v>1.0966460789057642</v>
      </c>
      <c r="AB8">
        <f t="shared" si="5"/>
        <v>3.9776356401844168E-2</v>
      </c>
      <c r="AC8">
        <f t="shared" si="11"/>
        <v>0.8428170483475329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0.68069999999999997</v>
      </c>
      <c r="E9" s="23">
        <f>Spring!M71</f>
        <v>2.4689611647316131E-2</v>
      </c>
      <c r="F9" s="1">
        <f t="shared" si="6"/>
        <v>0.96971741330344607</v>
      </c>
      <c r="G9" s="7"/>
      <c r="H9" s="16">
        <v>201.13</v>
      </c>
      <c r="I9" s="18">
        <f t="shared" si="7"/>
        <v>4.2110456647999957E-2</v>
      </c>
      <c r="J9" s="22">
        <f>Spring!M7</f>
        <v>1.0877319999999999E-2</v>
      </c>
      <c r="K9">
        <f t="shared" si="8"/>
        <v>4.9694024000000003E-2</v>
      </c>
      <c r="N9" s="25">
        <v>300</v>
      </c>
      <c r="O9" s="1">
        <v>1</v>
      </c>
      <c r="P9">
        <f>O9-O8</f>
        <v>2.3008722691003292E-2</v>
      </c>
      <c r="Q9">
        <f>P9*$M$2</f>
        <v>0.54528141818181797</v>
      </c>
      <c r="T9" s="25">
        <f>B6*1000</f>
        <v>300</v>
      </c>
      <c r="U9" s="21">
        <f>C37</f>
        <v>2.6631818412651199E-2</v>
      </c>
      <c r="V9">
        <f t="shared" si="10"/>
        <v>5.1666414126511975E-3</v>
      </c>
      <c r="W9">
        <f t="shared" si="3"/>
        <v>2.0002135564937826E-2</v>
      </c>
      <c r="Z9" s="25">
        <v>300</v>
      </c>
      <c r="AA9">
        <f t="shared" si="4"/>
        <v>0.56528355374675576</v>
      </c>
      <c r="AB9">
        <f t="shared" si="5"/>
        <v>2.0503351568418034E-2</v>
      </c>
      <c r="AC9">
        <f t="shared" si="11"/>
        <v>0.86332039991595089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0.14699999999999999</v>
      </c>
      <c r="E10" s="23">
        <f>Spring!M72</f>
        <v>5.3318244632811389E-3</v>
      </c>
      <c r="F10" s="1">
        <f t="shared" si="6"/>
        <v>0.97504923776672725</v>
      </c>
      <c r="G10" s="7"/>
      <c r="H10" s="16">
        <v>170.44</v>
      </c>
      <c r="I10" s="18">
        <f t="shared" si="7"/>
        <v>5.7641452684399935E-2</v>
      </c>
      <c r="J10" s="22">
        <f>Spring!M8</f>
        <v>1.4889046E-2</v>
      </c>
      <c r="K10">
        <f t="shared" si="8"/>
        <v>6.4583070000000006E-2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3.0002324000000004E-2</v>
      </c>
      <c r="V10">
        <f t="shared" si="10"/>
        <v>3.3705055873488043E-3</v>
      </c>
      <c r="W10">
        <f t="shared" si="3"/>
        <v>1.3048575330862148E-2</v>
      </c>
      <c r="Z10" s="16">
        <v>280.08999999999997</v>
      </c>
      <c r="AA10">
        <f t="shared" si="4"/>
        <v>1.3048575330862148E-2</v>
      </c>
      <c r="AB10">
        <f t="shared" si="5"/>
        <v>4.7328376299358906E-4</v>
      </c>
      <c r="AC10">
        <f t="shared" si="11"/>
        <v>0.86379368367894449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0.30359999999999998</v>
      </c>
      <c r="E11" s="23">
        <f>Spring!M73</f>
        <v>1.1011849707837782E-2</v>
      </c>
      <c r="F11" s="1">
        <f t="shared" si="6"/>
        <v>0.986061087474565</v>
      </c>
      <c r="G11" s="7"/>
      <c r="H11" s="16">
        <v>144.43</v>
      </c>
      <c r="I11" s="18">
        <f t="shared" si="7"/>
        <v>7.5871430073399915E-2</v>
      </c>
      <c r="J11" s="22">
        <f>Spring!M9</f>
        <v>1.9597930999999999E-2</v>
      </c>
      <c r="K11">
        <f t="shared" si="8"/>
        <v>8.4181001000000005E-2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3.6207862001871788E-2</v>
      </c>
      <c r="V11">
        <f t="shared" si="10"/>
        <v>6.205538001871784E-3</v>
      </c>
      <c r="W11">
        <f t="shared" si="3"/>
        <v>2.4024119820446398E-2</v>
      </c>
      <c r="Z11" s="25">
        <v>250</v>
      </c>
      <c r="AA11">
        <f t="shared" si="4"/>
        <v>2.4024119820446398E-2</v>
      </c>
      <c r="AB11">
        <f t="shared" si="5"/>
        <v>8.7137680113913885E-4</v>
      </c>
      <c r="AC11">
        <f t="shared" si="11"/>
        <v>0.86466506048008362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0.18290000000000001</v>
      </c>
      <c r="E12" s="23">
        <f>Spring!M74</f>
        <v>6.6339503015926558E-3</v>
      </c>
      <c r="F12" s="1">
        <f t="shared" si="6"/>
        <v>0.99269503777615764</v>
      </c>
      <c r="G12" s="7"/>
      <c r="H12" s="16">
        <v>122.39</v>
      </c>
      <c r="I12" s="18">
        <f t="shared" si="7"/>
        <v>9.5064201413999891E-2</v>
      </c>
      <c r="J12" s="22">
        <f>Spring!M10</f>
        <v>2.4555509999999999E-2</v>
      </c>
      <c r="K12">
        <f t="shared" si="8"/>
        <v>0.10873651100000001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3.8816704000000007E-2</v>
      </c>
      <c r="V12">
        <f t="shared" si="10"/>
        <v>2.6088419981282196E-3</v>
      </c>
      <c r="W12">
        <f t="shared" si="3"/>
        <v>1.009987091155358E-2</v>
      </c>
      <c r="Z12" s="16">
        <v>237.35</v>
      </c>
      <c r="AA12">
        <f t="shared" si="4"/>
        <v>1.009987091155358E-2</v>
      </c>
      <c r="AB12">
        <f t="shared" si="5"/>
        <v>3.6633155647757112E-4</v>
      </c>
      <c r="AC12">
        <f t="shared" si="11"/>
        <v>0.86503139203656121</v>
      </c>
    </row>
    <row r="13" spans="2:29" x14ac:dyDescent="0.25">
      <c r="B13" t="s">
        <v>49</v>
      </c>
      <c r="E13" s="23">
        <f>Spring!M75</f>
        <v>7.3049622238421791E-3</v>
      </c>
      <c r="F13" s="1">
        <f t="shared" si="6"/>
        <v>0.99999999999999978</v>
      </c>
      <c r="H13" s="16">
        <v>103.72</v>
      </c>
      <c r="I13" s="18">
        <f t="shared" si="7"/>
        <v>0.11787140083679988</v>
      </c>
      <c r="J13" s="22">
        <f>Spring!M11</f>
        <v>3.0446712000000001E-2</v>
      </c>
      <c r="K13">
        <f t="shared" si="8"/>
        <v>0.13918322300000002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4.9694024000000003E-2</v>
      </c>
      <c r="V13">
        <f t="shared" si="10"/>
        <v>1.0877319999999996E-2</v>
      </c>
      <c r="W13">
        <f t="shared" si="3"/>
        <v>4.2110456647999943E-2</v>
      </c>
      <c r="Z13" s="16">
        <v>201.13</v>
      </c>
      <c r="AA13">
        <f t="shared" si="4"/>
        <v>4.2110456647999943E-2</v>
      </c>
      <c r="AB13">
        <f t="shared" si="5"/>
        <v>1.5273847817397687E-3</v>
      </c>
      <c r="AC13">
        <f t="shared" si="11"/>
        <v>0.86655877681830096</v>
      </c>
    </row>
    <row r="14" spans="2:29" x14ac:dyDescent="0.25">
      <c r="H14" s="16">
        <v>87.89</v>
      </c>
      <c r="I14" s="18">
        <f t="shared" si="7"/>
        <v>0.15033812265679986</v>
      </c>
      <c r="J14" s="22">
        <f>Spring!M12</f>
        <v>3.8833012E-2</v>
      </c>
      <c r="K14">
        <f t="shared" si="8"/>
        <v>0.17801623500000002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6.4583070000000006E-2</v>
      </c>
      <c r="V14">
        <f t="shared" si="10"/>
        <v>1.4889046000000003E-2</v>
      </c>
      <c r="W14">
        <f t="shared" si="3"/>
        <v>5.7641452684399949E-2</v>
      </c>
      <c r="Z14" s="16">
        <v>170.44</v>
      </c>
      <c r="AA14">
        <f t="shared" si="4"/>
        <v>5.7641452684399949E-2</v>
      </c>
      <c r="AB14">
        <f t="shared" si="5"/>
        <v>2.0907082144336459E-3</v>
      </c>
      <c r="AC14">
        <f t="shared" si="11"/>
        <v>0.86864948503273465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0.18308894716579982</v>
      </c>
      <c r="J15" s="22">
        <f>Spring!M13</f>
        <v>4.7292697000000002E-2</v>
      </c>
      <c r="K15">
        <f t="shared" si="8"/>
        <v>0.22530893200000002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8.4181001000000005E-2</v>
      </c>
      <c r="V15">
        <f t="shared" si="10"/>
        <v>1.9597930999999999E-2</v>
      </c>
      <c r="W15">
        <f t="shared" si="3"/>
        <v>7.5871430073399915E-2</v>
      </c>
      <c r="Z15" s="16">
        <v>144.43</v>
      </c>
      <c r="AA15">
        <f t="shared" si="4"/>
        <v>7.5871430073399915E-2</v>
      </c>
      <c r="AB15">
        <f t="shared" si="5"/>
        <v>2.7519261695882857E-3</v>
      </c>
      <c r="AC15">
        <f t="shared" si="11"/>
        <v>0.87140141120232295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0.21479805923419976</v>
      </c>
      <c r="J16" s="22">
        <f>Spring!M14</f>
        <v>5.5483302999999998E-2</v>
      </c>
      <c r="K16">
        <f t="shared" si="8"/>
        <v>0.280792235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0.10582862165789475</v>
      </c>
      <c r="V16">
        <f t="shared" si="10"/>
        <v>2.1647620657894745E-2</v>
      </c>
      <c r="W16">
        <f t="shared" si="3"/>
        <v>8.3806598614973624E-2</v>
      </c>
      <c r="Z16" s="20">
        <v>125</v>
      </c>
      <c r="AA16">
        <f t="shared" si="4"/>
        <v>8.3806598614973624E-2</v>
      </c>
      <c r="AB16">
        <f t="shared" si="5"/>
        <v>3.0397419910183649E-3</v>
      </c>
      <c r="AC16">
        <f t="shared" si="11"/>
        <v>0.87444115319334137</v>
      </c>
    </row>
    <row r="17" spans="2:29" x14ac:dyDescent="0.25">
      <c r="B17" s="1" t="s">
        <v>39</v>
      </c>
      <c r="C17" s="1">
        <f>O5</f>
        <v>0.58536050196422618</v>
      </c>
      <c r="D17" s="1"/>
      <c r="E17" s="1" t="s">
        <v>39</v>
      </c>
      <c r="F17" s="1">
        <f>O5</f>
        <v>0.58536050196422618</v>
      </c>
      <c r="H17" s="16">
        <v>53.48</v>
      </c>
      <c r="I17" s="18">
        <f t="shared" si="7"/>
        <v>0.22710921189059977</v>
      </c>
      <c r="J17" s="22">
        <f>Spring!M15</f>
        <v>5.8663329E-2</v>
      </c>
      <c r="K17">
        <f t="shared" si="8"/>
        <v>0.33945556399999999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0.10873651100000001</v>
      </c>
      <c r="V17">
        <f t="shared" si="10"/>
        <v>2.9078893421052576E-3</v>
      </c>
      <c r="W17">
        <f t="shared" si="3"/>
        <v>1.1257602799026283E-2</v>
      </c>
      <c r="Z17" s="16">
        <v>122.39</v>
      </c>
      <c r="AA17">
        <f t="shared" si="4"/>
        <v>1.1257602799026283E-2</v>
      </c>
      <c r="AB17">
        <f t="shared" si="5"/>
        <v>4.0832355103231677E-4</v>
      </c>
      <c r="AC17">
        <f t="shared" si="11"/>
        <v>0.87484947674437363</v>
      </c>
    </row>
    <row r="18" spans="2:29" x14ac:dyDescent="0.25">
      <c r="B18" s="1" t="s">
        <v>43</v>
      </c>
      <c r="C18" s="1">
        <f>C20*(C22-C21)+C17</f>
        <v>0.8791740502723755</v>
      </c>
      <c r="D18" s="1"/>
      <c r="E18" s="1" t="s">
        <v>43</v>
      </c>
      <c r="F18" s="1">
        <f>F20*(F22-F21)+F17</f>
        <v>0.93211974472156167</v>
      </c>
      <c r="H18" s="16">
        <v>45.32</v>
      </c>
      <c r="I18" s="18">
        <f t="shared" si="7"/>
        <v>0.23612160654939976</v>
      </c>
      <c r="J18" s="22">
        <f>Spring!M16</f>
        <v>6.0991271E-2</v>
      </c>
      <c r="K18">
        <f t="shared" si="8"/>
        <v>0.400446835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0.13918322300000002</v>
      </c>
      <c r="V18">
        <f t="shared" si="10"/>
        <v>3.0446712000000015E-2</v>
      </c>
      <c r="W18">
        <f t="shared" si="3"/>
        <v>0.11787140083679994</v>
      </c>
      <c r="Z18" s="16">
        <v>103.72</v>
      </c>
      <c r="AA18">
        <f t="shared" si="4"/>
        <v>0.11787140083679994</v>
      </c>
      <c r="AB18">
        <f t="shared" si="5"/>
        <v>4.2753035272303872E-3</v>
      </c>
      <c r="AC18">
        <f t="shared" si="11"/>
        <v>0.87912478027160401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0.22895588517619977</v>
      </c>
      <c r="J19" s="22">
        <f>Spring!M17</f>
        <v>5.9140333000000003E-2</v>
      </c>
      <c r="K19">
        <f t="shared" si="8"/>
        <v>0.45958716799999999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0.17801623500000002</v>
      </c>
      <c r="V19">
        <f t="shared" si="10"/>
        <v>3.8833012E-2</v>
      </c>
      <c r="W19">
        <f t="shared" si="3"/>
        <v>0.15033812265679986</v>
      </c>
      <c r="Z19" s="16">
        <v>87.89</v>
      </c>
      <c r="AA19">
        <f t="shared" si="4"/>
        <v>0.15033812265679986</v>
      </c>
      <c r="AB19">
        <f t="shared" si="5"/>
        <v>5.4529012254781357E-3</v>
      </c>
      <c r="AC19">
        <f t="shared" si="11"/>
        <v>0.88457768149708216</v>
      </c>
    </row>
    <row r="20" spans="2:29" x14ac:dyDescent="0.25">
      <c r="B20" s="1" t="s">
        <v>45</v>
      </c>
      <c r="C20" s="1">
        <f>(C19-C17)/(C23-C21)</f>
        <v>-7.5388999642867968E-4</v>
      </c>
      <c r="D20" s="1"/>
      <c r="E20" s="1" t="s">
        <v>45</v>
      </c>
      <c r="F20" s="1">
        <f>(F19-F17)/(F23-F21)</f>
        <v>-7.5388999642867968E-4</v>
      </c>
      <c r="H20" s="16">
        <v>32.549999999999997</v>
      </c>
      <c r="I20" s="18">
        <f t="shared" si="7"/>
        <v>0.21452974024299978</v>
      </c>
      <c r="J20" s="22">
        <f>Spring!M18</f>
        <v>5.5413995000000001E-2</v>
      </c>
      <c r="K20">
        <f t="shared" si="8"/>
        <v>0.51500116299999998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0.22530893200000002</v>
      </c>
      <c r="V20">
        <f t="shared" si="10"/>
        <v>4.7292696999999995E-2</v>
      </c>
      <c r="W20">
        <f t="shared" si="3"/>
        <v>0.18308894716579979</v>
      </c>
      <c r="Z20" s="16">
        <v>74.48</v>
      </c>
      <c r="AA20">
        <f t="shared" si="4"/>
        <v>0.18308894716579979</v>
      </c>
      <c r="AB20">
        <f t="shared" si="5"/>
        <v>6.6408035881292474E-3</v>
      </c>
      <c r="AC20">
        <f t="shared" si="11"/>
        <v>0.8912184850852114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0.1969311030231998</v>
      </c>
      <c r="J21" s="22">
        <f>Spring!M19</f>
        <v>5.0868188000000002E-2</v>
      </c>
      <c r="K21">
        <f t="shared" si="8"/>
        <v>0.56586935100000002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0.280792235</v>
      </c>
      <c r="V21">
        <f t="shared" si="10"/>
        <v>5.5483302999999984E-2</v>
      </c>
      <c r="W21">
        <f t="shared" si="3"/>
        <v>0.2147980592341997</v>
      </c>
      <c r="Z21" s="16">
        <v>63.11</v>
      </c>
      <c r="AA21">
        <f t="shared" si="4"/>
        <v>0.2147980592341997</v>
      </c>
      <c r="AB21">
        <f t="shared" si="5"/>
        <v>7.7909220876885531E-3</v>
      </c>
      <c r="AC21">
        <f t="shared" si="11"/>
        <v>0.8990094071728999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0.17687023604639981</v>
      </c>
      <c r="J22" s="22">
        <f>Spring!M20</f>
        <v>4.5686376000000001E-2</v>
      </c>
      <c r="K22">
        <f t="shared" si="8"/>
        <v>0.61155572700000005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0.33945556399999999</v>
      </c>
      <c r="V22">
        <f t="shared" si="10"/>
        <v>5.8663328999999986E-2</v>
      </c>
      <c r="W22">
        <f t="shared" si="3"/>
        <v>0.22710921189059971</v>
      </c>
      <c r="Z22" s="16">
        <v>53.48</v>
      </c>
      <c r="AA22">
        <f t="shared" si="4"/>
        <v>0.22710921189059971</v>
      </c>
      <c r="AB22">
        <f t="shared" si="5"/>
        <v>8.2374588557469347E-3</v>
      </c>
      <c r="AC22">
        <f t="shared" si="11"/>
        <v>0.90724686602864679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0.15971353849359984</v>
      </c>
      <c r="J23" s="22">
        <f>Spring!M21</f>
        <v>4.1254724E-2</v>
      </c>
      <c r="K23">
        <f t="shared" si="8"/>
        <v>0.65281045100000001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0.400446835</v>
      </c>
      <c r="V23">
        <f t="shared" si="10"/>
        <v>6.0991271000000014E-2</v>
      </c>
      <c r="W23">
        <f t="shared" si="3"/>
        <v>0.23612160654939982</v>
      </c>
      <c r="Z23" s="16">
        <v>45.32</v>
      </c>
      <c r="AA23">
        <f t="shared" si="4"/>
        <v>0.23612160654939982</v>
      </c>
      <c r="AB23">
        <f t="shared" si="5"/>
        <v>8.5643466538049932E-3</v>
      </c>
      <c r="AC23">
        <f t="shared" si="11"/>
        <v>0.9158112126824518</v>
      </c>
    </row>
    <row r="24" spans="2:29" x14ac:dyDescent="0.25">
      <c r="H24" s="16">
        <v>16.78</v>
      </c>
      <c r="I24" s="18">
        <f t="shared" si="7"/>
        <v>0.14153091219799985</v>
      </c>
      <c r="J24" s="22">
        <f>Spring!M22</f>
        <v>3.6558069999999998E-2</v>
      </c>
      <c r="K24">
        <f t="shared" si="8"/>
        <v>0.68936852100000001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0.45958716799999999</v>
      </c>
      <c r="V24">
        <f t="shared" si="10"/>
        <v>5.9140332999999989E-2</v>
      </c>
      <c r="W24">
        <f t="shared" si="3"/>
        <v>0.22895588517619972</v>
      </c>
      <c r="Z24" s="16">
        <v>38.409999999999997</v>
      </c>
      <c r="AA24">
        <f t="shared" si="4"/>
        <v>0.22895588517619972</v>
      </c>
      <c r="AB24">
        <f t="shared" si="5"/>
        <v>8.3044393849976139E-3</v>
      </c>
      <c r="AC24">
        <f t="shared" si="11"/>
        <v>0.92411565206744939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0.12516339179239988</v>
      </c>
      <c r="J25" s="22">
        <f>Spring!M23</f>
        <v>3.2330266000000003E-2</v>
      </c>
      <c r="K25">
        <f t="shared" si="8"/>
        <v>0.72169878700000001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0.51500116299999998</v>
      </c>
      <c r="V25">
        <f t="shared" si="10"/>
        <v>5.5413994999999994E-2</v>
      </c>
      <c r="W25">
        <f t="shared" si="3"/>
        <v>0.21452974024299976</v>
      </c>
      <c r="Z25" s="16">
        <v>32.549999999999997</v>
      </c>
      <c r="AA25">
        <f t="shared" si="4"/>
        <v>0.21452974024299976</v>
      </c>
      <c r="AB25">
        <f t="shared" si="5"/>
        <v>7.781189912442003E-3</v>
      </c>
      <c r="AC25">
        <f t="shared" si="11"/>
        <v>0.93189684197989142</v>
      </c>
    </row>
    <row r="26" spans="2:29" x14ac:dyDescent="0.25">
      <c r="B26" s="1" t="s">
        <v>39</v>
      </c>
      <c r="C26" s="1">
        <f>C17</f>
        <v>0.58536050196422618</v>
      </c>
      <c r="H26" s="16">
        <v>12.05</v>
      </c>
      <c r="I26" s="18">
        <f t="shared" si="7"/>
        <v>0.11122653374819988</v>
      </c>
      <c r="J26" s="22">
        <f>Spring!M24</f>
        <v>2.8730313E-2</v>
      </c>
      <c r="K26">
        <f t="shared" si="8"/>
        <v>0.75042909999999996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0.56586935100000002</v>
      </c>
      <c r="V26">
        <f t="shared" si="10"/>
        <v>5.0868188000000036E-2</v>
      </c>
      <c r="W26">
        <f t="shared" si="3"/>
        <v>0.19693110302319994</v>
      </c>
      <c r="Z26" s="16">
        <v>27.58</v>
      </c>
      <c r="AA26">
        <f t="shared" si="4"/>
        <v>0.19693110302319994</v>
      </c>
      <c r="AB26">
        <f t="shared" si="5"/>
        <v>7.142871242721332E-3</v>
      </c>
      <c r="AC26">
        <f t="shared" si="11"/>
        <v>0.9390397132226127</v>
      </c>
    </row>
    <row r="27" spans="2:29" x14ac:dyDescent="0.25">
      <c r="B27" s="1" t="s">
        <v>43</v>
      </c>
      <c r="C27" s="1">
        <f>C29*(C31-C30)+C26</f>
        <v>0.97699127730899671</v>
      </c>
      <c r="H27" s="16">
        <v>10.210000000000001</v>
      </c>
      <c r="I27" s="18">
        <f t="shared" si="7"/>
        <v>0.1015512315245999</v>
      </c>
      <c r="J27" s="22">
        <f>Spring!M25</f>
        <v>2.6231139000000001E-2</v>
      </c>
      <c r="K27">
        <f t="shared" si="8"/>
        <v>0.77666023899999992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0.59386717762232788</v>
      </c>
      <c r="V27">
        <f t="shared" si="10"/>
        <v>2.7997826622327859E-2</v>
      </c>
      <c r="W27">
        <f t="shared" si="3"/>
        <v>0.10839078598567996</v>
      </c>
      <c r="Z27" s="20">
        <v>25</v>
      </c>
      <c r="AA27">
        <f t="shared" si="4"/>
        <v>0.10839078598567996</v>
      </c>
      <c r="AB27">
        <f t="shared" si="5"/>
        <v>3.9314329545082922E-3</v>
      </c>
      <c r="AC27">
        <f t="shared" si="11"/>
        <v>0.94297114617712097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9.3501630817399914E-2</v>
      </c>
      <c r="J28" s="22">
        <f>Spring!M26</f>
        <v>2.4151891000000002E-2</v>
      </c>
      <c r="K28">
        <f t="shared" si="8"/>
        <v>0.80081212999999996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0.61155572700000005</v>
      </c>
      <c r="V28">
        <f t="shared" si="10"/>
        <v>1.7688549377672169E-2</v>
      </c>
      <c r="W28">
        <f t="shared" si="3"/>
        <v>6.8479450060719968E-2</v>
      </c>
      <c r="Z28" s="16">
        <v>23.37</v>
      </c>
      <c r="AA28">
        <f t="shared" si="4"/>
        <v>6.8479450060719968E-2</v>
      </c>
      <c r="AB28">
        <f t="shared" si="5"/>
        <v>2.4838122929645295E-3</v>
      </c>
      <c r="AC28">
        <f t="shared" si="11"/>
        <v>0.94545495847008554</v>
      </c>
    </row>
    <row r="29" spans="2:29" x14ac:dyDescent="0.25">
      <c r="B29" s="1" t="s">
        <v>45</v>
      </c>
      <c r="C29" s="1">
        <f>(C28-C26)/(C32-C30)</f>
        <v>-7.5388999642867968E-4</v>
      </c>
      <c r="H29" s="16">
        <v>7.33</v>
      </c>
      <c r="I29" s="18">
        <f t="shared" si="7"/>
        <v>8.7061951800199905E-2</v>
      </c>
      <c r="J29" s="22">
        <f>Spring!M27</f>
        <v>2.2488492999999998E-2</v>
      </c>
      <c r="K29">
        <f t="shared" si="8"/>
        <v>0.82330062299999995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0.65281045100000001</v>
      </c>
      <c r="V29">
        <f t="shared" si="10"/>
        <v>4.1254723999999965E-2</v>
      </c>
      <c r="W29">
        <f t="shared" si="3"/>
        <v>0.1597135384935997</v>
      </c>
      <c r="Z29" s="16">
        <v>19.809999999999999</v>
      </c>
      <c r="AA29">
        <f t="shared" si="4"/>
        <v>0.1597135384935997</v>
      </c>
      <c r="AB29">
        <f t="shared" si="5"/>
        <v>5.7929561337235974E-3</v>
      </c>
      <c r="AC29">
        <f t="shared" si="11"/>
        <v>0.95124791460380909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8.1032641182999923E-2</v>
      </c>
      <c r="J30" s="22">
        <f>Spring!M28</f>
        <v>2.0931095E-2</v>
      </c>
      <c r="K30">
        <f t="shared" si="8"/>
        <v>0.84423171799999996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0.68936852100000001</v>
      </c>
      <c r="V30">
        <f t="shared" si="10"/>
        <v>3.6558069999999998E-2</v>
      </c>
      <c r="W30">
        <f t="shared" si="3"/>
        <v>0.14153091219799985</v>
      </c>
      <c r="Z30" s="16">
        <v>16.78</v>
      </c>
      <c r="AA30">
        <f t="shared" si="4"/>
        <v>0.14153091219799985</v>
      </c>
      <c r="AB30">
        <f t="shared" si="5"/>
        <v>5.1334556460393924E-3</v>
      </c>
      <c r="AC30">
        <f t="shared" si="11"/>
        <v>0.95638137024984848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7.5224302334999923E-2</v>
      </c>
      <c r="J31" s="22">
        <f>Spring!M29</f>
        <v>1.9430775000000001E-2</v>
      </c>
      <c r="K31">
        <f t="shared" si="8"/>
        <v>0.86366249299999998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0.72169878700000001</v>
      </c>
      <c r="V31">
        <f t="shared" si="10"/>
        <v>3.2330265999999996E-2</v>
      </c>
      <c r="W31">
        <f t="shared" si="3"/>
        <v>0.12516339179239985</v>
      </c>
      <c r="Z31" s="16">
        <v>14.22</v>
      </c>
      <c r="AA31">
        <f t="shared" si="4"/>
        <v>0.12516339179239985</v>
      </c>
      <c r="AB31">
        <f t="shared" si="5"/>
        <v>4.5397907092922405E-3</v>
      </c>
      <c r="AC31">
        <f t="shared" si="11"/>
        <v>0.96092116095914071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6.9952605340799917E-2</v>
      </c>
      <c r="J32" s="22">
        <f>Spring!M30</f>
        <v>1.8069071999999999E-2</v>
      </c>
      <c r="K32">
        <f t="shared" si="8"/>
        <v>0.88173156499999994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0.75042909999999996</v>
      </c>
      <c r="V32">
        <f t="shared" si="10"/>
        <v>2.8730312999999952E-2</v>
      </c>
      <c r="W32">
        <f t="shared" si="3"/>
        <v>0.1112265337481997</v>
      </c>
      <c r="Z32" s="16">
        <v>12.05</v>
      </c>
      <c r="AA32">
        <f t="shared" si="4"/>
        <v>0.1112265337481997</v>
      </c>
      <c r="AB32">
        <f t="shared" si="5"/>
        <v>4.034288119759295E-3</v>
      </c>
      <c r="AC32">
        <f t="shared" si="11"/>
        <v>0.96495544907889996</v>
      </c>
    </row>
    <row r="33" spans="2:29" x14ac:dyDescent="0.25">
      <c r="H33" s="16">
        <v>3.78</v>
      </c>
      <c r="I33" s="18">
        <f t="shared" si="7"/>
        <v>6.4838741453199927E-2</v>
      </c>
      <c r="J33" s="22">
        <f>Spring!M31</f>
        <v>1.6748137999999999E-2</v>
      </c>
      <c r="K33">
        <f t="shared" si="8"/>
        <v>0.89847970299999991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0.77666023899999992</v>
      </c>
      <c r="V33">
        <f t="shared" si="10"/>
        <v>2.6231138999999959E-2</v>
      </c>
      <c r="W33">
        <f t="shared" si="3"/>
        <v>0.10155123152459973</v>
      </c>
      <c r="Z33" s="16">
        <v>10.210000000000001</v>
      </c>
      <c r="AA33">
        <f t="shared" si="4"/>
        <v>0.10155123152459973</v>
      </c>
      <c r="AB33">
        <f t="shared" si="5"/>
        <v>3.683356057953658E-3</v>
      </c>
      <c r="AC33">
        <f t="shared" si="11"/>
        <v>0.96863880513685363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6.0971774206199932E-2</v>
      </c>
      <c r="J34" s="22">
        <f>Spring!M32</f>
        <v>1.5749282999999999E-2</v>
      </c>
      <c r="K34">
        <f t="shared" si="8"/>
        <v>0.91422898599999991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0.80081212999999996</v>
      </c>
      <c r="V34">
        <f t="shared" si="10"/>
        <v>2.4151891000000036E-2</v>
      </c>
      <c r="W34">
        <f t="shared" si="3"/>
        <v>9.3501630817400039E-2</v>
      </c>
      <c r="Z34" s="16">
        <v>8.65</v>
      </c>
      <c r="AA34">
        <f t="shared" si="4"/>
        <v>9.3501630817400039E-2</v>
      </c>
      <c r="AB34">
        <f t="shared" si="5"/>
        <v>3.3913896772033688E-3</v>
      </c>
      <c r="AC34">
        <f t="shared" si="11"/>
        <v>0.97203019481405695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5.7830853186599945E-2</v>
      </c>
      <c r="J35" s="22">
        <f>Spring!M33</f>
        <v>1.4937969000000001E-2</v>
      </c>
      <c r="K35">
        <f t="shared" si="8"/>
        <v>0.92916695499999991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0.82330062299999995</v>
      </c>
      <c r="V35">
        <f t="shared" si="10"/>
        <v>2.2488492999999998E-2</v>
      </c>
      <c r="W35">
        <f t="shared" si="3"/>
        <v>8.7061951800199905E-2</v>
      </c>
      <c r="Z35" s="16">
        <v>7.33</v>
      </c>
      <c r="AA35">
        <f t="shared" si="4"/>
        <v>8.7061951800199905E-2</v>
      </c>
      <c r="AB35">
        <f t="shared" si="5"/>
        <v>3.1578166287708114E-3</v>
      </c>
      <c r="AC35">
        <f t="shared" si="11"/>
        <v>0.97518801144282774</v>
      </c>
    </row>
    <row r="36" spans="2:29" x14ac:dyDescent="0.25">
      <c r="B36" s="1" t="s">
        <v>39</v>
      </c>
      <c r="C36" s="1">
        <f>U8</f>
        <v>2.1465177000000002E-2</v>
      </c>
      <c r="E36" s="1" t="s">
        <v>39</v>
      </c>
      <c r="F36" s="1">
        <f>U10</f>
        <v>3.0002324000000004E-2</v>
      </c>
      <c r="H36" s="16">
        <v>2.2999999999999998</v>
      </c>
      <c r="I36" s="18">
        <f t="shared" si="7"/>
        <v>5.3569301237399947E-2</v>
      </c>
      <c r="J36" s="22">
        <f>Spring!M34</f>
        <v>1.3837191E-2</v>
      </c>
      <c r="K36">
        <f t="shared" si="8"/>
        <v>0.94300414599999993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0.84423171799999996</v>
      </c>
      <c r="V36">
        <f t="shared" si="10"/>
        <v>2.0931095000000011E-2</v>
      </c>
      <c r="W36">
        <f t="shared" si="3"/>
        <v>8.1032641182999951E-2</v>
      </c>
      <c r="Z36" s="16">
        <v>6.21</v>
      </c>
      <c r="AA36">
        <f t="shared" si="4"/>
        <v>8.1032641182999951E-2</v>
      </c>
      <c r="AB36">
        <f t="shared" si="5"/>
        <v>2.9391280175768836E-3</v>
      </c>
      <c r="AC36">
        <f t="shared" si="11"/>
        <v>0.97812713946040464</v>
      </c>
    </row>
    <row r="37" spans="2:29" x14ac:dyDescent="0.25">
      <c r="B37" s="1" t="s">
        <v>43</v>
      </c>
      <c r="C37" s="1">
        <f>C39*(C41-C40)+C36</f>
        <v>2.6631818412651199E-2</v>
      </c>
      <c r="E37" s="1" t="s">
        <v>43</v>
      </c>
      <c r="F37" s="1">
        <f>F39*(F41-F40)+F36</f>
        <v>3.6207862001871788E-2</v>
      </c>
      <c r="H37" s="16">
        <v>1.95</v>
      </c>
      <c r="I37" s="18">
        <f t="shared" si="7"/>
        <v>4.771361129599995E-2</v>
      </c>
      <c r="J37" s="22">
        <f>Spring!M35</f>
        <v>1.232464E-2</v>
      </c>
      <c r="K37">
        <f t="shared" si="8"/>
        <v>0.95532878599999993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0.86366249299999998</v>
      </c>
      <c r="V37">
        <f t="shared" si="10"/>
        <v>1.9430775000000011E-2</v>
      </c>
      <c r="W37">
        <f t="shared" si="3"/>
        <v>7.5224302334999965E-2</v>
      </c>
      <c r="Z37" s="16">
        <v>5.27</v>
      </c>
      <c r="AA37">
        <f t="shared" si="4"/>
        <v>7.5224302334999965E-2</v>
      </c>
      <c r="AB37">
        <f t="shared" si="5"/>
        <v>2.728454254578295E-3</v>
      </c>
      <c r="AC37">
        <f t="shared" si="11"/>
        <v>0.98085559371498299</v>
      </c>
    </row>
    <row r="38" spans="2:29" x14ac:dyDescent="0.25">
      <c r="B38" s="1" t="s">
        <v>40</v>
      </c>
      <c r="C38" s="1">
        <f>U10</f>
        <v>3.0002324000000004E-2</v>
      </c>
      <c r="E38" s="1" t="s">
        <v>40</v>
      </c>
      <c r="F38" s="1">
        <f>U12</f>
        <v>3.8816704000000007E-2</v>
      </c>
      <c r="H38" s="16">
        <v>1.65</v>
      </c>
      <c r="I38" s="18">
        <f t="shared" si="7"/>
        <v>4.1368630594199957E-2</v>
      </c>
      <c r="J38" s="22">
        <f>Spring!M36</f>
        <v>1.0685703E-2</v>
      </c>
      <c r="K38">
        <f t="shared" si="8"/>
        <v>0.96601448899999998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0.88173156499999994</v>
      </c>
      <c r="V38">
        <f t="shared" si="10"/>
        <v>1.8069071999999964E-2</v>
      </c>
      <c r="W38">
        <f t="shared" si="3"/>
        <v>6.9952605340799792E-2</v>
      </c>
      <c r="Z38" s="16">
        <v>4.46</v>
      </c>
      <c r="AA38">
        <f t="shared" si="4"/>
        <v>6.9952605340799792E-2</v>
      </c>
      <c r="AB38">
        <f t="shared" si="5"/>
        <v>2.5372449824920219E-3</v>
      </c>
      <c r="AC38">
        <f t="shared" si="11"/>
        <v>0.98339283869747496</v>
      </c>
    </row>
    <row r="39" spans="2:29" x14ac:dyDescent="0.25">
      <c r="B39" s="1" t="s">
        <v>45</v>
      </c>
      <c r="C39" s="1">
        <f>(C38-C36)/(C42-C40)</f>
        <v>-1.6928707118778506E-4</v>
      </c>
      <c r="E39" s="1" t="s">
        <v>45</v>
      </c>
      <c r="F39" s="1">
        <f>(F38-F36)/(F42-F40)</f>
        <v>-2.0623256902199363E-4</v>
      </c>
      <c r="H39" s="16">
        <v>1.4</v>
      </c>
      <c r="I39" s="18">
        <f t="shared" si="7"/>
        <v>3.330324618919997E-2</v>
      </c>
      <c r="J39" s="22">
        <f>Spring!M37</f>
        <v>8.6023780000000008E-3</v>
      </c>
      <c r="K39">
        <f t="shared" si="8"/>
        <v>0.97461686699999994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0.89847970299999991</v>
      </c>
      <c r="V39">
        <f t="shared" si="10"/>
        <v>1.6748137999999968E-2</v>
      </c>
      <c r="W39">
        <f t="shared" si="3"/>
        <v>6.4838741453199802E-2</v>
      </c>
      <c r="Z39" s="16">
        <v>3.78</v>
      </c>
      <c r="AA39">
        <f t="shared" si="4"/>
        <v>6.4838741453199802E-2</v>
      </c>
      <c r="AB39">
        <f t="shared" si="5"/>
        <v>2.351760461554637E-3</v>
      </c>
      <c r="AC39">
        <f t="shared" si="11"/>
        <v>0.98574459915902957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2.2917685307399977E-2</v>
      </c>
      <c r="J40" s="22">
        <f>Spring!M38</f>
        <v>5.9197410000000001E-3</v>
      </c>
      <c r="K40">
        <f t="shared" si="8"/>
        <v>0.98053660799999998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0.91422898599999991</v>
      </c>
      <c r="V40">
        <f t="shared" si="10"/>
        <v>1.5749283000000003E-2</v>
      </c>
      <c r="W40">
        <f t="shared" si="3"/>
        <v>6.0971774206199945E-2</v>
      </c>
      <c r="Z40" s="16">
        <v>3.2</v>
      </c>
      <c r="AA40">
        <f t="shared" si="4"/>
        <v>6.0971774206199945E-2</v>
      </c>
      <c r="AB40">
        <f t="shared" si="5"/>
        <v>2.2115020223283733E-3</v>
      </c>
      <c r="AC40">
        <f t="shared" si="11"/>
        <v>0.9879561011813579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1.6620055698999981E-2</v>
      </c>
      <c r="J41" s="22">
        <f>Spring!M39</f>
        <v>4.2930349999999997E-3</v>
      </c>
      <c r="K41">
        <f t="shared" si="8"/>
        <v>0.98482964299999998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0.92916695499999991</v>
      </c>
      <c r="V41">
        <f t="shared" si="10"/>
        <v>1.4937968999999995E-2</v>
      </c>
      <c r="W41">
        <f t="shared" si="3"/>
        <v>5.7830853186599925E-2</v>
      </c>
      <c r="Z41" s="16">
        <v>2.72</v>
      </c>
      <c r="AA41">
        <f t="shared" si="4"/>
        <v>5.7830853186599925E-2</v>
      </c>
      <c r="AB41">
        <f t="shared" si="5"/>
        <v>2.0975779438961463E-3</v>
      </c>
      <c r="AC41">
        <f t="shared" si="11"/>
        <v>0.9900536791252541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1.3447567283799986E-2</v>
      </c>
      <c r="J42" s="22">
        <f>Spring!M40</f>
        <v>3.4735669999999999E-3</v>
      </c>
      <c r="K42">
        <f t="shared" si="8"/>
        <v>0.98830320999999999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0.94300414599999993</v>
      </c>
      <c r="V42">
        <f t="shared" si="10"/>
        <v>1.3837191000000026E-2</v>
      </c>
      <c r="W42">
        <f t="shared" si="3"/>
        <v>5.3569301237400044E-2</v>
      </c>
      <c r="Z42" s="16">
        <v>2.2999999999999998</v>
      </c>
      <c r="AA42">
        <f t="shared" si="4"/>
        <v>5.3569301237400044E-2</v>
      </c>
      <c r="AB42">
        <f t="shared" si="5"/>
        <v>1.9430075565880691E-3</v>
      </c>
      <c r="AC42">
        <f t="shared" si="11"/>
        <v>0.99199668668184215</v>
      </c>
    </row>
    <row r="43" spans="2:29" x14ac:dyDescent="0.25">
      <c r="H43" s="16">
        <v>0.72</v>
      </c>
      <c r="I43" s="18">
        <f t="shared" si="7"/>
        <v>1.1411493495999988E-2</v>
      </c>
      <c r="J43" s="22">
        <f>Spring!M41</f>
        <v>2.9476400000000001E-3</v>
      </c>
      <c r="K43">
        <f t="shared" si="8"/>
        <v>0.99125085000000002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0.95532878599999993</v>
      </c>
      <c r="V43">
        <f t="shared" si="10"/>
        <v>1.2324639999999998E-2</v>
      </c>
      <c r="W43">
        <f t="shared" si="3"/>
        <v>4.7713611295999943E-2</v>
      </c>
      <c r="Z43" s="16">
        <v>1.95</v>
      </c>
      <c r="AA43">
        <f t="shared" si="4"/>
        <v>4.7713611295999943E-2</v>
      </c>
      <c r="AB43">
        <f t="shared" si="5"/>
        <v>1.7306163261190464E-3</v>
      </c>
      <c r="AC43">
        <f t="shared" si="11"/>
        <v>0.99372730300796119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9.8489228993999898E-3</v>
      </c>
      <c r="J44" s="22">
        <f>Spring!M42</f>
        <v>2.544021E-3</v>
      </c>
      <c r="K44">
        <f t="shared" si="8"/>
        <v>0.99379487099999997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0.96601448899999998</v>
      </c>
      <c r="V44">
        <f t="shared" si="10"/>
        <v>1.0685703000000046E-2</v>
      </c>
      <c r="W44">
        <f t="shared" si="3"/>
        <v>4.1368630594200137E-2</v>
      </c>
      <c r="Z44" s="16">
        <v>1.65</v>
      </c>
      <c r="AA44">
        <f t="shared" si="4"/>
        <v>4.1368630594200137E-2</v>
      </c>
      <c r="AB44">
        <f t="shared" si="5"/>
        <v>1.500478072208142E-3</v>
      </c>
      <c r="AC44">
        <f t="shared" si="11"/>
        <v>0.99522778108016929</v>
      </c>
    </row>
    <row r="45" spans="2:29" x14ac:dyDescent="0.25">
      <c r="B45" s="1" t="s">
        <v>39</v>
      </c>
      <c r="C45" s="1">
        <f>U15</f>
        <v>8.4181001000000005E-2</v>
      </c>
      <c r="E45" s="1" t="s">
        <v>39</v>
      </c>
      <c r="F45" s="1">
        <f>U26</f>
        <v>0.56586935100000002</v>
      </c>
      <c r="H45" s="16">
        <v>0.52</v>
      </c>
      <c r="I45" s="18">
        <f t="shared" si="7"/>
        <v>8.6967245741999908E-3</v>
      </c>
      <c r="J45" s="22">
        <f>Spring!M43</f>
        <v>2.2464030000000001E-3</v>
      </c>
      <c r="K45">
        <f t="shared" si="8"/>
        <v>0.99604127399999998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0.97461686699999994</v>
      </c>
      <c r="V45">
        <f t="shared" si="10"/>
        <v>8.6023779999999661E-3</v>
      </c>
      <c r="W45">
        <f t="shared" si="3"/>
        <v>3.3303246189199831E-2</v>
      </c>
      <c r="Z45" s="16">
        <v>1.4</v>
      </c>
      <c r="AA45">
        <f t="shared" si="4"/>
        <v>3.3303246189199831E-2</v>
      </c>
      <c r="AB45">
        <f t="shared" si="5"/>
        <v>1.2079392023010207E-3</v>
      </c>
      <c r="AC45">
        <f t="shared" si="11"/>
        <v>0.99643572028247029</v>
      </c>
    </row>
    <row r="46" spans="2:29" x14ac:dyDescent="0.25">
      <c r="B46" s="1" t="s">
        <v>43</v>
      </c>
      <c r="C46" s="1">
        <f>C48*(C50-C49)+C45</f>
        <v>0.10582862165789475</v>
      </c>
      <c r="E46" s="1" t="s">
        <v>43</v>
      </c>
      <c r="F46" s="1">
        <f>F48*(F50-F49)+F45</f>
        <v>0.59386717762232788</v>
      </c>
      <c r="H46" s="16">
        <v>0.44</v>
      </c>
      <c r="I46" s="18">
        <f t="shared" si="7"/>
        <v>7.9075474269999918E-3</v>
      </c>
      <c r="J46" s="22">
        <f>Spring!M44</f>
        <v>2.0425550000000002E-3</v>
      </c>
      <c r="K46">
        <f t="shared" si="8"/>
        <v>0.99808382899999992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0.98053660799999998</v>
      </c>
      <c r="V46">
        <f t="shared" si="10"/>
        <v>5.9197410000000339E-3</v>
      </c>
      <c r="W46">
        <f t="shared" si="3"/>
        <v>2.2917685307400109E-2</v>
      </c>
      <c r="Z46" s="16">
        <v>1.19</v>
      </c>
      <c r="AA46">
        <f t="shared" si="4"/>
        <v>2.2917685307400109E-2</v>
      </c>
      <c r="AB46">
        <f t="shared" si="5"/>
        <v>8.3124540927737858E-4</v>
      </c>
      <c r="AC46">
        <f t="shared" si="11"/>
        <v>0.99726696569174766</v>
      </c>
    </row>
    <row r="47" spans="2:29" x14ac:dyDescent="0.25">
      <c r="B47" s="1" t="s">
        <v>40</v>
      </c>
      <c r="C47" s="1">
        <f>U17</f>
        <v>0.10873651100000001</v>
      </c>
      <c r="E47" s="1" t="s">
        <v>40</v>
      </c>
      <c r="F47" s="1">
        <f>U28</f>
        <v>0.61155572700000005</v>
      </c>
      <c r="H47" s="16">
        <v>0.37</v>
      </c>
      <c r="I47" s="18">
        <f t="shared" si="7"/>
        <v>7.4182605379999921E-3</v>
      </c>
      <c r="J47" s="22">
        <f>Spring!M45</f>
        <v>1.91617E-3</v>
      </c>
      <c r="K47">
        <f t="shared" si="8"/>
        <v>0.99999999899999992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0.98482964299999998</v>
      </c>
      <c r="V47">
        <f t="shared" si="10"/>
        <v>4.2930350000000006E-3</v>
      </c>
      <c r="W47">
        <f t="shared" si="3"/>
        <v>1.6620055698999985E-2</v>
      </c>
      <c r="Z47" s="16">
        <v>1.01</v>
      </c>
      <c r="AA47">
        <f t="shared" si="4"/>
        <v>1.6620055698999985E-2</v>
      </c>
      <c r="AB47">
        <f t="shared" si="5"/>
        <v>6.0282462283689281E-4</v>
      </c>
      <c r="AC47">
        <f t="shared" si="11"/>
        <v>0.99786979031458456</v>
      </c>
    </row>
    <row r="48" spans="2:29" x14ac:dyDescent="0.25">
      <c r="B48" s="1" t="s">
        <v>45</v>
      </c>
      <c r="C48" s="1">
        <f>(C47-C45)/(C51-C49)</f>
        <v>-1.114133847549909E-3</v>
      </c>
      <c r="E48" s="1" t="s">
        <v>45</v>
      </c>
      <c r="F48" s="1">
        <f>(F47-F45)/(F51-F49)</f>
        <v>-1.0851870783847995E-2</v>
      </c>
      <c r="I48" s="18">
        <f>SUM(I4:I47)</f>
        <v>3.8713999961285959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0.98830320999999999</v>
      </c>
      <c r="V48">
        <f t="shared" si="10"/>
        <v>3.4735670000000107E-3</v>
      </c>
      <c r="W48">
        <f t="shared" si="3"/>
        <v>1.3447567283800027E-2</v>
      </c>
      <c r="Z48" s="16">
        <v>0.85</v>
      </c>
      <c r="AA48">
        <f t="shared" si="4"/>
        <v>1.3447567283800027E-2</v>
      </c>
      <c r="AB48">
        <f t="shared" si="5"/>
        <v>4.8775556609104826E-4</v>
      </c>
      <c r="AC48">
        <f t="shared" si="11"/>
        <v>0.9983575458806756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0.99125085000000002</v>
      </c>
      <c r="V49">
        <f t="shared" si="10"/>
        <v>2.9476400000000291E-3</v>
      </c>
      <c r="W49">
        <f t="shared" si="3"/>
        <v>1.14114934960001E-2</v>
      </c>
      <c r="Z49" s="16">
        <v>0.72</v>
      </c>
      <c r="AA49">
        <f t="shared" si="4"/>
        <v>1.14114934960001E-2</v>
      </c>
      <c r="AB49">
        <f t="shared" si="5"/>
        <v>4.1390530737787039E-4</v>
      </c>
      <c r="AC49">
        <f t="shared" si="11"/>
        <v>0.99877145118805344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0.99379487099999997</v>
      </c>
      <c r="V50">
        <f t="shared" si="10"/>
        <v>2.5440209999999519E-3</v>
      </c>
      <c r="W50">
        <f t="shared" si="3"/>
        <v>9.8489228993998042E-3</v>
      </c>
      <c r="Z50" s="16">
        <v>0.61</v>
      </c>
      <c r="AA50">
        <f t="shared" si="4"/>
        <v>9.8489228993998042E-3</v>
      </c>
      <c r="AB50">
        <f t="shared" si="5"/>
        <v>3.5722944253054208E-4</v>
      </c>
      <c r="AC50">
        <f t="shared" si="11"/>
        <v>0.99912868063058402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0.99604127399999998</v>
      </c>
      <c r="V51">
        <f t="shared" si="10"/>
        <v>2.2464030000000079E-3</v>
      </c>
      <c r="W51">
        <f t="shared" si="3"/>
        <v>8.696724574200022E-3</v>
      </c>
      <c r="Z51" s="16">
        <v>0.52</v>
      </c>
      <c r="AA51">
        <f t="shared" si="4"/>
        <v>8.696724574200022E-3</v>
      </c>
      <c r="AB51">
        <f t="shared" si="5"/>
        <v>3.1543815534107434E-4</v>
      </c>
      <c r="AC51">
        <f t="shared" si="11"/>
        <v>0.9994441187859251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0.99808382899999992</v>
      </c>
      <c r="V52">
        <f t="shared" si="10"/>
        <v>2.0425549999999459E-3</v>
      </c>
      <c r="W52">
        <f t="shared" si="3"/>
        <v>7.9075474269997819E-3</v>
      </c>
      <c r="Z52" s="16">
        <v>0.44</v>
      </c>
      <c r="AA52">
        <f t="shared" si="4"/>
        <v>7.9075474269997819E-3</v>
      </c>
      <c r="AB52">
        <f t="shared" si="5"/>
        <v>2.8681397833900185E-4</v>
      </c>
      <c r="AC52">
        <f t="shared" si="11"/>
        <v>0.99973093276426406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0.99999999899999992</v>
      </c>
      <c r="V53">
        <f t="shared" si="10"/>
        <v>1.9161699999999948E-3</v>
      </c>
      <c r="W53">
        <f t="shared" si="3"/>
        <v>7.4182605379999721E-3</v>
      </c>
      <c r="Z53" s="16">
        <v>0.37</v>
      </c>
      <c r="AA53">
        <f t="shared" si="4"/>
        <v>7.4182605379999721E-3</v>
      </c>
      <c r="AB53">
        <f t="shared" si="5"/>
        <v>2.6906709531633577E-4</v>
      </c>
      <c r="AC53">
        <f t="shared" si="11"/>
        <v>0.99999999985958044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9271-7838-4404-ABCE-99EA0CE4EE11}">
  <dimension ref="B1:AC53"/>
  <sheetViews>
    <sheetView topLeftCell="C1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Spring!N60</f>
        <v>63.384900000000002</v>
      </c>
      <c r="H2" t="s">
        <v>35</v>
      </c>
      <c r="I2" s="23">
        <f>Spring!N61</f>
        <v>5.6356000000000055</v>
      </c>
      <c r="M2">
        <f>D2-I2</f>
        <v>57.749299999999998</v>
      </c>
      <c r="N2" t="s">
        <v>48</v>
      </c>
      <c r="S2" s="23">
        <f>I2</f>
        <v>5.6356000000000055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Spring!N65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 t="s">
        <v>54</v>
      </c>
      <c r="AC3" t="str">
        <f>AB3</f>
        <v>`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39.347799999999999</v>
      </c>
      <c r="E4" s="23">
        <f>Spring!N66</f>
        <v>0.62077561059495245</v>
      </c>
      <c r="F4" s="1">
        <f>F3+E4</f>
        <v>0.62077561059495245</v>
      </c>
      <c r="G4" s="17"/>
      <c r="H4" s="16">
        <v>460.27</v>
      </c>
      <c r="I4" s="18">
        <f>J4*$I$2</f>
        <v>2.5474467425600025E-2</v>
      </c>
      <c r="J4" s="22">
        <f>Spring!N2</f>
        <v>4.5202760000000002E-3</v>
      </c>
      <c r="K4">
        <f>K3+J4</f>
        <v>4.5202760000000002E-3</v>
      </c>
      <c r="N4" s="25">
        <v>1000</v>
      </c>
      <c r="O4">
        <f>O3+P4</f>
        <v>0.68135544500106493</v>
      </c>
      <c r="P4">
        <f>Q4/$M$2</f>
        <v>0.68135544500106493</v>
      </c>
      <c r="Q4">
        <f>D4</f>
        <v>39.347799999999999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39.347799999999999</v>
      </c>
      <c r="AB4">
        <f t="shared" ref="AB4:AB53" si="5">AA4/$D$2</f>
        <v>0.62077561059495245</v>
      </c>
      <c r="AC4" t="e">
        <f>AC3+AB4</f>
        <v>#VALUE!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4.2191999999999998</v>
      </c>
      <c r="E5" s="23">
        <f>Spring!N67</f>
        <v>6.6564749648575602E-2</v>
      </c>
      <c r="F5" s="1">
        <f t="shared" ref="F5:F13" si="6">F4+E5</f>
        <v>0.68734036024352807</v>
      </c>
      <c r="G5" s="17"/>
      <c r="H5" s="16">
        <v>390.04</v>
      </c>
      <c r="I5" s="18">
        <f t="shared" ref="I5:I47" si="7">J5*$I$2</f>
        <v>2.400542993800002E-2</v>
      </c>
      <c r="J5" s="22">
        <f>Spring!N3</f>
        <v>4.2596049999999996E-3</v>
      </c>
      <c r="K5">
        <f t="shared" ref="K5:K47" si="8">K4+J5</f>
        <v>8.7798809999999998E-3</v>
      </c>
      <c r="N5" s="25">
        <v>850</v>
      </c>
      <c r="O5">
        <f>O4+P5</f>
        <v>0.75441607084414875</v>
      </c>
      <c r="P5">
        <f t="shared" ref="P5" si="9">Q5/$M$2</f>
        <v>7.3060625843083815E-2</v>
      </c>
      <c r="Q5">
        <f>D5</f>
        <v>4.2191999999999998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4.2191999999999998</v>
      </c>
      <c r="AB5">
        <f t="shared" si="5"/>
        <v>6.6564749648575602E-2</v>
      </c>
      <c r="AC5" t="e">
        <f t="shared" ref="AC5:AC53" si="11">AC4+AB5</f>
        <v>#VALUE!</v>
      </c>
    </row>
    <row r="6" spans="2:29" x14ac:dyDescent="0.25">
      <c r="B6" s="17">
        <v>0.3</v>
      </c>
      <c r="C6" s="25">
        <f t="shared" si="0"/>
        <v>300</v>
      </c>
      <c r="D6">
        <f t="shared" si="1"/>
        <v>14.1823</v>
      </c>
      <c r="E6" s="23">
        <f>Spring!N68</f>
        <v>0.22374887394316312</v>
      </c>
      <c r="F6" s="1">
        <f t="shared" si="6"/>
        <v>0.91108923418669119</v>
      </c>
      <c r="G6" s="7"/>
      <c r="H6" s="16">
        <v>330.52</v>
      </c>
      <c r="I6" s="18">
        <f t="shared" si="7"/>
        <v>3.0148684786000027E-2</v>
      </c>
      <c r="J6" s="22">
        <f>Spring!N4</f>
        <v>5.3496849999999999E-3</v>
      </c>
      <c r="K6">
        <f t="shared" si="8"/>
        <v>1.4129566E-2</v>
      </c>
      <c r="N6" s="16">
        <v>460.27</v>
      </c>
      <c r="O6" s="21">
        <f>C18</f>
        <v>0.92843684304398488</v>
      </c>
      <c r="P6" s="21">
        <f>O6-O5</f>
        <v>0.17402077219983614</v>
      </c>
      <c r="Q6" s="21">
        <f>P6*$M$2</f>
        <v>10.049577779999996</v>
      </c>
      <c r="T6" s="16">
        <v>460.27</v>
      </c>
      <c r="U6">
        <f>K4</f>
        <v>4.5202760000000002E-3</v>
      </c>
      <c r="V6">
        <f t="shared" si="10"/>
        <v>4.5202760000000002E-3</v>
      </c>
      <c r="W6">
        <f t="shared" si="3"/>
        <v>2.5474467425600025E-2</v>
      </c>
      <c r="Z6" s="16">
        <v>460.27</v>
      </c>
      <c r="AA6">
        <f t="shared" si="4"/>
        <v>10.075052247425596</v>
      </c>
      <c r="AB6">
        <f t="shared" si="5"/>
        <v>0.15895035327697285</v>
      </c>
      <c r="AC6" t="e">
        <f t="shared" si="11"/>
        <v>#VALUE!</v>
      </c>
    </row>
    <row r="7" spans="2:29" x14ac:dyDescent="0.25">
      <c r="B7" s="17">
        <v>0.25</v>
      </c>
      <c r="C7" s="25">
        <f t="shared" si="0"/>
        <v>250</v>
      </c>
      <c r="D7">
        <f t="shared" si="1"/>
        <v>1.1282000000000001</v>
      </c>
      <c r="E7" s="23">
        <f>Spring!N69</f>
        <v>1.779919192110424E-2</v>
      </c>
      <c r="F7" s="1">
        <f t="shared" si="6"/>
        <v>0.92888842610779543</v>
      </c>
      <c r="G7" s="7"/>
      <c r="H7" s="16">
        <v>280.08999999999997</v>
      </c>
      <c r="I7" s="18">
        <f t="shared" si="7"/>
        <v>4.1433573658400037E-2</v>
      </c>
      <c r="J7" s="22">
        <f>Spring!N5</f>
        <v>7.3521139999999999E-3</v>
      </c>
      <c r="K7">
        <f t="shared" si="8"/>
        <v>2.148168E-2</v>
      </c>
      <c r="N7" s="16">
        <v>390.04</v>
      </c>
      <c r="O7" s="21">
        <f>F18</f>
        <v>0.95979567821601297</v>
      </c>
      <c r="P7" s="21">
        <f t="shared" ref="P7:P8" si="12">O7-O6</f>
        <v>3.1358835172028088E-2</v>
      </c>
      <c r="Q7" s="21">
        <f t="shared" ref="Q7:Q8" si="13">P7*$M$2</f>
        <v>1.8109507800000015</v>
      </c>
      <c r="T7" s="16">
        <v>390.04</v>
      </c>
      <c r="U7">
        <f t="shared" ref="U7:U8" si="14">K5</f>
        <v>8.7798809999999998E-3</v>
      </c>
      <c r="V7">
        <f t="shared" si="10"/>
        <v>4.2596049999999996E-3</v>
      </c>
      <c r="W7">
        <f t="shared" si="3"/>
        <v>2.400542993800002E-2</v>
      </c>
      <c r="Z7" s="16">
        <v>390.04</v>
      </c>
      <c r="AA7">
        <f t="shared" si="4"/>
        <v>1.8349562099380015</v>
      </c>
      <c r="AB7">
        <f t="shared" si="5"/>
        <v>2.894942186448194E-2</v>
      </c>
      <c r="AC7" t="e">
        <f t="shared" si="11"/>
        <v>#VALUE!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2.5188000000000001</v>
      </c>
      <c r="E8" s="23">
        <f>Spring!N70</f>
        <v>3.973817107860074E-2</v>
      </c>
      <c r="F8" s="1">
        <f t="shared" si="6"/>
        <v>0.96862659718639621</v>
      </c>
      <c r="G8" s="7"/>
      <c r="H8" s="16">
        <v>237.35</v>
      </c>
      <c r="I8" s="18">
        <f t="shared" si="7"/>
        <v>5.685847573160005E-2</v>
      </c>
      <c r="J8" s="22">
        <f>Spring!N6</f>
        <v>1.0089160999999999E-2</v>
      </c>
      <c r="K8">
        <f t="shared" si="8"/>
        <v>3.1570841000000002E-2</v>
      </c>
      <c r="N8" s="16">
        <v>330.52</v>
      </c>
      <c r="O8" s="21">
        <f>C27</f>
        <v>0.98637232451302437</v>
      </c>
      <c r="P8" s="21">
        <f t="shared" si="12"/>
        <v>2.6576646297011397E-2</v>
      </c>
      <c r="Q8" s="21">
        <f t="shared" si="13"/>
        <v>1.5347827200000002</v>
      </c>
      <c r="T8" s="16">
        <v>330.52</v>
      </c>
      <c r="U8">
        <f t="shared" si="14"/>
        <v>1.4129566E-2</v>
      </c>
      <c r="V8">
        <f t="shared" si="10"/>
        <v>5.3496849999999999E-3</v>
      </c>
      <c r="W8">
        <f t="shared" si="3"/>
        <v>3.0148684786000027E-2</v>
      </c>
      <c r="Z8" s="16">
        <v>330.52</v>
      </c>
      <c r="AA8">
        <f t="shared" si="4"/>
        <v>1.5649314047860001</v>
      </c>
      <c r="AB8">
        <f t="shared" si="5"/>
        <v>2.4689340912204642E-2</v>
      </c>
      <c r="AC8" t="e">
        <f t="shared" si="11"/>
        <v>#VALUE!</v>
      </c>
    </row>
    <row r="9" spans="2:29" x14ac:dyDescent="0.25">
      <c r="B9" s="17">
        <v>6.3E-2</v>
      </c>
      <c r="C9" s="25">
        <f t="shared" si="0"/>
        <v>63</v>
      </c>
      <c r="D9">
        <f t="shared" si="1"/>
        <v>1.0663</v>
      </c>
      <c r="E9" s="23">
        <f>Spring!N71</f>
        <v>1.6822618636299812E-2</v>
      </c>
      <c r="F9" s="1">
        <f t="shared" si="6"/>
        <v>0.98544921582269607</v>
      </c>
      <c r="G9" s="7"/>
      <c r="H9" s="16">
        <v>201.13</v>
      </c>
      <c r="I9" s="18">
        <f t="shared" si="7"/>
        <v>7.4153072638800069E-2</v>
      </c>
      <c r="J9" s="22">
        <f>Spring!N7</f>
        <v>1.3157973E-2</v>
      </c>
      <c r="K9">
        <f t="shared" si="8"/>
        <v>4.4728814000000006E-2</v>
      </c>
      <c r="N9" s="25">
        <v>300</v>
      </c>
      <c r="O9" s="1">
        <v>1</v>
      </c>
      <c r="P9">
        <f>O9-O8</f>
        <v>1.3627675486975632E-2</v>
      </c>
      <c r="Q9">
        <f>P9*$M$2</f>
        <v>0.78698872000000186</v>
      </c>
      <c r="T9" s="25">
        <f>B6*1000</f>
        <v>300</v>
      </c>
      <c r="U9" s="21">
        <f>C37</f>
        <v>1.8579030986714255E-2</v>
      </c>
      <c r="V9">
        <f t="shared" si="10"/>
        <v>4.4494649867142556E-3</v>
      </c>
      <c r="W9">
        <f t="shared" si="3"/>
        <v>2.5075404879126885E-2</v>
      </c>
      <c r="Z9" s="25">
        <v>300</v>
      </c>
      <c r="AA9">
        <f t="shared" si="4"/>
        <v>0.81206412487912871</v>
      </c>
      <c r="AB9">
        <f t="shared" si="5"/>
        <v>1.2811633762601639E-2</v>
      </c>
      <c r="AC9" t="e">
        <f t="shared" si="11"/>
        <v>#VALUE!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0.17219999999999999</v>
      </c>
      <c r="E10" s="23">
        <f>Spring!N72</f>
        <v>2.7167353738824229E-3</v>
      </c>
      <c r="F10" s="1">
        <f t="shared" si="6"/>
        <v>0.98816595119657846</v>
      </c>
      <c r="G10" s="7"/>
      <c r="H10" s="16">
        <v>170.44</v>
      </c>
      <c r="I10" s="18">
        <f t="shared" si="7"/>
        <v>9.6956558715600105E-2</v>
      </c>
      <c r="J10" s="22">
        <f>Spring!N8</f>
        <v>1.7204301000000002E-2</v>
      </c>
      <c r="K10">
        <f t="shared" si="8"/>
        <v>6.1933115000000011E-2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2.148168E-2</v>
      </c>
      <c r="V10">
        <f t="shared" si="10"/>
        <v>2.9026490132857442E-3</v>
      </c>
      <c r="W10">
        <f t="shared" si="3"/>
        <v>1.6358168779273156E-2</v>
      </c>
      <c r="Z10" s="16">
        <v>280.08999999999997</v>
      </c>
      <c r="AA10">
        <f t="shared" si="4"/>
        <v>1.6358168779273156E-2</v>
      </c>
      <c r="AB10">
        <f t="shared" si="5"/>
        <v>2.5807674665848107E-4</v>
      </c>
      <c r="AC10" t="e">
        <f t="shared" si="11"/>
        <v>#VALUE!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0.40400000000000003</v>
      </c>
      <c r="E11" s="23">
        <f>Spring!N73</f>
        <v>6.373757787738089E-3</v>
      </c>
      <c r="F11" s="1">
        <f t="shared" si="6"/>
        <v>0.99453970898431654</v>
      </c>
      <c r="G11" s="7"/>
      <c r="H11" s="16">
        <v>144.43</v>
      </c>
      <c r="I11" s="18">
        <f t="shared" si="7"/>
        <v>0.12109553546680012</v>
      </c>
      <c r="J11" s="22">
        <f>Spring!N9</f>
        <v>2.1487603000000001E-2</v>
      </c>
      <c r="K11">
        <f t="shared" si="8"/>
        <v>8.3420718000000005E-2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2.8584694845343938E-2</v>
      </c>
      <c r="V11">
        <f t="shared" si="10"/>
        <v>7.1030148453439385E-3</v>
      </c>
      <c r="W11">
        <f t="shared" si="3"/>
        <v>4.0029750462420341E-2</v>
      </c>
      <c r="Z11" s="25">
        <v>250</v>
      </c>
      <c r="AA11">
        <f t="shared" si="4"/>
        <v>4.0029750462420341E-2</v>
      </c>
      <c r="AB11">
        <f t="shared" si="5"/>
        <v>6.3153448948283176E-4</v>
      </c>
      <c r="AC11" t="e">
        <f t="shared" si="11"/>
        <v>#VALUE!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0.30249999999999999</v>
      </c>
      <c r="E12" s="23">
        <f>Spring!N74</f>
        <v>4.7724300267098316E-3</v>
      </c>
      <c r="F12" s="1">
        <f t="shared" si="6"/>
        <v>0.99931213901102633</v>
      </c>
      <c r="G12" s="7"/>
      <c r="H12" s="16">
        <v>122.39</v>
      </c>
      <c r="I12" s="18">
        <f t="shared" si="7"/>
        <v>0.15194535088440014</v>
      </c>
      <c r="J12" s="22">
        <f>Spring!N10</f>
        <v>2.6961698999999999E-2</v>
      </c>
      <c r="K12">
        <f t="shared" si="8"/>
        <v>0.11038241700000001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3.1570841000000002E-2</v>
      </c>
      <c r="V12">
        <f t="shared" si="10"/>
        <v>2.9861461546560643E-3</v>
      </c>
      <c r="W12">
        <f t="shared" si="3"/>
        <v>1.6828725269179733E-2</v>
      </c>
      <c r="Z12" s="16">
        <v>237.35</v>
      </c>
      <c r="AA12">
        <f t="shared" si="4"/>
        <v>1.6828725269179733E-2</v>
      </c>
      <c r="AB12">
        <f t="shared" si="5"/>
        <v>2.6550054144093836E-4</v>
      </c>
      <c r="AC12" t="e">
        <f t="shared" si="11"/>
        <v>#VALUE!</v>
      </c>
    </row>
    <row r="13" spans="2:29" x14ac:dyDescent="0.25">
      <c r="B13" t="s">
        <v>49</v>
      </c>
      <c r="E13" s="23">
        <f>Spring!N75</f>
        <v>6.8786098897379293E-4</v>
      </c>
      <c r="F13" s="1">
        <f t="shared" si="6"/>
        <v>1.0000000000000002</v>
      </c>
      <c r="H13" s="16">
        <v>103.72</v>
      </c>
      <c r="I13" s="18">
        <f t="shared" si="7"/>
        <v>0.18960616648720016</v>
      </c>
      <c r="J13" s="22">
        <f>Spring!N11</f>
        <v>3.3644361999999997E-2</v>
      </c>
      <c r="K13">
        <f t="shared" si="8"/>
        <v>0.14402677899999999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4.4728814000000006E-2</v>
      </c>
      <c r="V13">
        <f t="shared" si="10"/>
        <v>1.3157973000000003E-2</v>
      </c>
      <c r="W13">
        <f t="shared" si="3"/>
        <v>7.4153072638800097E-2</v>
      </c>
      <c r="Z13" s="16">
        <v>201.13</v>
      </c>
      <c r="AA13">
        <f t="shared" si="4"/>
        <v>7.4153072638800097E-2</v>
      </c>
      <c r="AB13">
        <f t="shared" si="5"/>
        <v>1.1698854559808423E-3</v>
      </c>
      <c r="AC13" t="e">
        <f t="shared" si="11"/>
        <v>#VALUE!</v>
      </c>
    </row>
    <row r="14" spans="2:29" x14ac:dyDescent="0.25">
      <c r="H14" s="16">
        <v>87.89</v>
      </c>
      <c r="I14" s="18">
        <f t="shared" si="7"/>
        <v>0.23514636805200023</v>
      </c>
      <c r="J14" s="22">
        <f>Spring!N12</f>
        <v>4.1725169999999999E-2</v>
      </c>
      <c r="K14">
        <f t="shared" si="8"/>
        <v>0.185751949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6.1933115000000011E-2</v>
      </c>
      <c r="V14">
        <f t="shared" si="10"/>
        <v>1.7204301000000005E-2</v>
      </c>
      <c r="W14">
        <f t="shared" si="3"/>
        <v>9.6956558715600119E-2</v>
      </c>
      <c r="Z14" s="16">
        <v>170.44</v>
      </c>
      <c r="AA14">
        <f t="shared" si="4"/>
        <v>9.6956558715600119E-2</v>
      </c>
      <c r="AB14">
        <f t="shared" si="5"/>
        <v>1.529647577192677E-3</v>
      </c>
      <c r="AC14" t="e">
        <f t="shared" si="11"/>
        <v>#VALUE!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0.27514428388160028</v>
      </c>
      <c r="J15" s="22">
        <f>Spring!N13</f>
        <v>4.8822536E-2</v>
      </c>
      <c r="K15">
        <f t="shared" si="8"/>
        <v>0.234574485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8.3420718000000005E-2</v>
      </c>
      <c r="V15">
        <f t="shared" si="10"/>
        <v>2.1487602999999994E-2</v>
      </c>
      <c r="W15">
        <f t="shared" si="3"/>
        <v>0.12109553546680009</v>
      </c>
      <c r="Z15" s="16">
        <v>144.43</v>
      </c>
      <c r="AA15">
        <f t="shared" si="4"/>
        <v>0.12109553546680009</v>
      </c>
      <c r="AB15">
        <f t="shared" si="5"/>
        <v>1.910479238222354E-3</v>
      </c>
      <c r="AC15" t="e">
        <f t="shared" si="11"/>
        <v>#VALUE!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0.3165444666100003</v>
      </c>
      <c r="J16" s="22">
        <f>Spring!N14</f>
        <v>5.6168725000000003E-2</v>
      </c>
      <c r="K16">
        <f t="shared" si="8"/>
        <v>0.29074321000000003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0.10718958422368421</v>
      </c>
      <c r="V16">
        <f t="shared" si="10"/>
        <v>2.376886622368421E-2</v>
      </c>
      <c r="W16">
        <f t="shared" si="3"/>
        <v>0.13395182249019486</v>
      </c>
      <c r="Z16" s="20">
        <v>125</v>
      </c>
      <c r="AA16">
        <f t="shared" si="4"/>
        <v>0.13395182249019486</v>
      </c>
      <c r="AB16">
        <f t="shared" si="5"/>
        <v>2.1133080984618554E-3</v>
      </c>
      <c r="AC16" t="e">
        <f t="shared" si="11"/>
        <v>#VALUE!</v>
      </c>
    </row>
    <row r="17" spans="2:29" x14ac:dyDescent="0.25">
      <c r="B17" s="1" t="s">
        <v>39</v>
      </c>
      <c r="C17" s="1">
        <f>O5</f>
        <v>0.75441607084414875</v>
      </c>
      <c r="D17" s="1"/>
      <c r="E17" s="1" t="s">
        <v>39</v>
      </c>
      <c r="F17" s="1">
        <f>O5</f>
        <v>0.75441607084414875</v>
      </c>
      <c r="H17" s="16">
        <v>53.48</v>
      </c>
      <c r="I17" s="18">
        <f t="shared" si="7"/>
        <v>0.33634310712280036</v>
      </c>
      <c r="J17" s="22">
        <f>Spring!N15</f>
        <v>5.9681863000000002E-2</v>
      </c>
      <c r="K17">
        <f t="shared" si="8"/>
        <v>0.35042507300000003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0.11038241700000001</v>
      </c>
      <c r="V17">
        <f t="shared" si="10"/>
        <v>3.192832776315796E-3</v>
      </c>
      <c r="W17">
        <f t="shared" si="3"/>
        <v>1.7993528394205316E-2</v>
      </c>
      <c r="Z17" s="16">
        <v>122.39</v>
      </c>
      <c r="AA17">
        <f t="shared" si="4"/>
        <v>1.7993528394205316E-2</v>
      </c>
      <c r="AB17">
        <f t="shared" si="5"/>
        <v>2.8387720725607068E-4</v>
      </c>
      <c r="AC17" t="e">
        <f t="shared" si="11"/>
        <v>#VALUE!</v>
      </c>
    </row>
    <row r="18" spans="2:29" x14ac:dyDescent="0.25">
      <c r="B18" s="1" t="s">
        <v>43</v>
      </c>
      <c r="C18" s="1">
        <f>C20*(C22-C21)+C17</f>
        <v>0.92843684304398488</v>
      </c>
      <c r="D18" s="1"/>
      <c r="E18" s="1" t="s">
        <v>43</v>
      </c>
      <c r="F18" s="1">
        <f>F20*(F22-F21)+F17</f>
        <v>0.95979567821601297</v>
      </c>
      <c r="H18" s="16">
        <v>45.32</v>
      </c>
      <c r="I18" s="18">
        <f t="shared" si="7"/>
        <v>0.35100010797560033</v>
      </c>
      <c r="J18" s="22">
        <f>Spring!N16</f>
        <v>6.2282651000000001E-2</v>
      </c>
      <c r="K18">
        <f t="shared" si="8"/>
        <v>0.41270772400000005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0.14402677899999999</v>
      </c>
      <c r="V18">
        <f t="shared" si="10"/>
        <v>3.3644361999999983E-2</v>
      </c>
      <c r="W18">
        <f t="shared" si="3"/>
        <v>0.18960616648720008</v>
      </c>
      <c r="Z18" s="16">
        <v>103.72</v>
      </c>
      <c r="AA18">
        <f t="shared" si="4"/>
        <v>0.18960616648720008</v>
      </c>
      <c r="AB18">
        <f t="shared" si="5"/>
        <v>2.9913459907201885E-3</v>
      </c>
      <c r="AC18" t="e">
        <f t="shared" si="11"/>
        <v>#VALUE!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0.3424529710408003</v>
      </c>
      <c r="J19" s="22">
        <f>Spring!N17</f>
        <v>6.0766017999999998E-2</v>
      </c>
      <c r="K19">
        <f t="shared" si="8"/>
        <v>0.47347374200000003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0.185751949</v>
      </c>
      <c r="V19">
        <f t="shared" si="10"/>
        <v>4.1725170000000006E-2</v>
      </c>
      <c r="W19">
        <f t="shared" si="3"/>
        <v>0.23514636805200026</v>
      </c>
      <c r="Z19" s="16">
        <v>87.89</v>
      </c>
      <c r="AA19">
        <f t="shared" si="4"/>
        <v>0.23514636805200026</v>
      </c>
      <c r="AB19">
        <f t="shared" si="5"/>
        <v>3.7098168183905041E-3</v>
      </c>
      <c r="AC19" t="e">
        <f t="shared" si="11"/>
        <v>#VALUE!</v>
      </c>
    </row>
    <row r="20" spans="2:29" x14ac:dyDescent="0.25">
      <c r="B20" s="1" t="s">
        <v>45</v>
      </c>
      <c r="C20" s="1">
        <f>(C19-C17)/(C23-C21)</f>
        <v>-4.4651623482882044E-4</v>
      </c>
      <c r="D20" s="1"/>
      <c r="E20" s="1" t="s">
        <v>45</v>
      </c>
      <c r="F20" s="1">
        <f>(F19-F17)/(F23-F21)</f>
        <v>-4.4651623482882044E-4</v>
      </c>
      <c r="H20" s="16">
        <v>32.549999999999997</v>
      </c>
      <c r="I20" s="18">
        <f t="shared" si="7"/>
        <v>0.3197496464828003</v>
      </c>
      <c r="J20" s="22">
        <f>Spring!N18</f>
        <v>5.6737463000000002E-2</v>
      </c>
      <c r="K20">
        <f t="shared" si="8"/>
        <v>0.53021120500000007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0.234574485</v>
      </c>
      <c r="V20">
        <f t="shared" si="10"/>
        <v>4.8822536E-2</v>
      </c>
      <c r="W20">
        <f t="shared" si="3"/>
        <v>0.27514428388160028</v>
      </c>
      <c r="Z20" s="16">
        <v>74.48</v>
      </c>
      <c r="AA20">
        <f t="shared" si="4"/>
        <v>0.27514428388160028</v>
      </c>
      <c r="AB20">
        <f t="shared" si="5"/>
        <v>4.3408490647078449E-3</v>
      </c>
      <c r="AC20" t="e">
        <f t="shared" si="11"/>
        <v>#VALUE!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0.29053580629600029</v>
      </c>
      <c r="J21" s="22">
        <f>Spring!N19</f>
        <v>5.1553660000000001E-2</v>
      </c>
      <c r="K21">
        <f t="shared" si="8"/>
        <v>0.58176486500000002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0.29074321000000003</v>
      </c>
      <c r="V21">
        <f t="shared" si="10"/>
        <v>5.616872500000003E-2</v>
      </c>
      <c r="W21">
        <f t="shared" si="3"/>
        <v>0.31654446661000046</v>
      </c>
      <c r="Z21" s="16">
        <v>63.11</v>
      </c>
      <c r="AA21">
        <f t="shared" si="4"/>
        <v>0.31654446661000046</v>
      </c>
      <c r="AB21">
        <f t="shared" si="5"/>
        <v>4.9940043545071535E-3</v>
      </c>
      <c r="AC21" t="e">
        <f t="shared" si="11"/>
        <v>#VALUE!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0.25641404041680027</v>
      </c>
      <c r="J22" s="22">
        <f>Spring!N20</f>
        <v>4.5498978000000002E-2</v>
      </c>
      <c r="K22">
        <f t="shared" si="8"/>
        <v>0.62726384300000004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0.35042507300000003</v>
      </c>
      <c r="V22">
        <f t="shared" si="10"/>
        <v>5.9681863000000002E-2</v>
      </c>
      <c r="W22">
        <f t="shared" si="3"/>
        <v>0.33634310712280036</v>
      </c>
      <c r="Z22" s="16">
        <v>53.48</v>
      </c>
      <c r="AA22">
        <f t="shared" si="4"/>
        <v>0.33634310712280036</v>
      </c>
      <c r="AB22">
        <f t="shared" si="5"/>
        <v>5.3063601444949876E-3</v>
      </c>
      <c r="AC22" t="e">
        <f t="shared" si="11"/>
        <v>#VALUE!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0.22466277133000023</v>
      </c>
      <c r="J23" s="22">
        <f>Spring!N21</f>
        <v>3.9864925000000002E-2</v>
      </c>
      <c r="K23">
        <f t="shared" si="8"/>
        <v>0.66712876800000009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0.41270772400000005</v>
      </c>
      <c r="V23">
        <f t="shared" si="10"/>
        <v>6.2282651000000022E-2</v>
      </c>
      <c r="W23">
        <f t="shared" si="3"/>
        <v>0.35100010797560049</v>
      </c>
      <c r="Z23" s="16">
        <v>45.32</v>
      </c>
      <c r="AA23">
        <f t="shared" si="4"/>
        <v>0.35100010797560049</v>
      </c>
      <c r="AB23">
        <f t="shared" si="5"/>
        <v>5.5375981972930538E-3</v>
      </c>
      <c r="AC23" t="e">
        <f t="shared" si="11"/>
        <v>#VALUE!</v>
      </c>
    </row>
    <row r="24" spans="2:29" x14ac:dyDescent="0.25">
      <c r="H24" s="16">
        <v>16.78</v>
      </c>
      <c r="I24" s="18">
        <f t="shared" si="7"/>
        <v>0.19531538433000017</v>
      </c>
      <c r="J24" s="22">
        <f>Spring!N22</f>
        <v>3.4657424999999999E-2</v>
      </c>
      <c r="K24">
        <f t="shared" si="8"/>
        <v>0.70178619300000011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0.47347374200000003</v>
      </c>
      <c r="V24">
        <f t="shared" si="10"/>
        <v>6.0766017999999977E-2</v>
      </c>
      <c r="W24">
        <f t="shared" si="3"/>
        <v>0.34245297104080019</v>
      </c>
      <c r="Z24" s="16">
        <v>38.409999999999997</v>
      </c>
      <c r="AA24">
        <f t="shared" si="4"/>
        <v>0.34245297104080019</v>
      </c>
      <c r="AB24">
        <f t="shared" si="5"/>
        <v>5.4027531958053127E-3</v>
      </c>
      <c r="AC24" t="e">
        <f t="shared" si="11"/>
        <v>#VALUE!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0.17017478675520015</v>
      </c>
      <c r="J25" s="22">
        <f>Spring!N23</f>
        <v>3.0196391999999999E-2</v>
      </c>
      <c r="K25">
        <f t="shared" si="8"/>
        <v>0.73198258500000013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0.53021120500000007</v>
      </c>
      <c r="V25">
        <f t="shared" si="10"/>
        <v>5.6737463000000044E-2</v>
      </c>
      <c r="W25">
        <f t="shared" si="3"/>
        <v>0.31974964648280058</v>
      </c>
      <c r="Z25" s="16">
        <v>32.549999999999997</v>
      </c>
      <c r="AA25">
        <f t="shared" si="4"/>
        <v>0.31974964648280058</v>
      </c>
      <c r="AB25">
        <f t="shared" si="5"/>
        <v>5.0445712856342848E-3</v>
      </c>
      <c r="AC25" t="e">
        <f t="shared" si="11"/>
        <v>#VALUE!</v>
      </c>
    </row>
    <row r="26" spans="2:29" x14ac:dyDescent="0.25">
      <c r="B26" s="1" t="s">
        <v>39</v>
      </c>
      <c r="C26" s="1">
        <f>C17</f>
        <v>0.75441607084414875</v>
      </c>
      <c r="H26" s="16">
        <v>12.05</v>
      </c>
      <c r="I26" s="18">
        <f t="shared" si="7"/>
        <v>0.15030937565360017</v>
      </c>
      <c r="J26" s="22">
        <f>Spring!N24</f>
        <v>2.6671406000000002E-2</v>
      </c>
      <c r="K26">
        <f t="shared" si="8"/>
        <v>0.75865399100000008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0.58176486500000002</v>
      </c>
      <c r="V26">
        <f t="shared" si="10"/>
        <v>5.1553659999999946E-2</v>
      </c>
      <c r="W26">
        <f t="shared" si="3"/>
        <v>0.29053580629599995</v>
      </c>
      <c r="Z26" s="16">
        <v>27.58</v>
      </c>
      <c r="AA26">
        <f t="shared" si="4"/>
        <v>0.29053580629599995</v>
      </c>
      <c r="AB26">
        <f t="shared" si="5"/>
        <v>4.5836753910789467E-3</v>
      </c>
      <c r="AC26" t="e">
        <f t="shared" si="11"/>
        <v>#VALUE!</v>
      </c>
    </row>
    <row r="27" spans="2:29" x14ac:dyDescent="0.25">
      <c r="B27" s="1" t="s">
        <v>43</v>
      </c>
      <c r="C27" s="1">
        <f>C29*(C31-C30)+C26</f>
        <v>0.98637232451302437</v>
      </c>
      <c r="H27" s="16">
        <v>10.210000000000001</v>
      </c>
      <c r="I27" s="18">
        <f t="shared" si="7"/>
        <v>0.13685431866200012</v>
      </c>
      <c r="J27" s="22">
        <f>Spring!N25</f>
        <v>2.4283895E-2</v>
      </c>
      <c r="K27">
        <f t="shared" si="8"/>
        <v>0.78293788600000003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0.60964784914251791</v>
      </c>
      <c r="V27">
        <f t="shared" si="10"/>
        <v>2.7882984142517886E-2</v>
      </c>
      <c r="W27">
        <f t="shared" si="3"/>
        <v>0.15713734543357394</v>
      </c>
      <c r="Z27" s="20">
        <v>25</v>
      </c>
      <c r="AA27">
        <f t="shared" si="4"/>
        <v>0.15713734543357394</v>
      </c>
      <c r="AB27">
        <f t="shared" si="5"/>
        <v>2.4790974732716142E-3</v>
      </c>
      <c r="AC27" t="e">
        <f t="shared" si="11"/>
        <v>#VALUE!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0.12570297660280011</v>
      </c>
      <c r="J28" s="22">
        <f>Spring!N26</f>
        <v>2.2305162999999999E-2</v>
      </c>
      <c r="K28">
        <f t="shared" si="8"/>
        <v>0.80524304899999999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0.62726384300000004</v>
      </c>
      <c r="V28">
        <f t="shared" si="10"/>
        <v>1.7615993857482137E-2</v>
      </c>
      <c r="W28">
        <f t="shared" si="3"/>
        <v>9.9276694983226429E-2</v>
      </c>
      <c r="Z28" s="16">
        <v>23.37</v>
      </c>
      <c r="AA28">
        <f t="shared" si="4"/>
        <v>9.9276694983226429E-2</v>
      </c>
      <c r="AB28">
        <f t="shared" si="5"/>
        <v>1.566251504431283E-3</v>
      </c>
      <c r="AC28" t="e">
        <f t="shared" si="11"/>
        <v>#VALUE!</v>
      </c>
    </row>
    <row r="29" spans="2:29" x14ac:dyDescent="0.25">
      <c r="B29" s="1" t="s">
        <v>45</v>
      </c>
      <c r="C29" s="1">
        <f>(C28-C26)/(C32-C30)</f>
        <v>-4.4651623482882044E-4</v>
      </c>
      <c r="H29" s="16">
        <v>7.33</v>
      </c>
      <c r="I29" s="18">
        <f t="shared" si="7"/>
        <v>0.11779019971080011</v>
      </c>
      <c r="J29" s="22">
        <f>Spring!N27</f>
        <v>2.0901092999999999E-2</v>
      </c>
      <c r="K29">
        <f t="shared" si="8"/>
        <v>0.82614414199999997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0.66712876800000009</v>
      </c>
      <c r="V29">
        <f t="shared" si="10"/>
        <v>3.9864925000000051E-2</v>
      </c>
      <c r="W29">
        <f t="shared" si="3"/>
        <v>0.22466277133000051</v>
      </c>
      <c r="Z29" s="16">
        <v>19.809999999999999</v>
      </c>
      <c r="AA29">
        <f t="shared" si="4"/>
        <v>0.22466277133000051</v>
      </c>
      <c r="AB29">
        <f t="shared" si="5"/>
        <v>3.544421010840129E-3</v>
      </c>
      <c r="AC29" t="e">
        <f t="shared" si="11"/>
        <v>#VALUE!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0.11064532967480012</v>
      </c>
      <c r="J30" s="22">
        <f>Spring!N28</f>
        <v>1.9633283000000001E-2</v>
      </c>
      <c r="K30">
        <f t="shared" si="8"/>
        <v>0.84577742499999997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0.70178619300000011</v>
      </c>
      <c r="V30">
        <f t="shared" si="10"/>
        <v>3.4657425000000019E-2</v>
      </c>
      <c r="W30">
        <f t="shared" si="3"/>
        <v>0.19531538433000031</v>
      </c>
      <c r="Z30" s="16">
        <v>16.78</v>
      </c>
      <c r="AA30">
        <f t="shared" si="4"/>
        <v>0.19531538433000031</v>
      </c>
      <c r="AB30">
        <f t="shared" si="5"/>
        <v>3.0814181978673204E-3</v>
      </c>
      <c r="AC30" t="e">
        <f t="shared" si="11"/>
        <v>#VALUE!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0.10403465252720011</v>
      </c>
      <c r="J31" s="22">
        <f>Spring!N29</f>
        <v>1.8460262000000002E-2</v>
      </c>
      <c r="K31">
        <f t="shared" si="8"/>
        <v>0.86423768699999992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0.73198258500000013</v>
      </c>
      <c r="V31">
        <f t="shared" si="10"/>
        <v>3.0196392000000016E-2</v>
      </c>
      <c r="W31">
        <f t="shared" si="3"/>
        <v>0.17017478675520026</v>
      </c>
      <c r="Z31" s="16">
        <v>14.22</v>
      </c>
      <c r="AA31">
        <f t="shared" si="4"/>
        <v>0.17017478675520026</v>
      </c>
      <c r="AB31">
        <f t="shared" si="5"/>
        <v>2.684784337518877E-3</v>
      </c>
      <c r="AC31" t="e">
        <f t="shared" si="11"/>
        <v>#VALUE!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9.8258664095600107E-2</v>
      </c>
      <c r="J32" s="22">
        <f>Spring!N30</f>
        <v>1.7435351000000002E-2</v>
      </c>
      <c r="K32">
        <f t="shared" si="8"/>
        <v>0.88167303799999996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0.75865399100000008</v>
      </c>
      <c r="V32">
        <f t="shared" si="10"/>
        <v>2.6671405999999953E-2</v>
      </c>
      <c r="W32">
        <f t="shared" si="3"/>
        <v>0.15030937565359989</v>
      </c>
      <c r="Z32" s="16">
        <v>12.05</v>
      </c>
      <c r="AA32">
        <f t="shared" si="4"/>
        <v>0.15030937565359989</v>
      </c>
      <c r="AB32">
        <f t="shared" si="5"/>
        <v>2.3713751327776788E-3</v>
      </c>
      <c r="AC32" t="e">
        <f t="shared" si="11"/>
        <v>#VALUE!</v>
      </c>
    </row>
    <row r="33" spans="2:29" x14ac:dyDescent="0.25">
      <c r="H33" s="16">
        <v>3.78</v>
      </c>
      <c r="I33" s="18">
        <f t="shared" si="7"/>
        <v>9.2482670028400091E-2</v>
      </c>
      <c r="J33" s="22">
        <f>Spring!N31</f>
        <v>1.6410438999999999E-2</v>
      </c>
      <c r="K33">
        <f t="shared" si="8"/>
        <v>0.89808347699999991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0.78293788600000003</v>
      </c>
      <c r="V33">
        <f t="shared" si="10"/>
        <v>2.4283894999999944E-2</v>
      </c>
      <c r="W33">
        <f t="shared" si="3"/>
        <v>0.13685431866199982</v>
      </c>
      <c r="Z33" s="16">
        <v>10.210000000000001</v>
      </c>
      <c r="AA33">
        <f t="shared" si="4"/>
        <v>0.13685431866199982</v>
      </c>
      <c r="AB33">
        <f t="shared" si="5"/>
        <v>2.1590997013799787E-3</v>
      </c>
      <c r="AC33" t="e">
        <f t="shared" si="11"/>
        <v>#VALUE!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8.7975390411200075E-2</v>
      </c>
      <c r="J34" s="22">
        <f>Spring!N32</f>
        <v>1.5610651999999999E-2</v>
      </c>
      <c r="K34">
        <f t="shared" si="8"/>
        <v>0.91369412899999991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0.80524304899999999</v>
      </c>
      <c r="V34">
        <f t="shared" si="10"/>
        <v>2.2305162999999961E-2</v>
      </c>
      <c r="W34">
        <f t="shared" si="3"/>
        <v>0.12570297660279992</v>
      </c>
      <c r="Z34" s="16">
        <v>8.65</v>
      </c>
      <c r="AA34">
        <f t="shared" si="4"/>
        <v>0.12570297660279992</v>
      </c>
      <c r="AB34">
        <f t="shared" si="5"/>
        <v>1.98316912392068E-3</v>
      </c>
      <c r="AC34" t="e">
        <f t="shared" si="11"/>
        <v>#VALUE!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8.3768595350400085E-2</v>
      </c>
      <c r="J35" s="22">
        <f>Spring!N33</f>
        <v>1.4864184000000001E-2</v>
      </c>
      <c r="K35">
        <f t="shared" si="8"/>
        <v>0.92855831299999991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0.82614414199999997</v>
      </c>
      <c r="V35">
        <f t="shared" si="10"/>
        <v>2.0901092999999982E-2</v>
      </c>
      <c r="W35">
        <f t="shared" si="3"/>
        <v>0.11779019971080001</v>
      </c>
      <c r="Z35" s="16">
        <v>7.33</v>
      </c>
      <c r="AA35">
        <f t="shared" si="4"/>
        <v>0.11779019971080001</v>
      </c>
      <c r="AB35">
        <f t="shared" si="5"/>
        <v>1.8583321849651891E-3</v>
      </c>
      <c r="AC35" t="e">
        <f t="shared" si="11"/>
        <v>#VALUE!</v>
      </c>
    </row>
    <row r="36" spans="2:29" x14ac:dyDescent="0.25">
      <c r="B36" s="1" t="s">
        <v>39</v>
      </c>
      <c r="C36" s="1">
        <f>U8</f>
        <v>1.4129566E-2</v>
      </c>
      <c r="E36" s="1" t="s">
        <v>39</v>
      </c>
      <c r="F36" s="1">
        <f>U10</f>
        <v>2.148168E-2</v>
      </c>
      <c r="H36" s="16">
        <v>2.2999999999999998</v>
      </c>
      <c r="I36" s="18">
        <f t="shared" si="7"/>
        <v>7.7892439764400065E-2</v>
      </c>
      <c r="J36" s="22">
        <f>Spring!N34</f>
        <v>1.3821498999999999E-2</v>
      </c>
      <c r="K36">
        <f t="shared" si="8"/>
        <v>0.94237981199999987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0.84577742499999997</v>
      </c>
      <c r="V36">
        <f t="shared" si="10"/>
        <v>1.9633283000000001E-2</v>
      </c>
      <c r="W36">
        <f t="shared" si="3"/>
        <v>0.11064532967480012</v>
      </c>
      <c r="Z36" s="16">
        <v>6.21</v>
      </c>
      <c r="AA36">
        <f t="shared" si="4"/>
        <v>0.11064532967480012</v>
      </c>
      <c r="AB36">
        <f t="shared" si="5"/>
        <v>1.7456102269594197E-3</v>
      </c>
      <c r="AC36" t="e">
        <f t="shared" si="11"/>
        <v>#VALUE!</v>
      </c>
    </row>
    <row r="37" spans="2:29" x14ac:dyDescent="0.25">
      <c r="B37" s="1" t="s">
        <v>43</v>
      </c>
      <c r="C37" s="1">
        <f>C39*(C41-C40)+C36</f>
        <v>1.8579030986714255E-2</v>
      </c>
      <c r="E37" s="1" t="s">
        <v>43</v>
      </c>
      <c r="F37" s="1">
        <f>F39*(F41-F40)+F36</f>
        <v>2.8584694845343938E-2</v>
      </c>
      <c r="H37" s="16">
        <v>1.95</v>
      </c>
      <c r="I37" s="18">
        <f t="shared" si="7"/>
        <v>6.9478855278400073E-2</v>
      </c>
      <c r="J37" s="22">
        <f>Spring!N35</f>
        <v>1.2328564E-2</v>
      </c>
      <c r="K37">
        <f t="shared" si="8"/>
        <v>0.95470837599999991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0.86423768699999992</v>
      </c>
      <c r="V37">
        <f t="shared" si="10"/>
        <v>1.846026199999995E-2</v>
      </c>
      <c r="W37">
        <f t="shared" si="3"/>
        <v>0.10403465252719982</v>
      </c>
      <c r="Z37" s="16">
        <v>5.27</v>
      </c>
      <c r="AA37">
        <f t="shared" si="4"/>
        <v>0.10403465252719982</v>
      </c>
      <c r="AB37">
        <f t="shared" si="5"/>
        <v>1.6413160315343215E-3</v>
      </c>
      <c r="AC37" t="e">
        <f t="shared" si="11"/>
        <v>#VALUE!</v>
      </c>
    </row>
    <row r="38" spans="2:29" x14ac:dyDescent="0.25">
      <c r="B38" s="1" t="s">
        <v>40</v>
      </c>
      <c r="C38" s="1">
        <f>U10</f>
        <v>2.148168E-2</v>
      </c>
      <c r="E38" s="1" t="s">
        <v>40</v>
      </c>
      <c r="F38" s="1">
        <f>U12</f>
        <v>3.1570841000000002E-2</v>
      </c>
      <c r="H38" s="16">
        <v>1.65</v>
      </c>
      <c r="I38" s="18">
        <f t="shared" si="7"/>
        <v>6.0631239422800062E-2</v>
      </c>
      <c r="J38" s="22">
        <f>Spring!N36</f>
        <v>1.0758613E-2</v>
      </c>
      <c r="K38">
        <f t="shared" si="8"/>
        <v>0.96546698899999994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0.88167303799999996</v>
      </c>
      <c r="V38">
        <f t="shared" si="10"/>
        <v>1.7435351000000043E-2</v>
      </c>
      <c r="W38">
        <f t="shared" si="3"/>
        <v>9.8258664095600343E-2</v>
      </c>
      <c r="Z38" s="16">
        <v>4.46</v>
      </c>
      <c r="AA38">
        <f t="shared" si="4"/>
        <v>9.8258664095600343E-2</v>
      </c>
      <c r="AB38">
        <f t="shared" si="5"/>
        <v>1.5501904096338456E-3</v>
      </c>
      <c r="AC38" t="e">
        <f t="shared" si="11"/>
        <v>#VALUE!</v>
      </c>
    </row>
    <row r="39" spans="2:29" x14ac:dyDescent="0.25">
      <c r="B39" s="1" t="s">
        <v>45</v>
      </c>
      <c r="C39" s="1">
        <f>(C38-C36)/(C42-C40)</f>
        <v>-1.4578849890937933E-4</v>
      </c>
      <c r="E39" s="1" t="s">
        <v>45</v>
      </c>
      <c r="F39" s="1">
        <f>(F38-F36)/(F42-F40)</f>
        <v>-2.3605898455779148E-4</v>
      </c>
      <c r="H39" s="16">
        <v>1.4</v>
      </c>
      <c r="I39" s="18">
        <f t="shared" si="7"/>
        <v>4.9112636582800052E-2</v>
      </c>
      <c r="J39" s="22">
        <f>Spring!N37</f>
        <v>8.7147130000000007E-3</v>
      </c>
      <c r="K39">
        <f t="shared" si="8"/>
        <v>0.97418170199999998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0.89808347699999991</v>
      </c>
      <c r="V39">
        <f t="shared" si="10"/>
        <v>1.6410438999999943E-2</v>
      </c>
      <c r="W39">
        <f t="shared" si="3"/>
        <v>9.2482670028399772E-2</v>
      </c>
      <c r="Z39" s="16">
        <v>3.78</v>
      </c>
      <c r="AA39">
        <f t="shared" si="4"/>
        <v>9.2482670028399772E-2</v>
      </c>
      <c r="AB39">
        <f t="shared" si="5"/>
        <v>1.4590646988225865E-3</v>
      </c>
      <c r="AC39" t="e">
        <f t="shared" si="11"/>
        <v>#VALUE!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3.3888051911600034E-2</v>
      </c>
      <c r="J40" s="22">
        <f>Spring!N38</f>
        <v>6.0132110000000001E-3</v>
      </c>
      <c r="K40">
        <f t="shared" si="8"/>
        <v>0.98019491299999995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0.91369412899999991</v>
      </c>
      <c r="V40">
        <f t="shared" si="10"/>
        <v>1.5610652000000003E-2</v>
      </c>
      <c r="W40">
        <f t="shared" si="3"/>
        <v>8.7975390411200102E-2</v>
      </c>
      <c r="Z40" s="16">
        <v>3.2</v>
      </c>
      <c r="AA40">
        <f t="shared" si="4"/>
        <v>8.7975390411200102E-2</v>
      </c>
      <c r="AB40">
        <f t="shared" si="5"/>
        <v>1.3879550241650629E-3</v>
      </c>
      <c r="AC40" t="e">
        <f t="shared" si="11"/>
        <v>#VALUE!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2.4606399050800021E-2</v>
      </c>
      <c r="J41" s="22">
        <f>Spring!N39</f>
        <v>4.3662429999999997E-3</v>
      </c>
      <c r="K41">
        <f t="shared" si="8"/>
        <v>0.98456115599999994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0.92855831299999991</v>
      </c>
      <c r="V41">
        <f t="shared" si="10"/>
        <v>1.4864184000000003E-2</v>
      </c>
      <c r="W41">
        <f t="shared" si="3"/>
        <v>8.3768595350400099E-2</v>
      </c>
      <c r="Z41" s="16">
        <v>2.72</v>
      </c>
      <c r="AA41">
        <f t="shared" si="4"/>
        <v>8.3768595350400099E-2</v>
      </c>
      <c r="AB41">
        <f t="shared" si="5"/>
        <v>1.3215859826299339E-3</v>
      </c>
      <c r="AC41" t="e">
        <f t="shared" si="11"/>
        <v>#VALUE!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1.9998957914800018E-2</v>
      </c>
      <c r="J42" s="22">
        <f>Spring!N40</f>
        <v>3.548683E-3</v>
      </c>
      <c r="K42">
        <f t="shared" si="8"/>
        <v>0.98810983899999993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0.94237981199999987</v>
      </c>
      <c r="V42">
        <f t="shared" si="10"/>
        <v>1.3821498999999959E-2</v>
      </c>
      <c r="W42">
        <f t="shared" si="3"/>
        <v>7.7892439764399843E-2</v>
      </c>
      <c r="Z42" s="16">
        <v>2.2999999999999998</v>
      </c>
      <c r="AA42">
        <f t="shared" si="4"/>
        <v>7.7892439764399843E-2</v>
      </c>
      <c r="AB42">
        <f t="shared" si="5"/>
        <v>1.2288800607778798E-3</v>
      </c>
      <c r="AC42" t="e">
        <f t="shared" si="11"/>
        <v>#VALUE!</v>
      </c>
    </row>
    <row r="43" spans="2:29" x14ac:dyDescent="0.25">
      <c r="H43" s="16">
        <v>0.72</v>
      </c>
      <c r="I43" s="18">
        <f t="shared" si="7"/>
        <v>1.6994106715200016E-2</v>
      </c>
      <c r="J43" s="22">
        <f>Spring!N41</f>
        <v>3.0154919999999998E-3</v>
      </c>
      <c r="K43">
        <f t="shared" si="8"/>
        <v>0.99112533099999989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0.95470837599999991</v>
      </c>
      <c r="V43">
        <f t="shared" si="10"/>
        <v>1.2328564000000042E-2</v>
      </c>
      <c r="W43">
        <f t="shared" si="3"/>
        <v>6.9478855278400309E-2</v>
      </c>
      <c r="Z43" s="16">
        <v>1.95</v>
      </c>
      <c r="AA43">
        <f t="shared" si="4"/>
        <v>6.9478855278400309E-2</v>
      </c>
      <c r="AB43">
        <f t="shared" si="5"/>
        <v>1.0961420666183951E-3</v>
      </c>
      <c r="AC43" t="e">
        <f t="shared" si="11"/>
        <v>#VALUE!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1.4590224628400015E-2</v>
      </c>
      <c r="J44" s="22">
        <f>Spring!N42</f>
        <v>2.5889390000000002E-3</v>
      </c>
      <c r="K44">
        <f t="shared" si="8"/>
        <v>0.9937142699999999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0.96546698899999994</v>
      </c>
      <c r="V44">
        <f t="shared" si="10"/>
        <v>1.0758613000000028E-2</v>
      </c>
      <c r="W44">
        <f t="shared" si="3"/>
        <v>6.0631239422800215E-2</v>
      </c>
      <c r="Z44" s="16">
        <v>1.65</v>
      </c>
      <c r="AA44">
        <f t="shared" si="4"/>
        <v>6.0631239422800215E-2</v>
      </c>
      <c r="AB44">
        <f t="shared" si="5"/>
        <v>9.5655652091902353E-4</v>
      </c>
      <c r="AC44" t="e">
        <f t="shared" si="11"/>
        <v>#VALUE!</v>
      </c>
    </row>
    <row r="45" spans="2:29" x14ac:dyDescent="0.25">
      <c r="B45" s="1" t="s">
        <v>39</v>
      </c>
      <c r="C45" s="1">
        <f>U15</f>
        <v>8.3420718000000005E-2</v>
      </c>
      <c r="E45" s="1" t="s">
        <v>39</v>
      </c>
      <c r="F45" s="1">
        <f>U26</f>
        <v>0.58176486500000002</v>
      </c>
      <c r="H45" s="16">
        <v>0.52</v>
      </c>
      <c r="I45" s="18">
        <f t="shared" si="7"/>
        <v>1.2854087878800014E-2</v>
      </c>
      <c r="J45" s="22">
        <f>Spring!N43</f>
        <v>2.2808730000000001E-3</v>
      </c>
      <c r="K45">
        <f t="shared" si="8"/>
        <v>0.99599514299999992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0.97418170199999998</v>
      </c>
      <c r="V45">
        <f t="shared" si="10"/>
        <v>8.7147130000000406E-3</v>
      </c>
      <c r="W45">
        <f t="shared" si="3"/>
        <v>4.9112636582800274E-2</v>
      </c>
      <c r="Z45" s="16">
        <v>1.4</v>
      </c>
      <c r="AA45">
        <f t="shared" si="4"/>
        <v>4.9112636582800274E-2</v>
      </c>
      <c r="AB45">
        <f t="shared" si="5"/>
        <v>7.7483180667320254E-4</v>
      </c>
      <c r="AC45" t="e">
        <f t="shared" si="11"/>
        <v>#VALUE!</v>
      </c>
    </row>
    <row r="46" spans="2:29" x14ac:dyDescent="0.25">
      <c r="B46" s="1" t="s">
        <v>43</v>
      </c>
      <c r="C46" s="1">
        <f>C48*(C50-C49)+C45</f>
        <v>0.10718958422368421</v>
      </c>
      <c r="E46" s="1" t="s">
        <v>43</v>
      </c>
      <c r="F46" s="1">
        <f>F48*(F50-F49)+F45</f>
        <v>0.60964784914251791</v>
      </c>
      <c r="H46" s="16">
        <v>0.44</v>
      </c>
      <c r="I46" s="18">
        <f t="shared" si="7"/>
        <v>1.1652149653200012E-2</v>
      </c>
      <c r="J46" s="22">
        <f>Spring!N44</f>
        <v>2.067597E-3</v>
      </c>
      <c r="K46">
        <f t="shared" si="8"/>
        <v>0.99806273999999995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0.98019491299999995</v>
      </c>
      <c r="V46">
        <f t="shared" si="10"/>
        <v>6.0132109999999628E-3</v>
      </c>
      <c r="W46">
        <f t="shared" si="3"/>
        <v>3.3888051911599826E-2</v>
      </c>
      <c r="Z46" s="16">
        <v>1.19</v>
      </c>
      <c r="AA46">
        <f t="shared" si="4"/>
        <v>3.3888051911599826E-2</v>
      </c>
      <c r="AB46">
        <f t="shared" si="5"/>
        <v>5.3463919500700994E-4</v>
      </c>
      <c r="AC46" t="e">
        <f t="shared" si="11"/>
        <v>#VALUE!</v>
      </c>
    </row>
    <row r="47" spans="2:29" x14ac:dyDescent="0.25">
      <c r="B47" s="1" t="s">
        <v>40</v>
      </c>
      <c r="C47" s="1">
        <f>U17</f>
        <v>0.11038241700000001</v>
      </c>
      <c r="E47" s="1" t="s">
        <v>40</v>
      </c>
      <c r="F47" s="1">
        <f>U28</f>
        <v>0.62726384300000004</v>
      </c>
      <c r="H47" s="16">
        <v>0.37</v>
      </c>
      <c r="I47" s="18">
        <f t="shared" si="7"/>
        <v>1.0917628091600011E-2</v>
      </c>
      <c r="J47" s="22">
        <f>Spring!N45</f>
        <v>1.937261E-3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0.98456115599999994</v>
      </c>
      <c r="V47">
        <f t="shared" si="10"/>
        <v>4.3662429999999919E-3</v>
      </c>
      <c r="W47">
        <f t="shared" si="3"/>
        <v>2.460639905079998E-2</v>
      </c>
      <c r="Z47" s="16">
        <v>1.01</v>
      </c>
      <c r="AA47">
        <f t="shared" si="4"/>
        <v>2.460639905079998E-2</v>
      </c>
      <c r="AB47">
        <f t="shared" si="5"/>
        <v>3.8820600885699873E-4</v>
      </c>
      <c r="AC47" t="e">
        <f t="shared" si="11"/>
        <v>#VALUE!</v>
      </c>
    </row>
    <row r="48" spans="2:29" x14ac:dyDescent="0.25">
      <c r="B48" s="1" t="s">
        <v>45</v>
      </c>
      <c r="C48" s="1">
        <f>(C47-C45)/(C51-C49)</f>
        <v>-1.2233075771324862E-3</v>
      </c>
      <c r="E48" s="1" t="s">
        <v>45</v>
      </c>
      <c r="F48" s="1">
        <f>(F47-F45)/(F51-F49)</f>
        <v>-1.0807358194774359E-2</v>
      </c>
      <c r="I48" s="18">
        <f>SUM(I4:I47)</f>
        <v>5.6356000056356059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0.98810983899999993</v>
      </c>
      <c r="V48">
        <f t="shared" si="10"/>
        <v>3.5486829999999969E-3</v>
      </c>
      <c r="W48">
        <f t="shared" si="3"/>
        <v>1.9998957914800001E-2</v>
      </c>
      <c r="Z48" s="16">
        <v>0.85</v>
      </c>
      <c r="AA48">
        <f t="shared" si="4"/>
        <v>1.9998957914800001E-2</v>
      </c>
      <c r="AB48">
        <f t="shared" si="5"/>
        <v>3.1551612315867028E-4</v>
      </c>
      <c r="AC48" t="e">
        <f t="shared" si="11"/>
        <v>#VALUE!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0.99112533099999989</v>
      </c>
      <c r="V49">
        <f t="shared" si="10"/>
        <v>3.015491999999953E-3</v>
      </c>
      <c r="W49">
        <f t="shared" si="3"/>
        <v>1.6994106715199752E-2</v>
      </c>
      <c r="Z49" s="16">
        <v>0.72</v>
      </c>
      <c r="AA49">
        <f t="shared" si="4"/>
        <v>1.6994106715199752E-2</v>
      </c>
      <c r="AB49">
        <f t="shared" si="5"/>
        <v>2.6810970302390243E-4</v>
      </c>
      <c r="AC49" t="e">
        <f t="shared" si="11"/>
        <v>#VALUE!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0.9937142699999999</v>
      </c>
      <c r="V50">
        <f t="shared" si="10"/>
        <v>2.5889390000000123E-3</v>
      </c>
      <c r="W50">
        <f t="shared" si="3"/>
        <v>1.4590224628400084E-2</v>
      </c>
      <c r="Z50" s="16">
        <v>0.61</v>
      </c>
      <c r="AA50">
        <f t="shared" si="4"/>
        <v>1.4590224628400084E-2</v>
      </c>
      <c r="AB50">
        <f t="shared" si="5"/>
        <v>2.3018454913394332E-4</v>
      </c>
      <c r="AC50" t="e">
        <f t="shared" si="11"/>
        <v>#VALUE!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0.99599514299999992</v>
      </c>
      <c r="V51">
        <f t="shared" si="10"/>
        <v>2.2808730000000166E-3</v>
      </c>
      <c r="W51">
        <f t="shared" si="3"/>
        <v>1.2854087878800106E-2</v>
      </c>
      <c r="Z51" s="16">
        <v>0.52</v>
      </c>
      <c r="AA51">
        <f t="shared" si="4"/>
        <v>1.2854087878800106E-2</v>
      </c>
      <c r="AB51">
        <f t="shared" si="5"/>
        <v>2.0279416515290086E-4</v>
      </c>
      <c r="AC51" t="e">
        <f t="shared" si="11"/>
        <v>#VALUE!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0.99806273999999995</v>
      </c>
      <c r="V52">
        <f t="shared" si="10"/>
        <v>2.0675970000000321E-3</v>
      </c>
      <c r="W52">
        <f t="shared" si="3"/>
        <v>1.1652149653200192E-2</v>
      </c>
      <c r="Z52" s="16">
        <v>0.44</v>
      </c>
      <c r="AA52">
        <f t="shared" si="4"/>
        <v>1.1652149653200192E-2</v>
      </c>
      <c r="AB52">
        <f t="shared" si="5"/>
        <v>1.8383163266330295E-4</v>
      </c>
      <c r="AC52" t="e">
        <f t="shared" si="11"/>
        <v>#VALUE!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1.9372609999999124E-3</v>
      </c>
      <c r="W53">
        <f t="shared" si="3"/>
        <v>1.0917628091599517E-2</v>
      </c>
      <c r="Z53" s="16">
        <v>0.37</v>
      </c>
      <c r="AA53">
        <f t="shared" si="4"/>
        <v>1.0917628091599517E-2</v>
      </c>
      <c r="AB53">
        <f t="shared" si="5"/>
        <v>1.7224335909024889E-4</v>
      </c>
      <c r="AC53" t="e">
        <f t="shared" si="11"/>
        <v>#VALUE!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45A-2620-408A-8D01-DE9E185A9E5A}">
  <dimension ref="B1:AC53"/>
  <sheetViews>
    <sheetView topLeftCell="C1" workbookViewId="0">
      <selection activeCell="J5" sqref="J5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Spring!O60</f>
        <v>62.840499999999999</v>
      </c>
      <c r="H2" t="s">
        <v>35</v>
      </c>
      <c r="I2" s="23">
        <f>Spring!O61</f>
        <v>4.7316000000000003</v>
      </c>
      <c r="M2">
        <f>D2-I2</f>
        <v>58.108899999999998</v>
      </c>
      <c r="N2" t="s">
        <v>48</v>
      </c>
      <c r="S2" s="23">
        <f>I2</f>
        <v>4.7316000000000003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Spring!O65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39.661799999999999</v>
      </c>
      <c r="E4" s="23">
        <f>Spring!O66</f>
        <v>0.63115029320263205</v>
      </c>
      <c r="F4" s="1">
        <f>F3+E4</f>
        <v>0.63115029320263205</v>
      </c>
      <c r="G4" s="17"/>
      <c r="H4" s="16">
        <v>460.27</v>
      </c>
      <c r="I4" s="18">
        <f>J4*$I$2</f>
        <v>2.9003047208400003E-2</v>
      </c>
      <c r="J4" s="22">
        <f>Spring!O2</f>
        <v>6.129649E-3</v>
      </c>
      <c r="K4">
        <f>K3+J4</f>
        <v>6.129649E-3</v>
      </c>
      <c r="N4" s="25">
        <v>1000</v>
      </c>
      <c r="O4">
        <f>O3+P4</f>
        <v>0.68254260534961086</v>
      </c>
      <c r="P4">
        <f>Q4/$M$2</f>
        <v>0.68254260534961086</v>
      </c>
      <c r="Q4">
        <f>D4</f>
        <v>39.661799999999999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39.661799999999999</v>
      </c>
      <c r="AB4">
        <f t="shared" ref="AB4:AB53" si="5">AA4/$D$2</f>
        <v>0.63115029320263205</v>
      </c>
      <c r="AC4">
        <f>AC3+AB4</f>
        <v>0.63115029320263205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4.1600999999999999</v>
      </c>
      <c r="E5" s="23">
        <f>Spring!O67</f>
        <v>6.6200937293624335E-2</v>
      </c>
      <c r="F5" s="1">
        <f t="shared" ref="F5:F13" si="6">F4+E5</f>
        <v>0.69735123049625636</v>
      </c>
      <c r="G5" s="17"/>
      <c r="H5" s="16">
        <v>390.04</v>
      </c>
      <c r="I5" s="18">
        <f t="shared" ref="I5:I47" si="7">J5*$I$2</f>
        <v>2.7950942827199999E-2</v>
      </c>
      <c r="J5" s="22">
        <f>Spring!O3</f>
        <v>5.9072919999999998E-3</v>
      </c>
      <c r="K5">
        <f t="shared" ref="K5:K47" si="8">K4+J5</f>
        <v>1.2036940999999999E-2</v>
      </c>
      <c r="N5" s="25">
        <v>850</v>
      </c>
      <c r="O5">
        <f>O4+P5</f>
        <v>0.754134048312737</v>
      </c>
      <c r="P5">
        <f t="shared" ref="P5" si="9">Q5/$M$2</f>
        <v>7.1591442963126126E-2</v>
      </c>
      <c r="Q5">
        <f>D5</f>
        <v>4.1600999999999999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4.1600999999999999</v>
      </c>
      <c r="AB5">
        <f t="shared" si="5"/>
        <v>6.6200937293624335E-2</v>
      </c>
      <c r="AC5">
        <f t="shared" ref="AC5:AC53" si="11">AC4+AB5</f>
        <v>0.69735123049625636</v>
      </c>
    </row>
    <row r="6" spans="2:29" x14ac:dyDescent="0.25">
      <c r="B6" s="17">
        <v>0.3</v>
      </c>
      <c r="C6" s="25">
        <f t="shared" si="0"/>
        <v>300</v>
      </c>
      <c r="D6">
        <f t="shared" si="1"/>
        <v>14.287000000000001</v>
      </c>
      <c r="E6" s="23">
        <f>Spring!O68</f>
        <v>0.22735337879233936</v>
      </c>
      <c r="F6" s="1">
        <f t="shared" si="6"/>
        <v>0.92470460928859577</v>
      </c>
      <c r="G6" s="7"/>
      <c r="H6" s="16">
        <v>330.52</v>
      </c>
      <c r="I6" s="18">
        <f t="shared" si="7"/>
        <v>3.4351250394000006E-2</v>
      </c>
      <c r="J6" s="22">
        <f>Spring!O4</f>
        <v>7.2599650000000002E-3</v>
      </c>
      <c r="K6">
        <f t="shared" si="8"/>
        <v>1.9296905999999999E-2</v>
      </c>
      <c r="N6" s="16">
        <v>460.27</v>
      </c>
      <c r="O6" s="21">
        <f>C18</f>
        <v>0.92835466167833158</v>
      </c>
      <c r="P6" s="21">
        <f>O6-O5</f>
        <v>0.17422061336559458</v>
      </c>
      <c r="Q6" s="21">
        <f>P6*$M$2</f>
        <v>10.123768199999999</v>
      </c>
      <c r="T6" s="16">
        <v>460.27</v>
      </c>
      <c r="U6">
        <f>K4</f>
        <v>6.129649E-3</v>
      </c>
      <c r="V6">
        <f t="shared" si="10"/>
        <v>6.129649E-3</v>
      </c>
      <c r="W6">
        <f t="shared" si="3"/>
        <v>2.9003047208400003E-2</v>
      </c>
      <c r="Z6" s="16">
        <v>460.27</v>
      </c>
      <c r="AA6">
        <f t="shared" si="4"/>
        <v>10.152771247208399</v>
      </c>
      <c r="AB6">
        <f t="shared" si="5"/>
        <v>0.16156413852863041</v>
      </c>
      <c r="AC6">
        <f t="shared" si="11"/>
        <v>0.85891536902488674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0.96719999999999995</v>
      </c>
      <c r="E7" s="23">
        <f>Spring!O69</f>
        <v>1.5391347936442262E-2</v>
      </c>
      <c r="F7" s="1">
        <f t="shared" si="6"/>
        <v>0.94009595722503803</v>
      </c>
      <c r="G7" s="7"/>
      <c r="H7" s="16">
        <v>280.08999999999997</v>
      </c>
      <c r="I7" s="18">
        <f t="shared" si="7"/>
        <v>4.4819702472000005E-2</v>
      </c>
      <c r="J7" s="22">
        <f>Spring!O5</f>
        <v>9.4724200000000005E-3</v>
      </c>
      <c r="K7">
        <f t="shared" si="8"/>
        <v>2.8769325999999998E-2</v>
      </c>
      <c r="N7" s="16">
        <v>390.04</v>
      </c>
      <c r="O7" s="21">
        <f>F18</f>
        <v>0.95974950856377972</v>
      </c>
      <c r="P7" s="21">
        <f t="shared" ref="P7:P8" si="12">O7-O6</f>
        <v>3.1394846885448136E-2</v>
      </c>
      <c r="Q7" s="21">
        <f t="shared" ref="Q7:Q8" si="13">P7*$M$2</f>
        <v>1.8243200181818171</v>
      </c>
      <c r="T7" s="16">
        <v>390.04</v>
      </c>
      <c r="U7">
        <f t="shared" ref="U7:U8" si="14">K5</f>
        <v>1.2036940999999999E-2</v>
      </c>
      <c r="V7">
        <f t="shared" si="10"/>
        <v>5.9072919999999989E-3</v>
      </c>
      <c r="W7">
        <f t="shared" si="3"/>
        <v>2.7950942827199995E-2</v>
      </c>
      <c r="Z7" s="16">
        <v>390.04</v>
      </c>
      <c r="AA7">
        <f t="shared" si="4"/>
        <v>1.8522709610090171</v>
      </c>
      <c r="AB7">
        <f t="shared" si="5"/>
        <v>2.9475751482069958E-2</v>
      </c>
      <c r="AC7">
        <f t="shared" si="11"/>
        <v>0.88839112050695668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2.0253999999999999</v>
      </c>
      <c r="E8" s="23">
        <f>Spring!O70</f>
        <v>3.2230806565829363E-2</v>
      </c>
      <c r="F8" s="1">
        <f t="shared" si="6"/>
        <v>0.97232676379086735</v>
      </c>
      <c r="G8" s="7"/>
      <c r="H8" s="16">
        <v>237.35</v>
      </c>
      <c r="I8" s="18">
        <f t="shared" si="7"/>
        <v>5.7392368044000004E-2</v>
      </c>
      <c r="J8" s="22">
        <f>Spring!O6</f>
        <v>1.2129590000000001E-2</v>
      </c>
      <c r="K8">
        <f t="shared" si="8"/>
        <v>4.0898916E-2</v>
      </c>
      <c r="N8" s="16">
        <v>330.52</v>
      </c>
      <c r="O8" s="21">
        <f>C27</f>
        <v>0.98635667482637224</v>
      </c>
      <c r="P8" s="21">
        <f t="shared" si="12"/>
        <v>2.6607166262592519E-2</v>
      </c>
      <c r="Q8" s="21">
        <f t="shared" si="13"/>
        <v>1.5461131636363623</v>
      </c>
      <c r="T8" s="16">
        <v>330.52</v>
      </c>
      <c r="U8">
        <f t="shared" si="14"/>
        <v>1.9296905999999999E-2</v>
      </c>
      <c r="V8">
        <f t="shared" si="10"/>
        <v>7.2599650000000002E-3</v>
      </c>
      <c r="W8">
        <f t="shared" si="3"/>
        <v>3.4351250394000006E-2</v>
      </c>
      <c r="Z8" s="16">
        <v>330.52</v>
      </c>
      <c r="AA8">
        <f t="shared" si="4"/>
        <v>1.5804644140303623</v>
      </c>
      <c r="AB8">
        <f t="shared" si="5"/>
        <v>2.515041118435344E-2</v>
      </c>
      <c r="AC8">
        <f t="shared" si="11"/>
        <v>0.91354153169131014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0.90390000000000004</v>
      </c>
      <c r="E9" s="23">
        <f>Spring!O71</f>
        <v>1.4384035773108109E-2</v>
      </c>
      <c r="F9" s="1">
        <f t="shared" si="6"/>
        <v>0.98671079956397545</v>
      </c>
      <c r="G9" s="7"/>
      <c r="H9" s="16">
        <v>201.13</v>
      </c>
      <c r="I9" s="18">
        <f t="shared" si="7"/>
        <v>7.0964532068400005E-2</v>
      </c>
      <c r="J9" s="22">
        <f>Spring!O7</f>
        <v>1.4997999E-2</v>
      </c>
      <c r="K9">
        <f t="shared" si="8"/>
        <v>5.5896914999999998E-2</v>
      </c>
      <c r="N9" s="25">
        <v>300</v>
      </c>
      <c r="O9" s="1">
        <v>1</v>
      </c>
      <c r="P9">
        <f>O9-O8</f>
        <v>1.3643325173627763E-2</v>
      </c>
      <c r="Q9">
        <f>P9*$M$2</f>
        <v>0.79279861818181829</v>
      </c>
      <c r="T9" s="25">
        <f>B6*1000</f>
        <v>300</v>
      </c>
      <c r="U9" s="21">
        <f>C37</f>
        <v>2.5029570255403522E-2</v>
      </c>
      <c r="V9">
        <f t="shared" si="10"/>
        <v>5.7326642554035231E-3</v>
      </c>
      <c r="W9">
        <f t="shared" si="3"/>
        <v>2.7124674190867313E-2</v>
      </c>
      <c r="Z9" s="25">
        <v>300</v>
      </c>
      <c r="AA9">
        <f t="shared" si="4"/>
        <v>0.81992329237268557</v>
      </c>
      <c r="AB9">
        <f t="shared" si="5"/>
        <v>1.3047688869004632E-2</v>
      </c>
      <c r="AC9">
        <f t="shared" si="11"/>
        <v>0.92658922056031479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0.16253999999999999</v>
      </c>
      <c r="E10" s="23">
        <f>Spring!O72</f>
        <v>2.586548483859931E-3</v>
      </c>
      <c r="F10" s="1">
        <f t="shared" si="6"/>
        <v>0.98929734804783542</v>
      </c>
      <c r="G10" s="7"/>
      <c r="H10" s="16">
        <v>170.44</v>
      </c>
      <c r="I10" s="18">
        <f t="shared" si="7"/>
        <v>8.8411952198400007E-2</v>
      </c>
      <c r="J10" s="22">
        <f>Spring!O8</f>
        <v>1.8685423999999999E-2</v>
      </c>
      <c r="K10">
        <f t="shared" si="8"/>
        <v>7.4582338999999997E-2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2.8769325999999998E-2</v>
      </c>
      <c r="V10">
        <f t="shared" si="10"/>
        <v>3.7397557445964756E-3</v>
      </c>
      <c r="W10">
        <f t="shared" si="3"/>
        <v>1.7695028281132685E-2</v>
      </c>
      <c r="Z10" s="16">
        <v>280.08999999999997</v>
      </c>
      <c r="AA10">
        <f t="shared" si="4"/>
        <v>1.7695028281132685E-2</v>
      </c>
      <c r="AB10">
        <f t="shared" si="5"/>
        <v>2.8158636995461025E-4</v>
      </c>
      <c r="AC10">
        <f t="shared" si="11"/>
        <v>0.92687080693026935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0.35655999999999999</v>
      </c>
      <c r="E11" s="23">
        <f>Spring!O73</f>
        <v>5.6740477876528672E-3</v>
      </c>
      <c r="F11" s="1">
        <f t="shared" si="6"/>
        <v>0.99497139583548833</v>
      </c>
      <c r="G11" s="7"/>
      <c r="H11" s="16">
        <v>144.43</v>
      </c>
      <c r="I11" s="18">
        <f t="shared" si="7"/>
        <v>0.1064204927724</v>
      </c>
      <c r="J11" s="22">
        <f>Spring!O9</f>
        <v>2.2491438999999998E-2</v>
      </c>
      <c r="K11">
        <f t="shared" si="8"/>
        <v>9.7073777999999999E-2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3.7308852511464666E-2</v>
      </c>
      <c r="V11">
        <f t="shared" si="10"/>
        <v>8.5395265114646679E-3</v>
      </c>
      <c r="W11">
        <f t="shared" si="3"/>
        <v>4.0405623641646224E-2</v>
      </c>
      <c r="Z11" s="25">
        <v>250</v>
      </c>
      <c r="AA11">
        <f t="shared" si="4"/>
        <v>4.0405623641646224E-2</v>
      </c>
      <c r="AB11">
        <f t="shared" si="5"/>
        <v>6.4298698517112731E-4</v>
      </c>
      <c r="AC11">
        <f t="shared" si="11"/>
        <v>0.92751379391544053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0.26850000000000002</v>
      </c>
      <c r="E12" s="23">
        <f>Spring!O74</f>
        <v>4.2727222094031715E-3</v>
      </c>
      <c r="F12" s="1">
        <f t="shared" si="6"/>
        <v>0.99924411804489155</v>
      </c>
      <c r="G12" s="7"/>
      <c r="H12" s="16">
        <v>122.39</v>
      </c>
      <c r="I12" s="18">
        <f t="shared" si="7"/>
        <v>0.13139047082040001</v>
      </c>
      <c r="J12" s="22">
        <f>Spring!O10</f>
        <v>2.7768719000000001E-2</v>
      </c>
      <c r="K12">
        <f t="shared" si="8"/>
        <v>0.124842497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4.0898916E-2</v>
      </c>
      <c r="V12">
        <f t="shared" si="10"/>
        <v>3.5900634885353347E-3</v>
      </c>
      <c r="W12">
        <f t="shared" si="3"/>
        <v>1.6986744402353791E-2</v>
      </c>
      <c r="Z12" s="16">
        <v>237.35</v>
      </c>
      <c r="AA12">
        <f t="shared" si="4"/>
        <v>1.6986744402353791E-2</v>
      </c>
      <c r="AB12">
        <f t="shared" si="5"/>
        <v>2.7031523304801505E-4</v>
      </c>
      <c r="AC12">
        <f t="shared" si="11"/>
        <v>0.92778410914848852</v>
      </c>
    </row>
    <row r="13" spans="2:29" x14ac:dyDescent="0.25">
      <c r="B13" t="s">
        <v>49</v>
      </c>
      <c r="E13" s="23">
        <f>Spring!O75</f>
        <v>7.5588195510855954E-4</v>
      </c>
      <c r="F13" s="1">
        <f t="shared" si="6"/>
        <v>1</v>
      </c>
      <c r="H13" s="16">
        <v>103.72</v>
      </c>
      <c r="I13" s="18">
        <f t="shared" si="7"/>
        <v>0.16037598271920001</v>
      </c>
      <c r="J13" s="22">
        <f>Spring!O11</f>
        <v>3.3894661999999999E-2</v>
      </c>
      <c r="K13">
        <f t="shared" si="8"/>
        <v>0.15873715899999999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5.5896914999999998E-2</v>
      </c>
      <c r="V13">
        <f t="shared" si="10"/>
        <v>1.4997998999999998E-2</v>
      </c>
      <c r="W13">
        <f t="shared" si="3"/>
        <v>7.0964532068399991E-2</v>
      </c>
      <c r="Z13" s="16">
        <v>201.13</v>
      </c>
      <c r="AA13">
        <f t="shared" si="4"/>
        <v>7.0964532068399991E-2</v>
      </c>
      <c r="AB13">
        <f t="shared" si="5"/>
        <v>1.1292801945942503E-3</v>
      </c>
      <c r="AC13">
        <f t="shared" si="11"/>
        <v>0.92891338934308276</v>
      </c>
    </row>
    <row r="14" spans="2:29" x14ac:dyDescent="0.25">
      <c r="H14" s="16">
        <v>87.89</v>
      </c>
      <c r="I14" s="18">
        <f t="shared" si="7"/>
        <v>0.19755038483760001</v>
      </c>
      <c r="J14" s="22">
        <f>Spring!O12</f>
        <v>4.1751285999999999E-2</v>
      </c>
      <c r="K14">
        <f t="shared" si="8"/>
        <v>0.20048844499999999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7.4582338999999997E-2</v>
      </c>
      <c r="V14">
        <f t="shared" si="10"/>
        <v>1.8685423999999999E-2</v>
      </c>
      <c r="W14">
        <f t="shared" si="3"/>
        <v>8.8411952198400007E-2</v>
      </c>
      <c r="Z14" s="16">
        <v>170.44</v>
      </c>
      <c r="AA14">
        <f t="shared" si="4"/>
        <v>8.8411952198400007E-2</v>
      </c>
      <c r="AB14">
        <f t="shared" si="5"/>
        <v>1.4069263006882505E-3</v>
      </c>
      <c r="AC14">
        <f t="shared" si="11"/>
        <v>0.93032031564377105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0.23332198111440003</v>
      </c>
      <c r="J15" s="22">
        <f>Spring!O13</f>
        <v>4.9311434000000001E-2</v>
      </c>
      <c r="K15">
        <f t="shared" si="8"/>
        <v>0.249799879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9.7073777999999999E-2</v>
      </c>
      <c r="V15">
        <f t="shared" si="10"/>
        <v>2.2491439000000002E-2</v>
      </c>
      <c r="W15">
        <f t="shared" si="3"/>
        <v>0.10642049277240001</v>
      </c>
      <c r="Z15" s="16">
        <v>144.43</v>
      </c>
      <c r="AA15">
        <f t="shared" si="4"/>
        <v>0.10642049277240001</v>
      </c>
      <c r="AB15">
        <f t="shared" si="5"/>
        <v>1.6935016871667159E-3</v>
      </c>
      <c r="AC15">
        <f t="shared" si="11"/>
        <v>0.9320138173309378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0.26711210633280003</v>
      </c>
      <c r="J16" s="22">
        <f>Spring!O14</f>
        <v>5.6452808E-2</v>
      </c>
      <c r="K16">
        <f t="shared" si="8"/>
        <v>0.30625268700000002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0.12155409606578947</v>
      </c>
      <c r="V16">
        <f t="shared" si="10"/>
        <v>2.4480318065789472E-2</v>
      </c>
      <c r="W16">
        <f t="shared" si="3"/>
        <v>0.11583107296008947</v>
      </c>
      <c r="Z16" s="20">
        <v>125</v>
      </c>
      <c r="AA16">
        <f t="shared" si="4"/>
        <v>0.11583107296008947</v>
      </c>
      <c r="AB16">
        <f t="shared" si="5"/>
        <v>1.843255113503067E-3</v>
      </c>
      <c r="AC16">
        <f t="shared" si="11"/>
        <v>0.93385707244444083</v>
      </c>
    </row>
    <row r="17" spans="2:29" x14ac:dyDescent="0.25">
      <c r="B17" s="1" t="s">
        <v>39</v>
      </c>
      <c r="C17" s="1">
        <f>O5</f>
        <v>0.754134048312737</v>
      </c>
      <c r="D17" s="1"/>
      <c r="E17" s="1" t="s">
        <v>39</v>
      </c>
      <c r="F17" s="1">
        <f>O5</f>
        <v>0.754134048312737</v>
      </c>
      <c r="H17" s="16">
        <v>53.48</v>
      </c>
      <c r="I17" s="18">
        <f t="shared" si="7"/>
        <v>0.28661113402800004</v>
      </c>
      <c r="J17" s="22">
        <f>Spring!O15</f>
        <v>6.0573830000000002E-2</v>
      </c>
      <c r="K17">
        <f t="shared" si="8"/>
        <v>0.36682651700000002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0.124842497</v>
      </c>
      <c r="V17">
        <f t="shared" si="10"/>
        <v>3.2884009342105253E-3</v>
      </c>
      <c r="W17">
        <f t="shared" si="3"/>
        <v>1.5559397860310522E-2</v>
      </c>
      <c r="Z17" s="16">
        <v>122.39</v>
      </c>
      <c r="AA17">
        <f t="shared" si="4"/>
        <v>1.5559397860310522E-2</v>
      </c>
      <c r="AB17">
        <f t="shared" si="5"/>
        <v>2.4760143315712829E-4</v>
      </c>
      <c r="AC17">
        <f t="shared" si="11"/>
        <v>0.93410467387759799</v>
      </c>
    </row>
    <row r="18" spans="2:29" x14ac:dyDescent="0.25">
      <c r="B18" s="1" t="s">
        <v>43</v>
      </c>
      <c r="C18" s="1">
        <f>C20*(C22-C21)+C17</f>
        <v>0.92835466167833158</v>
      </c>
      <c r="D18" s="1"/>
      <c r="E18" s="1" t="s">
        <v>43</v>
      </c>
      <c r="F18" s="1">
        <f>F20*(F22-F21)+F17</f>
        <v>0.95974950856377972</v>
      </c>
      <c r="H18" s="16">
        <v>45.32</v>
      </c>
      <c r="I18" s="18">
        <f t="shared" si="7"/>
        <v>0.29729000508960002</v>
      </c>
      <c r="J18" s="22">
        <f>Spring!O16</f>
        <v>6.2830756000000001E-2</v>
      </c>
      <c r="K18">
        <f t="shared" si="8"/>
        <v>0.42965727300000001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0.15873715899999999</v>
      </c>
      <c r="V18">
        <f t="shared" si="10"/>
        <v>3.3894661999999992E-2</v>
      </c>
      <c r="W18">
        <f t="shared" si="3"/>
        <v>0.16037598271919998</v>
      </c>
      <c r="Z18" s="16">
        <v>103.72</v>
      </c>
      <c r="AA18">
        <f t="shared" si="4"/>
        <v>0.16037598271919998</v>
      </c>
      <c r="AB18">
        <f t="shared" si="5"/>
        <v>2.5521118183209871E-3</v>
      </c>
      <c r="AC18">
        <f t="shared" si="11"/>
        <v>0.93665678569591893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0.28832957544240001</v>
      </c>
      <c r="J19" s="22">
        <f>Spring!O17</f>
        <v>6.0937013999999998E-2</v>
      </c>
      <c r="K19">
        <f t="shared" si="8"/>
        <v>0.49059428700000002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0.20048844499999999</v>
      </c>
      <c r="V19">
        <f t="shared" si="10"/>
        <v>4.1751285999999999E-2</v>
      </c>
      <c r="W19">
        <f t="shared" si="3"/>
        <v>0.19755038483760001</v>
      </c>
      <c r="Z19" s="16">
        <v>87.89</v>
      </c>
      <c r="AA19">
        <f t="shared" si="4"/>
        <v>0.19755038483760001</v>
      </c>
      <c r="AB19">
        <f t="shared" si="5"/>
        <v>3.1436793920735836E-3</v>
      </c>
      <c r="AC19">
        <f t="shared" si="11"/>
        <v>0.93980046508799253</v>
      </c>
    </row>
    <row r="20" spans="2:29" x14ac:dyDescent="0.25">
      <c r="B20" s="1" t="s">
        <v>45</v>
      </c>
      <c r="C20" s="1">
        <f>(C19-C17)/(C23-C21)</f>
        <v>-4.4702900306775091E-4</v>
      </c>
      <c r="D20" s="1"/>
      <c r="E20" s="1" t="s">
        <v>45</v>
      </c>
      <c r="F20" s="1">
        <f>(F19-F17)/(F23-F21)</f>
        <v>-4.4702900306775091E-4</v>
      </c>
      <c r="H20" s="16">
        <v>32.549999999999997</v>
      </c>
      <c r="I20" s="18">
        <f t="shared" si="7"/>
        <v>0.2697949755804</v>
      </c>
      <c r="J20" s="22">
        <f>Spring!O18</f>
        <v>5.7019818999999999E-2</v>
      </c>
      <c r="K20">
        <f t="shared" si="8"/>
        <v>0.54761410600000004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0.249799879</v>
      </c>
      <c r="V20">
        <f t="shared" si="10"/>
        <v>4.9311434000000015E-2</v>
      </c>
      <c r="W20">
        <f t="shared" si="3"/>
        <v>0.23332198111440008</v>
      </c>
      <c r="Z20" s="16">
        <v>74.48</v>
      </c>
      <c r="AA20">
        <f t="shared" si="4"/>
        <v>0.23332198111440008</v>
      </c>
      <c r="AB20">
        <f t="shared" si="5"/>
        <v>3.7129236895696261E-3</v>
      </c>
      <c r="AC20">
        <f t="shared" si="11"/>
        <v>0.94351338877756219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0.2421421330164</v>
      </c>
      <c r="J21" s="22">
        <f>Spring!O19</f>
        <v>5.1175528999999997E-2</v>
      </c>
      <c r="K21">
        <f t="shared" si="8"/>
        <v>0.59878963500000004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0.30625268700000002</v>
      </c>
      <c r="V21">
        <f t="shared" si="10"/>
        <v>5.6452808000000021E-2</v>
      </c>
      <c r="W21">
        <f t="shared" si="3"/>
        <v>0.26711210633280014</v>
      </c>
      <c r="Z21" s="16">
        <v>63.11</v>
      </c>
      <c r="AA21">
        <f t="shared" si="4"/>
        <v>0.26711210633280014</v>
      </c>
      <c r="AB21">
        <f t="shared" si="5"/>
        <v>4.2506362351158906E-3</v>
      </c>
      <c r="AC21">
        <f t="shared" si="11"/>
        <v>0.94776402501267809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0.20928136501200001</v>
      </c>
      <c r="J22" s="22">
        <f>Spring!O20</f>
        <v>4.4230569999999997E-2</v>
      </c>
      <c r="K22">
        <f t="shared" si="8"/>
        <v>0.64302020500000001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0.36682651700000002</v>
      </c>
      <c r="V22">
        <f t="shared" si="10"/>
        <v>6.0573829999999995E-2</v>
      </c>
      <c r="W22">
        <f t="shared" si="3"/>
        <v>0.28661113402799998</v>
      </c>
      <c r="Z22" s="16">
        <v>53.48</v>
      </c>
      <c r="AA22">
        <f t="shared" si="4"/>
        <v>0.28661113402799998</v>
      </c>
      <c r="AB22">
        <f t="shared" si="5"/>
        <v>4.5609301967361807E-3</v>
      </c>
      <c r="AC22">
        <f t="shared" si="11"/>
        <v>0.95232495520941429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0.18003282346920002</v>
      </c>
      <c r="J23" s="22">
        <f>Spring!O21</f>
        <v>3.8049037000000001E-2</v>
      </c>
      <c r="K23">
        <f t="shared" si="8"/>
        <v>0.68106924199999996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0.42965727300000001</v>
      </c>
      <c r="V23">
        <f t="shared" si="10"/>
        <v>6.2830755999999988E-2</v>
      </c>
      <c r="W23">
        <f t="shared" si="3"/>
        <v>0.29729000508959996</v>
      </c>
      <c r="Z23" s="16">
        <v>45.32</v>
      </c>
      <c r="AA23">
        <f t="shared" si="4"/>
        <v>0.29729000508959996</v>
      </c>
      <c r="AB23">
        <f t="shared" si="5"/>
        <v>4.7308663217129074E-3</v>
      </c>
      <c r="AC23">
        <f t="shared" si="11"/>
        <v>0.95705582153112723</v>
      </c>
    </row>
    <row r="24" spans="2:29" x14ac:dyDescent="0.25">
      <c r="H24" s="16">
        <v>16.78</v>
      </c>
      <c r="I24" s="18">
        <f t="shared" si="7"/>
        <v>0.15534341037480001</v>
      </c>
      <c r="J24" s="22">
        <f>Spring!O22</f>
        <v>3.2831052999999999E-2</v>
      </c>
      <c r="K24">
        <f t="shared" si="8"/>
        <v>0.71390029499999996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0.49059428700000002</v>
      </c>
      <c r="V24">
        <f t="shared" si="10"/>
        <v>6.0937014000000012E-2</v>
      </c>
      <c r="W24">
        <f t="shared" si="3"/>
        <v>0.28832957544240007</v>
      </c>
      <c r="Z24" s="16">
        <v>38.409999999999997</v>
      </c>
      <c r="AA24">
        <f t="shared" si="4"/>
        <v>0.28832957544240007</v>
      </c>
      <c r="AB24">
        <f t="shared" si="5"/>
        <v>4.5882762779163129E-3</v>
      </c>
      <c r="AC24">
        <f t="shared" si="11"/>
        <v>0.96164409780904359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0.13554628714800002</v>
      </c>
      <c r="J25" s="22">
        <f>Spring!O23</f>
        <v>2.864703E-2</v>
      </c>
      <c r="K25">
        <f t="shared" si="8"/>
        <v>0.74254732499999998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0.54761410600000004</v>
      </c>
      <c r="V25">
        <f t="shared" si="10"/>
        <v>5.7019819000000027E-2</v>
      </c>
      <c r="W25">
        <f t="shared" si="3"/>
        <v>0.26979497558040016</v>
      </c>
      <c r="Z25" s="16">
        <v>32.549999999999997</v>
      </c>
      <c r="AA25">
        <f t="shared" si="4"/>
        <v>0.26979497558040016</v>
      </c>
      <c r="AB25">
        <f t="shared" si="5"/>
        <v>4.2933295498985558E-3</v>
      </c>
      <c r="AC25">
        <f t="shared" si="11"/>
        <v>0.96593742735894217</v>
      </c>
    </row>
    <row r="26" spans="2:29" x14ac:dyDescent="0.25">
      <c r="B26" s="1" t="s">
        <v>39</v>
      </c>
      <c r="C26" s="1">
        <f>C17</f>
        <v>0.754134048312737</v>
      </c>
      <c r="H26" s="16">
        <v>12.05</v>
      </c>
      <c r="I26" s="18">
        <f t="shared" si="7"/>
        <v>0.12083434219440001</v>
      </c>
      <c r="J26" s="22">
        <f>Spring!O24</f>
        <v>2.5537733999999999E-2</v>
      </c>
      <c r="K26">
        <f t="shared" si="8"/>
        <v>0.76808505900000001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0.59878963500000004</v>
      </c>
      <c r="V26">
        <f t="shared" si="10"/>
        <v>5.1175528999999997E-2</v>
      </c>
      <c r="W26">
        <f t="shared" si="3"/>
        <v>0.2421421330164</v>
      </c>
      <c r="Z26" s="16">
        <v>27.58</v>
      </c>
      <c r="AA26">
        <f t="shared" si="4"/>
        <v>0.2421421330164</v>
      </c>
      <c r="AB26">
        <f t="shared" si="5"/>
        <v>3.8532814509178001E-3</v>
      </c>
      <c r="AC26">
        <f t="shared" si="11"/>
        <v>0.96979070880985996</v>
      </c>
    </row>
    <row r="27" spans="2:29" x14ac:dyDescent="0.25">
      <c r="B27" s="1" t="s">
        <v>43</v>
      </c>
      <c r="C27" s="1">
        <f>C29*(C31-C30)+C26</f>
        <v>0.98635667482637224</v>
      </c>
      <c r="H27" s="16">
        <v>10.210000000000001</v>
      </c>
      <c r="I27" s="18">
        <f t="shared" si="7"/>
        <v>0.11110236365640001</v>
      </c>
      <c r="J27" s="22">
        <f>Spring!O25</f>
        <v>2.3480929000000001E-2</v>
      </c>
      <c r="K27">
        <f t="shared" si="8"/>
        <v>0.791565988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0.62589530497624701</v>
      </c>
      <c r="V27">
        <f t="shared" si="10"/>
        <v>2.7105669976246971E-2</v>
      </c>
      <c r="W27">
        <f t="shared" si="3"/>
        <v>0.12825318805961017</v>
      </c>
      <c r="Z27" s="20">
        <v>25</v>
      </c>
      <c r="AA27">
        <f t="shared" si="4"/>
        <v>0.12825318805961017</v>
      </c>
      <c r="AB27">
        <f t="shared" si="5"/>
        <v>2.0409320113558959E-3</v>
      </c>
      <c r="AC27">
        <f t="shared" si="11"/>
        <v>0.97183164082121587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0.102755660382</v>
      </c>
      <c r="J28" s="22">
        <f>Spring!O26</f>
        <v>2.1716895E-2</v>
      </c>
      <c r="K28">
        <f t="shared" si="8"/>
        <v>0.81328288299999996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0.64302020500000001</v>
      </c>
      <c r="V28">
        <f t="shared" si="10"/>
        <v>1.7124900023752998E-2</v>
      </c>
      <c r="W28">
        <f t="shared" si="3"/>
        <v>8.1028176952389688E-2</v>
      </c>
      <c r="Z28" s="16">
        <v>23.37</v>
      </c>
      <c r="AA28">
        <f t="shared" si="4"/>
        <v>8.1028176952389688E-2</v>
      </c>
      <c r="AB28">
        <f t="shared" si="5"/>
        <v>1.2894260381822182E-3</v>
      </c>
      <c r="AC28">
        <f t="shared" si="11"/>
        <v>0.97312106685939814</v>
      </c>
    </row>
    <row r="29" spans="2:29" x14ac:dyDescent="0.25">
      <c r="B29" s="1" t="s">
        <v>45</v>
      </c>
      <c r="C29" s="1">
        <f>(C28-C26)/(C32-C30)</f>
        <v>-4.4702900306775091E-4</v>
      </c>
      <c r="H29" s="16">
        <v>7.33</v>
      </c>
      <c r="I29" s="18">
        <f t="shared" si="7"/>
        <v>9.6565771798799993E-2</v>
      </c>
      <c r="J29" s="22">
        <f>Spring!O27</f>
        <v>2.0408692999999999E-2</v>
      </c>
      <c r="K29">
        <f t="shared" si="8"/>
        <v>0.83369157599999999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0.68106924199999996</v>
      </c>
      <c r="V29">
        <f t="shared" si="10"/>
        <v>3.8049036999999952E-2</v>
      </c>
      <c r="W29">
        <f t="shared" si="3"/>
        <v>0.18003282346919977</v>
      </c>
      <c r="Z29" s="16">
        <v>19.809999999999999</v>
      </c>
      <c r="AA29">
        <f t="shared" si="4"/>
        <v>0.18003282346919977</v>
      </c>
      <c r="AB29">
        <f t="shared" si="5"/>
        <v>2.8649171071076737E-3</v>
      </c>
      <c r="AC29">
        <f t="shared" si="11"/>
        <v>0.97598598396650582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9.0814261224000006E-2</v>
      </c>
      <c r="J30" s="22">
        <f>Spring!O28</f>
        <v>1.9193140000000001E-2</v>
      </c>
      <c r="K30">
        <f t="shared" si="8"/>
        <v>0.85288471600000004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0.71390029499999996</v>
      </c>
      <c r="V30">
        <f t="shared" si="10"/>
        <v>3.2831052999999999E-2</v>
      </c>
      <c r="W30">
        <f t="shared" si="3"/>
        <v>0.15534341037480001</v>
      </c>
      <c r="Z30" s="16">
        <v>16.78</v>
      </c>
      <c r="AA30">
        <f t="shared" si="4"/>
        <v>0.15534341037480001</v>
      </c>
      <c r="AB30">
        <f t="shared" si="5"/>
        <v>2.4720269631018214E-3</v>
      </c>
      <c r="AC30">
        <f t="shared" si="11"/>
        <v>0.9784580109296076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8.5308240251999998E-2</v>
      </c>
      <c r="J31" s="22">
        <f>Spring!O29</f>
        <v>1.8029469999999999E-2</v>
      </c>
      <c r="K31">
        <f t="shared" si="8"/>
        <v>0.87091418600000003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0.74254732499999998</v>
      </c>
      <c r="V31">
        <f t="shared" si="10"/>
        <v>2.8647030000000018E-2</v>
      </c>
      <c r="W31">
        <f t="shared" si="3"/>
        <v>0.1355462871480001</v>
      </c>
      <c r="Z31" s="16">
        <v>14.22</v>
      </c>
      <c r="AA31">
        <f t="shared" si="4"/>
        <v>0.1355462871480001</v>
      </c>
      <c r="AB31">
        <f t="shared" si="5"/>
        <v>2.156989316571321E-3</v>
      </c>
      <c r="AC31">
        <f t="shared" si="11"/>
        <v>0.98061500024617887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8.03984103432E-2</v>
      </c>
      <c r="J32" s="22">
        <f>Spring!O30</f>
        <v>1.6991802E-2</v>
      </c>
      <c r="K32">
        <f t="shared" si="8"/>
        <v>0.88790598799999998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0.76808505900000001</v>
      </c>
      <c r="V32">
        <f t="shared" si="10"/>
        <v>2.5537734000000034E-2</v>
      </c>
      <c r="W32">
        <f t="shared" si="3"/>
        <v>0.12083434219440017</v>
      </c>
      <c r="Z32" s="16">
        <v>12.05</v>
      </c>
      <c r="AA32">
        <f t="shared" si="4"/>
        <v>0.12083434219440017</v>
      </c>
      <c r="AB32">
        <f t="shared" si="5"/>
        <v>1.9228736594139159E-3</v>
      </c>
      <c r="AC32">
        <f t="shared" si="11"/>
        <v>0.98253787390559277</v>
      </c>
    </row>
    <row r="33" spans="2:29" x14ac:dyDescent="0.25">
      <c r="H33" s="16">
        <v>3.78</v>
      </c>
      <c r="I33" s="18">
        <f t="shared" si="7"/>
        <v>7.543597923720001E-2</v>
      </c>
      <c r="J33" s="22">
        <f>Spring!O31</f>
        <v>1.5943017E-2</v>
      </c>
      <c r="K33">
        <f t="shared" si="8"/>
        <v>0.90384900499999998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0.791565988</v>
      </c>
      <c r="V33">
        <f t="shared" si="10"/>
        <v>2.3480928999999984E-2</v>
      </c>
      <c r="W33">
        <f t="shared" si="3"/>
        <v>0.11110236365639993</v>
      </c>
      <c r="Z33" s="16">
        <v>10.210000000000001</v>
      </c>
      <c r="AA33">
        <f t="shared" si="4"/>
        <v>0.11110236365639993</v>
      </c>
      <c r="AB33">
        <f t="shared" si="5"/>
        <v>1.7680057233217421E-3</v>
      </c>
      <c r="AC33">
        <f t="shared" si="11"/>
        <v>0.98430587962891447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7.1490581893199998E-2</v>
      </c>
      <c r="J34" s="22">
        <f>Spring!O32</f>
        <v>1.5109177E-2</v>
      </c>
      <c r="K34">
        <f t="shared" si="8"/>
        <v>0.91895818200000001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0.81328288299999996</v>
      </c>
      <c r="V34">
        <f t="shared" si="10"/>
        <v>2.1716894999999958E-2</v>
      </c>
      <c r="W34">
        <f t="shared" si="3"/>
        <v>0.10275566038199981</v>
      </c>
      <c r="Z34" s="16">
        <v>8.65</v>
      </c>
      <c r="AA34">
        <f t="shared" si="4"/>
        <v>0.10275566038199981</v>
      </c>
      <c r="AB34">
        <f t="shared" si="5"/>
        <v>1.6351820940635389E-3</v>
      </c>
      <c r="AC34">
        <f t="shared" si="11"/>
        <v>0.98594106172297802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6.7562724590399997E-2</v>
      </c>
      <c r="J35" s="22">
        <f>Spring!O33</f>
        <v>1.4279043999999999E-2</v>
      </c>
      <c r="K35">
        <f t="shared" si="8"/>
        <v>0.93323722600000003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0.83369157599999999</v>
      </c>
      <c r="V35">
        <f t="shared" si="10"/>
        <v>2.0408693000000033E-2</v>
      </c>
      <c r="W35">
        <f t="shared" si="3"/>
        <v>9.656577179880016E-2</v>
      </c>
      <c r="Z35" s="16">
        <v>7.33</v>
      </c>
      <c r="AA35">
        <f t="shared" si="4"/>
        <v>9.656577179880016E-2</v>
      </c>
      <c r="AB35">
        <f t="shared" si="5"/>
        <v>1.5366805133441039E-3</v>
      </c>
      <c r="AC35">
        <f t="shared" si="11"/>
        <v>0.98747774223632212</v>
      </c>
    </row>
    <row r="36" spans="2:29" x14ac:dyDescent="0.25">
      <c r="B36" s="1" t="s">
        <v>39</v>
      </c>
      <c r="C36" s="1">
        <f>U8</f>
        <v>1.9296905999999999E-2</v>
      </c>
      <c r="E36" s="1" t="s">
        <v>39</v>
      </c>
      <c r="F36" s="1">
        <f>U10</f>
        <v>2.8769325999999998E-2</v>
      </c>
      <c r="H36" s="16">
        <v>2.2999999999999998</v>
      </c>
      <c r="I36" s="18">
        <f t="shared" si="7"/>
        <v>6.2389869769199996E-2</v>
      </c>
      <c r="J36" s="22">
        <f>Spring!O34</f>
        <v>1.3185786999999999E-2</v>
      </c>
      <c r="K36">
        <f t="shared" si="8"/>
        <v>0.94642301299999998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0.85288471600000004</v>
      </c>
      <c r="V36">
        <f t="shared" si="10"/>
        <v>1.9193140000000053E-2</v>
      </c>
      <c r="W36">
        <f t="shared" si="3"/>
        <v>9.0814261224000256E-2</v>
      </c>
      <c r="Z36" s="16">
        <v>6.21</v>
      </c>
      <c r="AA36">
        <f t="shared" si="4"/>
        <v>9.0814261224000256E-2</v>
      </c>
      <c r="AB36">
        <f t="shared" si="5"/>
        <v>1.4451549752786859E-3</v>
      </c>
      <c r="AC36">
        <f t="shared" si="11"/>
        <v>0.98892289721160076</v>
      </c>
    </row>
    <row r="37" spans="2:29" x14ac:dyDescent="0.25">
      <c r="B37" s="1" t="s">
        <v>43</v>
      </c>
      <c r="C37" s="1">
        <f>C39*(C41-C40)+C36</f>
        <v>2.5029570255403522E-2</v>
      </c>
      <c r="E37" s="1" t="s">
        <v>43</v>
      </c>
      <c r="F37" s="1">
        <f>F39*(F41-F40)+F36</f>
        <v>3.7308852511464666E-2</v>
      </c>
      <c r="H37" s="16">
        <v>1.95</v>
      </c>
      <c r="I37" s="18">
        <f t="shared" si="7"/>
        <v>5.5218013311600006E-2</v>
      </c>
      <c r="J37" s="22">
        <f>Spring!O35</f>
        <v>1.1670051000000001E-2</v>
      </c>
      <c r="K37">
        <f t="shared" si="8"/>
        <v>0.95809306399999994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0.87091418600000003</v>
      </c>
      <c r="V37">
        <f t="shared" si="10"/>
        <v>1.8029469999999992E-2</v>
      </c>
      <c r="W37">
        <f t="shared" si="3"/>
        <v>8.530824025199997E-2</v>
      </c>
      <c r="Z37" s="16">
        <v>5.27</v>
      </c>
      <c r="AA37">
        <f t="shared" si="4"/>
        <v>8.530824025199997E-2</v>
      </c>
      <c r="AB37">
        <f t="shared" si="5"/>
        <v>1.3575359879695415E-3</v>
      </c>
      <c r="AC37">
        <f t="shared" si="11"/>
        <v>0.99028043319957026</v>
      </c>
    </row>
    <row r="38" spans="2:29" x14ac:dyDescent="0.25">
      <c r="B38" s="1" t="s">
        <v>40</v>
      </c>
      <c r="C38" s="1">
        <f>U10</f>
        <v>2.8769325999999998E-2</v>
      </c>
      <c r="E38" s="1" t="s">
        <v>40</v>
      </c>
      <c r="F38" s="1">
        <f>U12</f>
        <v>4.0898916E-2</v>
      </c>
      <c r="H38" s="16">
        <v>1.65</v>
      </c>
      <c r="I38" s="18">
        <f t="shared" si="7"/>
        <v>4.7818207292400002E-2</v>
      </c>
      <c r="J38" s="22">
        <f>Spring!O36</f>
        <v>1.0106139E-2</v>
      </c>
      <c r="K38">
        <f t="shared" si="8"/>
        <v>0.96819920299999995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0.88790598799999998</v>
      </c>
      <c r="V38">
        <f t="shared" si="10"/>
        <v>1.6991801999999945E-2</v>
      </c>
      <c r="W38">
        <f t="shared" si="3"/>
        <v>8.039841034319975E-2</v>
      </c>
      <c r="Z38" s="16">
        <v>4.46</v>
      </c>
      <c r="AA38">
        <f t="shared" si="4"/>
        <v>8.039841034319975E-2</v>
      </c>
      <c r="AB38">
        <f t="shared" si="5"/>
        <v>1.2794043704808166E-3</v>
      </c>
      <c r="AC38">
        <f t="shared" si="11"/>
        <v>0.99155983757005106</v>
      </c>
    </row>
    <row r="39" spans="2:29" x14ac:dyDescent="0.25">
      <c r="B39" s="1" t="s">
        <v>45</v>
      </c>
      <c r="C39" s="1">
        <f>(C38-C36)/(C42-C40)</f>
        <v>-1.8783303589133446E-4</v>
      </c>
      <c r="E39" s="1" t="s">
        <v>45</v>
      </c>
      <c r="F39" s="1">
        <f>(F38-F36)/(F42-F40)</f>
        <v>-2.8379948525971007E-4</v>
      </c>
      <c r="H39" s="16">
        <v>1.4</v>
      </c>
      <c r="I39" s="18">
        <f t="shared" si="7"/>
        <v>3.8436930214799998E-2</v>
      </c>
      <c r="J39" s="22">
        <f>Spring!O37</f>
        <v>8.1234529999999992E-3</v>
      </c>
      <c r="K39">
        <f t="shared" si="8"/>
        <v>0.9763226559999999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0.90384900499999998</v>
      </c>
      <c r="V39">
        <f t="shared" si="10"/>
        <v>1.5943017000000004E-2</v>
      </c>
      <c r="W39">
        <f t="shared" si="3"/>
        <v>7.5435979237200024E-2</v>
      </c>
      <c r="Z39" s="16">
        <v>3.78</v>
      </c>
      <c r="AA39">
        <f t="shared" si="4"/>
        <v>7.5435979237200024E-2</v>
      </c>
      <c r="AB39">
        <f t="shared" si="5"/>
        <v>1.2004356941335609E-3</v>
      </c>
      <c r="AC39">
        <f t="shared" si="11"/>
        <v>0.99276027326418459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2.64078545088E-2</v>
      </c>
      <c r="J40" s="22">
        <f>Spring!O38</f>
        <v>5.5811680000000001E-3</v>
      </c>
      <c r="K40">
        <f t="shared" si="8"/>
        <v>0.98190382399999987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0.91895818200000001</v>
      </c>
      <c r="V40">
        <f t="shared" si="10"/>
        <v>1.5109177000000029E-2</v>
      </c>
      <c r="W40">
        <f t="shared" si="3"/>
        <v>7.1490581893200136E-2</v>
      </c>
      <c r="Z40" s="16">
        <v>3.2</v>
      </c>
      <c r="AA40">
        <f t="shared" si="4"/>
        <v>7.1490581893200136E-2</v>
      </c>
      <c r="AB40">
        <f t="shared" si="5"/>
        <v>1.1376513855427652E-3</v>
      </c>
      <c r="AC40">
        <f t="shared" si="11"/>
        <v>0.99389792464972737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1.90431143772E-2</v>
      </c>
      <c r="J41" s="22">
        <f>Spring!O39</f>
        <v>4.024667E-3</v>
      </c>
      <c r="K41">
        <f t="shared" si="8"/>
        <v>0.98592849099999991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0.93323722600000003</v>
      </c>
      <c r="V41">
        <f t="shared" si="10"/>
        <v>1.4279044000000018E-2</v>
      </c>
      <c r="W41">
        <f t="shared" si="3"/>
        <v>6.7562724590400094E-2</v>
      </c>
      <c r="Z41" s="16">
        <v>2.72</v>
      </c>
      <c r="AA41">
        <f t="shared" si="4"/>
        <v>6.7562724590400094E-2</v>
      </c>
      <c r="AB41">
        <f t="shared" si="5"/>
        <v>1.0751461969653344E-3</v>
      </c>
      <c r="AC41">
        <f t="shared" si="11"/>
        <v>0.99497307084669273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1.5325671326400002E-2</v>
      </c>
      <c r="J42" s="22">
        <f>Spring!O40</f>
        <v>3.2390040000000002E-3</v>
      </c>
      <c r="K42">
        <f t="shared" si="8"/>
        <v>0.9891674949999999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0.94642301299999998</v>
      </c>
      <c r="V42">
        <f t="shared" si="10"/>
        <v>1.3185786999999949E-2</v>
      </c>
      <c r="W42">
        <f t="shared" si="3"/>
        <v>6.238986976919976E-2</v>
      </c>
      <c r="Z42" s="16">
        <v>2.2999999999999998</v>
      </c>
      <c r="AA42">
        <f t="shared" si="4"/>
        <v>6.238986976919976E-2</v>
      </c>
      <c r="AB42">
        <f t="shared" si="5"/>
        <v>9.9282898400235146E-4</v>
      </c>
      <c r="AC42">
        <f t="shared" si="11"/>
        <v>0.99596589983069506</v>
      </c>
    </row>
    <row r="43" spans="2:29" x14ac:dyDescent="0.25">
      <c r="H43" s="16">
        <v>0.72</v>
      </c>
      <c r="I43" s="18">
        <f t="shared" si="7"/>
        <v>1.2940902342E-2</v>
      </c>
      <c r="J43" s="22">
        <f>Spring!O41</f>
        <v>2.734995E-3</v>
      </c>
      <c r="K43">
        <f t="shared" si="8"/>
        <v>0.99190248999999986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0.95809306399999994</v>
      </c>
      <c r="V43">
        <f t="shared" si="10"/>
        <v>1.1670050999999959E-2</v>
      </c>
      <c r="W43">
        <f t="shared" si="3"/>
        <v>5.5218013311599812E-2</v>
      </c>
      <c r="Z43" s="16">
        <v>1.95</v>
      </c>
      <c r="AA43">
        <f t="shared" si="4"/>
        <v>5.5218013311599812E-2</v>
      </c>
      <c r="AB43">
        <f t="shared" si="5"/>
        <v>8.7870104966701113E-4</v>
      </c>
      <c r="AC43">
        <f t="shared" si="11"/>
        <v>0.99684460088036209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1.1152319689200002E-2</v>
      </c>
      <c r="J44" s="22">
        <f>Spring!O42</f>
        <v>2.3569870000000001E-3</v>
      </c>
      <c r="K44">
        <f t="shared" si="8"/>
        <v>0.99425947699999984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0.96819920299999995</v>
      </c>
      <c r="V44">
        <f t="shared" si="10"/>
        <v>1.0106139000000014E-2</v>
      </c>
      <c r="W44">
        <f t="shared" si="3"/>
        <v>4.7818207292400071E-2</v>
      </c>
      <c r="Z44" s="16">
        <v>1.65</v>
      </c>
      <c r="AA44">
        <f t="shared" si="4"/>
        <v>4.7818207292400071E-2</v>
      </c>
      <c r="AB44">
        <f t="shared" si="5"/>
        <v>7.6094568458876161E-4</v>
      </c>
      <c r="AC44">
        <f t="shared" si="11"/>
        <v>0.99760554656495082</v>
      </c>
    </row>
    <row r="45" spans="2:29" x14ac:dyDescent="0.25">
      <c r="B45" s="1" t="s">
        <v>39</v>
      </c>
      <c r="C45" s="1">
        <f>U15</f>
        <v>9.7073777999999999E-2</v>
      </c>
      <c r="E45" s="1" t="s">
        <v>39</v>
      </c>
      <c r="F45" s="1">
        <f>U26</f>
        <v>0.59878963500000004</v>
      </c>
      <c r="H45" s="16">
        <v>0.52</v>
      </c>
      <c r="I45" s="18">
        <f t="shared" si="7"/>
        <v>9.8371903955999998E-3</v>
      </c>
      <c r="J45" s="22">
        <f>Spring!O43</f>
        <v>2.0790409999999998E-3</v>
      </c>
      <c r="K45">
        <f t="shared" si="8"/>
        <v>0.99633851799999984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0.9763226559999999</v>
      </c>
      <c r="V45">
        <f t="shared" si="10"/>
        <v>8.1234529999999472E-3</v>
      </c>
      <c r="W45">
        <f t="shared" si="3"/>
        <v>3.8436930214799755E-2</v>
      </c>
      <c r="Z45" s="16">
        <v>1.4</v>
      </c>
      <c r="AA45">
        <f t="shared" si="4"/>
        <v>3.8436930214799755E-2</v>
      </c>
      <c r="AB45">
        <f t="shared" si="5"/>
        <v>6.1165856756072526E-4</v>
      </c>
      <c r="AC45">
        <f t="shared" si="11"/>
        <v>0.99821720513251155</v>
      </c>
    </row>
    <row r="46" spans="2:29" x14ac:dyDescent="0.25">
      <c r="B46" s="1" t="s">
        <v>43</v>
      </c>
      <c r="C46" s="1">
        <f>C48*(C50-C49)+C45</f>
        <v>0.12155409606578947</v>
      </c>
      <c r="E46" s="1" t="s">
        <v>43</v>
      </c>
      <c r="F46" s="1">
        <f>F48*(F50-F49)+F45</f>
        <v>0.62589530497624701</v>
      </c>
      <c r="H46" s="16">
        <v>0.44</v>
      </c>
      <c r="I46" s="18">
        <f t="shared" si="7"/>
        <v>8.9428990692000006E-3</v>
      </c>
      <c r="J46" s="22">
        <f>Spring!O44</f>
        <v>1.890037E-3</v>
      </c>
      <c r="K46">
        <f t="shared" si="8"/>
        <v>0.99822855499999985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0.98190382399999987</v>
      </c>
      <c r="V46">
        <f t="shared" si="10"/>
        <v>5.5811679999999697E-3</v>
      </c>
      <c r="W46">
        <f t="shared" si="3"/>
        <v>2.6407854508799858E-2</v>
      </c>
      <c r="Z46" s="16">
        <v>1.19</v>
      </c>
      <c r="AA46">
        <f t="shared" si="4"/>
        <v>2.6407854508799858E-2</v>
      </c>
      <c r="AB46">
        <f t="shared" si="5"/>
        <v>4.2023622518598449E-4</v>
      </c>
      <c r="AC46">
        <f t="shared" si="11"/>
        <v>0.9986374413576975</v>
      </c>
    </row>
    <row r="47" spans="2:29" x14ac:dyDescent="0.25">
      <c r="B47" s="1" t="s">
        <v>40</v>
      </c>
      <c r="C47" s="1">
        <f>U17</f>
        <v>0.124842497</v>
      </c>
      <c r="E47" s="1" t="s">
        <v>40</v>
      </c>
      <c r="F47" s="1">
        <f>U28</f>
        <v>0.64302020500000001</v>
      </c>
      <c r="H47" s="16">
        <v>0.37</v>
      </c>
      <c r="I47" s="18">
        <f t="shared" si="7"/>
        <v>8.3817738936000016E-3</v>
      </c>
      <c r="J47" s="22">
        <f>Spring!O45</f>
        <v>1.7714460000000001E-3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0.98592849099999991</v>
      </c>
      <c r="V47">
        <f t="shared" si="10"/>
        <v>4.0246670000000373E-3</v>
      </c>
      <c r="W47">
        <f t="shared" si="3"/>
        <v>1.9043114377200177E-2</v>
      </c>
      <c r="Z47" s="16">
        <v>1.01</v>
      </c>
      <c r="AA47">
        <f t="shared" si="4"/>
        <v>1.9043114377200177E-2</v>
      </c>
      <c r="AB47">
        <f t="shared" si="5"/>
        <v>3.030388742482981E-4</v>
      </c>
      <c r="AC47">
        <f t="shared" si="11"/>
        <v>0.99894048023194582</v>
      </c>
    </row>
    <row r="48" spans="2:29" x14ac:dyDescent="0.25">
      <c r="B48" s="1" t="s">
        <v>45</v>
      </c>
      <c r="C48" s="1">
        <f>(C47-C45)/(C51-C49)</f>
        <v>-1.2599237295825767E-3</v>
      </c>
      <c r="E48" s="1" t="s">
        <v>45</v>
      </c>
      <c r="F48" s="1">
        <f>(F47-F45)/(F51-F49)</f>
        <v>-1.0506073634204275E-2</v>
      </c>
      <c r="I48" s="18">
        <f>SUM(I4:I47)</f>
        <v>4.7316000047315985</v>
      </c>
      <c r="J48">
        <v>1.0000000030000002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0.9891674949999999</v>
      </c>
      <c r="V48">
        <f t="shared" si="10"/>
        <v>3.2390039999999898E-3</v>
      </c>
      <c r="W48">
        <f t="shared" si="3"/>
        <v>1.5325671326399953E-2</v>
      </c>
      <c r="Z48" s="16">
        <v>0.85</v>
      </c>
      <c r="AA48">
        <f t="shared" si="4"/>
        <v>1.5325671326399953E-2</v>
      </c>
      <c r="AB48">
        <f t="shared" si="5"/>
        <v>2.4388207169580054E-4</v>
      </c>
      <c r="AC48">
        <f t="shared" si="11"/>
        <v>0.9991843623036416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0.99190248999999986</v>
      </c>
      <c r="V49">
        <f t="shared" si="10"/>
        <v>2.7349949999999623E-3</v>
      </c>
      <c r="W49">
        <f t="shared" si="3"/>
        <v>1.2940902341999823E-2</v>
      </c>
      <c r="Z49" s="16">
        <v>0.72</v>
      </c>
      <c r="AA49">
        <f t="shared" si="4"/>
        <v>1.2940902341999823E-2</v>
      </c>
      <c r="AB49">
        <f t="shared" si="5"/>
        <v>2.0593251711873431E-4</v>
      </c>
      <c r="AC49">
        <f t="shared" si="11"/>
        <v>0.99939029482076036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0.99425947699999984</v>
      </c>
      <c r="V50">
        <f t="shared" si="10"/>
        <v>2.3569869999999771E-3</v>
      </c>
      <c r="W50">
        <f t="shared" si="3"/>
        <v>1.1152319689199892E-2</v>
      </c>
      <c r="Z50" s="16">
        <v>0.61</v>
      </c>
      <c r="AA50">
        <f t="shared" si="4"/>
        <v>1.1152319689199892E-2</v>
      </c>
      <c r="AB50">
        <f t="shared" si="5"/>
        <v>1.7747025706669889E-4</v>
      </c>
      <c r="AC50">
        <f t="shared" si="11"/>
        <v>0.99956776507782708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0.99633851799999984</v>
      </c>
      <c r="V51">
        <f t="shared" si="10"/>
        <v>2.0790410000000037E-3</v>
      </c>
      <c r="W51">
        <f t="shared" si="3"/>
        <v>9.8371903956000172E-3</v>
      </c>
      <c r="Z51" s="16">
        <v>0.52</v>
      </c>
      <c r="AA51">
        <f t="shared" si="4"/>
        <v>9.8371903956000172E-3</v>
      </c>
      <c r="AB51">
        <f t="shared" si="5"/>
        <v>1.5654220440002893E-4</v>
      </c>
      <c r="AC51">
        <f t="shared" si="11"/>
        <v>0.99972430728222705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0.99822855499999985</v>
      </c>
      <c r="V52">
        <f t="shared" si="10"/>
        <v>1.8900370000000111E-3</v>
      </c>
      <c r="W52">
        <f t="shared" si="3"/>
        <v>8.9428990692000526E-3</v>
      </c>
      <c r="Z52" s="16">
        <v>0.44</v>
      </c>
      <c r="AA52">
        <f t="shared" si="4"/>
        <v>8.9428990692000526E-3</v>
      </c>
      <c r="AB52">
        <f t="shared" si="5"/>
        <v>1.4231107437401124E-4</v>
      </c>
      <c r="AC52">
        <f t="shared" si="11"/>
        <v>0.99986661835660107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1.7714460000000098E-3</v>
      </c>
      <c r="W53">
        <f t="shared" si="3"/>
        <v>8.3817738936000467E-3</v>
      </c>
      <c r="Z53" s="16">
        <v>0.37</v>
      </c>
      <c r="AA53">
        <f t="shared" si="4"/>
        <v>8.3817738936000467E-3</v>
      </c>
      <c r="AB53">
        <f t="shared" si="5"/>
        <v>1.3338171869415499E-4</v>
      </c>
      <c r="AC53">
        <f t="shared" si="11"/>
        <v>1.0000000000752953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DDC-3C38-4FE2-B665-DFF0CC3A553C}">
  <dimension ref="B1:AC53"/>
  <sheetViews>
    <sheetView topLeftCell="C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Spring!P60</f>
        <v>29.180700000000002</v>
      </c>
      <c r="H2" t="s">
        <v>35</v>
      </c>
      <c r="I2" s="23">
        <f>Spring!P61</f>
        <v>3.2933000000000017</v>
      </c>
      <c r="M2">
        <f>D2-I2</f>
        <v>25.8874</v>
      </c>
      <c r="N2" t="s">
        <v>48</v>
      </c>
      <c r="S2" s="23">
        <f>I2</f>
        <v>3.2933000000000017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Spring!P65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13.7339</v>
      </c>
      <c r="E4" s="23">
        <f>Spring!P66</f>
        <v>0.47065012148440577</v>
      </c>
      <c r="F4" s="1">
        <f>F3+E4</f>
        <v>0.47065012148440577</v>
      </c>
      <c r="G4" s="17"/>
      <c r="H4" s="16">
        <v>460.27</v>
      </c>
      <c r="I4" s="18">
        <f>J4*$I$2</f>
        <v>2.9292569713500013E-2</v>
      </c>
      <c r="J4" s="22">
        <f>Spring!P2</f>
        <v>8.8945949999999999E-3</v>
      </c>
      <c r="K4">
        <f>K3+J4</f>
        <v>8.8945949999999999E-3</v>
      </c>
      <c r="N4" s="25">
        <v>1000</v>
      </c>
      <c r="O4">
        <f>O3+P4</f>
        <v>0.53052450226751235</v>
      </c>
      <c r="P4">
        <f>Q4/$M$2</f>
        <v>0.53052450226751235</v>
      </c>
      <c r="Q4">
        <f>D4</f>
        <v>13.7339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13.7339</v>
      </c>
      <c r="AB4">
        <f t="shared" ref="AB4:AB53" si="5">AA4/$D$2</f>
        <v>0.47065012148440577</v>
      </c>
      <c r="AC4">
        <f>AC3+AB4</f>
        <v>0.47065012148440577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2.4769999999999999</v>
      </c>
      <c r="E5" s="23">
        <f>Spring!P67</f>
        <v>8.4884872535614289E-2</v>
      </c>
      <c r="F5" s="1">
        <f t="shared" ref="F5:F13" si="6">F4+E5</f>
        <v>0.55553499402002005</v>
      </c>
      <c r="G5" s="17"/>
      <c r="H5" s="16">
        <v>390.04</v>
      </c>
      <c r="I5" s="18">
        <f t="shared" ref="I5:I47" si="7">J5*$I$2</f>
        <v>2.7064612743900013E-2</v>
      </c>
      <c r="J5" s="22">
        <f>Spring!P3</f>
        <v>8.2180829999999993E-3</v>
      </c>
      <c r="K5">
        <f t="shared" ref="K5:K47" si="8">K4+J5</f>
        <v>1.7112677999999999E-2</v>
      </c>
      <c r="N5" s="25">
        <v>850</v>
      </c>
      <c r="O5">
        <f>O4+P5</f>
        <v>0.62620811668997267</v>
      </c>
      <c r="P5">
        <f t="shared" ref="P5" si="9">Q5/$M$2</f>
        <v>9.5683614422460345E-2</v>
      </c>
      <c r="Q5">
        <f>D5</f>
        <v>2.4769999999999999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2.4769999999999999</v>
      </c>
      <c r="AB5">
        <f t="shared" si="5"/>
        <v>8.4884872535614289E-2</v>
      </c>
      <c r="AC5">
        <f t="shared" ref="AC5:AC53" si="11">AC4+AB5</f>
        <v>0.55553499402002005</v>
      </c>
    </row>
    <row r="6" spans="2:29" x14ac:dyDescent="0.25">
      <c r="B6" s="17">
        <v>0.3</v>
      </c>
      <c r="C6" s="25">
        <f t="shared" si="0"/>
        <v>300</v>
      </c>
      <c r="D6">
        <f t="shared" si="1"/>
        <v>9.6765000000000008</v>
      </c>
      <c r="E6" s="23">
        <f>Spring!P68</f>
        <v>0.33160616434835355</v>
      </c>
      <c r="F6" s="1">
        <f t="shared" si="6"/>
        <v>0.88714115836837359</v>
      </c>
      <c r="G6" s="7"/>
      <c r="H6" s="16">
        <v>330.52</v>
      </c>
      <c r="I6" s="18">
        <f t="shared" si="7"/>
        <v>3.0912902953200014E-2</v>
      </c>
      <c r="J6" s="22">
        <f>Spring!P4</f>
        <v>9.3866039999999998E-3</v>
      </c>
      <c r="K6">
        <f t="shared" si="8"/>
        <v>2.6499281999999999E-2</v>
      </c>
      <c r="N6" s="16">
        <v>460.27</v>
      </c>
      <c r="O6" s="21">
        <f>C18</f>
        <v>0.89107704520345798</v>
      </c>
      <c r="P6" s="21">
        <f>O6-O5</f>
        <v>0.26486892851348531</v>
      </c>
      <c r="Q6" s="21">
        <f>P6*$M$2</f>
        <v>6.8567678999999995</v>
      </c>
      <c r="T6" s="16">
        <v>460.27</v>
      </c>
      <c r="U6">
        <f>K4</f>
        <v>8.8945949999999999E-3</v>
      </c>
      <c r="V6">
        <f t="shared" si="10"/>
        <v>8.8945949999999999E-3</v>
      </c>
      <c r="W6">
        <f t="shared" si="3"/>
        <v>2.9292569713500013E-2</v>
      </c>
      <c r="Z6" s="16">
        <v>460.27</v>
      </c>
      <c r="AA6">
        <f t="shared" si="4"/>
        <v>6.8860604697134997</v>
      </c>
      <c r="AB6">
        <f t="shared" si="5"/>
        <v>0.23597996174572575</v>
      </c>
      <c r="AC6">
        <f t="shared" si="11"/>
        <v>0.79151495576574582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0.66249999999999998</v>
      </c>
      <c r="E7" s="23">
        <f>Spring!P69</f>
        <v>2.2703362153752307E-2</v>
      </c>
      <c r="F7" s="1">
        <f t="shared" si="6"/>
        <v>0.90984452052212594</v>
      </c>
      <c r="G7" s="7"/>
      <c r="H7" s="16">
        <v>280.08999999999997</v>
      </c>
      <c r="I7" s="18">
        <f t="shared" si="7"/>
        <v>3.6508110974300019E-2</v>
      </c>
      <c r="J7" s="22">
        <f>Spring!P5</f>
        <v>1.1085571000000001E-2</v>
      </c>
      <c r="K7">
        <f t="shared" si="8"/>
        <v>3.7584853000000001E-2</v>
      </c>
      <c r="N7" s="16">
        <v>390.04</v>
      </c>
      <c r="O7" s="21">
        <f>F18</f>
        <v>0.93880687059411838</v>
      </c>
      <c r="P7" s="21">
        <f t="shared" ref="P7:P8" si="12">O7-O6</f>
        <v>4.7729825390660396E-2</v>
      </c>
      <c r="Q7" s="21">
        <f t="shared" ref="Q7:Q8" si="13">P7*$M$2</f>
        <v>1.235601081818182</v>
      </c>
      <c r="T7" s="16">
        <v>390.04</v>
      </c>
      <c r="U7">
        <f t="shared" ref="U7:U8" si="14">K5</f>
        <v>1.7112677999999999E-2</v>
      </c>
      <c r="V7">
        <f t="shared" si="10"/>
        <v>8.2180829999999993E-3</v>
      </c>
      <c r="W7">
        <f t="shared" si="3"/>
        <v>2.7064612743900013E-2</v>
      </c>
      <c r="Z7" s="16">
        <v>390.04</v>
      </c>
      <c r="AA7">
        <f t="shared" si="4"/>
        <v>1.262665694562082</v>
      </c>
      <c r="AB7">
        <f t="shared" si="5"/>
        <v>4.3270575913603233E-2</v>
      </c>
      <c r="AC7">
        <f t="shared" si="11"/>
        <v>0.8347855316793491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1.5089999999999999</v>
      </c>
      <c r="E8" s="23">
        <f>Spring!P70</f>
        <v>5.1712261871716576E-2</v>
      </c>
      <c r="F8" s="1">
        <f t="shared" si="6"/>
        <v>0.96155678239384257</v>
      </c>
      <c r="G8" s="7"/>
      <c r="H8" s="16">
        <v>237.35</v>
      </c>
      <c r="I8" s="18">
        <f t="shared" si="7"/>
        <v>4.3267935261000021E-2</v>
      </c>
      <c r="J8" s="22">
        <f>Spring!P6</f>
        <v>1.3138169999999999E-2</v>
      </c>
      <c r="K8">
        <f t="shared" si="8"/>
        <v>5.0723022999999999E-2</v>
      </c>
      <c r="N8" s="16">
        <v>330.52</v>
      </c>
      <c r="O8" s="21">
        <f>C27</f>
        <v>0.97925794858432358</v>
      </c>
      <c r="P8" s="21">
        <f t="shared" si="12"/>
        <v>4.0451077990205198E-2</v>
      </c>
      <c r="Q8" s="21">
        <f t="shared" si="13"/>
        <v>1.0471732363636379</v>
      </c>
      <c r="T8" s="16">
        <v>330.52</v>
      </c>
      <c r="U8">
        <f t="shared" si="14"/>
        <v>2.6499281999999999E-2</v>
      </c>
      <c r="V8">
        <f t="shared" si="10"/>
        <v>9.3866039999999998E-3</v>
      </c>
      <c r="W8">
        <f t="shared" si="3"/>
        <v>3.0912902953200014E-2</v>
      </c>
      <c r="Z8" s="16">
        <v>330.52</v>
      </c>
      <c r="AA8">
        <f t="shared" si="4"/>
        <v>1.0780861393168379</v>
      </c>
      <c r="AB8">
        <f t="shared" si="5"/>
        <v>3.6945177439774844E-2</v>
      </c>
      <c r="AC8">
        <f t="shared" si="11"/>
        <v>0.87173070911912398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0.61609999999999998</v>
      </c>
      <c r="E9" s="23">
        <f>Spring!P71</f>
        <v>2.1113270072342333E-2</v>
      </c>
      <c r="F9" s="1">
        <f t="shared" si="6"/>
        <v>0.98267005246618488</v>
      </c>
      <c r="G9" s="7"/>
      <c r="H9" s="16">
        <v>201.13</v>
      </c>
      <c r="I9" s="18">
        <f t="shared" si="7"/>
        <v>5.0610064387200025E-2</v>
      </c>
      <c r="J9" s="22">
        <f>Spring!P7</f>
        <v>1.5367584E-2</v>
      </c>
      <c r="K9">
        <f t="shared" si="8"/>
        <v>6.6090606999999996E-2</v>
      </c>
      <c r="N9" s="25">
        <v>300</v>
      </c>
      <c r="O9" s="1">
        <v>1</v>
      </c>
      <c r="P9">
        <f>O9-O8</f>
        <v>2.0742051415676421E-2</v>
      </c>
      <c r="Q9">
        <f>P9*$M$2</f>
        <v>0.53695778181818177</v>
      </c>
      <c r="T9" s="25">
        <f>B6*1000</f>
        <v>300</v>
      </c>
      <c r="U9" s="21">
        <f>C37</f>
        <v>3.3208217691453497E-2</v>
      </c>
      <c r="V9">
        <f t="shared" si="10"/>
        <v>6.7089356914534978E-3</v>
      </c>
      <c r="W9">
        <f t="shared" si="3"/>
        <v>2.2094537912663817E-2</v>
      </c>
      <c r="Z9" s="25">
        <v>300</v>
      </c>
      <c r="AA9">
        <f t="shared" si="4"/>
        <v>0.55905231973084557</v>
      </c>
      <c r="AB9">
        <f t="shared" si="5"/>
        <v>1.915829023055806E-2</v>
      </c>
      <c r="AC9">
        <f t="shared" si="11"/>
        <v>0.89088899934968202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9.6500000000000002E-2</v>
      </c>
      <c r="E10" s="23">
        <f>Spring!P72</f>
        <v>3.3069802986220344E-3</v>
      </c>
      <c r="F10" s="1">
        <f t="shared" si="6"/>
        <v>0.98597703276480697</v>
      </c>
      <c r="G10" s="7"/>
      <c r="H10" s="16">
        <v>170.44</v>
      </c>
      <c r="I10" s="18">
        <f t="shared" si="7"/>
        <v>6.0281422751300023E-2</v>
      </c>
      <c r="J10" s="22">
        <f>Spring!P8</f>
        <v>1.8304260999999999E-2</v>
      </c>
      <c r="K10">
        <f t="shared" si="8"/>
        <v>8.4394867999999998E-2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3.7584853000000001E-2</v>
      </c>
      <c r="V10">
        <f t="shared" si="10"/>
        <v>4.3766353085465046E-3</v>
      </c>
      <c r="W10">
        <f t="shared" si="3"/>
        <v>1.4413573061636211E-2</v>
      </c>
      <c r="Z10" s="16">
        <v>280.08999999999997</v>
      </c>
      <c r="AA10">
        <f t="shared" si="4"/>
        <v>1.4413573061636211E-2</v>
      </c>
      <c r="AB10">
        <f t="shared" si="5"/>
        <v>4.9394199116663446E-4</v>
      </c>
      <c r="AC10">
        <f t="shared" si="11"/>
        <v>0.89138294134084861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0.2185</v>
      </c>
      <c r="E11" s="23">
        <f>Spring!P73</f>
        <v>7.4878258575017042E-3</v>
      </c>
      <c r="F11" s="1">
        <f t="shared" si="6"/>
        <v>0.99346485862230871</v>
      </c>
      <c r="G11" s="7"/>
      <c r="H11" s="16">
        <v>144.43</v>
      </c>
      <c r="I11" s="18">
        <f t="shared" si="7"/>
        <v>7.0459135870300033E-2</v>
      </c>
      <c r="J11" s="22">
        <f>Spring!P9</f>
        <v>2.1394691E-2</v>
      </c>
      <c r="K11">
        <f t="shared" si="8"/>
        <v>0.10578955900000001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4.6834444373420679E-2</v>
      </c>
      <c r="V11">
        <f t="shared" si="10"/>
        <v>9.2495913734206778E-3</v>
      </c>
      <c r="W11">
        <f t="shared" si="3"/>
        <v>3.0461679270086334E-2</v>
      </c>
      <c r="Z11" s="25">
        <v>250</v>
      </c>
      <c r="AA11">
        <f t="shared" si="4"/>
        <v>3.0461679270086334E-2</v>
      </c>
      <c r="AB11">
        <f t="shared" si="5"/>
        <v>1.0438981679701423E-3</v>
      </c>
      <c r="AC11">
        <f t="shared" si="11"/>
        <v>0.89242683950881874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0.14419999999999999</v>
      </c>
      <c r="E12" s="23">
        <f>Spring!P74</f>
        <v>4.9416223736922001E-3</v>
      </c>
      <c r="F12" s="1">
        <f t="shared" si="6"/>
        <v>0.99840648099600093</v>
      </c>
      <c r="G12" s="7"/>
      <c r="H12" s="16">
        <v>122.39</v>
      </c>
      <c r="I12" s="18">
        <f t="shared" si="7"/>
        <v>8.7270082117300044E-2</v>
      </c>
      <c r="J12" s="22">
        <f>Spring!P10</f>
        <v>2.6499281E-2</v>
      </c>
      <c r="K12">
        <f t="shared" si="8"/>
        <v>0.13228884000000002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5.0723022999999999E-2</v>
      </c>
      <c r="V12">
        <f t="shared" si="10"/>
        <v>3.8885786265793199E-3</v>
      </c>
      <c r="W12">
        <f t="shared" si="3"/>
        <v>1.280625599091368E-2</v>
      </c>
      <c r="Z12" s="16">
        <v>237.35</v>
      </c>
      <c r="AA12">
        <f t="shared" si="4"/>
        <v>1.280625599091368E-2</v>
      </c>
      <c r="AB12">
        <f t="shared" si="5"/>
        <v>4.3886047938924288E-4</v>
      </c>
      <c r="AC12">
        <f t="shared" si="11"/>
        <v>0.89286569998820797</v>
      </c>
    </row>
    <row r="13" spans="2:29" x14ac:dyDescent="0.25">
      <c r="B13" t="s">
        <v>49</v>
      </c>
      <c r="E13" s="23">
        <f>Spring!P75</f>
        <v>1.593519003999279E-3</v>
      </c>
      <c r="F13" s="1">
        <f t="shared" si="6"/>
        <v>1.0000000000000002</v>
      </c>
      <c r="H13" s="16">
        <v>103.72</v>
      </c>
      <c r="I13" s="18">
        <f t="shared" si="7"/>
        <v>0.10868884905930006</v>
      </c>
      <c r="J13" s="22">
        <f>Spring!P11</f>
        <v>3.3003021E-2</v>
      </c>
      <c r="K13">
        <f t="shared" si="8"/>
        <v>0.16529186100000001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6.6090606999999996E-2</v>
      </c>
      <c r="V13">
        <f t="shared" si="10"/>
        <v>1.5367583999999997E-2</v>
      </c>
      <c r="W13">
        <f t="shared" si="3"/>
        <v>5.0610064387200011E-2</v>
      </c>
      <c r="Z13" s="16">
        <v>201.13</v>
      </c>
      <c r="AA13">
        <f t="shared" si="4"/>
        <v>5.0610064387200011E-2</v>
      </c>
      <c r="AB13">
        <f t="shared" si="5"/>
        <v>1.7343677289167157E-3</v>
      </c>
      <c r="AC13">
        <f t="shared" si="11"/>
        <v>0.89460006771712464</v>
      </c>
    </row>
    <row r="14" spans="2:29" x14ac:dyDescent="0.25">
      <c r="H14" s="16">
        <v>87.89</v>
      </c>
      <c r="I14" s="18">
        <f t="shared" si="7"/>
        <v>0.13737379504290009</v>
      </c>
      <c r="J14" s="22">
        <f>Spring!P12</f>
        <v>4.1713113000000003E-2</v>
      </c>
      <c r="K14">
        <f t="shared" si="8"/>
        <v>0.20700497400000001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8.4394867999999998E-2</v>
      </c>
      <c r="V14">
        <f t="shared" si="10"/>
        <v>1.8304261000000002E-2</v>
      </c>
      <c r="W14">
        <f t="shared" si="3"/>
        <v>6.0281422751300037E-2</v>
      </c>
      <c r="Z14" s="16">
        <v>170.44</v>
      </c>
      <c r="AA14">
        <f t="shared" si="4"/>
        <v>6.0281422751300037E-2</v>
      </c>
      <c r="AB14">
        <f t="shared" si="5"/>
        <v>2.0657976933829564E-3</v>
      </c>
      <c r="AC14">
        <f t="shared" si="11"/>
        <v>0.89666586541050763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0.16674231813430007</v>
      </c>
      <c r="J15" s="22">
        <f>Spring!P13</f>
        <v>5.0630770999999998E-2</v>
      </c>
      <c r="K15">
        <f t="shared" si="8"/>
        <v>0.25763574500000003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0.10578955900000001</v>
      </c>
      <c r="V15">
        <f t="shared" si="10"/>
        <v>2.1394691000000007E-2</v>
      </c>
      <c r="W15">
        <f t="shared" si="3"/>
        <v>7.045913587030006E-2</v>
      </c>
      <c r="Z15" s="16">
        <v>144.43</v>
      </c>
      <c r="AA15">
        <f t="shared" si="4"/>
        <v>7.045913587030006E-2</v>
      </c>
      <c r="AB15">
        <f t="shared" si="5"/>
        <v>2.414580043326584E-3</v>
      </c>
      <c r="AC15">
        <f t="shared" si="11"/>
        <v>0.89908044545383425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0.19611083793240011</v>
      </c>
      <c r="J16" s="22">
        <f>Spring!P14</f>
        <v>5.9548428E-2</v>
      </c>
      <c r="K16">
        <f t="shared" si="8"/>
        <v>0.31718417300000001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0.12915076725000002</v>
      </c>
      <c r="V16">
        <f t="shared" si="10"/>
        <v>2.3361208250000015E-2</v>
      </c>
      <c r="W16">
        <f t="shared" si="3"/>
        <v>7.6935467129725085E-2</v>
      </c>
      <c r="Z16" s="20">
        <v>125</v>
      </c>
      <c r="AA16">
        <f t="shared" si="4"/>
        <v>7.6935467129725085E-2</v>
      </c>
      <c r="AB16">
        <f t="shared" si="5"/>
        <v>2.6365189022101963E-3</v>
      </c>
      <c r="AC16">
        <f t="shared" si="11"/>
        <v>0.90171696435604443</v>
      </c>
    </row>
    <row r="17" spans="2:29" x14ac:dyDescent="0.25">
      <c r="B17" s="1" t="s">
        <v>39</v>
      </c>
      <c r="C17" s="1">
        <f>O5</f>
        <v>0.62620811668997267</v>
      </c>
      <c r="D17" s="1"/>
      <c r="E17" s="1" t="s">
        <v>39</v>
      </c>
      <c r="F17" s="1">
        <f>O5</f>
        <v>0.62620811668997267</v>
      </c>
      <c r="H17" s="16">
        <v>53.48</v>
      </c>
      <c r="I17" s="18">
        <f t="shared" si="7"/>
        <v>0.21411171604210014</v>
      </c>
      <c r="J17" s="22">
        <f>Spring!P15</f>
        <v>6.5014337000000005E-2</v>
      </c>
      <c r="K17">
        <f t="shared" si="8"/>
        <v>0.38219851000000005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0.13228884000000002</v>
      </c>
      <c r="V17">
        <f t="shared" si="10"/>
        <v>3.1380727499999983E-3</v>
      </c>
      <c r="W17">
        <f t="shared" si="3"/>
        <v>1.0334614987575E-2</v>
      </c>
      <c r="Z17" s="16">
        <v>122.39</v>
      </c>
      <c r="AA17">
        <f t="shared" si="4"/>
        <v>1.0334614987575E-2</v>
      </c>
      <c r="AB17">
        <f t="shared" si="5"/>
        <v>3.5415925552077229E-4</v>
      </c>
      <c r="AC17">
        <f t="shared" si="11"/>
        <v>0.90207112361156516</v>
      </c>
    </row>
    <row r="18" spans="2:29" x14ac:dyDescent="0.25">
      <c r="B18" s="1" t="s">
        <v>43</v>
      </c>
      <c r="C18" s="1">
        <f>C20*(C22-C21)+C17</f>
        <v>0.89107704520345798</v>
      </c>
      <c r="D18" s="1"/>
      <c r="E18" s="1" t="s">
        <v>43</v>
      </c>
      <c r="F18" s="1">
        <f>F20*(F22-F21)+F17</f>
        <v>0.93880687059411838</v>
      </c>
      <c r="H18" s="16">
        <v>45.32</v>
      </c>
      <c r="I18" s="18">
        <f t="shared" si="7"/>
        <v>0.22246655467810011</v>
      </c>
      <c r="J18" s="22">
        <f>Spring!P16</f>
        <v>6.7551257000000003E-2</v>
      </c>
      <c r="K18">
        <f t="shared" si="8"/>
        <v>0.44974976700000002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0.16529186100000001</v>
      </c>
      <c r="V18">
        <f t="shared" si="10"/>
        <v>3.3003020999999994E-2</v>
      </c>
      <c r="W18">
        <f t="shared" si="3"/>
        <v>0.10868884905930003</v>
      </c>
      <c r="Z18" s="16">
        <v>103.72</v>
      </c>
      <c r="AA18">
        <f t="shared" si="4"/>
        <v>0.10868884905930003</v>
      </c>
      <c r="AB18">
        <f t="shared" si="5"/>
        <v>3.7246827204042406E-3</v>
      </c>
      <c r="AC18">
        <f t="shared" si="11"/>
        <v>0.90579580633196943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0.21363068017760012</v>
      </c>
      <c r="J19" s="22">
        <f>Spring!P17</f>
        <v>6.4868272000000005E-2</v>
      </c>
      <c r="K19">
        <f t="shared" si="8"/>
        <v>0.51461803900000003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0.20700497400000001</v>
      </c>
      <c r="V19">
        <f t="shared" si="10"/>
        <v>4.1713112999999996E-2</v>
      </c>
      <c r="W19">
        <f t="shared" si="3"/>
        <v>0.13737379504290007</v>
      </c>
      <c r="Z19" s="16">
        <v>87.89</v>
      </c>
      <c r="AA19">
        <f t="shared" si="4"/>
        <v>0.13737379504290007</v>
      </c>
      <c r="AB19">
        <f t="shared" si="5"/>
        <v>4.7076936140291381E-3</v>
      </c>
      <c r="AC19">
        <f t="shared" si="11"/>
        <v>0.91050349994599855</v>
      </c>
    </row>
    <row r="20" spans="2:29" x14ac:dyDescent="0.25">
      <c r="B20" s="1" t="s">
        <v>45</v>
      </c>
      <c r="C20" s="1">
        <f>(C19-C17)/(C23-C21)</f>
        <v>-6.7962160601823152E-4</v>
      </c>
      <c r="D20" s="1"/>
      <c r="E20" s="1" t="s">
        <v>45</v>
      </c>
      <c r="F20" s="1">
        <f>(F19-F17)/(F23-F21)</f>
        <v>-6.7962160601823152E-4</v>
      </c>
      <c r="H20" s="16">
        <v>32.549999999999997</v>
      </c>
      <c r="I20" s="18">
        <f t="shared" si="7"/>
        <v>0.19459177696100011</v>
      </c>
      <c r="J20" s="22">
        <f>Spring!P18</f>
        <v>5.9087170000000001E-2</v>
      </c>
      <c r="K20">
        <f t="shared" si="8"/>
        <v>0.57370520899999999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0.25763574500000003</v>
      </c>
      <c r="V20">
        <f t="shared" si="10"/>
        <v>5.0630771000000019E-2</v>
      </c>
      <c r="W20">
        <f t="shared" si="3"/>
        <v>0.16674231813430015</v>
      </c>
      <c r="Z20" s="16">
        <v>74.48</v>
      </c>
      <c r="AA20">
        <f t="shared" si="4"/>
        <v>0.16674231813430015</v>
      </c>
      <c r="AB20">
        <f t="shared" si="5"/>
        <v>5.7141301659761464E-3</v>
      </c>
      <c r="AC20">
        <f t="shared" si="11"/>
        <v>0.91621763011197466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0.1696791678088001</v>
      </c>
      <c r="J21" s="22">
        <f>Spring!P19</f>
        <v>5.1522536000000001E-2</v>
      </c>
      <c r="K21">
        <f t="shared" si="8"/>
        <v>0.625227745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0.31718417300000001</v>
      </c>
      <c r="V21">
        <f t="shared" si="10"/>
        <v>5.9548427999999987E-2</v>
      </c>
      <c r="W21">
        <f t="shared" si="3"/>
        <v>0.19611083793240006</v>
      </c>
      <c r="Z21" s="16">
        <v>63.11</v>
      </c>
      <c r="AA21">
        <f t="shared" si="4"/>
        <v>0.19611083793240006</v>
      </c>
      <c r="AB21">
        <f t="shared" si="5"/>
        <v>6.7205666050643076E-3</v>
      </c>
      <c r="AC21">
        <f t="shared" si="11"/>
        <v>0.92293819671703892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0.14241201382160007</v>
      </c>
      <c r="J22" s="22">
        <f>Spring!P20</f>
        <v>4.3242952000000001E-2</v>
      </c>
      <c r="K22">
        <f t="shared" si="8"/>
        <v>0.66847069700000006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0.38219851000000005</v>
      </c>
      <c r="V22">
        <f t="shared" si="10"/>
        <v>6.5014337000000033E-2</v>
      </c>
      <c r="W22">
        <f t="shared" si="3"/>
        <v>0.21411171604210022</v>
      </c>
      <c r="Z22" s="16">
        <v>53.48</v>
      </c>
      <c r="AA22">
        <f t="shared" si="4"/>
        <v>0.21411171604210022</v>
      </c>
      <c r="AB22">
        <f t="shared" si="5"/>
        <v>7.3374427632681948E-3</v>
      </c>
      <c r="AC22">
        <f t="shared" si="11"/>
        <v>0.93027563948030711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0.11917037568990006</v>
      </c>
      <c r="J23" s="22">
        <f>Spring!P21</f>
        <v>3.6185703E-2</v>
      </c>
      <c r="K23">
        <f t="shared" si="8"/>
        <v>0.70465640000000007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0.44974976700000002</v>
      </c>
      <c r="V23">
        <f t="shared" si="10"/>
        <v>6.7551256999999976E-2</v>
      </c>
      <c r="W23">
        <f t="shared" si="3"/>
        <v>0.22246655467810003</v>
      </c>
      <c r="Z23" s="16">
        <v>45.32</v>
      </c>
      <c r="AA23">
        <f t="shared" si="4"/>
        <v>0.22246655467810003</v>
      </c>
      <c r="AB23">
        <f t="shared" si="5"/>
        <v>7.6237566157802937E-3</v>
      </c>
      <c r="AC23">
        <f t="shared" si="11"/>
        <v>0.93789939609608741</v>
      </c>
    </row>
    <row r="24" spans="2:29" x14ac:dyDescent="0.25">
      <c r="H24" s="16">
        <v>16.78</v>
      </c>
      <c r="I24" s="18">
        <f t="shared" si="7"/>
        <v>0.10053655166660005</v>
      </c>
      <c r="J24" s="22">
        <f>Spring!P22</f>
        <v>3.0527602000000001E-2</v>
      </c>
      <c r="K24">
        <f t="shared" si="8"/>
        <v>0.73518400200000011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0.51461803900000003</v>
      </c>
      <c r="V24">
        <f t="shared" si="10"/>
        <v>6.4868272000000005E-2</v>
      </c>
      <c r="W24">
        <f t="shared" si="3"/>
        <v>0.21363068017760012</v>
      </c>
      <c r="Z24" s="16">
        <v>38.409999999999997</v>
      </c>
      <c r="AA24">
        <f t="shared" si="4"/>
        <v>0.21363068017760012</v>
      </c>
      <c r="AB24">
        <f t="shared" si="5"/>
        <v>7.320958036565268E-3</v>
      </c>
      <c r="AC24">
        <f t="shared" si="11"/>
        <v>0.94522035413265271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8.6459917144100035E-2</v>
      </c>
      <c r="J25" s="22">
        <f>Spring!P23</f>
        <v>2.6253276999999998E-2</v>
      </c>
      <c r="K25">
        <f t="shared" si="8"/>
        <v>0.76143727900000013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0.57370520899999999</v>
      </c>
      <c r="V25">
        <f t="shared" si="10"/>
        <v>5.9087169999999967E-2</v>
      </c>
      <c r="W25">
        <f t="shared" si="3"/>
        <v>0.194591776961</v>
      </c>
      <c r="Z25" s="16">
        <v>32.549999999999997</v>
      </c>
      <c r="AA25">
        <f t="shared" si="4"/>
        <v>0.194591776961</v>
      </c>
      <c r="AB25">
        <f t="shared" si="5"/>
        <v>6.6685095614909852E-3</v>
      </c>
      <c r="AC25">
        <f t="shared" si="11"/>
        <v>0.95188886369414372</v>
      </c>
    </row>
    <row r="26" spans="2:29" x14ac:dyDescent="0.25">
      <c r="B26" s="1" t="s">
        <v>39</v>
      </c>
      <c r="C26" s="1">
        <f>C17</f>
        <v>0.62620811668997267</v>
      </c>
      <c r="H26" s="16">
        <v>12.05</v>
      </c>
      <c r="I26" s="18">
        <f t="shared" si="7"/>
        <v>7.6535383049200031E-2</v>
      </c>
      <c r="J26" s="22">
        <f>Spring!P24</f>
        <v>2.3239724E-2</v>
      </c>
      <c r="K26">
        <f t="shared" si="8"/>
        <v>0.7846770030000001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0.625227745</v>
      </c>
      <c r="V26">
        <f t="shared" si="10"/>
        <v>5.1522536000000008E-2</v>
      </c>
      <c r="W26">
        <f t="shared" si="3"/>
        <v>0.1696791678088001</v>
      </c>
      <c r="Z26" s="16">
        <v>27.58</v>
      </c>
      <c r="AA26">
        <f t="shared" si="4"/>
        <v>0.1696791678088001</v>
      </c>
      <c r="AB26">
        <f t="shared" si="5"/>
        <v>5.8147737308837724E-3</v>
      </c>
      <c r="AC26">
        <f t="shared" si="11"/>
        <v>0.95770363742502751</v>
      </c>
    </row>
    <row r="27" spans="2:29" x14ac:dyDescent="0.25">
      <c r="B27" s="1" t="s">
        <v>43</v>
      </c>
      <c r="C27" s="1">
        <f>C29*(C31-C30)+C26</f>
        <v>0.97925794858432358</v>
      </c>
      <c r="H27" s="16">
        <v>10.210000000000001</v>
      </c>
      <c r="I27" s="18">
        <f t="shared" si="7"/>
        <v>7.0155322358700034E-2</v>
      </c>
      <c r="J27" s="22">
        <f>Spring!P25</f>
        <v>2.1302438999999999E-2</v>
      </c>
      <c r="K27">
        <f t="shared" si="8"/>
        <v>0.80597944200000005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0.65172817639192404</v>
      </c>
      <c r="V27">
        <f t="shared" si="10"/>
        <v>2.650043139192404E-2</v>
      </c>
      <c r="W27">
        <f t="shared" si="3"/>
        <v>8.727387070302349E-2</v>
      </c>
      <c r="Z27" s="20">
        <v>25</v>
      </c>
      <c r="AA27">
        <f t="shared" si="4"/>
        <v>8.727387070302349E-2</v>
      </c>
      <c r="AB27">
        <f t="shared" si="5"/>
        <v>2.9908079896309369E-3</v>
      </c>
      <c r="AC27">
        <f t="shared" si="11"/>
        <v>0.96069444541465843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6.5015831311700023E-2</v>
      </c>
      <c r="J28" s="22">
        <f>Spring!P26</f>
        <v>1.9741848999999999E-2</v>
      </c>
      <c r="K28">
        <f t="shared" si="8"/>
        <v>0.82572129100000002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0.66847069700000006</v>
      </c>
      <c r="V28">
        <f t="shared" si="10"/>
        <v>1.6742520608076017E-2</v>
      </c>
      <c r="W28">
        <f t="shared" si="3"/>
        <v>5.5138143118576774E-2</v>
      </c>
      <c r="Z28" s="16">
        <v>23.37</v>
      </c>
      <c r="AA28">
        <f t="shared" si="4"/>
        <v>5.5138143118576774E-2</v>
      </c>
      <c r="AB28">
        <f t="shared" si="5"/>
        <v>1.889541481821093E-3</v>
      </c>
      <c r="AC28">
        <f t="shared" si="11"/>
        <v>0.9625839868964795</v>
      </c>
    </row>
    <row r="29" spans="2:29" x14ac:dyDescent="0.25">
      <c r="B29" s="1" t="s">
        <v>45</v>
      </c>
      <c r="C29" s="1">
        <f>(C28-C26)/(C32-C30)</f>
        <v>-6.7962160601823152E-4</v>
      </c>
      <c r="H29" s="16">
        <v>7.33</v>
      </c>
      <c r="I29" s="18">
        <f t="shared" si="7"/>
        <v>6.1167544395700033E-2</v>
      </c>
      <c r="J29" s="22">
        <f>Spring!P27</f>
        <v>1.8573329E-2</v>
      </c>
      <c r="K29">
        <f t="shared" si="8"/>
        <v>0.84429462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0.70465640000000007</v>
      </c>
      <c r="V29">
        <f t="shared" si="10"/>
        <v>3.6185703000000013E-2</v>
      </c>
      <c r="W29">
        <f t="shared" si="3"/>
        <v>0.1191703756899001</v>
      </c>
      <c r="Z29" s="16">
        <v>19.809999999999999</v>
      </c>
      <c r="AA29">
        <f t="shared" si="4"/>
        <v>0.1191703756899001</v>
      </c>
      <c r="AB29">
        <f t="shared" si="5"/>
        <v>4.0838765242060711E-3</v>
      </c>
      <c r="AC29">
        <f t="shared" si="11"/>
        <v>0.96666786342068556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5.7521795429700026E-2</v>
      </c>
      <c r="J30" s="22">
        <f>Spring!P28</f>
        <v>1.7466308999999999E-2</v>
      </c>
      <c r="K30">
        <f t="shared" si="8"/>
        <v>0.86176092900000001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0.73518400200000011</v>
      </c>
      <c r="V30">
        <f t="shared" si="10"/>
        <v>3.0527602000000043E-2</v>
      </c>
      <c r="W30">
        <f t="shared" si="3"/>
        <v>0.10053655166660019</v>
      </c>
      <c r="Z30" s="16">
        <v>16.78</v>
      </c>
      <c r="AA30">
        <f t="shared" si="4"/>
        <v>0.10053655166660019</v>
      </c>
      <c r="AB30">
        <f t="shared" si="5"/>
        <v>3.4453097995113271E-3</v>
      </c>
      <c r="AC30">
        <f t="shared" si="11"/>
        <v>0.97011317322019686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5.4230494462800032E-2</v>
      </c>
      <c r="J31" s="22">
        <f>Spring!P29</f>
        <v>1.6466916000000002E-2</v>
      </c>
      <c r="K31">
        <f t="shared" si="8"/>
        <v>0.87822784500000006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0.76143727900000013</v>
      </c>
      <c r="V31">
        <f t="shared" si="10"/>
        <v>2.6253277000000019E-2</v>
      </c>
      <c r="W31">
        <f t="shared" si="3"/>
        <v>8.6459917144100104E-2</v>
      </c>
      <c r="Z31" s="16">
        <v>14.22</v>
      </c>
      <c r="AA31">
        <f t="shared" si="4"/>
        <v>8.6459917144100104E-2</v>
      </c>
      <c r="AB31">
        <f t="shared" si="5"/>
        <v>2.962914431254223E-3</v>
      </c>
      <c r="AC31">
        <f t="shared" si="11"/>
        <v>0.97307608765145104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5.1344279275800028E-2</v>
      </c>
      <c r="J32" s="22">
        <f>Spring!P30</f>
        <v>1.5590526E-2</v>
      </c>
      <c r="K32">
        <f t="shared" si="8"/>
        <v>0.89381837100000006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0.7846770030000001</v>
      </c>
      <c r="V32">
        <f t="shared" si="10"/>
        <v>2.3239723999999962E-2</v>
      </c>
      <c r="W32">
        <f t="shared" si="3"/>
        <v>7.6535383049199907E-2</v>
      </c>
      <c r="Z32" s="16">
        <v>12.05</v>
      </c>
      <c r="AA32">
        <f t="shared" si="4"/>
        <v>7.6535383049199907E-2</v>
      </c>
      <c r="AB32">
        <f t="shared" si="5"/>
        <v>2.6228083304787033E-3</v>
      </c>
      <c r="AC32">
        <f t="shared" si="11"/>
        <v>0.97569889598192971</v>
      </c>
    </row>
    <row r="33" spans="2:29" x14ac:dyDescent="0.25">
      <c r="H33" s="16">
        <v>3.78</v>
      </c>
      <c r="I33" s="18">
        <f t="shared" si="7"/>
        <v>4.8458060795500024E-2</v>
      </c>
      <c r="J33" s="22">
        <f>Spring!P31</f>
        <v>1.4714135E-2</v>
      </c>
      <c r="K33">
        <f t="shared" si="8"/>
        <v>0.90853250600000002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0.80597944200000005</v>
      </c>
      <c r="V33">
        <f t="shared" si="10"/>
        <v>2.1302438999999951E-2</v>
      </c>
      <c r="W33">
        <f t="shared" si="3"/>
        <v>7.0155322358699868E-2</v>
      </c>
      <c r="Z33" s="16">
        <v>10.210000000000001</v>
      </c>
      <c r="AA33">
        <f t="shared" si="4"/>
        <v>7.0155322358699868E-2</v>
      </c>
      <c r="AB33">
        <f t="shared" si="5"/>
        <v>2.4041685894683768E-3</v>
      </c>
      <c r="AC33">
        <f t="shared" si="11"/>
        <v>0.97810306457139806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4.6280741606700024E-2</v>
      </c>
      <c r="J34" s="22">
        <f>Spring!P32</f>
        <v>1.4052999E-2</v>
      </c>
      <c r="K34">
        <f t="shared" si="8"/>
        <v>0.92258550500000003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0.82572129100000002</v>
      </c>
      <c r="V34">
        <f t="shared" si="10"/>
        <v>1.9741848999999978E-2</v>
      </c>
      <c r="W34">
        <f t="shared" si="3"/>
        <v>6.5015831311699954E-2</v>
      </c>
      <c r="Z34" s="16">
        <v>8.65</v>
      </c>
      <c r="AA34">
        <f t="shared" si="4"/>
        <v>6.5015831311699954E-2</v>
      </c>
      <c r="AB34">
        <f t="shared" si="5"/>
        <v>2.2280422098064799E-3</v>
      </c>
      <c r="AC34">
        <f t="shared" si="11"/>
        <v>0.9803311067812045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4.3900877881300024E-2</v>
      </c>
      <c r="J35" s="22">
        <f>Spring!P33</f>
        <v>1.3330361000000001E-2</v>
      </c>
      <c r="K35">
        <f t="shared" si="8"/>
        <v>0.93591586599999999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0.84429462</v>
      </c>
      <c r="V35">
        <f t="shared" si="10"/>
        <v>1.8573328999999972E-2</v>
      </c>
      <c r="W35">
        <f t="shared" si="3"/>
        <v>6.1167544395699935E-2</v>
      </c>
      <c r="Z35" s="16">
        <v>7.33</v>
      </c>
      <c r="AA35">
        <f t="shared" si="4"/>
        <v>6.1167544395699935E-2</v>
      </c>
      <c r="AB35">
        <f t="shared" si="5"/>
        <v>2.0961643961830913E-3</v>
      </c>
      <c r="AC35">
        <f t="shared" si="11"/>
        <v>0.9824272711773876</v>
      </c>
    </row>
    <row r="36" spans="2:29" x14ac:dyDescent="0.25">
      <c r="B36" s="1" t="s">
        <v>39</v>
      </c>
      <c r="C36" s="1">
        <f>U8</f>
        <v>2.6499281999999999E-2</v>
      </c>
      <c r="E36" s="1" t="s">
        <v>39</v>
      </c>
      <c r="F36" s="1">
        <f>U10</f>
        <v>3.7584853000000001E-2</v>
      </c>
      <c r="H36" s="16">
        <v>2.2999999999999998</v>
      </c>
      <c r="I36" s="18">
        <f t="shared" si="7"/>
        <v>4.0862752645200021E-2</v>
      </c>
      <c r="J36" s="22">
        <f>Spring!P34</f>
        <v>1.2407843999999999E-2</v>
      </c>
      <c r="K36">
        <f t="shared" si="8"/>
        <v>0.94832370999999993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0.86176092900000001</v>
      </c>
      <c r="V36">
        <f t="shared" si="10"/>
        <v>1.7466309000000013E-2</v>
      </c>
      <c r="W36">
        <f t="shared" si="3"/>
        <v>5.7521795429700075E-2</v>
      </c>
      <c r="Z36" s="16">
        <v>6.21</v>
      </c>
      <c r="AA36">
        <f t="shared" si="4"/>
        <v>5.7521795429700075E-2</v>
      </c>
      <c r="AB36">
        <f t="shared" si="5"/>
        <v>1.971227401320053E-3</v>
      </c>
      <c r="AC36">
        <f t="shared" si="11"/>
        <v>0.98439849857870765</v>
      </c>
    </row>
    <row r="37" spans="2:29" x14ac:dyDescent="0.25">
      <c r="B37" s="1" t="s">
        <v>43</v>
      </c>
      <c r="C37" s="1">
        <f>C39*(C41-C40)+C36</f>
        <v>3.3208217691453497E-2</v>
      </c>
      <c r="E37" s="1" t="s">
        <v>43</v>
      </c>
      <c r="F37" s="1">
        <f>F39*(F41-F40)+F36</f>
        <v>4.6834444373420679E-2</v>
      </c>
      <c r="H37" s="16">
        <v>1.95</v>
      </c>
      <c r="I37" s="18">
        <f t="shared" si="7"/>
        <v>3.6432157596400019E-2</v>
      </c>
      <c r="J37" s="22">
        <f>Spring!P35</f>
        <v>1.1062508E-2</v>
      </c>
      <c r="K37">
        <f t="shared" si="8"/>
        <v>0.9593862179999999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0.87822784500000006</v>
      </c>
      <c r="V37">
        <f t="shared" si="10"/>
        <v>1.6466916000000054E-2</v>
      </c>
      <c r="W37">
        <f t="shared" si="3"/>
        <v>5.4230494462800205E-2</v>
      </c>
      <c r="Z37" s="16">
        <v>5.27</v>
      </c>
      <c r="AA37">
        <f t="shared" si="4"/>
        <v>5.4230494462800205E-2</v>
      </c>
      <c r="AB37">
        <f t="shared" si="5"/>
        <v>1.8584370650053016E-3</v>
      </c>
      <c r="AC37">
        <f t="shared" si="11"/>
        <v>0.98625693564371297</v>
      </c>
    </row>
    <row r="38" spans="2:29" x14ac:dyDescent="0.25">
      <c r="B38" s="1" t="s">
        <v>40</v>
      </c>
      <c r="C38" s="1">
        <f>U10</f>
        <v>3.7584853000000001E-2</v>
      </c>
      <c r="E38" s="1" t="s">
        <v>40</v>
      </c>
      <c r="F38" s="1">
        <f>U12</f>
        <v>5.0723022999999999E-2</v>
      </c>
      <c r="H38" s="16">
        <v>1.65</v>
      </c>
      <c r="I38" s="18">
        <f t="shared" si="7"/>
        <v>3.1799021304300013E-2</v>
      </c>
      <c r="J38" s="22">
        <f>Spring!P36</f>
        <v>9.6556709999999994E-3</v>
      </c>
      <c r="K38">
        <f t="shared" si="8"/>
        <v>0.96904188899999988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0.89381837100000006</v>
      </c>
      <c r="V38">
        <f t="shared" si="10"/>
        <v>1.5590525999999993E-2</v>
      </c>
      <c r="W38">
        <f t="shared" si="3"/>
        <v>5.1344279275800007E-2</v>
      </c>
      <c r="Z38" s="16">
        <v>4.46</v>
      </c>
      <c r="AA38">
        <f t="shared" si="4"/>
        <v>5.1344279275800007E-2</v>
      </c>
      <c r="AB38">
        <f t="shared" si="5"/>
        <v>1.7595287047877538E-3</v>
      </c>
      <c r="AC38">
        <f t="shared" si="11"/>
        <v>0.98801646434850077</v>
      </c>
    </row>
    <row r="39" spans="2:29" x14ac:dyDescent="0.25">
      <c r="B39" s="1" t="s">
        <v>45</v>
      </c>
      <c r="C39" s="1">
        <f>(C38-C36)/(C42-C40)</f>
        <v>-2.1982095974618286E-4</v>
      </c>
      <c r="E39" s="1" t="s">
        <v>45</v>
      </c>
      <c r="F39" s="1">
        <f>(F38-F36)/(F42-F40)</f>
        <v>-3.0739751988769311E-4</v>
      </c>
      <c r="H39" s="16">
        <v>1.4</v>
      </c>
      <c r="I39" s="18">
        <f t="shared" si="7"/>
        <v>2.5773408612900013E-2</v>
      </c>
      <c r="J39" s="22">
        <f>Spring!P37</f>
        <v>7.8260129999999997E-3</v>
      </c>
      <c r="K39">
        <f t="shared" si="8"/>
        <v>0.97686790199999984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0.90853250600000002</v>
      </c>
      <c r="V39">
        <f t="shared" si="10"/>
        <v>1.4714134999999962E-2</v>
      </c>
      <c r="W39">
        <f t="shared" si="3"/>
        <v>4.8458060795499899E-2</v>
      </c>
      <c r="Z39" s="16">
        <v>3.78</v>
      </c>
      <c r="AA39">
        <f t="shared" si="4"/>
        <v>4.8458060795499899E-2</v>
      </c>
      <c r="AB39">
        <f t="shared" si="5"/>
        <v>1.6606202317113673E-3</v>
      </c>
      <c r="AC39">
        <f t="shared" si="11"/>
        <v>0.98967708458021209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1.7848971353900008E-2</v>
      </c>
      <c r="J40" s="22">
        <f>Spring!P38</f>
        <v>5.4197830000000001E-3</v>
      </c>
      <c r="K40">
        <f t="shared" si="8"/>
        <v>0.98228768499999985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0.92258550500000003</v>
      </c>
      <c r="V40">
        <f t="shared" si="10"/>
        <v>1.405299900000001E-2</v>
      </c>
      <c r="W40">
        <f t="shared" si="3"/>
        <v>4.6280741606700058E-2</v>
      </c>
      <c r="Z40" s="16">
        <v>3.2</v>
      </c>
      <c r="AA40">
        <f t="shared" si="4"/>
        <v>4.6280741606700058E-2</v>
      </c>
      <c r="AB40">
        <f t="shared" si="5"/>
        <v>1.5860051885904058E-3</v>
      </c>
      <c r="AC40">
        <f t="shared" si="11"/>
        <v>0.99126308976880251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1.2886705953100005E-2</v>
      </c>
      <c r="J41" s="22">
        <f>Spring!P39</f>
        <v>3.9130069999999996E-3</v>
      </c>
      <c r="K41">
        <f t="shared" si="8"/>
        <v>0.98620069199999982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0.93591586599999999</v>
      </c>
      <c r="V41">
        <f t="shared" si="10"/>
        <v>1.3330360999999957E-2</v>
      </c>
      <c r="W41">
        <f t="shared" si="3"/>
        <v>4.3900877881299878E-2</v>
      </c>
      <c r="Z41" s="16">
        <v>2.72</v>
      </c>
      <c r="AA41">
        <f t="shared" si="4"/>
        <v>4.3900877881299878E-2</v>
      </c>
      <c r="AB41">
        <f t="shared" si="5"/>
        <v>1.5044491009914044E-3</v>
      </c>
      <c r="AC41">
        <f t="shared" si="11"/>
        <v>0.99276753886979396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1.0354935471900006E-2</v>
      </c>
      <c r="J42" s="22">
        <f>Spring!P40</f>
        <v>3.1442430000000001E-3</v>
      </c>
      <c r="K42">
        <f t="shared" si="8"/>
        <v>0.98934493499999987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0.94832370999999993</v>
      </c>
      <c r="V42">
        <f t="shared" si="10"/>
        <v>1.2407843999999946E-2</v>
      </c>
      <c r="W42">
        <f t="shared" si="3"/>
        <v>4.086275264519984E-2</v>
      </c>
      <c r="Z42" s="16">
        <v>2.2999999999999998</v>
      </c>
      <c r="AA42">
        <f t="shared" si="4"/>
        <v>4.086275264519984E-2</v>
      </c>
      <c r="AB42">
        <f t="shared" si="5"/>
        <v>1.40033490098592E-3</v>
      </c>
      <c r="AC42">
        <f t="shared" si="11"/>
        <v>0.99416787377077986</v>
      </c>
    </row>
    <row r="43" spans="2:29" x14ac:dyDescent="0.25">
      <c r="H43" s="16">
        <v>0.72</v>
      </c>
      <c r="I43" s="18">
        <f t="shared" si="7"/>
        <v>8.7599211226000034E-3</v>
      </c>
      <c r="J43" s="22">
        <f>Spring!P41</f>
        <v>2.6599219999999999E-3</v>
      </c>
      <c r="K43">
        <f t="shared" si="8"/>
        <v>0.99200485699999985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0.9593862179999999</v>
      </c>
      <c r="V43">
        <f t="shared" si="10"/>
        <v>1.1062507999999971E-2</v>
      </c>
      <c r="W43">
        <f t="shared" si="3"/>
        <v>3.6432157596399922E-2</v>
      </c>
      <c r="Z43" s="16">
        <v>1.95</v>
      </c>
      <c r="AA43">
        <f t="shared" si="4"/>
        <v>3.6432157596399922E-2</v>
      </c>
      <c r="AB43">
        <f t="shared" si="5"/>
        <v>1.2485018384205972E-3</v>
      </c>
      <c r="AC43">
        <f t="shared" si="11"/>
        <v>0.99541637560920049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7.5699892599000044E-3</v>
      </c>
      <c r="J44" s="22">
        <f>Spring!P42</f>
        <v>2.2986030000000002E-3</v>
      </c>
      <c r="K44">
        <f t="shared" si="8"/>
        <v>0.99430345999999981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0.96904188899999988</v>
      </c>
      <c r="V44">
        <f t="shared" si="10"/>
        <v>9.6556709999999768E-3</v>
      </c>
      <c r="W44">
        <f t="shared" si="3"/>
        <v>3.1799021304299943E-2</v>
      </c>
      <c r="Z44" s="16">
        <v>1.65</v>
      </c>
      <c r="AA44">
        <f t="shared" si="4"/>
        <v>3.1799021304299943E-2</v>
      </c>
      <c r="AB44">
        <f t="shared" si="5"/>
        <v>1.0897278442360855E-3</v>
      </c>
      <c r="AC44">
        <f t="shared" si="11"/>
        <v>0.9965061034534366</v>
      </c>
    </row>
    <row r="45" spans="2:29" x14ac:dyDescent="0.25">
      <c r="B45" s="1" t="s">
        <v>39</v>
      </c>
      <c r="C45" s="1">
        <f>U15</f>
        <v>0.10578955900000001</v>
      </c>
      <c r="E45" s="1" t="s">
        <v>39</v>
      </c>
      <c r="F45" s="1">
        <f>U26</f>
        <v>0.625227745</v>
      </c>
      <c r="H45" s="16">
        <v>0.52</v>
      </c>
      <c r="I45" s="18">
        <f t="shared" si="7"/>
        <v>6.7598242867000034E-3</v>
      </c>
      <c r="J45" s="22">
        <f>Spring!P43</f>
        <v>2.052599E-3</v>
      </c>
      <c r="K45">
        <f t="shared" si="8"/>
        <v>0.99635605899999979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0.97686790199999984</v>
      </c>
      <c r="V45">
        <f t="shared" si="10"/>
        <v>7.826012999999965E-3</v>
      </c>
      <c r="W45">
        <f t="shared" si="3"/>
        <v>2.5773408612899899E-2</v>
      </c>
      <c r="Z45" s="16">
        <v>1.4</v>
      </c>
      <c r="AA45">
        <f t="shared" si="4"/>
        <v>2.5773408612899899E-2</v>
      </c>
      <c r="AB45">
        <f t="shared" si="5"/>
        <v>8.8323476177404575E-4</v>
      </c>
      <c r="AC45">
        <f t="shared" si="11"/>
        <v>0.9973893382152107</v>
      </c>
    </row>
    <row r="46" spans="2:29" x14ac:dyDescent="0.25">
      <c r="B46" s="1" t="s">
        <v>43</v>
      </c>
      <c r="C46" s="1">
        <f>C48*(C50-C49)+C45</f>
        <v>0.12915076725000002</v>
      </c>
      <c r="E46" s="1" t="s">
        <v>43</v>
      </c>
      <c r="F46" s="1">
        <f>F48*(F50-F49)+F45</f>
        <v>0.65172817639192404</v>
      </c>
      <c r="H46" s="16">
        <v>0.44</v>
      </c>
      <c r="I46" s="18">
        <f t="shared" si="7"/>
        <v>6.1775161539000031E-3</v>
      </c>
      <c r="J46" s="22">
        <f>Spring!P44</f>
        <v>1.875783E-3</v>
      </c>
      <c r="K46">
        <f t="shared" si="8"/>
        <v>0.99823184199999981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0.98228768499999985</v>
      </c>
      <c r="V46">
        <f t="shared" si="10"/>
        <v>5.4197830000000113E-3</v>
      </c>
      <c r="W46">
        <f t="shared" si="3"/>
        <v>1.7848971353900046E-2</v>
      </c>
      <c r="Z46" s="16">
        <v>1.19</v>
      </c>
      <c r="AA46">
        <f t="shared" si="4"/>
        <v>1.7848971353900046E-2</v>
      </c>
      <c r="AB46">
        <f t="shared" si="5"/>
        <v>6.1167043127478252E-4</v>
      </c>
      <c r="AC46">
        <f t="shared" si="11"/>
        <v>0.99800100864648544</v>
      </c>
    </row>
    <row r="47" spans="2:29" x14ac:dyDescent="0.25">
      <c r="B47" s="1" t="s">
        <v>40</v>
      </c>
      <c r="C47" s="1">
        <f>U17</f>
        <v>0.13228884000000002</v>
      </c>
      <c r="E47" s="1" t="s">
        <v>40</v>
      </c>
      <c r="F47" s="1">
        <f>U28</f>
        <v>0.66847069700000006</v>
      </c>
      <c r="H47" s="16">
        <v>0.37</v>
      </c>
      <c r="I47" s="18">
        <f t="shared" si="7"/>
        <v>5.8230681548000025E-3</v>
      </c>
      <c r="J47" s="22">
        <f>Spring!P45</f>
        <v>1.7681559999999999E-3</v>
      </c>
      <c r="K47">
        <f t="shared" si="8"/>
        <v>0.99999999799999983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0.98620069199999982</v>
      </c>
      <c r="V47">
        <f t="shared" si="10"/>
        <v>3.9130069999999684E-3</v>
      </c>
      <c r="W47">
        <f t="shared" si="3"/>
        <v>1.2886705953099903E-2</v>
      </c>
      <c r="Z47" s="16">
        <v>1.01</v>
      </c>
      <c r="AA47">
        <f t="shared" si="4"/>
        <v>1.2886705953099903E-2</v>
      </c>
      <c r="AB47">
        <f t="shared" si="5"/>
        <v>4.4161743731644212E-4</v>
      </c>
      <c r="AC47">
        <f t="shared" si="11"/>
        <v>0.99844262608380185</v>
      </c>
    </row>
    <row r="48" spans="2:29" x14ac:dyDescent="0.25">
      <c r="B48" s="1" t="s">
        <v>45</v>
      </c>
      <c r="C48" s="1">
        <f>(C47-C45)/(C51-C49)</f>
        <v>-1.2023267241379313E-3</v>
      </c>
      <c r="E48" s="1" t="s">
        <v>45</v>
      </c>
      <c r="F48" s="1">
        <f>(F47-F45)/(F51-F49)</f>
        <v>-1.0271485035629474E-2</v>
      </c>
      <c r="I48" s="18">
        <f>SUM(I4:I47)</f>
        <v>3.2932999934134006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0.98934493499999987</v>
      </c>
      <c r="V48">
        <f t="shared" si="10"/>
        <v>3.1442430000000465E-3</v>
      </c>
      <c r="W48">
        <f t="shared" si="3"/>
        <v>1.0354935471900159E-2</v>
      </c>
      <c r="Z48" s="16">
        <v>0.85</v>
      </c>
      <c r="AA48">
        <f t="shared" si="4"/>
        <v>1.0354935471900159E-2</v>
      </c>
      <c r="AB48">
        <f t="shared" si="5"/>
        <v>3.5485562278835523E-4</v>
      </c>
      <c r="AC48">
        <f t="shared" si="11"/>
        <v>0.99879748170659022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0.99200485699999985</v>
      </c>
      <c r="V49">
        <f t="shared" si="10"/>
        <v>2.6599219999999812E-3</v>
      </c>
      <c r="W49">
        <f t="shared" si="3"/>
        <v>8.7599211225999427E-3</v>
      </c>
      <c r="Z49" s="16">
        <v>0.72</v>
      </c>
      <c r="AA49">
        <f t="shared" si="4"/>
        <v>8.7599211225999427E-3</v>
      </c>
      <c r="AB49">
        <f t="shared" si="5"/>
        <v>3.0019571575047691E-4</v>
      </c>
      <c r="AC49">
        <f t="shared" si="11"/>
        <v>0.99909767742234068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0.99430345999999981</v>
      </c>
      <c r="V50">
        <f t="shared" si="10"/>
        <v>2.2986029999999547E-3</v>
      </c>
      <c r="W50">
        <f t="shared" si="3"/>
        <v>7.5699892598998543E-3</v>
      </c>
      <c r="Z50" s="16">
        <v>0.61</v>
      </c>
      <c r="AA50">
        <f t="shared" si="4"/>
        <v>7.5699892598998543E-3</v>
      </c>
      <c r="AB50">
        <f t="shared" si="5"/>
        <v>2.5941767195097627E-4</v>
      </c>
      <c r="AC50">
        <f t="shared" si="11"/>
        <v>0.9993570950942916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0.99635605899999979</v>
      </c>
      <c r="V51">
        <f t="shared" si="10"/>
        <v>2.0525989999999883E-3</v>
      </c>
      <c r="W51">
        <f t="shared" si="3"/>
        <v>6.7598242866999652E-3</v>
      </c>
      <c r="Z51" s="16">
        <v>0.52</v>
      </c>
      <c r="AA51">
        <f t="shared" si="4"/>
        <v>6.7598242866999652E-3</v>
      </c>
      <c r="AB51">
        <f t="shared" si="5"/>
        <v>2.3165394547423348E-4</v>
      </c>
      <c r="AC51">
        <f t="shared" si="11"/>
        <v>0.9995887490397658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0.99823184199999981</v>
      </c>
      <c r="V52">
        <f t="shared" si="10"/>
        <v>1.8757830000000197E-3</v>
      </c>
      <c r="W52">
        <f t="shared" si="3"/>
        <v>6.1775161539000681E-3</v>
      </c>
      <c r="Z52" s="16">
        <v>0.44</v>
      </c>
      <c r="AA52">
        <f t="shared" si="4"/>
        <v>6.1775161539000681E-3</v>
      </c>
      <c r="AB52">
        <f t="shared" si="5"/>
        <v>2.1169869653229936E-4</v>
      </c>
      <c r="AC52">
        <f t="shared" si="11"/>
        <v>0.99980044773629806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0.99999999799999983</v>
      </c>
      <c r="V53">
        <f t="shared" si="10"/>
        <v>1.7681560000000207E-3</v>
      </c>
      <c r="W53">
        <f t="shared" si="3"/>
        <v>5.823068154800071E-3</v>
      </c>
      <c r="Z53" s="16">
        <v>0.37</v>
      </c>
      <c r="AA53">
        <f t="shared" si="4"/>
        <v>5.823068154800071E-3</v>
      </c>
      <c r="AB53">
        <f t="shared" si="5"/>
        <v>1.995520379840124E-4</v>
      </c>
      <c r="AC53">
        <f t="shared" si="11"/>
        <v>0.99999999977428211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051-A4EB-414A-A1F0-0E9CE4A39121}">
  <dimension ref="B1:AC53"/>
  <sheetViews>
    <sheetView topLeftCell="D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Spring!Q60</f>
        <v>31.8675</v>
      </c>
      <c r="H2" t="s">
        <v>35</v>
      </c>
      <c r="I2" s="23">
        <f>Spring!Q61</f>
        <v>2.2792999999999988</v>
      </c>
      <c r="M2">
        <f>D2-I2</f>
        <v>29.588200000000001</v>
      </c>
      <c r="N2" t="s">
        <v>48</v>
      </c>
      <c r="S2" s="23">
        <f>I2</f>
        <v>2.2792999999999988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Spring!Q65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19.2182</v>
      </c>
      <c r="E4" s="23">
        <f>Spring!Q66</f>
        <v>0.60306581940848825</v>
      </c>
      <c r="F4" s="1">
        <f>F3+E4</f>
        <v>0.60306581940848825</v>
      </c>
      <c r="G4" s="17"/>
      <c r="H4" s="16">
        <v>460.27</v>
      </c>
      <c r="I4" s="18">
        <f>J4*$I$2</f>
        <v>1.4932945635699992E-2</v>
      </c>
      <c r="J4" s="22">
        <f>Spring!Q2</f>
        <v>6.5515490000000003E-3</v>
      </c>
      <c r="K4">
        <f>K3+J4</f>
        <v>6.5515490000000003E-3</v>
      </c>
      <c r="N4" s="25">
        <v>1000</v>
      </c>
      <c r="O4">
        <f>O3+P4</f>
        <v>0.64952244475838339</v>
      </c>
      <c r="P4">
        <f>Q4/$M$2</f>
        <v>0.64952244475838339</v>
      </c>
      <c r="Q4">
        <f>D4</f>
        <v>19.2182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19.2182</v>
      </c>
      <c r="AB4">
        <f t="shared" ref="AB4:AB53" si="5">AA4/$D$2</f>
        <v>0.60306581940848825</v>
      </c>
      <c r="AC4">
        <f>AC3+AB4</f>
        <v>0.60306581940848825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2.1469999999999998</v>
      </c>
      <c r="E5" s="23">
        <f>Spring!Q67</f>
        <v>6.7372715148662429E-2</v>
      </c>
      <c r="F5" s="1">
        <f t="shared" ref="F5:F13" si="6">F4+E5</f>
        <v>0.67043853455715063</v>
      </c>
      <c r="G5" s="17"/>
      <c r="H5" s="16">
        <v>390.04</v>
      </c>
      <c r="I5" s="18">
        <f t="shared" ref="I5:I47" si="7">J5*$I$2</f>
        <v>2.2391745190099985E-2</v>
      </c>
      <c r="J5" s="22">
        <f>Spring!Q3</f>
        <v>9.8239569999999995E-3</v>
      </c>
      <c r="K5">
        <f t="shared" ref="K5:K47" si="8">K4+J5</f>
        <v>1.6375505999999998E-2</v>
      </c>
      <c r="N5" s="25">
        <v>850</v>
      </c>
      <c r="O5">
        <f>O4+P5</f>
        <v>0.72208515556877395</v>
      </c>
      <c r="P5">
        <f t="shared" ref="P5" si="9">Q5/$M$2</f>
        <v>7.2562710810390618E-2</v>
      </c>
      <c r="Q5">
        <f>D5</f>
        <v>2.1469999999999998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2.1469999999999998</v>
      </c>
      <c r="AB5">
        <f t="shared" si="5"/>
        <v>6.7372715148662429E-2</v>
      </c>
      <c r="AC5">
        <f t="shared" ref="AC5:AC53" si="11">AC4+AB5</f>
        <v>0.67043853455715063</v>
      </c>
    </row>
    <row r="6" spans="2:29" x14ac:dyDescent="0.25">
      <c r="B6" s="17">
        <v>0.3</v>
      </c>
      <c r="C6" s="25">
        <f t="shared" si="0"/>
        <v>300</v>
      </c>
      <c r="D6">
        <f t="shared" si="1"/>
        <v>8.2230000000000008</v>
      </c>
      <c r="E6" s="23">
        <f>Spring!Q68</f>
        <v>0.25803718522005181</v>
      </c>
      <c r="F6" s="1">
        <f t="shared" si="6"/>
        <v>0.92847571977720245</v>
      </c>
      <c r="G6" s="7"/>
      <c r="H6" s="16">
        <v>330.52</v>
      </c>
      <c r="I6" s="18">
        <f t="shared" si="7"/>
        <v>2.2683342876999989E-2</v>
      </c>
      <c r="J6" s="22">
        <f>Spring!Q4</f>
        <v>9.9518899999999997E-3</v>
      </c>
      <c r="K6">
        <f t="shared" si="8"/>
        <v>2.6327395999999996E-2</v>
      </c>
      <c r="N6" s="16">
        <v>460.27</v>
      </c>
      <c r="O6" s="21">
        <f>C18</f>
        <v>0.91901561433274082</v>
      </c>
      <c r="P6" s="21">
        <f>O6-O5</f>
        <v>0.19693045876396686</v>
      </c>
      <c r="Q6" s="21">
        <f>P6*$M$2</f>
        <v>5.8268178000000042</v>
      </c>
      <c r="T6" s="16">
        <v>460.27</v>
      </c>
      <c r="U6">
        <f>K4</f>
        <v>6.5515490000000003E-3</v>
      </c>
      <c r="V6">
        <f t="shared" si="10"/>
        <v>6.5515490000000003E-3</v>
      </c>
      <c r="W6">
        <f t="shared" si="3"/>
        <v>1.4932945635699992E-2</v>
      </c>
      <c r="Z6" s="16">
        <v>460.27</v>
      </c>
      <c r="AA6">
        <f t="shared" si="4"/>
        <v>5.8417507456357045</v>
      </c>
      <c r="AB6">
        <f t="shared" si="5"/>
        <v>0.18331374427349822</v>
      </c>
      <c r="AC6">
        <f t="shared" si="11"/>
        <v>0.85375227883064886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0.44969999999999999</v>
      </c>
      <c r="E7" s="23">
        <f>Spring!Q69</f>
        <v>1.4111555660155331E-2</v>
      </c>
      <c r="F7" s="1">
        <f t="shared" si="6"/>
        <v>0.94258727543735776</v>
      </c>
      <c r="G7" s="7"/>
      <c r="H7" s="16">
        <v>280.08999999999997</v>
      </c>
      <c r="I7" s="18">
        <f t="shared" si="7"/>
        <v>1.6766950191199993E-2</v>
      </c>
      <c r="J7" s="22">
        <f>Spring!Q5</f>
        <v>7.356184E-3</v>
      </c>
      <c r="K7">
        <f t="shared" si="8"/>
        <v>3.3683579999999998E-2</v>
      </c>
      <c r="N7" s="16">
        <v>390.04</v>
      </c>
      <c r="O7" s="21">
        <f>F18</f>
        <v>0.95450281346802257</v>
      </c>
      <c r="P7" s="21">
        <f t="shared" ref="P7:P8" si="12">O7-O6</f>
        <v>3.5487199135281755E-2</v>
      </c>
      <c r="Q7" s="21">
        <f t="shared" ref="Q7:Q8" si="13">P7*$M$2</f>
        <v>1.0500023454545437</v>
      </c>
      <c r="T7" s="16">
        <v>390.04</v>
      </c>
      <c r="U7">
        <f t="shared" ref="U7:U8" si="14">K5</f>
        <v>1.6375505999999998E-2</v>
      </c>
      <c r="V7">
        <f t="shared" si="10"/>
        <v>9.8239569999999977E-3</v>
      </c>
      <c r="W7">
        <f t="shared" si="3"/>
        <v>2.2391745190099982E-2</v>
      </c>
      <c r="Z7" s="16">
        <v>390.04</v>
      </c>
      <c r="AA7">
        <f t="shared" si="4"/>
        <v>1.0723940906446436</v>
      </c>
      <c r="AB7">
        <f t="shared" si="5"/>
        <v>3.3651654213372358E-2</v>
      </c>
      <c r="AC7">
        <f t="shared" si="11"/>
        <v>0.88740393304402121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0.98640000000000005</v>
      </c>
      <c r="E8" s="23">
        <f>Spring!Q70</f>
        <v>3.0953165450694282E-2</v>
      </c>
      <c r="F8" s="1">
        <f t="shared" si="6"/>
        <v>0.97354044088805203</v>
      </c>
      <c r="G8" s="7"/>
      <c r="H8" s="16">
        <v>237.35</v>
      </c>
      <c r="I8" s="18">
        <f t="shared" si="7"/>
        <v>1.3590055013299993E-2</v>
      </c>
      <c r="J8" s="22">
        <f>Spring!Q6</f>
        <v>5.9623810000000001E-3</v>
      </c>
      <c r="K8">
        <f t="shared" si="8"/>
        <v>3.9645961E-2</v>
      </c>
      <c r="N8" s="16">
        <v>330.52</v>
      </c>
      <c r="O8" s="21">
        <f>C27</f>
        <v>0.98457825263265275</v>
      </c>
      <c r="P8" s="21">
        <f t="shared" si="12"/>
        <v>3.007543916463018E-2</v>
      </c>
      <c r="Q8" s="21">
        <f t="shared" si="13"/>
        <v>0.8898781090909107</v>
      </c>
      <c r="T8" s="16">
        <v>330.52</v>
      </c>
      <c r="U8">
        <f t="shared" si="14"/>
        <v>2.6327395999999996E-2</v>
      </c>
      <c r="V8">
        <f t="shared" si="10"/>
        <v>9.951889999999998E-3</v>
      </c>
      <c r="W8">
        <f t="shared" si="3"/>
        <v>2.2683342876999982E-2</v>
      </c>
      <c r="Z8" s="16">
        <v>330.52</v>
      </c>
      <c r="AA8">
        <f t="shared" si="4"/>
        <v>0.91256145196791072</v>
      </c>
      <c r="AB8">
        <f t="shared" si="5"/>
        <v>2.8636116795101928E-2</v>
      </c>
      <c r="AC8">
        <f t="shared" si="11"/>
        <v>0.91604004983912313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0.35970000000000002</v>
      </c>
      <c r="E9" s="23">
        <f>Spring!Q71</f>
        <v>1.1287361732172277E-2</v>
      </c>
      <c r="F9" s="1">
        <f t="shared" si="6"/>
        <v>0.98482780262022429</v>
      </c>
      <c r="G9" s="7"/>
      <c r="H9" s="16">
        <v>201.13</v>
      </c>
      <c r="I9" s="18">
        <f t="shared" si="7"/>
        <v>1.6552087418099989E-2</v>
      </c>
      <c r="J9" s="22">
        <f>Spring!Q7</f>
        <v>7.2619169999999997E-3</v>
      </c>
      <c r="K9">
        <f t="shared" si="8"/>
        <v>4.6907878E-2</v>
      </c>
      <c r="N9" s="25">
        <v>300</v>
      </c>
      <c r="O9" s="1">
        <v>1</v>
      </c>
      <c r="P9">
        <f>O9-O8</f>
        <v>1.5421747367347249E-2</v>
      </c>
      <c r="Q9">
        <f>P9*$M$2</f>
        <v>0.45630174545454388</v>
      </c>
      <c r="T9" s="25">
        <f>B6*1000</f>
        <v>300</v>
      </c>
      <c r="U9" s="21">
        <f>C37</f>
        <v>3.0779324131667653E-2</v>
      </c>
      <c r="V9">
        <f t="shared" si="10"/>
        <v>4.4519281316676568E-3</v>
      </c>
      <c r="W9">
        <f t="shared" si="3"/>
        <v>1.0147279790510085E-2</v>
      </c>
      <c r="Z9" s="25">
        <v>300</v>
      </c>
      <c r="AA9">
        <f t="shared" si="4"/>
        <v>0.46644902524505399</v>
      </c>
      <c r="AB9">
        <f t="shared" si="5"/>
        <v>1.4637138942341069E-2</v>
      </c>
      <c r="AC9">
        <f t="shared" si="11"/>
        <v>0.93067718878146422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6.2100000000000002E-2</v>
      </c>
      <c r="E10" s="23">
        <f>Spring!Q72</f>
        <v>1.9486938103083079E-3</v>
      </c>
      <c r="F10" s="1">
        <f t="shared" si="6"/>
        <v>0.98677649643053256</v>
      </c>
      <c r="G10" s="7"/>
      <c r="H10" s="16">
        <v>170.44</v>
      </c>
      <c r="I10" s="18">
        <f t="shared" si="7"/>
        <v>2.4202728815599987E-2</v>
      </c>
      <c r="J10" s="22">
        <f>Spring!Q8</f>
        <v>1.0618492E-2</v>
      </c>
      <c r="K10">
        <f t="shared" si="8"/>
        <v>5.752637E-2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3.3683579999999998E-2</v>
      </c>
      <c r="V10">
        <f t="shared" si="10"/>
        <v>2.9042558683323449E-3</v>
      </c>
      <c r="W10">
        <f t="shared" si="3"/>
        <v>6.6196704006899103E-3</v>
      </c>
      <c r="Z10" s="16">
        <v>280.08999999999997</v>
      </c>
      <c r="AA10">
        <f t="shared" si="4"/>
        <v>6.6196704006899103E-3</v>
      </c>
      <c r="AB10">
        <f t="shared" si="5"/>
        <v>2.0772481056530667E-4</v>
      </c>
      <c r="AC10">
        <f t="shared" si="11"/>
        <v>0.93088491359202952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0.12690000000000001</v>
      </c>
      <c r="E11" s="23">
        <f>Spring!Q73</f>
        <v>3.982113438456108E-3</v>
      </c>
      <c r="F11" s="1">
        <f t="shared" si="6"/>
        <v>0.99075860986898867</v>
      </c>
      <c r="G11" s="7"/>
      <c r="H11" s="16">
        <v>144.43</v>
      </c>
      <c r="I11" s="18">
        <f t="shared" si="7"/>
        <v>3.437033054479998E-2</v>
      </c>
      <c r="J11" s="22">
        <f>Spring!Q9</f>
        <v>1.5079336E-2</v>
      </c>
      <c r="K11">
        <f t="shared" si="8"/>
        <v>7.2605706000000006E-2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3.7881241307674306E-2</v>
      </c>
      <c r="V11">
        <f t="shared" si="10"/>
        <v>4.197661307674308E-3</v>
      </c>
      <c r="W11">
        <f t="shared" si="3"/>
        <v>9.5677294185820445E-3</v>
      </c>
      <c r="Z11" s="25">
        <v>250</v>
      </c>
      <c r="AA11">
        <f t="shared" si="4"/>
        <v>9.5677294185820445E-3</v>
      </c>
      <c r="AB11">
        <f t="shared" si="5"/>
        <v>3.0023470365049169E-4</v>
      </c>
      <c r="AC11">
        <f t="shared" si="11"/>
        <v>0.93118514829568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0.1308</v>
      </c>
      <c r="E12" s="23">
        <f>Spring!Q74</f>
        <v>4.1044951753353726E-3</v>
      </c>
      <c r="F12" s="1">
        <f t="shared" si="6"/>
        <v>0.99486310504432407</v>
      </c>
      <c r="G12" s="7"/>
      <c r="H12" s="16">
        <v>122.39</v>
      </c>
      <c r="I12" s="18">
        <f t="shared" si="7"/>
        <v>4.6226136846399979E-2</v>
      </c>
      <c r="J12" s="22">
        <f>Spring!Q10</f>
        <v>2.0280848000000001E-2</v>
      </c>
      <c r="K12">
        <f t="shared" si="8"/>
        <v>9.288655400000001E-2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3.9645961E-2</v>
      </c>
      <c r="V12">
        <f t="shared" si="10"/>
        <v>1.7647196923256947E-3</v>
      </c>
      <c r="W12">
        <f t="shared" si="3"/>
        <v>4.0223255947179539E-3</v>
      </c>
      <c r="Z12" s="16">
        <v>237.35</v>
      </c>
      <c r="AA12">
        <f t="shared" si="4"/>
        <v>4.0223255947179539E-3</v>
      </c>
      <c r="AB12">
        <f t="shared" si="5"/>
        <v>1.2622030578859195E-4</v>
      </c>
      <c r="AC12">
        <f t="shared" si="11"/>
        <v>0.93131136860146857</v>
      </c>
    </row>
    <row r="13" spans="2:29" x14ac:dyDescent="0.25">
      <c r="B13" t="s">
        <v>49</v>
      </c>
      <c r="E13" s="23">
        <f>Spring!Q75</f>
        <v>5.1368949556758019E-3</v>
      </c>
      <c r="F13" s="1">
        <f t="shared" si="6"/>
        <v>0.99999999999999989</v>
      </c>
      <c r="H13" s="16">
        <v>103.72</v>
      </c>
      <c r="I13" s="18">
        <f t="shared" si="7"/>
        <v>5.9363445383499969E-2</v>
      </c>
      <c r="J13" s="22">
        <f>Spring!Q11</f>
        <v>2.6044595E-2</v>
      </c>
      <c r="K13">
        <f t="shared" si="8"/>
        <v>0.11893114900000001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4.6907878E-2</v>
      </c>
      <c r="V13">
        <f t="shared" si="10"/>
        <v>7.2619169999999997E-3</v>
      </c>
      <c r="W13">
        <f t="shared" si="3"/>
        <v>1.6552087418099989E-2</v>
      </c>
      <c r="Z13" s="16">
        <v>201.13</v>
      </c>
      <c r="AA13">
        <f t="shared" si="4"/>
        <v>1.6552087418099989E-2</v>
      </c>
      <c r="AB13">
        <f t="shared" si="5"/>
        <v>5.1940338646269679E-4</v>
      </c>
      <c r="AC13">
        <f t="shared" si="11"/>
        <v>0.93183077198793129</v>
      </c>
    </row>
    <row r="14" spans="2:29" x14ac:dyDescent="0.25">
      <c r="H14" s="16">
        <v>87.89</v>
      </c>
      <c r="I14" s="18">
        <f t="shared" si="7"/>
        <v>8.1970051067399963E-2</v>
      </c>
      <c r="J14" s="22">
        <f>Spring!Q12</f>
        <v>3.5962818000000001E-2</v>
      </c>
      <c r="K14">
        <f t="shared" si="8"/>
        <v>0.15489396700000002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5.752637E-2</v>
      </c>
      <c r="V14">
        <f t="shared" si="10"/>
        <v>1.0618492E-2</v>
      </c>
      <c r="W14">
        <f t="shared" si="3"/>
        <v>2.4202728815599987E-2</v>
      </c>
      <c r="Z14" s="16">
        <v>170.44</v>
      </c>
      <c r="AA14">
        <f t="shared" si="4"/>
        <v>2.4202728815599987E-2</v>
      </c>
      <c r="AB14">
        <f t="shared" si="5"/>
        <v>7.5947999735153325E-4</v>
      </c>
      <c r="AC14">
        <f t="shared" si="11"/>
        <v>0.93259025198528278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0.10862067742469994</v>
      </c>
      <c r="J15" s="22">
        <f>Spring!Q13</f>
        <v>4.7655279000000002E-2</v>
      </c>
      <c r="K15">
        <f t="shared" si="8"/>
        <v>0.20254924600000002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7.2605706000000006E-2</v>
      </c>
      <c r="V15">
        <f t="shared" si="10"/>
        <v>1.5079336000000006E-2</v>
      </c>
      <c r="W15">
        <f t="shared" si="3"/>
        <v>3.4370330544799994E-2</v>
      </c>
      <c r="Z15" s="16">
        <v>144.43</v>
      </c>
      <c r="AA15">
        <f t="shared" si="4"/>
        <v>3.4370330544799994E-2</v>
      </c>
      <c r="AB15">
        <f t="shared" si="5"/>
        <v>1.0785386536377186E-3</v>
      </c>
      <c r="AC15">
        <f t="shared" si="11"/>
        <v>0.9336687906389205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0.13341427829649993</v>
      </c>
      <c r="J16" s="22">
        <f>Spring!Q14</f>
        <v>5.8533004999999999E-2</v>
      </c>
      <c r="K16">
        <f t="shared" si="8"/>
        <v>0.26108225100000004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9.0484874631578963E-2</v>
      </c>
      <c r="V16">
        <f t="shared" si="10"/>
        <v>1.7879168631578957E-2</v>
      </c>
      <c r="W16">
        <f t="shared" si="3"/>
        <v>4.0751989061957893E-2</v>
      </c>
      <c r="Z16" s="20">
        <v>125</v>
      </c>
      <c r="AA16">
        <f t="shared" si="4"/>
        <v>4.0751989061957893E-2</v>
      </c>
      <c r="AB16">
        <f t="shared" si="5"/>
        <v>1.2787946673557039E-3</v>
      </c>
      <c r="AC16">
        <f t="shared" si="11"/>
        <v>0.9349475853062762</v>
      </c>
    </row>
    <row r="17" spans="2:29" x14ac:dyDescent="0.25">
      <c r="B17" s="1" t="s">
        <v>39</v>
      </c>
      <c r="C17" s="1">
        <f>O5</f>
        <v>0.72208515556877395</v>
      </c>
      <c r="D17" s="1"/>
      <c r="E17" s="1" t="s">
        <v>39</v>
      </c>
      <c r="F17" s="1">
        <f>O5</f>
        <v>0.72208515556877395</v>
      </c>
      <c r="H17" s="16">
        <v>53.48</v>
      </c>
      <c r="I17" s="18">
        <f t="shared" si="7"/>
        <v>0.14584561012739994</v>
      </c>
      <c r="J17" s="22">
        <f>Spring!Q15</f>
        <v>6.3987018000000007E-2</v>
      </c>
      <c r="K17">
        <f t="shared" si="8"/>
        <v>0.32506926900000005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9.288655400000001E-2</v>
      </c>
      <c r="V17">
        <f t="shared" si="10"/>
        <v>2.4016793684210475E-3</v>
      </c>
      <c r="W17">
        <f t="shared" si="3"/>
        <v>5.4741477844420907E-3</v>
      </c>
      <c r="Z17" s="16">
        <v>122.39</v>
      </c>
      <c r="AA17">
        <f t="shared" si="4"/>
        <v>5.4741477844420907E-3</v>
      </c>
      <c r="AB17">
        <f t="shared" si="5"/>
        <v>1.7177838815225828E-4</v>
      </c>
      <c r="AC17">
        <f t="shared" si="11"/>
        <v>0.9351193636944285</v>
      </c>
    </row>
    <row r="18" spans="2:29" x14ac:dyDescent="0.25">
      <c r="B18" s="1" t="s">
        <v>43</v>
      </c>
      <c r="C18" s="1">
        <f>C20*(C22-C21)+C17</f>
        <v>0.91901561433274082</v>
      </c>
      <c r="D18" s="1"/>
      <c r="E18" s="1" t="s">
        <v>43</v>
      </c>
      <c r="F18" s="1">
        <f>F20*(F22-F21)+F17</f>
        <v>0.95450281346802257</v>
      </c>
      <c r="H18" s="16">
        <v>45.32</v>
      </c>
      <c r="I18" s="18">
        <f t="shared" si="7"/>
        <v>0.15211499116629992</v>
      </c>
      <c r="J18" s="22">
        <f>Spring!Q16</f>
        <v>6.6737590999999999E-2</v>
      </c>
      <c r="K18">
        <f t="shared" si="8"/>
        <v>0.39180686000000003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0.11893114900000001</v>
      </c>
      <c r="V18">
        <f t="shared" si="10"/>
        <v>2.6044595000000004E-2</v>
      </c>
      <c r="W18">
        <f t="shared" si="3"/>
        <v>5.9363445383499976E-2</v>
      </c>
      <c r="Z18" s="16">
        <v>103.72</v>
      </c>
      <c r="AA18">
        <f t="shared" si="4"/>
        <v>5.9363445383499976E-2</v>
      </c>
      <c r="AB18">
        <f t="shared" si="5"/>
        <v>1.8628209110692704E-3</v>
      </c>
      <c r="AC18">
        <f t="shared" si="11"/>
        <v>0.93698218460549776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0.14833954952909992</v>
      </c>
      <c r="J19" s="22">
        <f>Spring!Q17</f>
        <v>6.5081186999999999E-2</v>
      </c>
      <c r="K19">
        <f t="shared" si="8"/>
        <v>0.45688804700000002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0.15489396700000002</v>
      </c>
      <c r="V19">
        <f t="shared" si="10"/>
        <v>3.5962818000000008E-2</v>
      </c>
      <c r="W19">
        <f t="shared" si="3"/>
        <v>8.1970051067399977E-2</v>
      </c>
      <c r="Z19" s="16">
        <v>87.89</v>
      </c>
      <c r="AA19">
        <f t="shared" si="4"/>
        <v>8.1970051067399977E-2</v>
      </c>
      <c r="AB19">
        <f t="shared" si="5"/>
        <v>2.5722146722334661E-3</v>
      </c>
      <c r="AC19">
        <f t="shared" si="11"/>
        <v>0.93955439927773121</v>
      </c>
    </row>
    <row r="20" spans="2:29" x14ac:dyDescent="0.25">
      <c r="B20" s="1" t="s">
        <v>45</v>
      </c>
      <c r="C20" s="1">
        <f>(C19-C17)/(C23-C21)</f>
        <v>-5.0529971714768375E-4</v>
      </c>
      <c r="D20" s="1"/>
      <c r="E20" s="1" t="s">
        <v>45</v>
      </c>
      <c r="F20" s="1">
        <f>(F19-F17)/(F23-F21)</f>
        <v>-5.0529971714768375E-4</v>
      </c>
      <c r="H20" s="16">
        <v>32.549999999999997</v>
      </c>
      <c r="I20" s="18">
        <f t="shared" si="7"/>
        <v>0.13897768262919993</v>
      </c>
      <c r="J20" s="22">
        <f>Spring!Q18</f>
        <v>6.0973843999999999E-2</v>
      </c>
      <c r="K20">
        <f t="shared" si="8"/>
        <v>0.51786189100000002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0.20254924600000002</v>
      </c>
      <c r="V20">
        <f t="shared" si="10"/>
        <v>4.7655278999999995E-2</v>
      </c>
      <c r="W20">
        <f t="shared" si="3"/>
        <v>0.10862067742469993</v>
      </c>
      <c r="Z20" s="16">
        <v>74.48</v>
      </c>
      <c r="AA20">
        <f t="shared" si="4"/>
        <v>0.10862067742469993</v>
      </c>
      <c r="AB20">
        <f t="shared" si="5"/>
        <v>3.4085095292915959E-3</v>
      </c>
      <c r="AC20">
        <f t="shared" si="11"/>
        <v>0.94296290880702283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0.12524182991209992</v>
      </c>
      <c r="J21" s="22">
        <f>Spring!Q19</f>
        <v>5.4947496999999998E-2</v>
      </c>
      <c r="K21">
        <f t="shared" si="8"/>
        <v>0.57280938800000003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0.26108225100000004</v>
      </c>
      <c r="V21">
        <f t="shared" si="10"/>
        <v>5.8533005000000027E-2</v>
      </c>
      <c r="W21">
        <f t="shared" si="3"/>
        <v>0.13341427829649999</v>
      </c>
      <c r="Z21" s="16">
        <v>63.11</v>
      </c>
      <c r="AA21">
        <f t="shared" si="4"/>
        <v>0.13341427829649999</v>
      </c>
      <c r="AB21">
        <f t="shared" si="5"/>
        <v>4.186531051902408E-3</v>
      </c>
      <c r="AC21">
        <f t="shared" si="11"/>
        <v>0.94714943985892519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0.10932665641019994</v>
      </c>
      <c r="J22" s="22">
        <f>Spring!Q20</f>
        <v>4.7965014E-2</v>
      </c>
      <c r="K22">
        <f t="shared" si="8"/>
        <v>0.620774402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0.32506926900000005</v>
      </c>
      <c r="V22">
        <f t="shared" si="10"/>
        <v>6.3987018000000007E-2</v>
      </c>
      <c r="W22">
        <f t="shared" si="3"/>
        <v>0.14584561012739994</v>
      </c>
      <c r="Z22" s="16">
        <v>53.48</v>
      </c>
      <c r="AA22">
        <f t="shared" si="4"/>
        <v>0.14584561012739994</v>
      </c>
      <c r="AB22">
        <f t="shared" si="5"/>
        <v>4.5766254060531867E-3</v>
      </c>
      <c r="AC22">
        <f t="shared" si="11"/>
        <v>0.95172606526497838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9.5176422394499943E-2</v>
      </c>
      <c r="J23" s="22">
        <f>Spring!Q21</f>
        <v>4.1756864999999997E-2</v>
      </c>
      <c r="K23">
        <f t="shared" si="8"/>
        <v>0.66253126699999998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0.39180686000000003</v>
      </c>
      <c r="V23">
        <f t="shared" si="10"/>
        <v>6.6737590999999985E-2</v>
      </c>
      <c r="W23">
        <f t="shared" si="3"/>
        <v>0.1521149911662999</v>
      </c>
      <c r="Z23" s="16">
        <v>45.32</v>
      </c>
      <c r="AA23">
        <f t="shared" si="4"/>
        <v>0.1521149911662999</v>
      </c>
      <c r="AB23">
        <f t="shared" si="5"/>
        <v>4.7733581600784463E-3</v>
      </c>
      <c r="AC23">
        <f t="shared" si="11"/>
        <v>0.95649942342505678</v>
      </c>
    </row>
    <row r="24" spans="2:29" x14ac:dyDescent="0.25">
      <c r="H24" s="16">
        <v>16.78</v>
      </c>
      <c r="I24" s="18">
        <f t="shared" si="7"/>
        <v>8.1793558030499952E-2</v>
      </c>
      <c r="J24" s="22">
        <f>Spring!Q22</f>
        <v>3.5885384999999999E-2</v>
      </c>
      <c r="K24">
        <f t="shared" si="8"/>
        <v>0.69841665200000003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0.45688804700000002</v>
      </c>
      <c r="V24">
        <f t="shared" si="10"/>
        <v>6.5081186999999985E-2</v>
      </c>
      <c r="W24">
        <f t="shared" si="3"/>
        <v>0.14833954952909989</v>
      </c>
      <c r="Z24" s="16">
        <v>38.409999999999997</v>
      </c>
      <c r="AA24">
        <f t="shared" si="4"/>
        <v>0.14833954952909989</v>
      </c>
      <c r="AB24">
        <f t="shared" si="5"/>
        <v>4.6548850562202837E-3</v>
      </c>
      <c r="AC24">
        <f t="shared" si="11"/>
        <v>0.96115430848127703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7.1334356335099949E-2</v>
      </c>
      <c r="J25" s="22">
        <f>Spring!Q23</f>
        <v>3.1296606999999997E-2</v>
      </c>
      <c r="K25">
        <f t="shared" si="8"/>
        <v>0.72971325900000006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0.51786189100000002</v>
      </c>
      <c r="V25">
        <f t="shared" si="10"/>
        <v>6.0973843999999999E-2</v>
      </c>
      <c r="W25">
        <f t="shared" si="3"/>
        <v>0.13897768262919993</v>
      </c>
      <c r="Z25" s="16">
        <v>32.549999999999997</v>
      </c>
      <c r="AA25">
        <f t="shared" si="4"/>
        <v>0.13897768262919993</v>
      </c>
      <c r="AB25">
        <f t="shared" si="5"/>
        <v>4.3611103045171394E-3</v>
      </c>
      <c r="AC25">
        <f t="shared" si="11"/>
        <v>0.96551541878579417</v>
      </c>
    </row>
    <row r="26" spans="2:29" x14ac:dyDescent="0.25">
      <c r="B26" s="1" t="s">
        <v>39</v>
      </c>
      <c r="C26" s="1">
        <f>C17</f>
        <v>0.72208515556877395</v>
      </c>
      <c r="H26" s="16">
        <v>12.05</v>
      </c>
      <c r="I26" s="18">
        <f t="shared" si="7"/>
        <v>6.3016107967599974E-2</v>
      </c>
      <c r="J26" s="22">
        <f>Spring!Q24</f>
        <v>2.7647132000000001E-2</v>
      </c>
      <c r="K26">
        <f t="shared" si="8"/>
        <v>0.75736039100000008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0.57280938800000003</v>
      </c>
      <c r="V26">
        <f t="shared" si="10"/>
        <v>5.4947497000000012E-2</v>
      </c>
      <c r="W26">
        <f t="shared" si="3"/>
        <v>0.12524182991209995</v>
      </c>
      <c r="Z26" s="16">
        <v>27.58</v>
      </c>
      <c r="AA26">
        <f t="shared" si="4"/>
        <v>0.12524182991209995</v>
      </c>
      <c r="AB26">
        <f t="shared" si="5"/>
        <v>3.9300801729693245E-3</v>
      </c>
      <c r="AC26">
        <f t="shared" si="11"/>
        <v>0.96944549895876353</v>
      </c>
    </row>
    <row r="27" spans="2:29" x14ac:dyDescent="0.25">
      <c r="B27" s="1" t="s">
        <v>43</v>
      </c>
      <c r="C27" s="1">
        <f>C29*(C31-C30)+C26</f>
        <v>0.98457825263265275</v>
      </c>
      <c r="H27" s="16">
        <v>10.210000000000001</v>
      </c>
      <c r="I27" s="18">
        <f t="shared" si="7"/>
        <v>5.8028229164199967E-2</v>
      </c>
      <c r="J27" s="22">
        <f>Spring!Q25</f>
        <v>2.5458794E-2</v>
      </c>
      <c r="K27">
        <f t="shared" si="8"/>
        <v>0.78281918500000003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0.60220362460807597</v>
      </c>
      <c r="V27">
        <f t="shared" si="10"/>
        <v>2.9394236608075941E-2</v>
      </c>
      <c r="W27">
        <f t="shared" si="3"/>
        <v>6.6998283500787459E-2</v>
      </c>
      <c r="Z27" s="20">
        <v>25</v>
      </c>
      <c r="AA27">
        <f t="shared" si="4"/>
        <v>6.6998283500787459E-2</v>
      </c>
      <c r="AB27">
        <f t="shared" si="5"/>
        <v>2.102401616091236E-3</v>
      </c>
      <c r="AC27">
        <f t="shared" si="11"/>
        <v>0.97154790057485474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5.4014903823899965E-2</v>
      </c>
      <c r="J28" s="22">
        <f>Spring!Q26</f>
        <v>2.3698022999999999E-2</v>
      </c>
      <c r="K28">
        <f t="shared" si="8"/>
        <v>0.80651720800000004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0.620774402</v>
      </c>
      <c r="V28">
        <f t="shared" si="10"/>
        <v>1.8570777391924032E-2</v>
      </c>
      <c r="W28">
        <f t="shared" si="3"/>
        <v>4.2328372909412423E-2</v>
      </c>
      <c r="Z28" s="16">
        <v>23.37</v>
      </c>
      <c r="AA28">
        <f t="shared" si="4"/>
        <v>4.2328372909412423E-2</v>
      </c>
      <c r="AB28">
        <f t="shared" si="5"/>
        <v>1.3282614861351667E-3</v>
      </c>
      <c r="AC28">
        <f t="shared" si="11"/>
        <v>0.97287616206098992</v>
      </c>
    </row>
    <row r="29" spans="2:29" x14ac:dyDescent="0.25">
      <c r="B29" s="1" t="s">
        <v>45</v>
      </c>
      <c r="C29" s="1">
        <f>(C28-C26)/(C32-C30)</f>
        <v>-5.0529971714768375E-4</v>
      </c>
      <c r="H29" s="16">
        <v>7.33</v>
      </c>
      <c r="I29" s="18">
        <f t="shared" si="7"/>
        <v>5.0392934293599978E-2</v>
      </c>
      <c r="J29" s="22">
        <f>Spring!Q27</f>
        <v>2.2108952000000001E-2</v>
      </c>
      <c r="K29">
        <f t="shared" si="8"/>
        <v>0.82862616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0.66253126699999998</v>
      </c>
      <c r="V29">
        <f t="shared" si="10"/>
        <v>4.1756864999999976E-2</v>
      </c>
      <c r="W29">
        <f t="shared" si="3"/>
        <v>9.5176422394499902E-2</v>
      </c>
      <c r="Z29" s="16">
        <v>19.809999999999999</v>
      </c>
      <c r="AA29">
        <f t="shared" si="4"/>
        <v>9.5176422394499902E-2</v>
      </c>
      <c r="AB29">
        <f t="shared" si="5"/>
        <v>2.986629713485523E-3</v>
      </c>
      <c r="AC29">
        <f t="shared" si="11"/>
        <v>0.97586279177447544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4.7223713518799976E-2</v>
      </c>
      <c r="J30" s="22">
        <f>Spring!Q28</f>
        <v>2.0718515999999999E-2</v>
      </c>
      <c r="K30">
        <f t="shared" si="8"/>
        <v>0.84934467599999997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0.69841665200000003</v>
      </c>
      <c r="V30">
        <f t="shared" si="10"/>
        <v>3.5885385000000047E-2</v>
      </c>
      <c r="W30">
        <f t="shared" si="3"/>
        <v>8.1793558030500063E-2</v>
      </c>
      <c r="Z30" s="16">
        <v>16.78</v>
      </c>
      <c r="AA30">
        <f t="shared" si="4"/>
        <v>8.1793558030500063E-2</v>
      </c>
      <c r="AB30">
        <f t="shared" si="5"/>
        <v>2.5666763326429769E-3</v>
      </c>
      <c r="AC30">
        <f t="shared" si="11"/>
        <v>0.97842946810711839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4.4046816061599978E-2</v>
      </c>
      <c r="J31" s="22">
        <f>Spring!Q29</f>
        <v>1.9324712000000001E-2</v>
      </c>
      <c r="K31">
        <f t="shared" si="8"/>
        <v>0.86866938799999993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0.72971325900000006</v>
      </c>
      <c r="V31">
        <f t="shared" si="10"/>
        <v>3.1296607000000032E-2</v>
      </c>
      <c r="W31">
        <f t="shared" si="3"/>
        <v>7.1334356335100033E-2</v>
      </c>
      <c r="Z31" s="16">
        <v>14.22</v>
      </c>
      <c r="AA31">
        <f t="shared" si="4"/>
        <v>7.1334356335100033E-2</v>
      </c>
      <c r="AB31">
        <f t="shared" si="5"/>
        <v>2.2384672890907674E-3</v>
      </c>
      <c r="AC31">
        <f t="shared" si="11"/>
        <v>0.98066793539620911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4.0754816233699975E-2</v>
      </c>
      <c r="J32" s="22">
        <f>Spring!Q30</f>
        <v>1.7880409E-2</v>
      </c>
      <c r="K32">
        <f t="shared" si="8"/>
        <v>0.88654979699999992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0.75736039100000008</v>
      </c>
      <c r="V32">
        <f t="shared" si="10"/>
        <v>2.7647132000000019E-2</v>
      </c>
      <c r="W32">
        <f t="shared" si="3"/>
        <v>6.3016107967600002E-2</v>
      </c>
      <c r="Z32" s="16">
        <v>12.05</v>
      </c>
      <c r="AA32">
        <f t="shared" si="4"/>
        <v>6.3016107967600002E-2</v>
      </c>
      <c r="AB32">
        <f t="shared" si="5"/>
        <v>1.9774412165246727E-3</v>
      </c>
      <c r="AC32">
        <f t="shared" si="11"/>
        <v>0.98264537661273377</v>
      </c>
    </row>
    <row r="33" spans="2:29" x14ac:dyDescent="0.25">
      <c r="H33" s="16">
        <v>3.78</v>
      </c>
      <c r="I33" s="18">
        <f t="shared" si="7"/>
        <v>3.7432121072699977E-2</v>
      </c>
      <c r="J33" s="22">
        <f>Spring!Q31</f>
        <v>1.6422638999999999E-2</v>
      </c>
      <c r="K33">
        <f t="shared" si="8"/>
        <v>0.90297243599999988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0.78281918500000003</v>
      </c>
      <c r="V33">
        <f t="shared" si="10"/>
        <v>2.5458793999999951E-2</v>
      </c>
      <c r="W33">
        <f t="shared" si="3"/>
        <v>5.8028229164199856E-2</v>
      </c>
      <c r="Z33" s="16">
        <v>10.210000000000001</v>
      </c>
      <c r="AA33">
        <f t="shared" si="4"/>
        <v>5.8028229164199856E-2</v>
      </c>
      <c r="AB33">
        <f t="shared" si="5"/>
        <v>1.8209219161904717E-3</v>
      </c>
      <c r="AC33">
        <f t="shared" si="11"/>
        <v>0.9844662985289242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3.4945853794799982E-2</v>
      </c>
      <c r="J34" s="22">
        <f>Spring!Q32</f>
        <v>1.5331836E-2</v>
      </c>
      <c r="K34">
        <f t="shared" si="8"/>
        <v>0.91830427199999987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0.80651720800000004</v>
      </c>
      <c r="V34">
        <f t="shared" si="10"/>
        <v>2.3698023000000012E-2</v>
      </c>
      <c r="W34">
        <f t="shared" si="3"/>
        <v>5.40149038239E-2</v>
      </c>
      <c r="Z34" s="16">
        <v>8.65</v>
      </c>
      <c r="AA34">
        <f t="shared" si="4"/>
        <v>5.40149038239E-2</v>
      </c>
      <c r="AB34">
        <f t="shared" si="5"/>
        <v>1.6949840377783007E-3</v>
      </c>
      <c r="AC34">
        <f t="shared" si="11"/>
        <v>0.98616128256670255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3.2804902746199981E-2</v>
      </c>
      <c r="J35" s="22">
        <f>Spring!Q33</f>
        <v>1.4392534E-2</v>
      </c>
      <c r="K35">
        <f t="shared" si="8"/>
        <v>0.93269680599999982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0.82862616</v>
      </c>
      <c r="V35">
        <f t="shared" si="10"/>
        <v>2.210895199999996E-2</v>
      </c>
      <c r="W35">
        <f t="shared" si="3"/>
        <v>5.0392934293599881E-2</v>
      </c>
      <c r="Z35" s="16">
        <v>7.33</v>
      </c>
      <c r="AA35">
        <f t="shared" si="4"/>
        <v>5.0392934293599881E-2</v>
      </c>
      <c r="AB35">
        <f t="shared" si="5"/>
        <v>1.581326878280376E-3</v>
      </c>
      <c r="AC35">
        <f t="shared" si="11"/>
        <v>0.98774260944498293</v>
      </c>
    </row>
    <row r="36" spans="2:29" x14ac:dyDescent="0.25">
      <c r="B36" s="1" t="s">
        <v>39</v>
      </c>
      <c r="C36" s="1">
        <f>U8</f>
        <v>2.6327395999999996E-2</v>
      </c>
      <c r="E36" s="1" t="s">
        <v>39</v>
      </c>
      <c r="F36" s="1">
        <f>U10</f>
        <v>3.3683579999999998E-2</v>
      </c>
      <c r="H36" s="16">
        <v>2.2999999999999998</v>
      </c>
      <c r="I36" s="18">
        <f t="shared" si="7"/>
        <v>3.0257247081399985E-2</v>
      </c>
      <c r="J36" s="22">
        <f>Spring!Q34</f>
        <v>1.3274798000000001E-2</v>
      </c>
      <c r="K36">
        <f t="shared" si="8"/>
        <v>0.9459716039999998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0.84934467599999997</v>
      </c>
      <c r="V36">
        <f t="shared" si="10"/>
        <v>2.0718515999999965E-2</v>
      </c>
      <c r="W36">
        <f t="shared" si="3"/>
        <v>4.7223713518799892E-2</v>
      </c>
      <c r="Z36" s="16">
        <v>6.21</v>
      </c>
      <c r="AA36">
        <f t="shared" si="4"/>
        <v>4.7223713518799892E-2</v>
      </c>
      <c r="AB36">
        <f t="shared" si="5"/>
        <v>1.4818769441845106E-3</v>
      </c>
      <c r="AC36">
        <f t="shared" si="11"/>
        <v>0.98922448638916749</v>
      </c>
    </row>
    <row r="37" spans="2:29" x14ac:dyDescent="0.25">
      <c r="B37" s="1" t="s">
        <v>43</v>
      </c>
      <c r="C37" s="1">
        <f>C39*(C41-C40)+C36</f>
        <v>3.0779324131667653E-2</v>
      </c>
      <c r="E37" s="1" t="s">
        <v>43</v>
      </c>
      <c r="F37" s="1">
        <f>F39*(F41-F40)+F36</f>
        <v>3.7881241307674306E-2</v>
      </c>
      <c r="H37" s="16">
        <v>1.95</v>
      </c>
      <c r="I37" s="18">
        <f t="shared" si="7"/>
        <v>2.6873163533499986E-2</v>
      </c>
      <c r="J37" s="22">
        <f>Spring!Q35</f>
        <v>1.1790095E-2</v>
      </c>
      <c r="K37">
        <f t="shared" si="8"/>
        <v>0.95776169899999974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0.86866938799999993</v>
      </c>
      <c r="V37">
        <f t="shared" si="10"/>
        <v>1.9324711999999966E-2</v>
      </c>
      <c r="W37">
        <f t="shared" si="3"/>
        <v>4.4046816061599901E-2</v>
      </c>
      <c r="Z37" s="16">
        <v>5.27</v>
      </c>
      <c r="AA37">
        <f t="shared" si="4"/>
        <v>4.4046816061599901E-2</v>
      </c>
      <c r="AB37">
        <f t="shared" si="5"/>
        <v>1.3821861163128548E-3</v>
      </c>
      <c r="AC37">
        <f t="shared" si="11"/>
        <v>0.99060667250548029</v>
      </c>
    </row>
    <row r="38" spans="2:29" x14ac:dyDescent="0.25">
      <c r="B38" s="1" t="s">
        <v>40</v>
      </c>
      <c r="C38" s="1">
        <f>U10</f>
        <v>3.3683579999999998E-2</v>
      </c>
      <c r="E38" s="1" t="s">
        <v>40</v>
      </c>
      <c r="F38" s="1">
        <f>U12</f>
        <v>3.9645961E-2</v>
      </c>
      <c r="H38" s="16">
        <v>1.65</v>
      </c>
      <c r="I38" s="18">
        <f t="shared" si="7"/>
        <v>2.3289563739399988E-2</v>
      </c>
      <c r="J38" s="22">
        <f>Spring!Q36</f>
        <v>1.0217858E-2</v>
      </c>
      <c r="K38">
        <f t="shared" si="8"/>
        <v>0.96797955699999971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0.88654979699999992</v>
      </c>
      <c r="V38">
        <f t="shared" si="10"/>
        <v>1.7880408999999986E-2</v>
      </c>
      <c r="W38">
        <f t="shared" si="3"/>
        <v>4.0754816233699948E-2</v>
      </c>
      <c r="Z38" s="16">
        <v>4.46</v>
      </c>
      <c r="AA38">
        <f t="shared" si="4"/>
        <v>4.0754816233699948E-2</v>
      </c>
      <c r="AB38">
        <f t="shared" si="5"/>
        <v>1.2788833838142291E-3</v>
      </c>
      <c r="AC38">
        <f t="shared" si="11"/>
        <v>0.9918855558892945</v>
      </c>
    </row>
    <row r="39" spans="2:29" x14ac:dyDescent="0.25">
      <c r="B39" s="1" t="s">
        <v>45</v>
      </c>
      <c r="C39" s="1">
        <f>(C38-C36)/(C42-C40)</f>
        <v>-1.4586920483838987E-4</v>
      </c>
      <c r="E39" s="1" t="s">
        <v>45</v>
      </c>
      <c r="F39" s="1">
        <f>(F38-F36)/(F42-F40)</f>
        <v>-1.3950353299017326E-4</v>
      </c>
      <c r="H39" s="16">
        <v>1.4</v>
      </c>
      <c r="I39" s="18">
        <f t="shared" si="7"/>
        <v>1.8654671009799992E-2</v>
      </c>
      <c r="J39" s="22">
        <f>Spring!Q37</f>
        <v>8.1843860000000001E-3</v>
      </c>
      <c r="K39">
        <f t="shared" si="8"/>
        <v>0.97616394299999976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0.90297243599999988</v>
      </c>
      <c r="V39">
        <f t="shared" si="10"/>
        <v>1.6422638999999961E-2</v>
      </c>
      <c r="W39">
        <f t="shared" si="3"/>
        <v>3.7432121072699893E-2</v>
      </c>
      <c r="Z39" s="16">
        <v>3.78</v>
      </c>
      <c r="AA39">
        <f t="shared" si="4"/>
        <v>3.7432121072699893E-2</v>
      </c>
      <c r="AB39">
        <f t="shared" si="5"/>
        <v>1.1746174338338399E-3</v>
      </c>
      <c r="AC39">
        <f t="shared" si="11"/>
        <v>0.99306017332312835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1.2791994587099993E-2</v>
      </c>
      <c r="J40" s="22">
        <f>Spring!Q38</f>
        <v>5.6122469999999999E-3</v>
      </c>
      <c r="K40">
        <f t="shared" si="8"/>
        <v>0.98177618999999972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0.91830427199999987</v>
      </c>
      <c r="V40">
        <f t="shared" si="10"/>
        <v>1.5331835999999988E-2</v>
      </c>
      <c r="W40">
        <f t="shared" si="3"/>
        <v>3.4945853794799954E-2</v>
      </c>
      <c r="Z40" s="16">
        <v>3.2</v>
      </c>
      <c r="AA40">
        <f t="shared" si="4"/>
        <v>3.4945853794799954E-2</v>
      </c>
      <c r="AB40">
        <f t="shared" si="5"/>
        <v>1.0965985343939736E-3</v>
      </c>
      <c r="AC40">
        <f t="shared" si="11"/>
        <v>0.99415677185752227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9.2160669167999937E-3</v>
      </c>
      <c r="J41" s="22">
        <f>Spring!Q39</f>
        <v>4.0433759999999996E-3</v>
      </c>
      <c r="K41">
        <f t="shared" si="8"/>
        <v>0.98581956599999976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0.93269680599999982</v>
      </c>
      <c r="V41">
        <f t="shared" si="10"/>
        <v>1.4392533999999957E-2</v>
      </c>
      <c r="W41">
        <f t="shared" si="3"/>
        <v>3.2804902746199884E-2</v>
      </c>
      <c r="Z41" s="16">
        <v>2.72</v>
      </c>
      <c r="AA41">
        <f t="shared" si="4"/>
        <v>3.2804902746199884E-2</v>
      </c>
      <c r="AB41">
        <f t="shared" si="5"/>
        <v>1.0294156349321374E-3</v>
      </c>
      <c r="AC41">
        <f t="shared" si="11"/>
        <v>0.99518618749245435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7.4127576943999957E-3</v>
      </c>
      <c r="J42" s="22">
        <f>Spring!Q40</f>
        <v>3.2522079999999999E-3</v>
      </c>
      <c r="K42">
        <f t="shared" si="8"/>
        <v>0.98907177399999979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0.9459716039999998</v>
      </c>
      <c r="V42">
        <f t="shared" si="10"/>
        <v>1.3274797999999977E-2</v>
      </c>
      <c r="W42">
        <f t="shared" si="3"/>
        <v>3.0257247081399929E-2</v>
      </c>
      <c r="Z42" s="16">
        <v>2.2999999999999998</v>
      </c>
      <c r="AA42">
        <f t="shared" si="4"/>
        <v>3.0257247081399929E-2</v>
      </c>
      <c r="AB42">
        <f t="shared" si="5"/>
        <v>9.4947037205302988E-4</v>
      </c>
      <c r="AC42">
        <f t="shared" si="11"/>
        <v>0.99613565786450742</v>
      </c>
    </row>
    <row r="43" spans="2:29" x14ac:dyDescent="0.25">
      <c r="H43" s="16">
        <v>0.72</v>
      </c>
      <c r="I43" s="18">
        <f t="shared" si="7"/>
        <v>6.261708915099997E-3</v>
      </c>
      <c r="J43" s="22">
        <f>Spring!Q41</f>
        <v>2.7472070000000002E-3</v>
      </c>
      <c r="K43">
        <f t="shared" si="8"/>
        <v>0.99181898099999977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0.95776169899999974</v>
      </c>
      <c r="V43">
        <f t="shared" si="10"/>
        <v>1.1790094999999945E-2</v>
      </c>
      <c r="W43">
        <f t="shared" si="3"/>
        <v>2.6873163533499861E-2</v>
      </c>
      <c r="Z43" s="16">
        <v>1.95</v>
      </c>
      <c r="AA43">
        <f t="shared" si="4"/>
        <v>2.6873163533499861E-2</v>
      </c>
      <c r="AB43">
        <f t="shared" si="5"/>
        <v>8.4327805863339961E-4</v>
      </c>
      <c r="AC43">
        <f t="shared" si="11"/>
        <v>0.9969789359231408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5.4022578226999964E-3</v>
      </c>
      <c r="J44" s="22">
        <f>Spring!Q42</f>
        <v>2.3701389999999998E-3</v>
      </c>
      <c r="K44">
        <f t="shared" si="8"/>
        <v>0.99418911999999982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0.96797955699999971</v>
      </c>
      <c r="V44">
        <f t="shared" si="10"/>
        <v>1.0217857999999969E-2</v>
      </c>
      <c r="W44">
        <f t="shared" si="3"/>
        <v>2.3289563739399916E-2</v>
      </c>
      <c r="Z44" s="16">
        <v>1.65</v>
      </c>
      <c r="AA44">
        <f t="shared" si="4"/>
        <v>2.3289563739399916E-2</v>
      </c>
      <c r="AB44">
        <f t="shared" si="5"/>
        <v>7.3082493886875079E-4</v>
      </c>
      <c r="AC44">
        <f t="shared" si="11"/>
        <v>0.99770976086200958</v>
      </c>
    </row>
    <row r="45" spans="2:29" x14ac:dyDescent="0.25">
      <c r="B45" s="1" t="s">
        <v>39</v>
      </c>
      <c r="C45" s="1">
        <f>U15</f>
        <v>7.2605706000000006E-2</v>
      </c>
      <c r="E45" s="1" t="s">
        <v>39</v>
      </c>
      <c r="F45" s="1">
        <f>U26</f>
        <v>0.57280938800000003</v>
      </c>
      <c r="H45" s="16">
        <v>0.52</v>
      </c>
      <c r="I45" s="18">
        <f t="shared" si="7"/>
        <v>4.7806904333999979E-3</v>
      </c>
      <c r="J45" s="22">
        <f>Spring!Q43</f>
        <v>2.0974380000000001E-3</v>
      </c>
      <c r="K45">
        <f t="shared" si="8"/>
        <v>0.99628655799999977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0.97616394299999976</v>
      </c>
      <c r="V45">
        <f t="shared" si="10"/>
        <v>8.1843860000000435E-3</v>
      </c>
      <c r="W45">
        <f t="shared" si="3"/>
        <v>1.8654671009800089E-2</v>
      </c>
      <c r="Z45" s="16">
        <v>1.4</v>
      </c>
      <c r="AA45">
        <f t="shared" si="4"/>
        <v>1.8654671009800089E-2</v>
      </c>
      <c r="AB45">
        <f t="shared" si="5"/>
        <v>5.8538231771554372E-4</v>
      </c>
      <c r="AC45">
        <f t="shared" si="11"/>
        <v>0.99829514317972512</v>
      </c>
    </row>
    <row r="46" spans="2:29" x14ac:dyDescent="0.25">
      <c r="B46" s="1" t="s">
        <v>43</v>
      </c>
      <c r="C46" s="1">
        <f>C48*(C50-C49)+C45</f>
        <v>9.0484874631578963E-2</v>
      </c>
      <c r="E46" s="1" t="s">
        <v>43</v>
      </c>
      <c r="F46" s="1">
        <f>F48*(F50-F49)+F45</f>
        <v>0.60220362460807597</v>
      </c>
      <c r="H46" s="16">
        <v>0.44</v>
      </c>
      <c r="I46" s="18">
        <f t="shared" si="7"/>
        <v>4.3663136933999981E-3</v>
      </c>
      <c r="J46" s="22">
        <f>Spring!Q44</f>
        <v>1.9156380000000001E-3</v>
      </c>
      <c r="K46">
        <f t="shared" si="8"/>
        <v>0.99820219599999982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0.98177618999999972</v>
      </c>
      <c r="V46">
        <f t="shared" si="10"/>
        <v>5.6122469999999591E-3</v>
      </c>
      <c r="W46">
        <f t="shared" si="3"/>
        <v>1.2791994587099899E-2</v>
      </c>
      <c r="Z46" s="16">
        <v>1.19</v>
      </c>
      <c r="AA46">
        <f t="shared" si="4"/>
        <v>1.2791994587099899E-2</v>
      </c>
      <c r="AB46">
        <f t="shared" si="5"/>
        <v>4.0141192710755155E-4</v>
      </c>
      <c r="AC46">
        <f t="shared" si="11"/>
        <v>0.99869655510683264</v>
      </c>
    </row>
    <row r="47" spans="2:29" x14ac:dyDescent="0.25">
      <c r="B47" s="1" t="s">
        <v>40</v>
      </c>
      <c r="C47" s="1">
        <f>U17</f>
        <v>9.288655400000001E-2</v>
      </c>
      <c r="E47" s="1" t="s">
        <v>40</v>
      </c>
      <c r="F47" s="1">
        <f>U28</f>
        <v>0.620774402</v>
      </c>
      <c r="H47" s="16">
        <v>0.37</v>
      </c>
      <c r="I47" s="18">
        <f t="shared" si="7"/>
        <v>4.097734657199998E-3</v>
      </c>
      <c r="J47" s="22">
        <f>Spring!Q45</f>
        <v>1.7978040000000001E-3</v>
      </c>
      <c r="K47">
        <f t="shared" si="8"/>
        <v>0.99999999999999978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0.98581956599999976</v>
      </c>
      <c r="V47">
        <f t="shared" si="10"/>
        <v>4.0433760000000429E-3</v>
      </c>
      <c r="W47">
        <f t="shared" si="3"/>
        <v>9.2160669168000926E-3</v>
      </c>
      <c r="Z47" s="16">
        <v>1.01</v>
      </c>
      <c r="AA47">
        <f t="shared" si="4"/>
        <v>9.2160669168000926E-3</v>
      </c>
      <c r="AB47">
        <f t="shared" si="5"/>
        <v>2.8919955807013705E-4</v>
      </c>
      <c r="AC47">
        <f t="shared" si="11"/>
        <v>0.9989857546649028</v>
      </c>
    </row>
    <row r="48" spans="2:29" x14ac:dyDescent="0.25">
      <c r="B48" s="1" t="s">
        <v>45</v>
      </c>
      <c r="C48" s="1">
        <f>(C47-C45)/(C51-C49)</f>
        <v>-9.2018366606170588E-4</v>
      </c>
      <c r="E48" s="1" t="s">
        <v>45</v>
      </c>
      <c r="F48" s="1">
        <f>(F47-F45)/(F51-F49)</f>
        <v>-1.1393114964370546E-2</v>
      </c>
      <c r="I48" s="18">
        <f>SUM(I4:I47)</f>
        <v>2.2792999999999988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0.98907177399999979</v>
      </c>
      <c r="V48">
        <f t="shared" si="10"/>
        <v>3.2522080000000342E-3</v>
      </c>
      <c r="W48">
        <f t="shared" si="3"/>
        <v>7.4127576944000738E-3</v>
      </c>
      <c r="Z48" s="16">
        <v>0.85</v>
      </c>
      <c r="AA48">
        <f t="shared" si="4"/>
        <v>7.4127576944000738E-3</v>
      </c>
      <c r="AB48">
        <f t="shared" si="5"/>
        <v>2.3261183633482621E-4</v>
      </c>
      <c r="AC48">
        <f t="shared" si="11"/>
        <v>0.99921836650123763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0.99181898099999977</v>
      </c>
      <c r="V49">
        <f t="shared" si="10"/>
        <v>2.7472069999999738E-3</v>
      </c>
      <c r="W49">
        <f t="shared" si="3"/>
        <v>6.2617089150999372E-3</v>
      </c>
      <c r="Z49" s="16">
        <v>0.72</v>
      </c>
      <c r="AA49">
        <f t="shared" si="4"/>
        <v>6.2617089150999372E-3</v>
      </c>
      <c r="AB49">
        <f t="shared" si="5"/>
        <v>1.9649200329802894E-4</v>
      </c>
      <c r="AC49">
        <f t="shared" si="11"/>
        <v>0.99941485850453571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0.99418911999999982</v>
      </c>
      <c r="V50">
        <f t="shared" si="10"/>
        <v>2.3701390000000488E-3</v>
      </c>
      <c r="W50">
        <f t="shared" si="3"/>
        <v>5.4022578227001083E-3</v>
      </c>
      <c r="Z50" s="16">
        <v>0.61</v>
      </c>
      <c r="AA50">
        <f t="shared" si="4"/>
        <v>5.4022578227001083E-3</v>
      </c>
      <c r="AB50">
        <f t="shared" si="5"/>
        <v>1.6952248600298449E-4</v>
      </c>
      <c r="AC50">
        <f t="shared" si="11"/>
        <v>0.9995843809905387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0.99628655799999977</v>
      </c>
      <c r="V51">
        <f t="shared" si="10"/>
        <v>2.0974379999999515E-3</v>
      </c>
      <c r="W51">
        <f t="shared" si="3"/>
        <v>4.7806904333998869E-3</v>
      </c>
      <c r="Z51" s="16">
        <v>0.52</v>
      </c>
      <c r="AA51">
        <f t="shared" si="4"/>
        <v>4.7806904333998869E-3</v>
      </c>
      <c r="AB51">
        <f t="shared" si="5"/>
        <v>1.5001774326194045E-4</v>
      </c>
      <c r="AC51">
        <f t="shared" si="11"/>
        <v>0.99973439873380066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0.99820219599999982</v>
      </c>
      <c r="V52">
        <f t="shared" si="10"/>
        <v>1.9156380000000528E-3</v>
      </c>
      <c r="W52">
        <f t="shared" si="3"/>
        <v>4.3663136934001178E-3</v>
      </c>
      <c r="Z52" s="16">
        <v>0.44</v>
      </c>
      <c r="AA52">
        <f t="shared" si="4"/>
        <v>4.3663136934001178E-3</v>
      </c>
      <c r="AB52">
        <f t="shared" si="5"/>
        <v>1.3701462911744309E-4</v>
      </c>
      <c r="AC52">
        <f t="shared" si="11"/>
        <v>0.99987141336291807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0.99999999999999978</v>
      </c>
      <c r="V53">
        <f t="shared" si="10"/>
        <v>1.7978039999999584E-3</v>
      </c>
      <c r="W53">
        <f t="shared" si="3"/>
        <v>4.0977346571999035E-3</v>
      </c>
      <c r="Z53" s="16">
        <v>0.37</v>
      </c>
      <c r="AA53">
        <f t="shared" si="4"/>
        <v>4.0977346571999035E-3</v>
      </c>
      <c r="AB53">
        <f t="shared" si="5"/>
        <v>1.2858663708166325E-4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83-3DD1-45D8-87B6-B0AF11E80FBD}">
  <dimension ref="B1:AC53"/>
  <sheetViews>
    <sheetView topLeftCell="B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Spring!R60</f>
        <v>21.8202</v>
      </c>
      <c r="H2" t="s">
        <v>35</v>
      </c>
      <c r="I2" s="23">
        <f>Spring!R61</f>
        <v>1.0525</v>
      </c>
      <c r="M2">
        <f>D2-I2</f>
        <v>20.767700000000001</v>
      </c>
      <c r="N2" t="s">
        <v>48</v>
      </c>
      <c r="S2" s="23">
        <f>I2</f>
        <v>1.0525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Spring!R65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14.8606</v>
      </c>
      <c r="E4" s="23">
        <f>Spring!R66</f>
        <v>0.68104783640846556</v>
      </c>
      <c r="F4" s="1">
        <f>F3+E4</f>
        <v>0.68104783640846556</v>
      </c>
      <c r="G4" s="17"/>
      <c r="H4" s="16">
        <v>460.27</v>
      </c>
      <c r="I4" s="18">
        <f>J4*$I$2</f>
        <v>7.2330431249999997E-3</v>
      </c>
      <c r="J4" s="22">
        <f>Spring!R2</f>
        <v>6.8722499999999999E-3</v>
      </c>
      <c r="K4">
        <f>K3+J4</f>
        <v>6.8722499999999999E-3</v>
      </c>
      <c r="N4" s="25">
        <v>1000</v>
      </c>
      <c r="O4">
        <f>O3+P4</f>
        <v>0.71556311002181261</v>
      </c>
      <c r="P4">
        <f>Q4/$M$2</f>
        <v>0.71556311002181261</v>
      </c>
      <c r="Q4">
        <f>D4</f>
        <v>14.8606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14.8606</v>
      </c>
      <c r="AB4">
        <f t="shared" ref="AB4:AB53" si="5">AA4/$D$2</f>
        <v>0.68104783640846556</v>
      </c>
      <c r="AC4">
        <f>AC3+AB4</f>
        <v>0.68104783640846556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1.419</v>
      </c>
      <c r="E5" s="23">
        <f>Spring!R67</f>
        <v>6.5031484587675645E-2</v>
      </c>
      <c r="F5" s="1">
        <f t="shared" ref="F5:F13" si="6">F4+E5</f>
        <v>0.74607932099614116</v>
      </c>
      <c r="G5" s="17"/>
      <c r="H5" s="16">
        <v>390.04</v>
      </c>
      <c r="I5" s="18">
        <f t="shared" ref="I5:I47" si="7">J5*$I$2</f>
        <v>8.6583786200000006E-3</v>
      </c>
      <c r="J5" s="22">
        <f>Spring!R3</f>
        <v>8.2264880000000005E-3</v>
      </c>
      <c r="K5">
        <f t="shared" ref="K5:K47" si="8">K4+J5</f>
        <v>1.5098738E-2</v>
      </c>
      <c r="N5" s="25">
        <v>850</v>
      </c>
      <c r="O5">
        <f>O4+P5</f>
        <v>0.78389036821602764</v>
      </c>
      <c r="P5">
        <f t="shared" ref="P5" si="9">Q5/$M$2</f>
        <v>6.8327258194215049E-2</v>
      </c>
      <c r="Q5">
        <f>D5</f>
        <v>1.419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1.419</v>
      </c>
      <c r="AB5">
        <f t="shared" si="5"/>
        <v>6.5031484587675645E-2</v>
      </c>
      <c r="AC5">
        <f t="shared" ref="AC5:AC53" si="11">AC4+AB5</f>
        <v>0.74607932099614116</v>
      </c>
    </row>
    <row r="6" spans="2:29" x14ac:dyDescent="0.25">
      <c r="B6" s="17">
        <v>0.3</v>
      </c>
      <c r="C6" s="25">
        <f t="shared" si="0"/>
        <v>300</v>
      </c>
      <c r="D6">
        <f t="shared" si="1"/>
        <v>4.4881000000000002</v>
      </c>
      <c r="E6" s="23">
        <f>Spring!R68</f>
        <v>0.20568555741927205</v>
      </c>
      <c r="F6" s="1">
        <f t="shared" si="6"/>
        <v>0.95176487841541324</v>
      </c>
      <c r="G6" s="7"/>
      <c r="H6" s="16">
        <v>330.52</v>
      </c>
      <c r="I6" s="18">
        <f t="shared" si="7"/>
        <v>9.5128707425000004E-3</v>
      </c>
      <c r="J6" s="22">
        <f>Spring!R4</f>
        <v>9.0383570000000003E-3</v>
      </c>
      <c r="K6">
        <f t="shared" si="8"/>
        <v>2.4137095000000001E-2</v>
      </c>
      <c r="N6" s="16">
        <v>460.27</v>
      </c>
      <c r="O6" s="21">
        <f>C18</f>
        <v>0.93702565329815046</v>
      </c>
      <c r="P6" s="21">
        <f>O6-O5</f>
        <v>0.15313528508212282</v>
      </c>
      <c r="Q6" s="21">
        <f>P6*$M$2</f>
        <v>3.1802676600000024</v>
      </c>
      <c r="T6" s="16">
        <v>460.27</v>
      </c>
      <c r="U6">
        <f>K4</f>
        <v>6.8722499999999999E-3</v>
      </c>
      <c r="V6">
        <f t="shared" si="10"/>
        <v>6.8722499999999999E-3</v>
      </c>
      <c r="W6">
        <f t="shared" si="3"/>
        <v>7.2330431249999997E-3</v>
      </c>
      <c r="Z6" s="16">
        <v>460.27</v>
      </c>
      <c r="AA6">
        <f t="shared" si="4"/>
        <v>3.1875007031250022</v>
      </c>
      <c r="AB6">
        <f t="shared" si="5"/>
        <v>0.14608026980160596</v>
      </c>
      <c r="AC6">
        <f t="shared" si="11"/>
        <v>0.89215959079774709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0.15559999999999999</v>
      </c>
      <c r="E7" s="23">
        <f>Spring!R69</f>
        <v>7.1310070485146784E-3</v>
      </c>
      <c r="F7" s="1">
        <f t="shared" si="6"/>
        <v>0.9588958854639279</v>
      </c>
      <c r="G7" s="7"/>
      <c r="H7" s="16">
        <v>280.08999999999997</v>
      </c>
      <c r="I7" s="18">
        <f t="shared" si="7"/>
        <v>9.0377585599999994E-3</v>
      </c>
      <c r="J7" s="22">
        <f>Spring!R5</f>
        <v>8.5869439999999991E-3</v>
      </c>
      <c r="K7">
        <f t="shared" si="8"/>
        <v>3.2724038999999996E-2</v>
      </c>
      <c r="N7" s="16">
        <v>390.04</v>
      </c>
      <c r="O7" s="21">
        <f>F18</f>
        <v>0.96462088864394746</v>
      </c>
      <c r="P7" s="21">
        <f t="shared" ref="P7:P8" si="12">O7-O6</f>
        <v>2.7595235345796998E-2</v>
      </c>
      <c r="Q7" s="21">
        <f t="shared" ref="Q7:Q8" si="13">P7*$M$2</f>
        <v>0.57308956909090836</v>
      </c>
      <c r="T7" s="16">
        <v>390.04</v>
      </c>
      <c r="U7">
        <f t="shared" ref="U7:U8" si="14">K5</f>
        <v>1.5098738E-2</v>
      </c>
      <c r="V7">
        <f t="shared" si="10"/>
        <v>8.2264880000000005E-3</v>
      </c>
      <c r="W7">
        <f t="shared" si="3"/>
        <v>8.6583786200000006E-3</v>
      </c>
      <c r="Z7" s="16">
        <v>390.04</v>
      </c>
      <c r="AA7">
        <f t="shared" si="4"/>
        <v>0.58174794771090832</v>
      </c>
      <c r="AB7">
        <f t="shared" si="5"/>
        <v>2.666098146263134E-2</v>
      </c>
      <c r="AC7">
        <f t="shared" si="11"/>
        <v>0.91882057226037839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0.34899999999999998</v>
      </c>
      <c r="E8" s="23">
        <f>Spring!R70</f>
        <v>1.599435385560169E-2</v>
      </c>
      <c r="F8" s="1">
        <f t="shared" si="6"/>
        <v>0.97489023931952956</v>
      </c>
      <c r="G8" s="7"/>
      <c r="H8" s="16">
        <v>237.35</v>
      </c>
      <c r="I8" s="18">
        <f t="shared" si="7"/>
        <v>9.0590327425000006E-3</v>
      </c>
      <c r="J8" s="22">
        <f>Spring!R6</f>
        <v>8.6071570000000007E-3</v>
      </c>
      <c r="K8">
        <f t="shared" si="8"/>
        <v>4.1331196000000001E-2</v>
      </c>
      <c r="N8" s="16">
        <v>330.52</v>
      </c>
      <c r="O8" s="21">
        <f>C27</f>
        <v>0.98800788006900575</v>
      </c>
      <c r="P8" s="21">
        <f t="shared" si="12"/>
        <v>2.338699142505829E-2</v>
      </c>
      <c r="Q8" s="21">
        <f t="shared" si="13"/>
        <v>0.48569402181818311</v>
      </c>
      <c r="T8" s="16">
        <v>330.52</v>
      </c>
      <c r="U8">
        <f t="shared" si="14"/>
        <v>2.4137095000000001E-2</v>
      </c>
      <c r="V8">
        <f t="shared" si="10"/>
        <v>9.0383570000000003E-3</v>
      </c>
      <c r="W8">
        <f t="shared" si="3"/>
        <v>9.5128707425000004E-3</v>
      </c>
      <c r="Z8" s="16">
        <v>330.52</v>
      </c>
      <c r="AA8">
        <f t="shared" si="4"/>
        <v>0.49520689256068312</v>
      </c>
      <c r="AB8">
        <f t="shared" si="5"/>
        <v>2.2694883298992819E-2</v>
      </c>
      <c r="AC8">
        <f t="shared" si="11"/>
        <v>0.94151545555937122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0.22519999999999998</v>
      </c>
      <c r="E9" s="23">
        <f>Spring!R71</f>
        <v>1.0320712000806592E-2</v>
      </c>
      <c r="F9" s="1">
        <f t="shared" si="6"/>
        <v>0.9852109513203362</v>
      </c>
      <c r="G9" s="7"/>
      <c r="H9" s="16">
        <v>201.13</v>
      </c>
      <c r="I9" s="18">
        <f t="shared" si="7"/>
        <v>1.122894568E-2</v>
      </c>
      <c r="J9" s="22">
        <f>Spring!R7</f>
        <v>1.0668832E-2</v>
      </c>
      <c r="K9">
        <f t="shared" si="8"/>
        <v>5.2000028000000004E-2</v>
      </c>
      <c r="N9" s="25">
        <v>300</v>
      </c>
      <c r="O9" s="1">
        <v>1</v>
      </c>
      <c r="P9">
        <f>O9-O8</f>
        <v>1.1992119930994249E-2</v>
      </c>
      <c r="Q9">
        <f>P9*$M$2</f>
        <v>0.24904874909090929</v>
      </c>
      <c r="T9" s="25">
        <f>B6*1000</f>
        <v>300</v>
      </c>
      <c r="U9" s="21">
        <f>C37</f>
        <v>2.9333873324013479E-2</v>
      </c>
      <c r="V9">
        <f t="shared" si="10"/>
        <v>5.1967783240134784E-3</v>
      </c>
      <c r="W9">
        <f t="shared" si="3"/>
        <v>5.4696091860241859E-3</v>
      </c>
      <c r="Z9" s="25">
        <v>300</v>
      </c>
      <c r="AA9">
        <f t="shared" si="4"/>
        <v>0.25451835827693348</v>
      </c>
      <c r="AB9">
        <f t="shared" si="5"/>
        <v>1.1664345802372732E-2</v>
      </c>
      <c r="AC9">
        <f t="shared" si="11"/>
        <v>0.95317980136174396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6.2E-2</v>
      </c>
      <c r="E10" s="23">
        <f>Spring!R72</f>
        <v>2.8414038368117615E-3</v>
      </c>
      <c r="F10" s="1">
        <f t="shared" si="6"/>
        <v>0.98805235515714795</v>
      </c>
      <c r="G10" s="7"/>
      <c r="H10" s="16">
        <v>170.44</v>
      </c>
      <c r="I10" s="18">
        <f t="shared" si="7"/>
        <v>1.5664502744999999E-2</v>
      </c>
      <c r="J10" s="22">
        <f>Spring!R8</f>
        <v>1.4883138000000001E-2</v>
      </c>
      <c r="K10">
        <f t="shared" si="8"/>
        <v>6.6883166000000008E-2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3.2724038999999996E-2</v>
      </c>
      <c r="V10">
        <f t="shared" si="10"/>
        <v>3.3901656759865173E-3</v>
      </c>
      <c r="W10">
        <f t="shared" si="3"/>
        <v>3.5681493739758096E-3</v>
      </c>
      <c r="Z10" s="16">
        <v>280.08999999999997</v>
      </c>
      <c r="AA10">
        <f t="shared" si="4"/>
        <v>3.5681493739758096E-3</v>
      </c>
      <c r="AB10">
        <f t="shared" si="5"/>
        <v>1.6352505357310242E-4</v>
      </c>
      <c r="AC10">
        <f t="shared" si="11"/>
        <v>0.95334332641531705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0.11559999999999999</v>
      </c>
      <c r="E11" s="23">
        <f>Spring!R73</f>
        <v>5.2978432828296711E-3</v>
      </c>
      <c r="F11" s="1">
        <f t="shared" si="6"/>
        <v>0.99335019843997763</v>
      </c>
      <c r="G11" s="7"/>
      <c r="H11" s="16">
        <v>144.43</v>
      </c>
      <c r="I11" s="18">
        <f t="shared" si="7"/>
        <v>2.12488383E-2</v>
      </c>
      <c r="J11" s="22">
        <f>Spring!R9</f>
        <v>2.0188919999999999E-2</v>
      </c>
      <c r="K11">
        <f t="shared" si="8"/>
        <v>8.7072086000000007E-2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3.8783686967477769E-2</v>
      </c>
      <c r="V11">
        <f t="shared" si="10"/>
        <v>6.0596479674777728E-3</v>
      </c>
      <c r="W11">
        <f t="shared" si="3"/>
        <v>6.3777794857703555E-3</v>
      </c>
      <c r="Z11" s="25">
        <v>250</v>
      </c>
      <c r="AA11">
        <f t="shared" si="4"/>
        <v>6.3777794857703555E-3</v>
      </c>
      <c r="AB11">
        <f t="shared" si="5"/>
        <v>2.9228785647108439E-4</v>
      </c>
      <c r="AC11">
        <f t="shared" si="11"/>
        <v>0.95363561427178811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9.6299999999999997E-2</v>
      </c>
      <c r="E12" s="23">
        <f>Spring!R74</f>
        <v>4.4133417658866556E-3</v>
      </c>
      <c r="F12" s="1">
        <f t="shared" si="6"/>
        <v>0.99776354020586433</v>
      </c>
      <c r="G12" s="7"/>
      <c r="H12" s="16">
        <v>122.39</v>
      </c>
      <c r="I12" s="18">
        <f t="shared" si="7"/>
        <v>2.7677027307499998E-2</v>
      </c>
      <c r="J12" s="22">
        <f>Spring!R10</f>
        <v>2.6296462999999999E-2</v>
      </c>
      <c r="K12">
        <f t="shared" si="8"/>
        <v>0.11336854900000001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4.1331196000000001E-2</v>
      </c>
      <c r="V12">
        <f t="shared" si="10"/>
        <v>2.5475090325222313E-3</v>
      </c>
      <c r="W12">
        <f t="shared" si="3"/>
        <v>2.6812532567296486E-3</v>
      </c>
      <c r="Z12" s="16">
        <v>237.35</v>
      </c>
      <c r="AA12">
        <f t="shared" si="4"/>
        <v>2.6812532567296486E-3</v>
      </c>
      <c r="AB12">
        <f t="shared" si="5"/>
        <v>1.2287940792154282E-4</v>
      </c>
      <c r="AC12">
        <f t="shared" si="11"/>
        <v>0.95375849367970966</v>
      </c>
    </row>
    <row r="13" spans="2:29" x14ac:dyDescent="0.25">
      <c r="B13" t="s">
        <v>49</v>
      </c>
      <c r="E13" s="23">
        <f>Spring!R75</f>
        <v>2.236459794135707E-3</v>
      </c>
      <c r="F13" s="1">
        <f t="shared" si="6"/>
        <v>1</v>
      </c>
      <c r="H13" s="16">
        <v>103.72</v>
      </c>
      <c r="I13" s="18">
        <f t="shared" si="7"/>
        <v>3.5264632422500004E-2</v>
      </c>
      <c r="J13" s="22">
        <f>Spring!R11</f>
        <v>3.3505589000000002E-2</v>
      </c>
      <c r="K13">
        <f t="shared" si="8"/>
        <v>0.14687413800000002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5.2000028000000004E-2</v>
      </c>
      <c r="V13">
        <f t="shared" si="10"/>
        <v>1.0668832000000003E-2</v>
      </c>
      <c r="W13">
        <f t="shared" si="3"/>
        <v>1.1228945680000003E-2</v>
      </c>
      <c r="Z13" s="16">
        <v>201.13</v>
      </c>
      <c r="AA13">
        <f t="shared" si="4"/>
        <v>1.1228945680000003E-2</v>
      </c>
      <c r="AB13">
        <f t="shared" si="5"/>
        <v>5.1461240868553009E-4</v>
      </c>
      <c r="AC13">
        <f t="shared" si="11"/>
        <v>0.95427310608839522</v>
      </c>
    </row>
    <row r="14" spans="2:29" x14ac:dyDescent="0.25">
      <c r="H14" s="16">
        <v>87.89</v>
      </c>
      <c r="I14" s="18">
        <f t="shared" si="7"/>
        <v>4.6248930792499997E-2</v>
      </c>
      <c r="J14" s="22">
        <f>Spring!R12</f>
        <v>4.3941977E-2</v>
      </c>
      <c r="K14">
        <f t="shared" si="8"/>
        <v>0.19081611500000001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6.6883166000000008E-2</v>
      </c>
      <c r="V14">
        <f t="shared" si="10"/>
        <v>1.4883138000000004E-2</v>
      </c>
      <c r="W14">
        <f t="shared" si="3"/>
        <v>1.5664502745000003E-2</v>
      </c>
      <c r="Z14" s="16">
        <v>170.44</v>
      </c>
      <c r="AA14">
        <f t="shared" si="4"/>
        <v>1.5664502745000003E-2</v>
      </c>
      <c r="AB14">
        <f t="shared" si="5"/>
        <v>7.1788997099018353E-4</v>
      </c>
      <c r="AC14">
        <f t="shared" si="11"/>
        <v>0.95499099605938542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5.7942351037499999E-2</v>
      </c>
      <c r="J15" s="22">
        <f>Spring!R13</f>
        <v>5.5052114999999999E-2</v>
      </c>
      <c r="K15">
        <f t="shared" si="8"/>
        <v>0.24586823000000002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8.7072086000000007E-2</v>
      </c>
      <c r="V15">
        <f t="shared" si="10"/>
        <v>2.0188919999999999E-2</v>
      </c>
      <c r="W15">
        <f t="shared" si="3"/>
        <v>2.12488383E-2</v>
      </c>
      <c r="Z15" s="16">
        <v>144.43</v>
      </c>
      <c r="AA15">
        <f t="shared" si="4"/>
        <v>2.12488383E-2</v>
      </c>
      <c r="AB15">
        <f t="shared" si="5"/>
        <v>9.7381501086149535E-4</v>
      </c>
      <c r="AC15">
        <f t="shared" si="11"/>
        <v>0.95596481107024689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6.9298937602499999E-2</v>
      </c>
      <c r="J16" s="22">
        <f>Spring!R14</f>
        <v>6.5842221000000006E-2</v>
      </c>
      <c r="K16">
        <f t="shared" si="8"/>
        <v>0.31171045100000006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0.11025449417105264</v>
      </c>
      <c r="V16">
        <f t="shared" si="10"/>
        <v>2.3182408171052632E-2</v>
      </c>
      <c r="W16">
        <f t="shared" si="3"/>
        <v>2.4399484600032894E-2</v>
      </c>
      <c r="Z16" s="20">
        <v>125</v>
      </c>
      <c r="AA16">
        <f t="shared" si="4"/>
        <v>2.4399484600032894E-2</v>
      </c>
      <c r="AB16">
        <f t="shared" si="5"/>
        <v>1.1182062767542411E-3</v>
      </c>
      <c r="AC16">
        <f t="shared" si="11"/>
        <v>0.95708301734700107</v>
      </c>
    </row>
    <row r="17" spans="2:29" x14ac:dyDescent="0.25">
      <c r="B17" s="1" t="s">
        <v>39</v>
      </c>
      <c r="C17" s="1">
        <f>O5</f>
        <v>0.78389036821602764</v>
      </c>
      <c r="D17" s="1"/>
      <c r="E17" s="1" t="s">
        <v>39</v>
      </c>
      <c r="F17" s="1">
        <f>O5</f>
        <v>0.78389036821602764</v>
      </c>
      <c r="H17" s="16">
        <v>53.48</v>
      </c>
      <c r="I17" s="18">
        <f t="shared" si="7"/>
        <v>7.4525166347499991E-2</v>
      </c>
      <c r="J17" s="22">
        <f>Spring!R15</f>
        <v>7.0807758999999998E-2</v>
      </c>
      <c r="K17">
        <f t="shared" si="8"/>
        <v>0.38251821000000008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0.11336854900000001</v>
      </c>
      <c r="V17">
        <f t="shared" si="10"/>
        <v>3.1140548289473741E-3</v>
      </c>
      <c r="W17">
        <f t="shared" si="3"/>
        <v>3.277542707467111E-3</v>
      </c>
      <c r="Z17" s="16">
        <v>122.39</v>
      </c>
      <c r="AA17">
        <f t="shared" si="4"/>
        <v>3.277542707467111E-3</v>
      </c>
      <c r="AB17">
        <f t="shared" si="5"/>
        <v>1.5020681329534611E-4</v>
      </c>
      <c r="AC17">
        <f t="shared" si="11"/>
        <v>0.95723322416029644</v>
      </c>
    </row>
    <row r="18" spans="2:29" x14ac:dyDescent="0.25">
      <c r="B18" s="1" t="s">
        <v>43</v>
      </c>
      <c r="C18" s="1">
        <f>C20*(C22-C21)+C17</f>
        <v>0.93702565329815046</v>
      </c>
      <c r="D18" s="1"/>
      <c r="E18" s="1" t="s">
        <v>43</v>
      </c>
      <c r="F18" s="1">
        <f>F20*(F22-F21)+F17</f>
        <v>0.96462088864394746</v>
      </c>
      <c r="H18" s="16">
        <v>45.32</v>
      </c>
      <c r="I18" s="18">
        <f t="shared" si="7"/>
        <v>7.7811945975000005E-2</v>
      </c>
      <c r="J18" s="22">
        <f>Spring!R16</f>
        <v>7.3930590000000004E-2</v>
      </c>
      <c r="K18">
        <f t="shared" si="8"/>
        <v>0.4564488000000001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0.14687413800000002</v>
      </c>
      <c r="V18">
        <f t="shared" si="10"/>
        <v>3.3505589000000002E-2</v>
      </c>
      <c r="W18">
        <f t="shared" si="3"/>
        <v>3.5264632422500004E-2</v>
      </c>
      <c r="Z18" s="16">
        <v>103.72</v>
      </c>
      <c r="AA18">
        <f t="shared" si="4"/>
        <v>3.5264632422500004E-2</v>
      </c>
      <c r="AB18">
        <f t="shared" si="5"/>
        <v>1.6161461591781929E-3</v>
      </c>
      <c r="AC18">
        <f t="shared" si="11"/>
        <v>0.95884937031947459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7.4925820470000001E-2</v>
      </c>
      <c r="J19" s="22">
        <f>Spring!R17</f>
        <v>7.1188427999999998E-2</v>
      </c>
      <c r="K19">
        <f t="shared" si="8"/>
        <v>0.52763722800000012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0.19081611500000001</v>
      </c>
      <c r="V19">
        <f t="shared" si="10"/>
        <v>4.3941976999999993E-2</v>
      </c>
      <c r="W19">
        <f t="shared" si="3"/>
        <v>4.624893079249999E-2</v>
      </c>
      <c r="Z19" s="16">
        <v>87.89</v>
      </c>
      <c r="AA19">
        <f t="shared" si="4"/>
        <v>4.624893079249999E-2</v>
      </c>
      <c r="AB19">
        <f t="shared" si="5"/>
        <v>2.1195466032621147E-3</v>
      </c>
      <c r="AC19">
        <f t="shared" si="11"/>
        <v>0.96096891692273667</v>
      </c>
    </row>
    <row r="20" spans="2:29" x14ac:dyDescent="0.25">
      <c r="B20" s="1" t="s">
        <v>45</v>
      </c>
      <c r="C20" s="1">
        <f>(C19-C17)/(C23-C21)</f>
        <v>-3.9292660324358609E-4</v>
      </c>
      <c r="D20" s="1"/>
      <c r="E20" s="1" t="s">
        <v>45</v>
      </c>
      <c r="F20" s="1">
        <f>(F19-F17)/(F23-F21)</f>
        <v>-3.9292660324358609E-4</v>
      </c>
      <c r="H20" s="16">
        <v>32.549999999999997</v>
      </c>
      <c r="I20" s="18">
        <f t="shared" si="7"/>
        <v>6.8277802102500007E-2</v>
      </c>
      <c r="J20" s="22">
        <f>Spring!R18</f>
        <v>6.4872021000000002E-2</v>
      </c>
      <c r="K20">
        <f t="shared" si="8"/>
        <v>0.59250924900000013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0.24586823000000002</v>
      </c>
      <c r="V20">
        <f t="shared" si="10"/>
        <v>5.5052115000000013E-2</v>
      </c>
      <c r="W20">
        <f t="shared" si="3"/>
        <v>5.7942351037500013E-2</v>
      </c>
      <c r="Z20" s="16">
        <v>74.48</v>
      </c>
      <c r="AA20">
        <f t="shared" si="4"/>
        <v>5.7942351037500013E-2</v>
      </c>
      <c r="AB20">
        <f t="shared" si="5"/>
        <v>2.655445460513653E-3</v>
      </c>
      <c r="AC20">
        <f t="shared" si="11"/>
        <v>0.96362436238325033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5.9289682599999997E-2</v>
      </c>
      <c r="J21" s="22">
        <f>Spring!R19</f>
        <v>5.6332239999999999E-2</v>
      </c>
      <c r="K21">
        <f t="shared" si="8"/>
        <v>0.64884148900000016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0.31171045100000006</v>
      </c>
      <c r="V21">
        <f t="shared" si="10"/>
        <v>6.5842221000000034E-2</v>
      </c>
      <c r="W21">
        <f t="shared" si="3"/>
        <v>6.9298937602500041E-2</v>
      </c>
      <c r="Z21" s="16">
        <v>63.11</v>
      </c>
      <c r="AA21">
        <f t="shared" si="4"/>
        <v>6.9298937602500041E-2</v>
      </c>
      <c r="AB21">
        <f t="shared" si="5"/>
        <v>3.1759075353342335E-3</v>
      </c>
      <c r="AC21">
        <f t="shared" si="11"/>
        <v>0.96680026991858459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4.9808722605000001E-2</v>
      </c>
      <c r="J22" s="22">
        <f>Spring!R20</f>
        <v>4.7324202000000003E-2</v>
      </c>
      <c r="K22">
        <f t="shared" si="8"/>
        <v>0.69616569100000014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0.38251821000000008</v>
      </c>
      <c r="V22">
        <f t="shared" si="10"/>
        <v>7.0807759000000026E-2</v>
      </c>
      <c r="W22">
        <f t="shared" si="3"/>
        <v>7.4525166347500033E-2</v>
      </c>
      <c r="Z22" s="16">
        <v>53.48</v>
      </c>
      <c r="AA22">
        <f t="shared" si="4"/>
        <v>7.4525166347500033E-2</v>
      </c>
      <c r="AB22">
        <f t="shared" si="5"/>
        <v>3.415420864497119E-3</v>
      </c>
      <c r="AC22">
        <f t="shared" si="11"/>
        <v>0.97021569078308167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4.1852374115E-2</v>
      </c>
      <c r="J23" s="22">
        <f>Spring!R21</f>
        <v>3.9764726E-2</v>
      </c>
      <c r="K23">
        <f t="shared" si="8"/>
        <v>0.73593041700000017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0.4564488000000001</v>
      </c>
      <c r="V23">
        <f t="shared" si="10"/>
        <v>7.3930590000000018E-2</v>
      </c>
      <c r="W23">
        <f t="shared" si="3"/>
        <v>7.7811945975000019E-2</v>
      </c>
      <c r="Z23" s="16">
        <v>45.32</v>
      </c>
      <c r="AA23">
        <f t="shared" si="4"/>
        <v>7.7811945975000019E-2</v>
      </c>
      <c r="AB23">
        <f t="shared" si="5"/>
        <v>3.5660509974702347E-3</v>
      </c>
      <c r="AC23">
        <f t="shared" si="11"/>
        <v>0.97378174178055188</v>
      </c>
    </row>
    <row r="24" spans="2:29" x14ac:dyDescent="0.25">
      <c r="H24" s="16">
        <v>16.78</v>
      </c>
      <c r="I24" s="18">
        <f t="shared" si="7"/>
        <v>3.4732790489999998E-2</v>
      </c>
      <c r="J24" s="22">
        <f>Spring!R22</f>
        <v>3.3000276000000002E-2</v>
      </c>
      <c r="K24">
        <f t="shared" si="8"/>
        <v>0.76893069300000016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0.52763722800000012</v>
      </c>
      <c r="V24">
        <f t="shared" si="10"/>
        <v>7.1188428000000026E-2</v>
      </c>
      <c r="W24">
        <f t="shared" si="3"/>
        <v>7.4925820470000029E-2</v>
      </c>
      <c r="Z24" s="16">
        <v>38.409999999999997</v>
      </c>
      <c r="AA24">
        <f t="shared" si="4"/>
        <v>7.4925820470000029E-2</v>
      </c>
      <c r="AB24">
        <f t="shared" si="5"/>
        <v>3.4337824799956017E-3</v>
      </c>
      <c r="AC24">
        <f t="shared" si="11"/>
        <v>0.97721552426054747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2.921227643E-2</v>
      </c>
      <c r="J25" s="22">
        <f>Spring!R23</f>
        <v>2.7755131999999998E-2</v>
      </c>
      <c r="K25">
        <f t="shared" si="8"/>
        <v>0.79668582500000018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0.59250924900000013</v>
      </c>
      <c r="V25">
        <f t="shared" si="10"/>
        <v>6.4872021000000002E-2</v>
      </c>
      <c r="W25">
        <f t="shared" si="3"/>
        <v>6.8277802102500007E-2</v>
      </c>
      <c r="Z25" s="16">
        <v>32.549999999999997</v>
      </c>
      <c r="AA25">
        <f t="shared" si="4"/>
        <v>6.8277802102500007E-2</v>
      </c>
      <c r="AB25">
        <f t="shared" si="5"/>
        <v>3.1291098203728657E-3</v>
      </c>
      <c r="AC25">
        <f t="shared" si="11"/>
        <v>0.98034463408092032</v>
      </c>
    </row>
    <row r="26" spans="2:29" x14ac:dyDescent="0.25">
      <c r="B26" s="1" t="s">
        <v>39</v>
      </c>
      <c r="C26" s="1">
        <f>C17</f>
        <v>0.78389036821602764</v>
      </c>
      <c r="H26" s="16">
        <v>12.05</v>
      </c>
      <c r="I26" s="18">
        <f t="shared" si="7"/>
        <v>2.4840539807499999E-2</v>
      </c>
      <c r="J26" s="22">
        <f>Spring!R24</f>
        <v>2.3601463E-2</v>
      </c>
      <c r="K26">
        <f t="shared" si="8"/>
        <v>0.82028728800000017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0.64884148900000016</v>
      </c>
      <c r="V26">
        <f t="shared" si="10"/>
        <v>5.6332240000000033E-2</v>
      </c>
      <c r="W26">
        <f t="shared" si="3"/>
        <v>5.9289682600000032E-2</v>
      </c>
      <c r="Z26" s="16">
        <v>27.58</v>
      </c>
      <c r="AA26">
        <f t="shared" si="4"/>
        <v>5.9289682600000032E-2</v>
      </c>
      <c r="AB26">
        <f t="shared" si="5"/>
        <v>2.7171924455321231E-3</v>
      </c>
      <c r="AC26">
        <f t="shared" si="11"/>
        <v>0.98306182652645246</v>
      </c>
    </row>
    <row r="27" spans="2:29" x14ac:dyDescent="0.25">
      <c r="B27" s="1" t="s">
        <v>43</v>
      </c>
      <c r="C27" s="1">
        <f>C29*(C31-C30)+C26</f>
        <v>0.98800788006900575</v>
      </c>
      <c r="H27" s="16">
        <v>10.210000000000001</v>
      </c>
      <c r="I27" s="18">
        <f t="shared" si="7"/>
        <v>2.2004052307500001E-2</v>
      </c>
      <c r="J27" s="22">
        <f>Spring!R25</f>
        <v>2.0906463E-2</v>
      </c>
      <c r="K27">
        <f t="shared" si="8"/>
        <v>0.84119375100000016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0.67784301896674604</v>
      </c>
      <c r="V27">
        <f t="shared" si="10"/>
        <v>2.9001529966745876E-2</v>
      </c>
      <c r="W27">
        <f t="shared" si="3"/>
        <v>3.0524110290000035E-2</v>
      </c>
      <c r="Z27" s="20">
        <v>25</v>
      </c>
      <c r="AA27">
        <f t="shared" si="4"/>
        <v>3.0524110290000035E-2</v>
      </c>
      <c r="AB27">
        <f t="shared" si="5"/>
        <v>1.3988923240850237E-3</v>
      </c>
      <c r="AC27">
        <f t="shared" si="11"/>
        <v>0.98446071885053754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1.9685224302499998E-2</v>
      </c>
      <c r="J28" s="22">
        <f>Spring!R26</f>
        <v>1.8703300999999999E-2</v>
      </c>
      <c r="K28">
        <f t="shared" si="8"/>
        <v>0.85989705200000011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0.69616569100000014</v>
      </c>
      <c r="V28">
        <f t="shared" si="10"/>
        <v>1.8322672033254106E-2</v>
      </c>
      <c r="W28">
        <f t="shared" si="3"/>
        <v>1.9284612314999946E-2</v>
      </c>
      <c r="Z28" s="16">
        <v>23.37</v>
      </c>
      <c r="AA28">
        <f t="shared" si="4"/>
        <v>1.9284612314999946E-2</v>
      </c>
      <c r="AB28">
        <f t="shared" si="5"/>
        <v>8.8379631327851929E-4</v>
      </c>
      <c r="AC28">
        <f t="shared" si="11"/>
        <v>0.98534451516381605</v>
      </c>
    </row>
    <row r="29" spans="2:29" x14ac:dyDescent="0.25">
      <c r="B29" s="1" t="s">
        <v>45</v>
      </c>
      <c r="C29" s="1">
        <f>(C28-C26)/(C32-C30)</f>
        <v>-3.9292660324358609E-4</v>
      </c>
      <c r="H29" s="16">
        <v>7.33</v>
      </c>
      <c r="I29" s="18">
        <f t="shared" si="7"/>
        <v>1.7724502055000001E-2</v>
      </c>
      <c r="J29" s="22">
        <f>Spring!R27</f>
        <v>1.6840382000000001E-2</v>
      </c>
      <c r="K29">
        <f t="shared" si="8"/>
        <v>0.87673743400000015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0.73593041700000017</v>
      </c>
      <c r="V29">
        <f t="shared" si="10"/>
        <v>3.9764726000000028E-2</v>
      </c>
      <c r="W29">
        <f t="shared" si="3"/>
        <v>4.1852374115000028E-2</v>
      </c>
      <c r="Z29" s="16">
        <v>19.809999999999999</v>
      </c>
      <c r="AA29">
        <f t="shared" si="4"/>
        <v>4.1852374115000028E-2</v>
      </c>
      <c r="AB29">
        <f t="shared" si="5"/>
        <v>1.9180563933877796E-3</v>
      </c>
      <c r="AC29">
        <f t="shared" si="11"/>
        <v>0.98726257155720387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1.60474285575E-2</v>
      </c>
      <c r="J30" s="22">
        <f>Spring!R28</f>
        <v>1.5246963000000001E-2</v>
      </c>
      <c r="K30">
        <f t="shared" si="8"/>
        <v>0.8919843970000001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0.76893069300000016</v>
      </c>
      <c r="V30">
        <f t="shared" si="10"/>
        <v>3.3000275999999995E-2</v>
      </c>
      <c r="W30">
        <f t="shared" si="3"/>
        <v>3.4732790489999991E-2</v>
      </c>
      <c r="Z30" s="16">
        <v>16.78</v>
      </c>
      <c r="AA30">
        <f t="shared" si="4"/>
        <v>3.4732790489999991E-2</v>
      </c>
      <c r="AB30">
        <f t="shared" si="5"/>
        <v>1.59177232518492E-3</v>
      </c>
      <c r="AC30">
        <f t="shared" si="11"/>
        <v>0.9888543438823888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1.45618184925E-2</v>
      </c>
      <c r="J31" s="22">
        <f>Spring!R29</f>
        <v>1.3835457000000001E-2</v>
      </c>
      <c r="K31">
        <f t="shared" si="8"/>
        <v>0.90581985400000009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0.79668582500000018</v>
      </c>
      <c r="V31">
        <f t="shared" si="10"/>
        <v>2.7755132000000016E-2</v>
      </c>
      <c r="W31">
        <f t="shared" si="3"/>
        <v>2.9212276430000017E-2</v>
      </c>
      <c r="Z31" s="16">
        <v>14.22</v>
      </c>
      <c r="AA31">
        <f t="shared" si="4"/>
        <v>2.9212276430000017E-2</v>
      </c>
      <c r="AB31">
        <f t="shared" si="5"/>
        <v>1.3387721666162555E-3</v>
      </c>
      <c r="AC31">
        <f t="shared" si="11"/>
        <v>0.99019311604900506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1.3242851805000001E-2</v>
      </c>
      <c r="J32" s="22">
        <f>Spring!R30</f>
        <v>1.2582282E-2</v>
      </c>
      <c r="K32">
        <f t="shared" si="8"/>
        <v>0.91840213600000009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0.82028728800000017</v>
      </c>
      <c r="V32">
        <f t="shared" si="10"/>
        <v>2.3601462999999989E-2</v>
      </c>
      <c r="W32">
        <f t="shared" si="3"/>
        <v>2.4840539807499989E-2</v>
      </c>
      <c r="Z32" s="16">
        <v>12.05</v>
      </c>
      <c r="AA32">
        <f t="shared" si="4"/>
        <v>2.4840539807499989E-2</v>
      </c>
      <c r="AB32">
        <f t="shared" si="5"/>
        <v>1.1384194373791252E-3</v>
      </c>
      <c r="AC32">
        <f t="shared" si="11"/>
        <v>0.9913315354863842</v>
      </c>
    </row>
    <row r="33" spans="2:29" x14ac:dyDescent="0.25">
      <c r="H33" s="16">
        <v>3.78</v>
      </c>
      <c r="I33" s="18">
        <f t="shared" si="7"/>
        <v>1.2055071875E-2</v>
      </c>
      <c r="J33" s="22">
        <f>Spring!R31</f>
        <v>1.145375E-2</v>
      </c>
      <c r="K33">
        <f t="shared" si="8"/>
        <v>0.92985588600000013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0.84119375100000016</v>
      </c>
      <c r="V33">
        <f t="shared" si="10"/>
        <v>2.0906462999999986E-2</v>
      </c>
      <c r="W33">
        <f t="shared" si="3"/>
        <v>2.2004052307499987E-2</v>
      </c>
      <c r="Z33" s="16">
        <v>10.210000000000001</v>
      </c>
      <c r="AA33">
        <f t="shared" si="4"/>
        <v>2.2004052307499987E-2</v>
      </c>
      <c r="AB33">
        <f t="shared" si="5"/>
        <v>1.0084257847086638E-3</v>
      </c>
      <c r="AC33">
        <f t="shared" si="11"/>
        <v>0.99233996127109281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1.12147632425E-2</v>
      </c>
      <c r="J34" s="22">
        <f>Spring!R32</f>
        <v>1.0655357000000001E-2</v>
      </c>
      <c r="K34">
        <f t="shared" si="8"/>
        <v>0.94051124300000011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0.85989705200000011</v>
      </c>
      <c r="V34">
        <f t="shared" si="10"/>
        <v>1.870330099999995E-2</v>
      </c>
      <c r="W34">
        <f t="shared" si="3"/>
        <v>1.9685224302499946E-2</v>
      </c>
      <c r="Z34" s="16">
        <v>8.65</v>
      </c>
      <c r="AA34">
        <f t="shared" si="4"/>
        <v>1.9685224302499946E-2</v>
      </c>
      <c r="AB34">
        <f t="shared" si="5"/>
        <v>9.021559977681207E-4</v>
      </c>
      <c r="AC34">
        <f t="shared" si="11"/>
        <v>0.99324211726886091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1.05730076825E-2</v>
      </c>
      <c r="J35" s="22">
        <f>Spring!R33</f>
        <v>1.0045613E-2</v>
      </c>
      <c r="K35">
        <f t="shared" si="8"/>
        <v>0.95055685600000006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0.87673743400000015</v>
      </c>
      <c r="V35">
        <f t="shared" si="10"/>
        <v>1.6840382000000043E-2</v>
      </c>
      <c r="W35">
        <f t="shared" si="3"/>
        <v>1.7724502055000046E-2</v>
      </c>
      <c r="Z35" s="16">
        <v>7.33</v>
      </c>
      <c r="AA35">
        <f t="shared" si="4"/>
        <v>1.7724502055000046E-2</v>
      </c>
      <c r="AB35">
        <f t="shared" si="5"/>
        <v>8.1229787330088844E-4</v>
      </c>
      <c r="AC35">
        <f t="shared" si="11"/>
        <v>0.99405441514216175</v>
      </c>
    </row>
    <row r="36" spans="2:29" x14ac:dyDescent="0.25">
      <c r="B36" s="1" t="s">
        <v>39</v>
      </c>
      <c r="C36" s="1">
        <f>U8</f>
        <v>2.4137095000000001E-2</v>
      </c>
      <c r="E36" s="1" t="s">
        <v>39</v>
      </c>
      <c r="F36" s="1">
        <f>U10</f>
        <v>3.2724038999999996E-2</v>
      </c>
      <c r="H36" s="16">
        <v>2.2999999999999998</v>
      </c>
      <c r="I36" s="18">
        <f t="shared" si="7"/>
        <v>9.8000643124999988E-3</v>
      </c>
      <c r="J36" s="22">
        <f>Spring!R34</f>
        <v>9.3112249999999994E-3</v>
      </c>
      <c r="K36">
        <f t="shared" si="8"/>
        <v>0.9598680810000001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0.8919843970000001</v>
      </c>
      <c r="V36">
        <f t="shared" si="10"/>
        <v>1.5246962999999947E-2</v>
      </c>
      <c r="W36">
        <f t="shared" si="3"/>
        <v>1.6047428557499945E-2</v>
      </c>
      <c r="Z36" s="16">
        <v>6.21</v>
      </c>
      <c r="AA36">
        <f t="shared" si="4"/>
        <v>1.6047428557499945E-2</v>
      </c>
      <c r="AB36">
        <f t="shared" si="5"/>
        <v>7.3543911410069314E-4</v>
      </c>
      <c r="AC36">
        <f t="shared" si="11"/>
        <v>0.99478985425626243</v>
      </c>
    </row>
    <row r="37" spans="2:29" x14ac:dyDescent="0.25">
      <c r="B37" s="1" t="s">
        <v>43</v>
      </c>
      <c r="C37" s="1">
        <f>C39*(C41-C40)+C36</f>
        <v>2.9333873324013479E-2</v>
      </c>
      <c r="E37" s="1" t="s">
        <v>43</v>
      </c>
      <c r="F37" s="1">
        <f>F39*(F41-F40)+F36</f>
        <v>3.8783686967477769E-2</v>
      </c>
      <c r="H37" s="16">
        <v>1.95</v>
      </c>
      <c r="I37" s="18">
        <f t="shared" si="7"/>
        <v>8.8179313050000003E-3</v>
      </c>
      <c r="J37" s="22">
        <f>Spring!R35</f>
        <v>8.3780820000000002E-3</v>
      </c>
      <c r="K37">
        <f t="shared" si="8"/>
        <v>0.9682461630000001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0.90581985400000009</v>
      </c>
      <c r="V37">
        <f t="shared" si="10"/>
        <v>1.3835456999999995E-2</v>
      </c>
      <c r="W37">
        <f t="shared" si="3"/>
        <v>1.4561818492499995E-2</v>
      </c>
      <c r="Z37" s="16">
        <v>5.27</v>
      </c>
      <c r="AA37">
        <f t="shared" si="4"/>
        <v>1.4561818492499995E-2</v>
      </c>
      <c r="AB37">
        <f t="shared" si="5"/>
        <v>6.6735495057332176E-4</v>
      </c>
      <c r="AC37">
        <f t="shared" si="11"/>
        <v>0.99545720920683578</v>
      </c>
    </row>
    <row r="38" spans="2:29" x14ac:dyDescent="0.25">
      <c r="B38" s="1" t="s">
        <v>40</v>
      </c>
      <c r="C38" s="1">
        <f>U10</f>
        <v>3.2724038999999996E-2</v>
      </c>
      <c r="E38" s="1" t="s">
        <v>40</v>
      </c>
      <c r="F38" s="1">
        <f>U12</f>
        <v>4.1331196000000001E-2</v>
      </c>
      <c r="H38" s="16">
        <v>1.65</v>
      </c>
      <c r="I38" s="18">
        <f t="shared" si="7"/>
        <v>7.6833363049999999E-3</v>
      </c>
      <c r="J38" s="22">
        <f>Spring!R36</f>
        <v>7.3000820000000003E-3</v>
      </c>
      <c r="K38">
        <f t="shared" si="8"/>
        <v>0.97554624500000009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0.91840213600000009</v>
      </c>
      <c r="V38">
        <f t="shared" si="10"/>
        <v>1.2582282E-2</v>
      </c>
      <c r="W38">
        <f t="shared" si="3"/>
        <v>1.3242851805000001E-2</v>
      </c>
      <c r="Z38" s="16">
        <v>4.46</v>
      </c>
      <c r="AA38">
        <f t="shared" si="4"/>
        <v>1.3242851805000001E-2</v>
      </c>
      <c r="AB38">
        <f t="shared" si="5"/>
        <v>6.0690790208155752E-4</v>
      </c>
      <c r="AC38">
        <f t="shared" si="11"/>
        <v>0.99606411710891729</v>
      </c>
    </row>
    <row r="39" spans="2:29" x14ac:dyDescent="0.25">
      <c r="B39" s="1" t="s">
        <v>45</v>
      </c>
      <c r="C39" s="1">
        <f>(C38-C36)/(C42-C40)</f>
        <v>-1.7027451913543515E-4</v>
      </c>
      <c r="E39" s="1" t="s">
        <v>45</v>
      </c>
      <c r="F39" s="1">
        <f>(F38-F36)/(F42-F40)</f>
        <v>-2.0138411324286401E-4</v>
      </c>
      <c r="H39" s="16">
        <v>1.4</v>
      </c>
      <c r="I39" s="18">
        <f t="shared" si="7"/>
        <v>6.2473642450000004E-3</v>
      </c>
      <c r="J39" s="22">
        <f>Spring!R37</f>
        <v>5.9357380000000003E-3</v>
      </c>
      <c r="K39">
        <f t="shared" si="8"/>
        <v>0.98148198300000011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0.92985588600000013</v>
      </c>
      <c r="V39">
        <f t="shared" si="10"/>
        <v>1.145375000000004E-2</v>
      </c>
      <c r="W39">
        <f t="shared" si="3"/>
        <v>1.2055071875000042E-2</v>
      </c>
      <c r="Z39" s="16">
        <v>3.78</v>
      </c>
      <c r="AA39">
        <f t="shared" si="4"/>
        <v>1.2055071875000042E-2</v>
      </c>
      <c r="AB39">
        <f t="shared" si="5"/>
        <v>5.5247302384946249E-4</v>
      </c>
      <c r="AC39">
        <f t="shared" si="11"/>
        <v>0.99661659013276671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4.3469176199999997E-3</v>
      </c>
      <c r="J40" s="22">
        <f>Spring!R38</f>
        <v>4.1300879999999996E-3</v>
      </c>
      <c r="K40">
        <f t="shared" si="8"/>
        <v>0.98561207100000015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0.94051124300000011</v>
      </c>
      <c r="V40">
        <f t="shared" si="10"/>
        <v>1.0655356999999976E-2</v>
      </c>
      <c r="W40">
        <f t="shared" si="3"/>
        <v>1.1214763242499976E-2</v>
      </c>
      <c r="Z40" s="16">
        <v>3.2</v>
      </c>
      <c r="AA40">
        <f t="shared" si="4"/>
        <v>1.1214763242499976E-2</v>
      </c>
      <c r="AB40">
        <f t="shared" si="5"/>
        <v>5.1396244042217656E-4</v>
      </c>
      <c r="AC40">
        <f t="shared" si="11"/>
        <v>0.99713055257318883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3.1201362500000002E-3</v>
      </c>
      <c r="J41" s="22">
        <f>Spring!R39</f>
        <v>2.9645000000000001E-3</v>
      </c>
      <c r="K41">
        <f t="shared" si="8"/>
        <v>0.98857657100000018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0.95055685600000006</v>
      </c>
      <c r="V41">
        <f t="shared" si="10"/>
        <v>1.0045612999999953E-2</v>
      </c>
      <c r="W41">
        <f t="shared" si="3"/>
        <v>1.0573007682499951E-2</v>
      </c>
      <c r="Z41" s="16">
        <v>2.72</v>
      </c>
      <c r="AA41">
        <f t="shared" si="4"/>
        <v>1.0573007682499951E-2</v>
      </c>
      <c r="AB41">
        <f t="shared" si="5"/>
        <v>4.8455136444670313E-4</v>
      </c>
      <c r="AC41">
        <f t="shared" si="11"/>
        <v>0.99761510393763553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2.5209280025000002E-3</v>
      </c>
      <c r="J42" s="22">
        <f>Spring!R40</f>
        <v>2.3951810000000001E-3</v>
      </c>
      <c r="K42">
        <f t="shared" si="8"/>
        <v>0.99097175200000021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0.9598680810000001</v>
      </c>
      <c r="V42">
        <f t="shared" si="10"/>
        <v>9.3112250000000341E-3</v>
      </c>
      <c r="W42">
        <f t="shared" si="3"/>
        <v>9.8000643125000352E-3</v>
      </c>
      <c r="Z42" s="16">
        <v>2.2999999999999998</v>
      </c>
      <c r="AA42">
        <f t="shared" si="4"/>
        <v>9.8000643125000352E-3</v>
      </c>
      <c r="AB42">
        <f t="shared" si="5"/>
        <v>4.4912806997644546E-4</v>
      </c>
      <c r="AC42">
        <f t="shared" si="11"/>
        <v>0.99806423200761196</v>
      </c>
    </row>
    <row r="43" spans="2:29" x14ac:dyDescent="0.25">
      <c r="H43" s="16">
        <v>0.72</v>
      </c>
      <c r="I43" s="18">
        <f t="shared" si="7"/>
        <v>2.2053695574999997E-3</v>
      </c>
      <c r="J43" s="22">
        <f>Spring!R41</f>
        <v>2.0953629999999998E-3</v>
      </c>
      <c r="K43">
        <f t="shared" si="8"/>
        <v>0.99306711500000022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0.9682461630000001</v>
      </c>
      <c r="V43">
        <f t="shared" si="10"/>
        <v>8.3780820000000089E-3</v>
      </c>
      <c r="W43">
        <f t="shared" si="3"/>
        <v>8.817931305000009E-3</v>
      </c>
      <c r="Z43" s="16">
        <v>1.95</v>
      </c>
      <c r="AA43">
        <f t="shared" si="4"/>
        <v>8.817931305000009E-3</v>
      </c>
      <c r="AB43">
        <f t="shared" si="5"/>
        <v>4.0411780391563822E-4</v>
      </c>
      <c r="AC43">
        <f t="shared" si="11"/>
        <v>0.99846834981152766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2.0032695599999997E-3</v>
      </c>
      <c r="J44" s="22">
        <f>Spring!R42</f>
        <v>1.903344E-3</v>
      </c>
      <c r="K44">
        <f t="shared" si="8"/>
        <v>0.99497045900000025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0.97554624500000009</v>
      </c>
      <c r="V44">
        <f t="shared" si="10"/>
        <v>7.3000819999999855E-3</v>
      </c>
      <c r="W44">
        <f t="shared" si="3"/>
        <v>7.6833363049999843E-3</v>
      </c>
      <c r="Z44" s="16">
        <v>1.65</v>
      </c>
      <c r="AA44">
        <f t="shared" si="4"/>
        <v>7.6833363049999843E-3</v>
      </c>
      <c r="AB44">
        <f t="shared" si="5"/>
        <v>3.5212034284745256E-4</v>
      </c>
      <c r="AC44">
        <f t="shared" si="11"/>
        <v>0.99882047015437514</v>
      </c>
    </row>
    <row r="45" spans="2:29" x14ac:dyDescent="0.25">
      <c r="B45" s="1" t="s">
        <v>39</v>
      </c>
      <c r="C45" s="1">
        <f>U15</f>
        <v>8.7072086000000007E-2</v>
      </c>
      <c r="E45" s="1" t="s">
        <v>39</v>
      </c>
      <c r="F45" s="1">
        <f>U26</f>
        <v>0.64884148900000016</v>
      </c>
      <c r="H45" s="16">
        <v>0.52</v>
      </c>
      <c r="I45" s="18">
        <f t="shared" si="7"/>
        <v>1.85435344E-3</v>
      </c>
      <c r="J45" s="22">
        <f>Spring!R43</f>
        <v>1.761856E-3</v>
      </c>
      <c r="K45">
        <f t="shared" si="8"/>
        <v>0.99673231500000026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0.98148198300000011</v>
      </c>
      <c r="V45">
        <f t="shared" si="10"/>
        <v>5.9357380000000237E-3</v>
      </c>
      <c r="W45">
        <f t="shared" si="3"/>
        <v>6.2473642450000247E-3</v>
      </c>
      <c r="Z45" s="16">
        <v>1.4</v>
      </c>
      <c r="AA45">
        <f t="shared" si="4"/>
        <v>6.2473642450000247E-3</v>
      </c>
      <c r="AB45">
        <f t="shared" si="5"/>
        <v>2.8631104412425295E-4</v>
      </c>
      <c r="AC45">
        <f t="shared" si="11"/>
        <v>0.99910678119849938</v>
      </c>
    </row>
    <row r="46" spans="2:29" x14ac:dyDescent="0.25">
      <c r="B46" s="1" t="s">
        <v>43</v>
      </c>
      <c r="C46" s="1">
        <f>C48*(C50-C49)+C45</f>
        <v>0.11025449417105264</v>
      </c>
      <c r="E46" s="1" t="s">
        <v>43</v>
      </c>
      <c r="F46" s="1">
        <f>F48*(F50-F49)+F45</f>
        <v>0.67784301896674604</v>
      </c>
      <c r="H46" s="16">
        <v>0.44</v>
      </c>
      <c r="I46" s="18">
        <f t="shared" si="7"/>
        <v>1.7550763775000002E-3</v>
      </c>
      <c r="J46" s="22">
        <f>Spring!R44</f>
        <v>1.6675310000000001E-3</v>
      </c>
      <c r="K46">
        <f t="shared" si="8"/>
        <v>0.99839984600000031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0.98561207100000015</v>
      </c>
      <c r="V46">
        <f t="shared" si="10"/>
        <v>4.1300880000000317E-3</v>
      </c>
      <c r="W46">
        <f t="shared" si="3"/>
        <v>4.3469176200000336E-3</v>
      </c>
      <c r="Z46" s="16">
        <v>1.19</v>
      </c>
      <c r="AA46">
        <f t="shared" si="4"/>
        <v>4.3469176200000336E-3</v>
      </c>
      <c r="AB46">
        <f t="shared" si="5"/>
        <v>1.9921529683504429E-4</v>
      </c>
      <c r="AC46">
        <f t="shared" si="11"/>
        <v>0.99930599649533447</v>
      </c>
    </row>
    <row r="47" spans="2:29" x14ac:dyDescent="0.25">
      <c r="B47" s="1" t="s">
        <v>40</v>
      </c>
      <c r="C47" s="1">
        <f>U17</f>
        <v>0.11336854900000001</v>
      </c>
      <c r="E47" s="1" t="s">
        <v>40</v>
      </c>
      <c r="F47" s="1">
        <f>U28</f>
        <v>0.69616569100000014</v>
      </c>
      <c r="H47" s="16">
        <v>0.37</v>
      </c>
      <c r="I47" s="18">
        <f t="shared" si="7"/>
        <v>1.6841641899999998E-3</v>
      </c>
      <c r="J47" s="22">
        <f>Spring!R45</f>
        <v>1.6001559999999999E-3</v>
      </c>
      <c r="K47">
        <f t="shared" si="8"/>
        <v>1.0000000020000004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0.98857657100000018</v>
      </c>
      <c r="V47">
        <f t="shared" si="10"/>
        <v>2.9645000000000366E-3</v>
      </c>
      <c r="W47">
        <f t="shared" si="3"/>
        <v>3.1201362500000384E-3</v>
      </c>
      <c r="Z47" s="16">
        <v>1.01</v>
      </c>
      <c r="AA47">
        <f t="shared" si="4"/>
        <v>3.1201362500000384E-3</v>
      </c>
      <c r="AB47">
        <f t="shared" si="5"/>
        <v>1.429930179375092E-4</v>
      </c>
      <c r="AC47">
        <f t="shared" si="11"/>
        <v>0.99944898951327199</v>
      </c>
    </row>
    <row r="48" spans="2:29" x14ac:dyDescent="0.25">
      <c r="B48" s="1" t="s">
        <v>45</v>
      </c>
      <c r="C48" s="1">
        <f>(C47-C45)/(C51-C49)</f>
        <v>-1.1931244555353901E-3</v>
      </c>
      <c r="E48" s="1" t="s">
        <v>45</v>
      </c>
      <c r="F48" s="1">
        <f>(F47-F45)/(F51-F49)</f>
        <v>-1.1240903087885988E-2</v>
      </c>
      <c r="I48" s="18">
        <f>SUM(I4:I47)</f>
        <v>1.0525000021050002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0.99097175200000021</v>
      </c>
      <c r="V48">
        <f t="shared" si="10"/>
        <v>2.395181000000024E-3</v>
      </c>
      <c r="W48">
        <f t="shared" si="3"/>
        <v>2.5209280025000253E-3</v>
      </c>
      <c r="Z48" s="16">
        <v>0.85</v>
      </c>
      <c r="AA48">
        <f t="shared" si="4"/>
        <v>2.5209280025000253E-3</v>
      </c>
      <c r="AB48">
        <f t="shared" si="5"/>
        <v>1.1553184675209326E-4</v>
      </c>
      <c r="AC48">
        <f t="shared" si="11"/>
        <v>0.99956452136002405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0.99306711500000022</v>
      </c>
      <c r="V49">
        <f t="shared" si="10"/>
        <v>2.0953630000000167E-3</v>
      </c>
      <c r="W49">
        <f t="shared" si="3"/>
        <v>2.2053695575000175E-3</v>
      </c>
      <c r="Z49" s="16">
        <v>0.72</v>
      </c>
      <c r="AA49">
        <f t="shared" si="4"/>
        <v>2.2053695575000175E-3</v>
      </c>
      <c r="AB49">
        <f t="shared" si="5"/>
        <v>1.0107008906884527E-4</v>
      </c>
      <c r="AC49">
        <f t="shared" si="11"/>
        <v>0.99966559144909295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0.99497045900000025</v>
      </c>
      <c r="V50">
        <f t="shared" si="10"/>
        <v>1.903344000000029E-3</v>
      </c>
      <c r="W50">
        <f t="shared" si="3"/>
        <v>2.0032695600000305E-3</v>
      </c>
      <c r="Z50" s="16">
        <v>0.61</v>
      </c>
      <c r="AA50">
        <f t="shared" si="4"/>
        <v>2.0032695600000305E-3</v>
      </c>
      <c r="AB50">
        <f t="shared" si="5"/>
        <v>9.1808029257295099E-5</v>
      </c>
      <c r="AC50">
        <f t="shared" si="11"/>
        <v>0.99975739947835029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0.99673231500000026</v>
      </c>
      <c r="V51">
        <f t="shared" si="10"/>
        <v>1.7618560000000061E-3</v>
      </c>
      <c r="W51">
        <f t="shared" si="3"/>
        <v>1.8543534400000065E-3</v>
      </c>
      <c r="Z51" s="16">
        <v>0.52</v>
      </c>
      <c r="AA51">
        <f t="shared" si="4"/>
        <v>1.8543534400000065E-3</v>
      </c>
      <c r="AB51">
        <f t="shared" si="5"/>
        <v>8.4983338374533982E-5</v>
      </c>
      <c r="AC51">
        <f t="shared" si="11"/>
        <v>0.99984238281672488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0.99839984600000031</v>
      </c>
      <c r="V52">
        <f t="shared" si="10"/>
        <v>1.6675310000000554E-3</v>
      </c>
      <c r="W52">
        <f t="shared" si="3"/>
        <v>1.7550763775000583E-3</v>
      </c>
      <c r="Z52" s="16">
        <v>0.44</v>
      </c>
      <c r="AA52">
        <f t="shared" si="4"/>
        <v>1.7550763775000583E-3</v>
      </c>
      <c r="AB52">
        <f t="shared" si="5"/>
        <v>8.0433560531070216E-5</v>
      </c>
      <c r="AC52">
        <f t="shared" si="11"/>
        <v>0.999922816377256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1.0000000020000004</v>
      </c>
      <c r="V53">
        <f t="shared" si="10"/>
        <v>1.6001560000000747E-3</v>
      </c>
      <c r="W53">
        <f t="shared" si="3"/>
        <v>1.6841641900000788E-3</v>
      </c>
      <c r="Z53" s="16">
        <v>0.37</v>
      </c>
      <c r="AA53">
        <f t="shared" si="4"/>
        <v>1.6841641900000788E-3</v>
      </c>
      <c r="AB53">
        <f t="shared" si="5"/>
        <v>7.7183719214309618E-5</v>
      </c>
      <c r="AC53">
        <f t="shared" si="11"/>
        <v>1.0000000000964704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ACCB-62B6-4E07-B492-67CEF28AD361}">
  <dimension ref="B1:AC53"/>
  <sheetViews>
    <sheetView topLeftCell="E1" workbookViewId="0">
      <selection activeCell="Y19" sqref="Y19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Spring!S60</f>
        <v>25.196200000000001</v>
      </c>
      <c r="H2" t="s">
        <v>35</v>
      </c>
      <c r="I2" s="23">
        <f>Spring!S61</f>
        <v>2.0657999999999994</v>
      </c>
      <c r="M2">
        <f>D2-I2</f>
        <v>23.130400000000002</v>
      </c>
      <c r="N2" t="s">
        <v>48</v>
      </c>
      <c r="S2" s="23">
        <f>I2</f>
        <v>2.0657999999999994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Spring!S65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14.500300000000001</v>
      </c>
      <c r="E4" s="23">
        <f>Spring!S66</f>
        <v>0.57549551122788356</v>
      </c>
      <c r="F4" s="1">
        <f>F3+E4</f>
        <v>0.57549551122788356</v>
      </c>
      <c r="G4" s="17"/>
      <c r="H4" s="16">
        <v>460.27</v>
      </c>
      <c r="I4" s="18">
        <f>J4*$I$2</f>
        <v>1.9340610418799992E-2</v>
      </c>
      <c r="J4" s="22">
        <f>Spring!S2</f>
        <v>9.3622859999999992E-3</v>
      </c>
      <c r="K4">
        <f>K3+J4</f>
        <v>9.3622859999999992E-3</v>
      </c>
      <c r="N4" s="25">
        <v>1000</v>
      </c>
      <c r="O4">
        <f>O3+P4</f>
        <v>0.62689361187009307</v>
      </c>
      <c r="P4">
        <f>Q4/$M$2</f>
        <v>0.62689361187009307</v>
      </c>
      <c r="Q4">
        <f>D4</f>
        <v>14.500300000000001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14.500300000000001</v>
      </c>
      <c r="AB4">
        <f t="shared" ref="AB4:AB53" si="5">AA4/$D$2</f>
        <v>0.57549551122788356</v>
      </c>
      <c r="AC4">
        <f>AC3+AB4</f>
        <v>0.57549551122788356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1.7741</v>
      </c>
      <c r="E5" s="23">
        <f>Spring!S67</f>
        <v>7.0411411244552746E-2</v>
      </c>
      <c r="F5" s="1">
        <f t="shared" ref="F5:F13" si="6">F4+E5</f>
        <v>0.64590692247243631</v>
      </c>
      <c r="G5" s="17"/>
      <c r="H5" s="16">
        <v>390.04</v>
      </c>
      <c r="I5" s="18">
        <f t="shared" ref="I5:I47" si="7">J5*$I$2</f>
        <v>1.8668760613799996E-2</v>
      </c>
      <c r="J5" s="22">
        <f>Spring!S3</f>
        <v>9.0370610000000007E-3</v>
      </c>
      <c r="K5">
        <f t="shared" ref="K5:K47" si="8">K4+J5</f>
        <v>1.8399347E-2</v>
      </c>
      <c r="N5" s="25">
        <v>850</v>
      </c>
      <c r="O5">
        <f>O4+P5</f>
        <v>0.70359353923840495</v>
      </c>
      <c r="P5">
        <f t="shared" ref="P5" si="9">Q5/$M$2</f>
        <v>7.6699927368311827E-2</v>
      </c>
      <c r="Q5">
        <f>D5</f>
        <v>1.7741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1.7741</v>
      </c>
      <c r="AB5">
        <f t="shared" si="5"/>
        <v>7.0411411244552746E-2</v>
      </c>
      <c r="AC5">
        <f t="shared" ref="AC5:AC53" si="11">AC4+AB5</f>
        <v>0.64590692247243631</v>
      </c>
    </row>
    <row r="6" spans="2:29" x14ac:dyDescent="0.25">
      <c r="B6" s="17">
        <v>0.3</v>
      </c>
      <c r="C6" s="25">
        <f t="shared" si="0"/>
        <v>300</v>
      </c>
      <c r="D6">
        <f t="shared" si="1"/>
        <v>6.8560000000000008</v>
      </c>
      <c r="E6" s="23">
        <f>Spring!S68</f>
        <v>0.27210452369801796</v>
      </c>
      <c r="F6" s="1">
        <f t="shared" si="6"/>
        <v>0.91801144617045427</v>
      </c>
      <c r="G6" s="7"/>
      <c r="H6" s="16">
        <v>330.52</v>
      </c>
      <c r="I6" s="18">
        <f t="shared" si="7"/>
        <v>2.1517907842199997E-2</v>
      </c>
      <c r="J6" s="22">
        <f>Spring!S4</f>
        <v>1.0416259000000001E-2</v>
      </c>
      <c r="K6">
        <f t="shared" si="8"/>
        <v>2.8815606000000001E-2</v>
      </c>
      <c r="N6" s="16">
        <v>460.27</v>
      </c>
      <c r="O6" s="21">
        <f>C18</f>
        <v>0.91362715733407118</v>
      </c>
      <c r="P6" s="21">
        <f>O6-O5</f>
        <v>0.21003361809566623</v>
      </c>
      <c r="Q6" s="21">
        <f>P6*$M$2</f>
        <v>4.8581615999999981</v>
      </c>
      <c r="T6" s="16">
        <v>460.27</v>
      </c>
      <c r="U6">
        <f>K4</f>
        <v>9.3622859999999992E-3</v>
      </c>
      <c r="V6">
        <f t="shared" si="10"/>
        <v>9.3622859999999992E-3</v>
      </c>
      <c r="W6">
        <f t="shared" si="3"/>
        <v>1.9340610418799992E-2</v>
      </c>
      <c r="Z6" s="16">
        <v>460.27</v>
      </c>
      <c r="AA6">
        <f t="shared" si="4"/>
        <v>4.8775022104187977</v>
      </c>
      <c r="AB6">
        <f t="shared" si="5"/>
        <v>0.19358086578209402</v>
      </c>
      <c r="AC6">
        <f t="shared" si="11"/>
        <v>0.8394877882545303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0.50690000000000002</v>
      </c>
      <c r="E7" s="23">
        <f>Spring!S69</f>
        <v>2.011811304879307E-2</v>
      </c>
      <c r="F7" s="1">
        <f t="shared" si="6"/>
        <v>0.93812955921924734</v>
      </c>
      <c r="G7" s="7"/>
      <c r="H7" s="16">
        <v>280.08999999999997</v>
      </c>
      <c r="I7" s="18">
        <f t="shared" si="7"/>
        <v>2.6295518620799992E-2</v>
      </c>
      <c r="J7" s="22">
        <f>Spring!S5</f>
        <v>1.2728975999999999E-2</v>
      </c>
      <c r="K7">
        <f t="shared" si="8"/>
        <v>4.1544581999999997E-2</v>
      </c>
      <c r="N7" s="16">
        <v>390.04</v>
      </c>
      <c r="O7" s="21">
        <f>F18</f>
        <v>0.95147556776913811</v>
      </c>
      <c r="P7" s="21">
        <f t="shared" ref="P7:P8" si="12">O7-O6</f>
        <v>3.7848410435066926E-2</v>
      </c>
      <c r="Q7" s="21">
        <f t="shared" ref="Q7:Q8" si="13">P7*$M$2</f>
        <v>0.87544887272727212</v>
      </c>
      <c r="T7" s="16">
        <v>390.04</v>
      </c>
      <c r="U7">
        <f t="shared" ref="U7:U8" si="14">K5</f>
        <v>1.8399347E-2</v>
      </c>
      <c r="V7">
        <f t="shared" si="10"/>
        <v>9.0370610000000007E-3</v>
      </c>
      <c r="W7">
        <f t="shared" si="3"/>
        <v>1.8668760613799996E-2</v>
      </c>
      <c r="Z7" s="16">
        <v>390.04</v>
      </c>
      <c r="AA7">
        <f t="shared" si="4"/>
        <v>0.89411763334107208</v>
      </c>
      <c r="AB7">
        <f t="shared" si="5"/>
        <v>3.5486209561008092E-2</v>
      </c>
      <c r="AC7">
        <f t="shared" si="11"/>
        <v>0.87497399781553842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0.90179999999999993</v>
      </c>
      <c r="E8" s="23">
        <f>Spring!S70</f>
        <v>3.5791111358061928E-2</v>
      </c>
      <c r="F8" s="1">
        <f t="shared" si="6"/>
        <v>0.97392067057730924</v>
      </c>
      <c r="G8" s="7"/>
      <c r="H8" s="16">
        <v>237.35</v>
      </c>
      <c r="I8" s="18">
        <f t="shared" si="7"/>
        <v>3.3225540130199994E-2</v>
      </c>
      <c r="J8" s="22">
        <f>Spring!S6</f>
        <v>1.6083619E-2</v>
      </c>
      <c r="K8">
        <f t="shared" si="8"/>
        <v>5.7628200999999997E-2</v>
      </c>
      <c r="N8" s="16">
        <v>330.52</v>
      </c>
      <c r="O8" s="21">
        <f>C27</f>
        <v>0.98355213603192015</v>
      </c>
      <c r="P8" s="21">
        <f t="shared" si="12"/>
        <v>3.2076568262782046E-2</v>
      </c>
      <c r="Q8" s="21">
        <f t="shared" si="13"/>
        <v>0.74194385454545386</v>
      </c>
      <c r="T8" s="16">
        <v>330.52</v>
      </c>
      <c r="U8">
        <f t="shared" si="14"/>
        <v>2.8815606000000001E-2</v>
      </c>
      <c r="V8">
        <f t="shared" si="10"/>
        <v>1.0416259000000001E-2</v>
      </c>
      <c r="W8">
        <f t="shared" si="3"/>
        <v>2.1517907842199997E-2</v>
      </c>
      <c r="Z8" s="16">
        <v>330.52</v>
      </c>
      <c r="AA8">
        <f t="shared" si="4"/>
        <v>0.76346176238765384</v>
      </c>
      <c r="AB8">
        <f t="shared" si="5"/>
        <v>3.030067083082583E-2</v>
      </c>
      <c r="AC8">
        <f t="shared" si="11"/>
        <v>0.9052746686463643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0.34439999999999998</v>
      </c>
      <c r="E9" s="23">
        <f>Spring!S71</f>
        <v>1.3668727824036957E-2</v>
      </c>
      <c r="F9" s="1">
        <f t="shared" si="6"/>
        <v>0.98758939840134619</v>
      </c>
      <c r="G9" s="7"/>
      <c r="H9" s="16">
        <v>201.13</v>
      </c>
      <c r="I9" s="18">
        <f t="shared" si="7"/>
        <v>4.0360850514599991E-2</v>
      </c>
      <c r="J9" s="22">
        <f>Spring!S7</f>
        <v>1.9537637E-2</v>
      </c>
      <c r="K9">
        <f t="shared" si="8"/>
        <v>7.7165838E-2</v>
      </c>
      <c r="N9" s="25">
        <v>300</v>
      </c>
      <c r="O9" s="1">
        <v>1</v>
      </c>
      <c r="P9">
        <f>O9-O8</f>
        <v>1.6447863968079846E-2</v>
      </c>
      <c r="Q9">
        <f>P9*$M$2</f>
        <v>0.38044567272727409</v>
      </c>
      <c r="T9" s="25">
        <f>B6*1000</f>
        <v>300</v>
      </c>
      <c r="U9" s="21">
        <f>C37</f>
        <v>3.6519122706722182E-2</v>
      </c>
      <c r="V9">
        <f t="shared" si="10"/>
        <v>7.7035167067221813E-3</v>
      </c>
      <c r="W9">
        <f t="shared" si="3"/>
        <v>1.5913924812746678E-2</v>
      </c>
      <c r="Z9" s="25">
        <v>300</v>
      </c>
      <c r="AA9">
        <f t="shared" si="4"/>
        <v>0.39635959754002076</v>
      </c>
      <c r="AB9">
        <f t="shared" si="5"/>
        <v>1.5730927581937781E-2</v>
      </c>
      <c r="AC9">
        <f t="shared" si="11"/>
        <v>0.92100559622830214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8.6099999999999996E-2</v>
      </c>
      <c r="E10" s="23">
        <f>Spring!S72</f>
        <v>3.4171819560092393E-3</v>
      </c>
      <c r="F10" s="1">
        <f t="shared" si="6"/>
        <v>0.99100658035735545</v>
      </c>
      <c r="G10" s="7"/>
      <c r="H10" s="16">
        <v>170.44</v>
      </c>
      <c r="I10" s="18">
        <f t="shared" si="7"/>
        <v>4.9891187444999985E-2</v>
      </c>
      <c r="J10" s="22">
        <f>Spring!S8</f>
        <v>2.4151025E-2</v>
      </c>
      <c r="K10">
        <f t="shared" si="8"/>
        <v>0.10131686300000001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4.1544581999999997E-2</v>
      </c>
      <c r="V10">
        <f t="shared" si="10"/>
        <v>5.0254592932778147E-3</v>
      </c>
      <c r="W10">
        <f t="shared" si="3"/>
        <v>1.0381593808053306E-2</v>
      </c>
      <c r="Z10" s="16">
        <v>280.08999999999997</v>
      </c>
      <c r="AA10">
        <f t="shared" si="4"/>
        <v>1.0381593808053306E-2</v>
      </c>
      <c r="AB10">
        <f t="shared" si="5"/>
        <v>4.1203013978509878E-4</v>
      </c>
      <c r="AC10">
        <f t="shared" si="11"/>
        <v>0.92141762636808722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0.1178</v>
      </c>
      <c r="E11" s="23">
        <f>Spring!S73</f>
        <v>4.6753081813924319E-3</v>
      </c>
      <c r="F11" s="1">
        <f t="shared" si="6"/>
        <v>0.99568188853874784</v>
      </c>
      <c r="G11" s="7"/>
      <c r="H11" s="16">
        <v>144.43</v>
      </c>
      <c r="I11" s="18">
        <f t="shared" si="7"/>
        <v>5.8731010067399982E-2</v>
      </c>
      <c r="J11" s="22">
        <f>Spring!S9</f>
        <v>2.8430153E-2</v>
      </c>
      <c r="K11">
        <f t="shared" si="8"/>
        <v>0.12974701599999999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5.2867841141553573E-2</v>
      </c>
      <c r="V11">
        <f t="shared" si="10"/>
        <v>1.1323259141553577E-2</v>
      </c>
      <c r="W11">
        <f t="shared" si="3"/>
        <v>2.3391588734621372E-2</v>
      </c>
      <c r="Z11" s="25">
        <v>250</v>
      </c>
      <c r="AA11">
        <f t="shared" si="4"/>
        <v>2.3391588734621372E-2</v>
      </c>
      <c r="AB11">
        <f t="shared" si="5"/>
        <v>9.2837764165316081E-4</v>
      </c>
      <c r="AC11">
        <f t="shared" si="11"/>
        <v>0.92234600400974043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9.1700000000000004E-2</v>
      </c>
      <c r="E12" s="23">
        <f>Spring!S74</f>
        <v>3.63943769298545E-3</v>
      </c>
      <c r="F12" s="1">
        <f t="shared" si="6"/>
        <v>0.99932132623173331</v>
      </c>
      <c r="G12" s="7"/>
      <c r="H12" s="16">
        <v>122.39</v>
      </c>
      <c r="I12" s="18">
        <f t="shared" si="7"/>
        <v>7.0575501605399979E-2</v>
      </c>
      <c r="J12" s="22">
        <f>Spring!S10</f>
        <v>3.4163763E-2</v>
      </c>
      <c r="K12">
        <f t="shared" si="8"/>
        <v>0.16391077900000001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5.7628200999999997E-2</v>
      </c>
      <c r="V12">
        <f t="shared" si="10"/>
        <v>4.7603598584464238E-3</v>
      </c>
      <c r="W12">
        <f t="shared" si="3"/>
        <v>9.833951395578619E-3</v>
      </c>
      <c r="Z12" s="16">
        <v>237.35</v>
      </c>
      <c r="AA12">
        <f t="shared" si="4"/>
        <v>9.833951395578619E-3</v>
      </c>
      <c r="AB12">
        <f t="shared" si="5"/>
        <v>3.9029502050224316E-4</v>
      </c>
      <c r="AC12">
        <f t="shared" si="11"/>
        <v>0.92273629903024268</v>
      </c>
    </row>
    <row r="13" spans="2:29" x14ac:dyDescent="0.25">
      <c r="B13" t="s">
        <v>49</v>
      </c>
      <c r="E13" s="23">
        <f>Spring!S75</f>
        <v>6.7867376826661263E-4</v>
      </c>
      <c r="F13" s="1">
        <f t="shared" si="6"/>
        <v>0.99999999999999989</v>
      </c>
      <c r="H13" s="16">
        <v>103.72</v>
      </c>
      <c r="I13" s="18">
        <f t="shared" si="7"/>
        <v>8.3720149820999984E-2</v>
      </c>
      <c r="J13" s="22">
        <f>Spring!S11</f>
        <v>4.0526745000000003E-2</v>
      </c>
      <c r="K13">
        <f t="shared" si="8"/>
        <v>0.20443752400000001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7.7165838E-2</v>
      </c>
      <c r="V13">
        <f t="shared" si="10"/>
        <v>1.9537637000000004E-2</v>
      </c>
      <c r="W13">
        <f t="shared" si="3"/>
        <v>4.0360850514599998E-2</v>
      </c>
      <c r="Z13" s="16">
        <v>201.13</v>
      </c>
      <c r="AA13">
        <f t="shared" si="4"/>
        <v>4.0360850514599998E-2</v>
      </c>
      <c r="AB13">
        <f t="shared" si="5"/>
        <v>1.6018626028766242E-3</v>
      </c>
      <c r="AC13">
        <f t="shared" si="11"/>
        <v>0.92433816163311933</v>
      </c>
    </row>
    <row r="14" spans="2:29" x14ac:dyDescent="0.25">
      <c r="H14" s="16">
        <v>87.89</v>
      </c>
      <c r="I14" s="18">
        <f t="shared" si="7"/>
        <v>0.10078393257239997</v>
      </c>
      <c r="J14" s="22">
        <f>Spring!S12</f>
        <v>4.8786877999999999E-2</v>
      </c>
      <c r="K14">
        <f t="shared" si="8"/>
        <v>0.25322440200000002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0.10131686300000001</v>
      </c>
      <c r="V14">
        <f t="shared" si="10"/>
        <v>2.4151025000000007E-2</v>
      </c>
      <c r="W14">
        <f t="shared" si="3"/>
        <v>4.9891187444999999E-2</v>
      </c>
      <c r="Z14" s="16">
        <v>170.44</v>
      </c>
      <c r="AA14">
        <f t="shared" si="4"/>
        <v>4.9891187444999999E-2</v>
      </c>
      <c r="AB14">
        <f t="shared" si="5"/>
        <v>1.9801076132512042E-3</v>
      </c>
      <c r="AC14">
        <f t="shared" si="11"/>
        <v>0.92631826924637051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0.11502967078019997</v>
      </c>
      <c r="J15" s="22">
        <f>Spring!S13</f>
        <v>5.5682869000000003E-2</v>
      </c>
      <c r="K15">
        <f t="shared" si="8"/>
        <v>0.30890727100000004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0.12974701599999999</v>
      </c>
      <c r="V15">
        <f t="shared" si="10"/>
        <v>2.8430152999999986E-2</v>
      </c>
      <c r="W15">
        <f t="shared" si="3"/>
        <v>5.8731010067399954E-2</v>
      </c>
      <c r="Z15" s="16">
        <v>144.43</v>
      </c>
      <c r="AA15">
        <f t="shared" si="4"/>
        <v>5.8731010067399954E-2</v>
      </c>
      <c r="AB15">
        <f t="shared" si="5"/>
        <v>2.3309471296227191E-3</v>
      </c>
      <c r="AC15">
        <f t="shared" si="11"/>
        <v>0.92864921637599318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0.12827385130559996</v>
      </c>
      <c r="J16" s="22">
        <f>Spring!S14</f>
        <v>6.2094032E-2</v>
      </c>
      <c r="K16">
        <f t="shared" si="8"/>
        <v>0.37100130300000006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0.15986507022368421</v>
      </c>
      <c r="V16">
        <f t="shared" si="10"/>
        <v>3.0118054223684215E-2</v>
      </c>
      <c r="W16">
        <f t="shared" si="3"/>
        <v>6.2217876415286831E-2</v>
      </c>
      <c r="Z16" s="20">
        <v>125</v>
      </c>
      <c r="AA16">
        <f t="shared" si="4"/>
        <v>6.2217876415286831E-2</v>
      </c>
      <c r="AB16">
        <f t="shared" si="5"/>
        <v>2.4693357099597095E-3</v>
      </c>
      <c r="AC16">
        <f t="shared" si="11"/>
        <v>0.93111855208595284</v>
      </c>
    </row>
    <row r="17" spans="2:29" x14ac:dyDescent="0.25">
      <c r="B17" s="1" t="s">
        <v>39</v>
      </c>
      <c r="C17" s="1">
        <f>O5</f>
        <v>0.70359353923840495</v>
      </c>
      <c r="D17" s="1"/>
      <c r="E17" s="1" t="s">
        <v>39</v>
      </c>
      <c r="F17" s="1">
        <f>O5</f>
        <v>0.70359353923840495</v>
      </c>
      <c r="H17" s="16">
        <v>53.48</v>
      </c>
      <c r="I17" s="18">
        <f t="shared" si="7"/>
        <v>0.13257245677499999</v>
      </c>
      <c r="J17" s="22">
        <f>Spring!S15</f>
        <v>6.4174875000000006E-2</v>
      </c>
      <c r="K17">
        <f t="shared" si="8"/>
        <v>0.43517617800000008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0.16391077900000001</v>
      </c>
      <c r="V17">
        <f t="shared" si="10"/>
        <v>4.0457087763157984E-3</v>
      </c>
      <c r="W17">
        <f t="shared" si="3"/>
        <v>8.3576251901131739E-3</v>
      </c>
      <c r="Z17" s="16">
        <v>122.39</v>
      </c>
      <c r="AA17">
        <f t="shared" si="4"/>
        <v>8.3576251901131739E-3</v>
      </c>
      <c r="AB17">
        <f t="shared" si="5"/>
        <v>3.3170181178563329E-4</v>
      </c>
      <c r="AC17">
        <f t="shared" si="11"/>
        <v>0.9314502538977385</v>
      </c>
    </row>
    <row r="18" spans="2:29" x14ac:dyDescent="0.25">
      <c r="B18" s="1" t="s">
        <v>43</v>
      </c>
      <c r="C18" s="1">
        <f>C20*(C22-C21)+C17</f>
        <v>0.91362715733407118</v>
      </c>
      <c r="D18" s="1"/>
      <c r="E18" s="1" t="s">
        <v>43</v>
      </c>
      <c r="F18" s="1">
        <f>F20*(F22-F21)+F17</f>
        <v>0.95147556776913811</v>
      </c>
      <c r="H18" s="16">
        <v>45.32</v>
      </c>
      <c r="I18" s="18">
        <f t="shared" si="7"/>
        <v>0.13337494570619995</v>
      </c>
      <c r="J18" s="22">
        <f>Spring!S16</f>
        <v>6.4563338999999997E-2</v>
      </c>
      <c r="K18">
        <f t="shared" si="8"/>
        <v>0.49973951700000008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0.20443752400000001</v>
      </c>
      <c r="V18">
        <f t="shared" si="10"/>
        <v>4.0526745000000003E-2</v>
      </c>
      <c r="W18">
        <f t="shared" si="3"/>
        <v>8.3720149820999984E-2</v>
      </c>
      <c r="Z18" s="16">
        <v>103.72</v>
      </c>
      <c r="AA18">
        <f t="shared" si="4"/>
        <v>8.3720149820999984E-2</v>
      </c>
      <c r="AB18">
        <f t="shared" si="5"/>
        <v>3.3227292139687723E-3</v>
      </c>
      <c r="AC18">
        <f t="shared" si="11"/>
        <v>0.93477298311170731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0.12505767545699994</v>
      </c>
      <c r="J19" s="22">
        <f>Spring!S17</f>
        <v>6.0537164999999997E-2</v>
      </c>
      <c r="K19">
        <f t="shared" si="8"/>
        <v>0.56027668200000003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0.25322440200000002</v>
      </c>
      <c r="V19">
        <f t="shared" si="10"/>
        <v>4.8786878000000006E-2</v>
      </c>
      <c r="W19">
        <f t="shared" si="3"/>
        <v>0.10078393257239998</v>
      </c>
      <c r="Z19" s="16">
        <v>87.89</v>
      </c>
      <c r="AA19">
        <f t="shared" si="4"/>
        <v>0.10078393257239998</v>
      </c>
      <c r="AB19">
        <f t="shared" si="5"/>
        <v>3.9999655730784791E-3</v>
      </c>
      <c r="AC19">
        <f t="shared" si="11"/>
        <v>0.93877294868478578</v>
      </c>
    </row>
    <row r="20" spans="2:29" x14ac:dyDescent="0.25">
      <c r="B20" s="1" t="s">
        <v>45</v>
      </c>
      <c r="C20" s="1">
        <f>(C19-C17)/(C23-C21)</f>
        <v>-5.3892083774835465E-4</v>
      </c>
      <c r="D20" s="1"/>
      <c r="E20" s="1" t="s">
        <v>45</v>
      </c>
      <c r="F20" s="1">
        <f>(F19-F17)/(F23-F21)</f>
        <v>-5.3892083774835465E-4</v>
      </c>
      <c r="H20" s="16">
        <v>32.549999999999997</v>
      </c>
      <c r="I20" s="18">
        <f t="shared" si="7"/>
        <v>0.11339980829099996</v>
      </c>
      <c r="J20" s="22">
        <f>Spring!S18</f>
        <v>5.4893894999999998E-2</v>
      </c>
      <c r="K20">
        <f t="shared" si="8"/>
        <v>0.615170577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0.30890727100000004</v>
      </c>
      <c r="V20">
        <f t="shared" si="10"/>
        <v>5.5682869000000024E-2</v>
      </c>
      <c r="W20">
        <f t="shared" si="3"/>
        <v>0.11502967078020002</v>
      </c>
      <c r="Z20" s="16">
        <v>74.48</v>
      </c>
      <c r="AA20">
        <f t="shared" si="4"/>
        <v>0.11502967078020002</v>
      </c>
      <c r="AB20">
        <f t="shared" si="5"/>
        <v>4.5653579023900437E-3</v>
      </c>
      <c r="AC20">
        <f t="shared" si="11"/>
        <v>0.94333830658717588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9.975127220519997E-2</v>
      </c>
      <c r="J21" s="22">
        <f>Spring!S19</f>
        <v>4.8286994E-2</v>
      </c>
      <c r="K21">
        <f t="shared" si="8"/>
        <v>0.66345757100000002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0.37100130300000006</v>
      </c>
      <c r="V21">
        <f t="shared" si="10"/>
        <v>6.2094032000000021E-2</v>
      </c>
      <c r="W21">
        <f t="shared" si="3"/>
        <v>0.12827385130560001</v>
      </c>
      <c r="Z21" s="16">
        <v>63.11</v>
      </c>
      <c r="AA21">
        <f t="shared" si="4"/>
        <v>0.12827385130560001</v>
      </c>
      <c r="AB21">
        <f t="shared" si="5"/>
        <v>5.0909998851255351E-3</v>
      </c>
      <c r="AC21">
        <f t="shared" si="11"/>
        <v>0.94842930647230139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8.4541301189399967E-2</v>
      </c>
      <c r="J22" s="22">
        <f>Spring!S20</f>
        <v>4.0924242999999999E-2</v>
      </c>
      <c r="K22">
        <f t="shared" si="8"/>
        <v>0.70438181399999999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0.43517617800000008</v>
      </c>
      <c r="V22">
        <f t="shared" si="10"/>
        <v>6.417487500000002E-2</v>
      </c>
      <c r="W22">
        <f t="shared" si="3"/>
        <v>0.13257245677500001</v>
      </c>
      <c r="Z22" s="16">
        <v>53.48</v>
      </c>
      <c r="AA22">
        <f t="shared" si="4"/>
        <v>0.13257245677500001</v>
      </c>
      <c r="AB22">
        <f t="shared" si="5"/>
        <v>5.2616051934418684E-3</v>
      </c>
      <c r="AC22">
        <f t="shared" si="11"/>
        <v>0.95369091166574327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7.1433977848199978E-2</v>
      </c>
      <c r="J23" s="22">
        <f>Spring!S21</f>
        <v>3.4579328999999999E-2</v>
      </c>
      <c r="K23">
        <f t="shared" si="8"/>
        <v>0.73896114300000004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0.49973951700000008</v>
      </c>
      <c r="V23">
        <f t="shared" si="10"/>
        <v>6.4563338999999997E-2</v>
      </c>
      <c r="W23">
        <f t="shared" si="3"/>
        <v>0.13337494570619995</v>
      </c>
      <c r="Z23" s="16">
        <v>45.32</v>
      </c>
      <c r="AA23">
        <f t="shared" si="4"/>
        <v>0.13337494570619995</v>
      </c>
      <c r="AB23">
        <f t="shared" si="5"/>
        <v>5.2934547950167065E-3</v>
      </c>
      <c r="AC23">
        <f t="shared" si="11"/>
        <v>0.95898436646076002</v>
      </c>
    </row>
    <row r="24" spans="2:29" x14ac:dyDescent="0.25">
      <c r="H24" s="16">
        <v>16.78</v>
      </c>
      <c r="I24" s="18">
        <f t="shared" si="7"/>
        <v>6.0441742429199988E-2</v>
      </c>
      <c r="J24" s="22">
        <f>Spring!S22</f>
        <v>2.9258274000000001E-2</v>
      </c>
      <c r="K24">
        <f t="shared" si="8"/>
        <v>0.76821941700000007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0.56027668200000003</v>
      </c>
      <c r="V24">
        <f t="shared" si="10"/>
        <v>6.0537164999999948E-2</v>
      </c>
      <c r="W24">
        <f t="shared" si="3"/>
        <v>0.12505767545699986</v>
      </c>
      <c r="Z24" s="16">
        <v>38.409999999999997</v>
      </c>
      <c r="AA24">
        <f t="shared" si="4"/>
        <v>0.12505767545699986</v>
      </c>
      <c r="AB24">
        <f t="shared" si="5"/>
        <v>4.9633546112905855E-3</v>
      </c>
      <c r="AC24">
        <f t="shared" si="11"/>
        <v>0.96394772107205062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5.1695234058599986E-2</v>
      </c>
      <c r="J25" s="22">
        <f>Spring!S23</f>
        <v>2.5024317000000001E-2</v>
      </c>
      <c r="K25">
        <f t="shared" si="8"/>
        <v>0.79324373400000003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0.615170577</v>
      </c>
      <c r="V25">
        <f t="shared" si="10"/>
        <v>5.489389499999997E-2</v>
      </c>
      <c r="W25">
        <f t="shared" si="3"/>
        <v>0.11339980829099991</v>
      </c>
      <c r="Z25" s="16">
        <v>32.549999999999997</v>
      </c>
      <c r="AA25">
        <f t="shared" si="4"/>
        <v>0.11339980829099991</v>
      </c>
      <c r="AB25">
        <f t="shared" si="5"/>
        <v>4.5006710651209272E-3</v>
      </c>
      <c r="AC25">
        <f t="shared" si="11"/>
        <v>0.9684483921371716</v>
      </c>
    </row>
    <row r="26" spans="2:29" x14ac:dyDescent="0.25">
      <c r="B26" s="1" t="s">
        <v>39</v>
      </c>
      <c r="C26" s="1">
        <f>C17</f>
        <v>0.70359353923840495</v>
      </c>
      <c r="H26" s="16">
        <v>12.05</v>
      </c>
      <c r="I26" s="18">
        <f t="shared" si="7"/>
        <v>4.5150903606599985E-2</v>
      </c>
      <c r="J26" s="22">
        <f>Spring!S24</f>
        <v>2.1856377E-2</v>
      </c>
      <c r="K26">
        <f t="shared" si="8"/>
        <v>0.81510011100000002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0.66345757100000002</v>
      </c>
      <c r="V26">
        <f t="shared" si="10"/>
        <v>4.8286994000000028E-2</v>
      </c>
      <c r="W26">
        <f t="shared" si="3"/>
        <v>9.9751272205200026E-2</v>
      </c>
      <c r="Z26" s="16">
        <v>27.58</v>
      </c>
      <c r="AA26">
        <f t="shared" si="4"/>
        <v>9.9751272205200026E-2</v>
      </c>
      <c r="AB26">
        <f t="shared" si="5"/>
        <v>3.9589808068359522E-3</v>
      </c>
      <c r="AC26">
        <f t="shared" si="11"/>
        <v>0.97240737294400759</v>
      </c>
    </row>
    <row r="27" spans="2:29" x14ac:dyDescent="0.25">
      <c r="B27" s="1" t="s">
        <v>43</v>
      </c>
      <c r="C27" s="1">
        <f>C29*(C31-C30)+C26</f>
        <v>0.98355213603192015</v>
      </c>
      <c r="H27" s="16">
        <v>10.210000000000001</v>
      </c>
      <c r="I27" s="18">
        <f t="shared" si="7"/>
        <v>4.0740323513999983E-2</v>
      </c>
      <c r="J27" s="22">
        <f>Spring!S25</f>
        <v>1.9721329999999999E-2</v>
      </c>
      <c r="K27">
        <f t="shared" si="8"/>
        <v>0.834821441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0.68853703583135395</v>
      </c>
      <c r="V27">
        <f t="shared" si="10"/>
        <v>2.5079464831353926E-2</v>
      </c>
      <c r="W27">
        <f t="shared" si="3"/>
        <v>5.1809158448610927E-2</v>
      </c>
      <c r="Z27" s="20">
        <v>25</v>
      </c>
      <c r="AA27">
        <f t="shared" si="4"/>
        <v>5.1809158448610927E-2</v>
      </c>
      <c r="AB27">
        <f t="shared" si="5"/>
        <v>2.0562290523416598E-3</v>
      </c>
      <c r="AC27">
        <f t="shared" si="11"/>
        <v>0.97446360199634929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3.7007815415999991E-2</v>
      </c>
      <c r="J28" s="22">
        <f>Spring!S26</f>
        <v>1.791452E-2</v>
      </c>
      <c r="K28">
        <f t="shared" si="8"/>
        <v>0.85273596100000004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0.70438181399999999</v>
      </c>
      <c r="V28">
        <f t="shared" si="10"/>
        <v>1.5844778168646045E-2</v>
      </c>
      <c r="W28">
        <f t="shared" si="3"/>
        <v>3.2732142740788991E-2</v>
      </c>
      <c r="Z28" s="16">
        <v>23.37</v>
      </c>
      <c r="AA28">
        <f t="shared" si="4"/>
        <v>3.2732142740788991E-2</v>
      </c>
      <c r="AB28">
        <f t="shared" si="5"/>
        <v>1.2990904477972469E-3</v>
      </c>
      <c r="AC28">
        <f t="shared" si="11"/>
        <v>0.9757626924441466</v>
      </c>
    </row>
    <row r="29" spans="2:29" x14ac:dyDescent="0.25">
      <c r="B29" s="1" t="s">
        <v>45</v>
      </c>
      <c r="C29" s="1">
        <f>(C28-C26)/(C32-C30)</f>
        <v>-5.3892083774835465E-4</v>
      </c>
      <c r="H29" s="16">
        <v>7.33</v>
      </c>
      <c r="I29" s="18">
        <f t="shared" si="7"/>
        <v>3.4251980373599986E-2</v>
      </c>
      <c r="J29" s="22">
        <f>Spring!S27</f>
        <v>1.6580491999999999E-2</v>
      </c>
      <c r="K29">
        <f t="shared" si="8"/>
        <v>0.86931645300000004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0.73896114300000004</v>
      </c>
      <c r="V29">
        <f t="shared" si="10"/>
        <v>3.4579329000000048E-2</v>
      </c>
      <c r="W29">
        <f t="shared" si="3"/>
        <v>7.1433977848200075E-2</v>
      </c>
      <c r="Z29" s="16">
        <v>19.809999999999999</v>
      </c>
      <c r="AA29">
        <f t="shared" si="4"/>
        <v>7.1433977848200075E-2</v>
      </c>
      <c r="AB29">
        <f t="shared" si="5"/>
        <v>2.8351091771060743E-3</v>
      </c>
      <c r="AC29">
        <f t="shared" si="11"/>
        <v>0.97859780162125265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3.1707654329999994E-2</v>
      </c>
      <c r="J30" s="22">
        <f>Spring!S28</f>
        <v>1.5348850000000001E-2</v>
      </c>
      <c r="K30">
        <f t="shared" si="8"/>
        <v>0.88466530300000001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0.76821941700000007</v>
      </c>
      <c r="V30">
        <f t="shared" si="10"/>
        <v>2.9258274000000029E-2</v>
      </c>
      <c r="W30">
        <f t="shared" si="3"/>
        <v>6.0441742429200043E-2</v>
      </c>
      <c r="Z30" s="16">
        <v>16.78</v>
      </c>
      <c r="AA30">
        <f t="shared" si="4"/>
        <v>6.0441742429200043E-2</v>
      </c>
      <c r="AB30">
        <f t="shared" si="5"/>
        <v>2.3988435728085999E-3</v>
      </c>
      <c r="AC30">
        <f t="shared" si="11"/>
        <v>0.98099664519406127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2.9374837285199993E-2</v>
      </c>
      <c r="J31" s="22">
        <f>Spring!S29</f>
        <v>1.4219594E-2</v>
      </c>
      <c r="K31">
        <f t="shared" si="8"/>
        <v>0.89888489699999996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0.79324373400000003</v>
      </c>
      <c r="V31">
        <f t="shared" si="10"/>
        <v>2.5024316999999963E-2</v>
      </c>
      <c r="W31">
        <f t="shared" si="3"/>
        <v>5.1695234058599909E-2</v>
      </c>
      <c r="Z31" s="16">
        <v>14.22</v>
      </c>
      <c r="AA31">
        <f t="shared" si="4"/>
        <v>5.1695234058599909E-2</v>
      </c>
      <c r="AB31">
        <f t="shared" si="5"/>
        <v>2.0517075614021126E-3</v>
      </c>
      <c r="AC31">
        <f t="shared" si="11"/>
        <v>0.98304835275546343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2.7396606547199991E-2</v>
      </c>
      <c r="J32" s="22">
        <f>Spring!S30</f>
        <v>1.3261983999999999E-2</v>
      </c>
      <c r="K32">
        <f t="shared" si="8"/>
        <v>0.91214688099999996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0.81510011100000002</v>
      </c>
      <c r="V32">
        <f t="shared" si="10"/>
        <v>2.1856376999999982E-2</v>
      </c>
      <c r="W32">
        <f t="shared" si="3"/>
        <v>4.515090360659995E-2</v>
      </c>
      <c r="Z32" s="16">
        <v>12.05</v>
      </c>
      <c r="AA32">
        <f t="shared" si="4"/>
        <v>4.515090360659995E-2</v>
      </c>
      <c r="AB32">
        <f t="shared" si="5"/>
        <v>1.791972742183343E-3</v>
      </c>
      <c r="AC32">
        <f t="shared" si="11"/>
        <v>0.98484032549764677</v>
      </c>
    </row>
    <row r="33" spans="2:29" x14ac:dyDescent="0.25">
      <c r="H33" s="16">
        <v>3.78</v>
      </c>
      <c r="I33" s="18">
        <f t="shared" si="7"/>
        <v>2.5549017001199995E-2</v>
      </c>
      <c r="J33" s="22">
        <f>Spring!S31</f>
        <v>1.2367614000000001E-2</v>
      </c>
      <c r="K33">
        <f t="shared" si="8"/>
        <v>0.92451449499999994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0.834821441</v>
      </c>
      <c r="V33">
        <f t="shared" si="10"/>
        <v>1.9721329999999981E-2</v>
      </c>
      <c r="W33">
        <f t="shared" si="3"/>
        <v>4.0740323513999949E-2</v>
      </c>
      <c r="Z33" s="16">
        <v>10.210000000000001</v>
      </c>
      <c r="AA33">
        <f t="shared" si="4"/>
        <v>4.0740323513999949E-2</v>
      </c>
      <c r="AB33">
        <f t="shared" si="5"/>
        <v>1.6169233262952329E-3</v>
      </c>
      <c r="AC33">
        <f t="shared" si="11"/>
        <v>0.98645724882394203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2.4174208508999994E-2</v>
      </c>
      <c r="J34" s="22">
        <f>Spring!S32</f>
        <v>1.1702105000000001E-2</v>
      </c>
      <c r="K34">
        <f t="shared" si="8"/>
        <v>0.93621659999999995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0.85273596100000004</v>
      </c>
      <c r="V34">
        <f t="shared" si="10"/>
        <v>1.7914520000000045E-2</v>
      </c>
      <c r="W34">
        <f t="shared" si="3"/>
        <v>3.7007815416000081E-2</v>
      </c>
      <c r="Z34" s="16">
        <v>8.65</v>
      </c>
      <c r="AA34">
        <f t="shared" si="4"/>
        <v>3.7007815416000081E-2</v>
      </c>
      <c r="AB34">
        <f t="shared" si="5"/>
        <v>1.4687855873504766E-3</v>
      </c>
      <c r="AC34">
        <f t="shared" si="11"/>
        <v>0.98792603441129256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2.2842947080799994E-2</v>
      </c>
      <c r="J35" s="22">
        <f>Spring!S33</f>
        <v>1.1057676000000001E-2</v>
      </c>
      <c r="K35">
        <f t="shared" si="8"/>
        <v>0.94727427599999992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0.86931645300000004</v>
      </c>
      <c r="V35">
        <f t="shared" si="10"/>
        <v>1.6580492000000002E-2</v>
      </c>
      <c r="W35">
        <f t="shared" si="3"/>
        <v>3.4251980373599993E-2</v>
      </c>
      <c r="Z35" s="16">
        <v>7.33</v>
      </c>
      <c r="AA35">
        <f t="shared" si="4"/>
        <v>3.4251980373599993E-2</v>
      </c>
      <c r="AB35">
        <f t="shared" si="5"/>
        <v>1.3594105608623519E-3</v>
      </c>
      <c r="AC35">
        <f t="shared" si="11"/>
        <v>0.98928544497215487</v>
      </c>
    </row>
    <row r="36" spans="2:29" x14ac:dyDescent="0.25">
      <c r="B36" s="1" t="s">
        <v>39</v>
      </c>
      <c r="C36" s="1">
        <f>U8</f>
        <v>2.8815606000000001E-2</v>
      </c>
      <c r="E36" s="1" t="s">
        <v>39</v>
      </c>
      <c r="F36" s="1">
        <f>U10</f>
        <v>4.1544581999999997E-2</v>
      </c>
      <c r="H36" s="16">
        <v>2.2999999999999998</v>
      </c>
      <c r="I36" s="18">
        <f t="shared" si="7"/>
        <v>2.1169539593399997E-2</v>
      </c>
      <c r="J36" s="22">
        <f>Spring!S34</f>
        <v>1.0247623000000001E-2</v>
      </c>
      <c r="K36">
        <f t="shared" si="8"/>
        <v>0.95752189899999995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0.88466530300000001</v>
      </c>
      <c r="V36">
        <f t="shared" si="10"/>
        <v>1.5348849999999969E-2</v>
      </c>
      <c r="W36">
        <f t="shared" si="3"/>
        <v>3.1707654329999925E-2</v>
      </c>
      <c r="Z36" s="16">
        <v>6.21</v>
      </c>
      <c r="AA36">
        <f t="shared" si="4"/>
        <v>3.1707654329999925E-2</v>
      </c>
      <c r="AB36">
        <f t="shared" si="5"/>
        <v>1.25843001444662E-3</v>
      </c>
      <c r="AC36">
        <f t="shared" si="11"/>
        <v>0.99054387498660146</v>
      </c>
    </row>
    <row r="37" spans="2:29" x14ac:dyDescent="0.25">
      <c r="B37" s="1" t="s">
        <v>43</v>
      </c>
      <c r="C37" s="1">
        <f>C39*(C41-C40)+C36</f>
        <v>3.6519122706722182E-2</v>
      </c>
      <c r="E37" s="1" t="s">
        <v>43</v>
      </c>
      <c r="F37" s="1">
        <f>F39*(F41-F40)+F36</f>
        <v>5.2867841141553573E-2</v>
      </c>
      <c r="H37" s="16">
        <v>1.95</v>
      </c>
      <c r="I37" s="18">
        <f t="shared" si="7"/>
        <v>1.8762072799799995E-2</v>
      </c>
      <c r="J37" s="22">
        <f>Spring!S35</f>
        <v>9.0822309999999996E-3</v>
      </c>
      <c r="K37">
        <f t="shared" si="8"/>
        <v>0.96660413000000001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0.89888489699999996</v>
      </c>
      <c r="V37">
        <f t="shared" si="10"/>
        <v>1.4219593999999947E-2</v>
      </c>
      <c r="W37">
        <f t="shared" si="3"/>
        <v>2.9374837285199882E-2</v>
      </c>
      <c r="Z37" s="16">
        <v>5.27</v>
      </c>
      <c r="AA37">
        <f t="shared" si="4"/>
        <v>2.9374837285199882E-2</v>
      </c>
      <c r="AB37">
        <f t="shared" si="5"/>
        <v>1.1658439481032807E-3</v>
      </c>
      <c r="AC37">
        <f t="shared" si="11"/>
        <v>0.99170971893470472</v>
      </c>
    </row>
    <row r="38" spans="2:29" x14ac:dyDescent="0.25">
      <c r="B38" s="1" t="s">
        <v>40</v>
      </c>
      <c r="C38" s="1">
        <f>U10</f>
        <v>4.1544581999999997E-2</v>
      </c>
      <c r="E38" s="1" t="s">
        <v>40</v>
      </c>
      <c r="F38" s="1">
        <f>U12</f>
        <v>5.7628200999999997E-2</v>
      </c>
      <c r="H38" s="16">
        <v>1.65</v>
      </c>
      <c r="I38" s="18">
        <f t="shared" si="7"/>
        <v>1.6279954191599996E-2</v>
      </c>
      <c r="J38" s="22">
        <f>Spring!S36</f>
        <v>7.8807019999999998E-3</v>
      </c>
      <c r="K38">
        <f t="shared" si="8"/>
        <v>0.97448483200000002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0.91214688099999996</v>
      </c>
      <c r="V38">
        <f t="shared" si="10"/>
        <v>1.3261984000000004E-2</v>
      </c>
      <c r="W38">
        <f t="shared" si="3"/>
        <v>2.7396606547200001E-2</v>
      </c>
      <c r="Z38" s="16">
        <v>4.46</v>
      </c>
      <c r="AA38">
        <f t="shared" si="4"/>
        <v>2.7396606547200001E-2</v>
      </c>
      <c r="AB38">
        <f t="shared" si="5"/>
        <v>1.0873308890705742E-3</v>
      </c>
      <c r="AC38">
        <f t="shared" si="11"/>
        <v>0.99279704982377526</v>
      </c>
    </row>
    <row r="39" spans="2:29" x14ac:dyDescent="0.25">
      <c r="B39" s="1" t="s">
        <v>45</v>
      </c>
      <c r="C39" s="1">
        <f>(C38-C36)/(C42-C40)</f>
        <v>-2.5240880428316467E-4</v>
      </c>
      <c r="E39" s="1" t="s">
        <v>45</v>
      </c>
      <c r="F39" s="1">
        <f>(F38-F36)/(F42-F40)</f>
        <v>-3.7631303228825473E-4</v>
      </c>
      <c r="H39" s="16">
        <v>1.4</v>
      </c>
      <c r="I39" s="18">
        <f t="shared" si="7"/>
        <v>1.3138428091799995E-2</v>
      </c>
      <c r="J39" s="22">
        <f>Spring!S37</f>
        <v>6.3599709999999999E-3</v>
      </c>
      <c r="K39">
        <f t="shared" si="8"/>
        <v>0.98084480299999999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0.92451449499999994</v>
      </c>
      <c r="V39">
        <f t="shared" si="10"/>
        <v>1.2367613999999971E-2</v>
      </c>
      <c r="W39">
        <f t="shared" si="3"/>
        <v>2.5549017001199933E-2</v>
      </c>
      <c r="Z39" s="16">
        <v>3.78</v>
      </c>
      <c r="AA39">
        <f t="shared" si="4"/>
        <v>2.5549017001199933E-2</v>
      </c>
      <c r="AB39">
        <f t="shared" si="5"/>
        <v>1.0140027861820407E-3</v>
      </c>
      <c r="AC39">
        <f t="shared" si="11"/>
        <v>0.99381105260995728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9.0513316211999987E-3</v>
      </c>
      <c r="J40" s="22">
        <f>Spring!S38</f>
        <v>4.3815140000000004E-3</v>
      </c>
      <c r="K40">
        <f t="shared" si="8"/>
        <v>0.98522631699999996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0.93621659999999995</v>
      </c>
      <c r="V40">
        <f t="shared" si="10"/>
        <v>1.1702105000000018E-2</v>
      </c>
      <c r="W40">
        <f t="shared" si="3"/>
        <v>2.4174208509000032E-2</v>
      </c>
      <c r="Z40" s="16">
        <v>3.2</v>
      </c>
      <c r="AA40">
        <f t="shared" si="4"/>
        <v>2.4174208509000032E-2</v>
      </c>
      <c r="AB40">
        <f t="shared" si="5"/>
        <v>9.5943866571149739E-4</v>
      </c>
      <c r="AC40">
        <f t="shared" si="11"/>
        <v>0.99477049127566874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6.5443304519999983E-3</v>
      </c>
      <c r="J41" s="22">
        <f>Spring!S39</f>
        <v>3.1679400000000002E-3</v>
      </c>
      <c r="K41">
        <f t="shared" si="8"/>
        <v>0.98839425699999994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0.94727427599999992</v>
      </c>
      <c r="V41">
        <f t="shared" si="10"/>
        <v>1.1057675999999961E-2</v>
      </c>
      <c r="W41">
        <f t="shared" si="3"/>
        <v>2.2842947080799911E-2</v>
      </c>
      <c r="Z41" s="16">
        <v>2.72</v>
      </c>
      <c r="AA41">
        <f t="shared" si="4"/>
        <v>2.2842947080799911E-2</v>
      </c>
      <c r="AB41">
        <f t="shared" si="5"/>
        <v>9.0660286395567225E-4</v>
      </c>
      <c r="AC41">
        <f t="shared" si="11"/>
        <v>0.99567709413962446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5.3126033993999983E-3</v>
      </c>
      <c r="J42" s="22">
        <f>Spring!S40</f>
        <v>2.5716929999999999E-3</v>
      </c>
      <c r="K42">
        <f t="shared" si="8"/>
        <v>0.99096594999999998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0.95752189899999995</v>
      </c>
      <c r="V42">
        <f t="shared" si="10"/>
        <v>1.0247623000000039E-2</v>
      </c>
      <c r="W42">
        <f t="shared" si="3"/>
        <v>2.1169539593400073E-2</v>
      </c>
      <c r="Z42" s="16">
        <v>2.2999999999999998</v>
      </c>
      <c r="AA42">
        <f t="shared" si="4"/>
        <v>2.1169539593400073E-2</v>
      </c>
      <c r="AB42">
        <f t="shared" si="5"/>
        <v>8.401877899603937E-4</v>
      </c>
      <c r="AC42">
        <f t="shared" si="11"/>
        <v>0.99651728192958489</v>
      </c>
    </row>
    <row r="43" spans="2:29" x14ac:dyDescent="0.25">
      <c r="H43" s="16">
        <v>0.72</v>
      </c>
      <c r="I43" s="18">
        <f t="shared" si="7"/>
        <v>4.5661017797999984E-3</v>
      </c>
      <c r="J43" s="22">
        <f>Spring!S41</f>
        <v>2.2103309999999998E-3</v>
      </c>
      <c r="K43">
        <f t="shared" si="8"/>
        <v>0.99317628099999999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0.96660413000000001</v>
      </c>
      <c r="V43">
        <f t="shared" si="10"/>
        <v>9.0822310000000517E-3</v>
      </c>
      <c r="W43">
        <f t="shared" si="3"/>
        <v>1.8762072799800102E-2</v>
      </c>
      <c r="Z43" s="16">
        <v>1.95</v>
      </c>
      <c r="AA43">
        <f t="shared" si="4"/>
        <v>1.8762072799800102E-2</v>
      </c>
      <c r="AB43">
        <f t="shared" si="5"/>
        <v>7.4463898523587297E-4</v>
      </c>
      <c r="AC43">
        <f t="shared" si="11"/>
        <v>0.9972619209148208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4.0124467217999994E-3</v>
      </c>
      <c r="J44" s="22">
        <f>Spring!S42</f>
        <v>1.9423210000000001E-3</v>
      </c>
      <c r="K44">
        <f t="shared" si="8"/>
        <v>0.99511860200000002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0.97448483200000002</v>
      </c>
      <c r="V44">
        <f t="shared" si="10"/>
        <v>7.8807020000000172E-3</v>
      </c>
      <c r="W44">
        <f t="shared" si="3"/>
        <v>1.627995419160003E-2</v>
      </c>
      <c r="Z44" s="16">
        <v>1.65</v>
      </c>
      <c r="AA44">
        <f t="shared" si="4"/>
        <v>1.627995419160003E-2</v>
      </c>
      <c r="AB44">
        <f t="shared" si="5"/>
        <v>6.4612736014160981E-4</v>
      </c>
      <c r="AC44">
        <f t="shared" si="11"/>
        <v>0.99790804827496238</v>
      </c>
    </row>
    <row r="45" spans="2:29" x14ac:dyDescent="0.25">
      <c r="B45" s="1" t="s">
        <v>39</v>
      </c>
      <c r="C45" s="1">
        <f>U15</f>
        <v>0.12974701599999999</v>
      </c>
      <c r="E45" s="1" t="s">
        <v>39</v>
      </c>
      <c r="F45" s="1">
        <f>U26</f>
        <v>0.66345757100000002</v>
      </c>
      <c r="H45" s="16">
        <v>0.52</v>
      </c>
      <c r="I45" s="18">
        <f t="shared" si="7"/>
        <v>3.6080911613999987E-3</v>
      </c>
      <c r="J45" s="22">
        <f>Spring!S43</f>
        <v>1.7465829999999999E-3</v>
      </c>
      <c r="K45">
        <f t="shared" si="8"/>
        <v>0.99686518499999999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0.98084480299999999</v>
      </c>
      <c r="V45">
        <f t="shared" si="10"/>
        <v>6.3599709999999643E-3</v>
      </c>
      <c r="W45">
        <f t="shared" si="3"/>
        <v>1.3138428091799922E-2</v>
      </c>
      <c r="Z45" s="16">
        <v>1.4</v>
      </c>
      <c r="AA45">
        <f t="shared" si="4"/>
        <v>1.3138428091799922E-2</v>
      </c>
      <c r="AB45">
        <f t="shared" si="5"/>
        <v>5.2144482468784669E-4</v>
      </c>
      <c r="AC45">
        <f t="shared" si="11"/>
        <v>0.99842949309965023</v>
      </c>
    </row>
    <row r="46" spans="2:29" x14ac:dyDescent="0.25">
      <c r="B46" s="1" t="s">
        <v>43</v>
      </c>
      <c r="C46" s="1">
        <f>C48*(C50-C49)+C45</f>
        <v>0.15986507022368421</v>
      </c>
      <c r="E46" s="1" t="s">
        <v>43</v>
      </c>
      <c r="F46" s="1">
        <f>F48*(F50-F49)+F45</f>
        <v>0.68853703583135395</v>
      </c>
      <c r="H46" s="16">
        <v>0.44</v>
      </c>
      <c r="I46" s="18">
        <f t="shared" si="7"/>
        <v>3.3281525375999993E-3</v>
      </c>
      <c r="J46" s="22">
        <f>Spring!S44</f>
        <v>1.6110720000000001E-3</v>
      </c>
      <c r="K46">
        <f t="shared" si="8"/>
        <v>0.99847625699999998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0.98522631699999996</v>
      </c>
      <c r="V46">
        <f t="shared" si="10"/>
        <v>4.3815139999999753E-3</v>
      </c>
      <c r="W46">
        <f t="shared" si="3"/>
        <v>9.0513316211999467E-3</v>
      </c>
      <c r="Z46" s="16">
        <v>1.19</v>
      </c>
      <c r="AA46">
        <f t="shared" si="4"/>
        <v>9.0513316211999467E-3</v>
      </c>
      <c r="AB46">
        <f t="shared" si="5"/>
        <v>3.592339964439061E-4</v>
      </c>
      <c r="AC46">
        <f t="shared" si="11"/>
        <v>0.99878872709609412</v>
      </c>
    </row>
    <row r="47" spans="2:29" x14ac:dyDescent="0.25">
      <c r="B47" s="1" t="s">
        <v>40</v>
      </c>
      <c r="C47" s="1">
        <f>U17</f>
        <v>0.16391077900000001</v>
      </c>
      <c r="E47" s="1" t="s">
        <v>40</v>
      </c>
      <c r="F47" s="1">
        <f>U28</f>
        <v>0.70438181399999999</v>
      </c>
      <c r="H47" s="16">
        <v>0.37</v>
      </c>
      <c r="I47" s="18">
        <f t="shared" si="7"/>
        <v>3.1477482893999989E-3</v>
      </c>
      <c r="J47" s="22">
        <f>Spring!S45</f>
        <v>1.5237429999999999E-3</v>
      </c>
      <c r="K47">
        <f t="shared" si="8"/>
        <v>1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0.98839425699999994</v>
      </c>
      <c r="V47">
        <f t="shared" si="10"/>
        <v>3.1679399999999802E-3</v>
      </c>
      <c r="W47">
        <f t="shared" si="3"/>
        <v>6.5443304519999575E-3</v>
      </c>
      <c r="Z47" s="16">
        <v>1.01</v>
      </c>
      <c r="AA47">
        <f t="shared" si="4"/>
        <v>6.5443304519999575E-3</v>
      </c>
      <c r="AB47">
        <f t="shared" si="5"/>
        <v>2.5973481921876939E-4</v>
      </c>
      <c r="AC47">
        <f t="shared" si="11"/>
        <v>0.99904846191531294</v>
      </c>
    </row>
    <row r="48" spans="2:29" x14ac:dyDescent="0.25">
      <c r="B48" s="1" t="s">
        <v>45</v>
      </c>
      <c r="C48" s="1">
        <f>(C47-C45)/(C51-C49)</f>
        <v>-1.5500799909255901E-3</v>
      </c>
      <c r="E48" s="1" t="s">
        <v>45</v>
      </c>
      <c r="F48" s="1">
        <f>(F47-F45)/(F51-F49)</f>
        <v>-9.720722802850355E-3</v>
      </c>
      <c r="I48" s="18">
        <f>SUM(I4:I47)</f>
        <v>2.0657999999999999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0.99096594999999998</v>
      </c>
      <c r="V48">
        <f t="shared" si="10"/>
        <v>2.5716930000000415E-3</v>
      </c>
      <c r="W48">
        <f t="shared" si="3"/>
        <v>5.3126033994000841E-3</v>
      </c>
      <c r="Z48" s="16">
        <v>0.85</v>
      </c>
      <c r="AA48">
        <f t="shared" si="4"/>
        <v>5.3126033994000841E-3</v>
      </c>
      <c r="AB48">
        <f t="shared" si="5"/>
        <v>2.1084938996356926E-4</v>
      </c>
      <c r="AC48">
        <f t="shared" si="11"/>
        <v>0.99925931130527645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0.99317628099999999</v>
      </c>
      <c r="V49">
        <f t="shared" si="10"/>
        <v>2.2103310000000098E-3</v>
      </c>
      <c r="W49">
        <f t="shared" si="3"/>
        <v>4.5661017798000192E-3</v>
      </c>
      <c r="Z49" s="16">
        <v>0.72</v>
      </c>
      <c r="AA49">
        <f t="shared" si="4"/>
        <v>4.5661017798000192E-3</v>
      </c>
      <c r="AB49">
        <f t="shared" si="5"/>
        <v>1.8122184217461438E-4</v>
      </c>
      <c r="AC49">
        <f t="shared" si="11"/>
        <v>0.99944053314745107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0.99511860200000002</v>
      </c>
      <c r="V50">
        <f t="shared" si="10"/>
        <v>1.9423210000000246E-3</v>
      </c>
      <c r="W50">
        <f t="shared" si="3"/>
        <v>4.0124467218000497E-3</v>
      </c>
      <c r="Z50" s="16">
        <v>0.61</v>
      </c>
      <c r="AA50">
        <f t="shared" si="4"/>
        <v>4.0124467218000497E-3</v>
      </c>
      <c r="AB50">
        <f t="shared" si="5"/>
        <v>1.5924808986275904E-4</v>
      </c>
      <c r="AC50">
        <f t="shared" si="11"/>
        <v>0.99959978123731386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0.99686518499999999</v>
      </c>
      <c r="V51">
        <f t="shared" si="10"/>
        <v>1.7465829999999682E-3</v>
      </c>
      <c r="W51">
        <f t="shared" si="3"/>
        <v>3.6080911613999333E-3</v>
      </c>
      <c r="Z51" s="16">
        <v>0.52</v>
      </c>
      <c r="AA51">
        <f t="shared" si="4"/>
        <v>3.6080911613999333E-3</v>
      </c>
      <c r="AB51">
        <f t="shared" si="5"/>
        <v>1.431998143132668E-4</v>
      </c>
      <c r="AC51">
        <f t="shared" si="11"/>
        <v>0.99974298105162718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0.99847625699999998</v>
      </c>
      <c r="V52">
        <f t="shared" si="10"/>
        <v>1.6110719999999912E-3</v>
      </c>
      <c r="W52">
        <f t="shared" si="3"/>
        <v>3.328152537599981E-3</v>
      </c>
      <c r="Z52" s="16">
        <v>0.44</v>
      </c>
      <c r="AA52">
        <f t="shared" si="4"/>
        <v>3.328152537599981E-3</v>
      </c>
      <c r="AB52">
        <f t="shared" si="5"/>
        <v>1.3208946339527314E-4</v>
      </c>
      <c r="AC52">
        <f t="shared" si="11"/>
        <v>0.99987507051502245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</v>
      </c>
      <c r="V53">
        <f t="shared" si="10"/>
        <v>1.5237430000000218E-3</v>
      </c>
      <c r="W53">
        <f t="shared" si="3"/>
        <v>3.1477482894000444E-3</v>
      </c>
      <c r="Z53" s="16">
        <v>0.37</v>
      </c>
      <c r="AA53">
        <f t="shared" si="4"/>
        <v>3.1477482894000444E-3</v>
      </c>
      <c r="AB53">
        <f t="shared" si="5"/>
        <v>1.2492948497789524E-4</v>
      </c>
      <c r="AC53">
        <f t="shared" si="11"/>
        <v>1.0000000000000004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E53-CBAE-4DB8-8113-5D88C59A10BD}">
  <dimension ref="B1:AC53"/>
  <sheetViews>
    <sheetView topLeftCell="C1" workbookViewId="0">
      <selection activeCell="J7" sqref="J7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Spring!B60</f>
        <v>47.014299999999999</v>
      </c>
      <c r="H2" t="s">
        <v>35</v>
      </c>
      <c r="I2" s="8">
        <f>Spring!B61</f>
        <v>3.566600000000014</v>
      </c>
      <c r="M2">
        <f>D2-I2</f>
        <v>43.447699999999983</v>
      </c>
      <c r="N2" t="s">
        <v>48</v>
      </c>
      <c r="S2">
        <f>I2</f>
        <v>3.566600000000014</v>
      </c>
      <c r="T2" t="s">
        <v>48</v>
      </c>
      <c r="Z2" t="s">
        <v>48</v>
      </c>
    </row>
    <row r="3" spans="2:29" x14ac:dyDescent="0.25">
      <c r="B3" s="17">
        <v>5</v>
      </c>
      <c r="C3" s="6">
        <f>B3*1000</f>
        <v>5000</v>
      </c>
      <c r="D3">
        <f>E3*$D$2</f>
        <v>0</v>
      </c>
      <c r="E3" s="23">
        <f>Spring!B65</f>
        <v>0</v>
      </c>
      <c r="F3" s="1">
        <f>E3</f>
        <v>0</v>
      </c>
      <c r="G3" s="1"/>
      <c r="K3">
        <v>0</v>
      </c>
      <c r="N3" s="6">
        <v>5000</v>
      </c>
      <c r="O3">
        <v>0</v>
      </c>
      <c r="P3">
        <v>0</v>
      </c>
      <c r="Q3">
        <v>0</v>
      </c>
      <c r="T3" s="6">
        <f>B3*1000</f>
        <v>5000</v>
      </c>
      <c r="U3">
        <v>0</v>
      </c>
      <c r="V3">
        <v>0</v>
      </c>
      <c r="W3">
        <f>$S$2*V3</f>
        <v>0</v>
      </c>
      <c r="Z3" s="6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6">
        <f t="shared" ref="C4:C12" si="0">B4*1000</f>
        <v>1000</v>
      </c>
      <c r="D4">
        <f t="shared" ref="D4:D12" si="1">E4*$D$2</f>
        <v>26.097100000000001</v>
      </c>
      <c r="E4" s="23">
        <f>Spring!B66</f>
        <v>0.55508855816209113</v>
      </c>
      <c r="F4" s="1">
        <f>F3+E4</f>
        <v>0.55508855816209113</v>
      </c>
      <c r="G4" s="17"/>
      <c r="H4" s="16">
        <v>460.27</v>
      </c>
      <c r="I4" s="22">
        <f>J4*$I$2</f>
        <v>2.3596186908200093E-2</v>
      </c>
      <c r="J4" s="22">
        <f>Spring!B2</f>
        <v>6.615877E-3</v>
      </c>
      <c r="K4">
        <f>K3+J4</f>
        <v>6.615877E-3</v>
      </c>
      <c r="N4" s="6">
        <v>1000</v>
      </c>
      <c r="O4">
        <f>O3+P4</f>
        <v>0.60065550075147844</v>
      </c>
      <c r="P4">
        <f>Q4/$M$2</f>
        <v>0.60065550075147844</v>
      </c>
      <c r="Q4">
        <f>D4</f>
        <v>26.097100000000001</v>
      </c>
      <c r="T4" s="6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6">
        <v>1000</v>
      </c>
      <c r="AA4">
        <f t="shared" ref="AA4:AA53" si="4">Q4+W4</f>
        <v>26.097100000000001</v>
      </c>
      <c r="AB4">
        <f t="shared" ref="AB4:AB53" si="5">AA4/$D$2</f>
        <v>0.55508855816209113</v>
      </c>
      <c r="AC4">
        <f>AC3+AB4</f>
        <v>0.55508855816209113</v>
      </c>
    </row>
    <row r="5" spans="2:29" x14ac:dyDescent="0.25">
      <c r="B5" s="17">
        <v>0.85</v>
      </c>
      <c r="C5" s="6">
        <f t="shared" si="0"/>
        <v>850</v>
      </c>
      <c r="D5">
        <f t="shared" si="1"/>
        <v>4.0728</v>
      </c>
      <c r="E5" s="23">
        <f>Spring!B67</f>
        <v>8.6628961826508102E-2</v>
      </c>
      <c r="F5" s="1">
        <f t="shared" ref="F5:F12" si="6">F4+E5</f>
        <v>0.64171751998859927</v>
      </c>
      <c r="G5" s="17"/>
      <c r="H5" s="16">
        <v>390.04</v>
      </c>
      <c r="I5" s="22">
        <f t="shared" ref="I5:I47" si="7">J5*$I$2</f>
        <v>2.6144768703600104E-2</v>
      </c>
      <c r="J5" s="22">
        <f>Spring!B3</f>
        <v>7.330446E-3</v>
      </c>
      <c r="K5">
        <f t="shared" ref="K5:K47" si="8">K4+J5</f>
        <v>1.3946323E-2</v>
      </c>
      <c r="N5" s="6">
        <v>850</v>
      </c>
      <c r="O5">
        <f>O4+P5</f>
        <v>0.6943957908013545</v>
      </c>
      <c r="P5">
        <f t="shared" ref="P5" si="9">Q5/$M$2</f>
        <v>9.3740290049876093E-2</v>
      </c>
      <c r="Q5">
        <f>D5</f>
        <v>4.0728</v>
      </c>
      <c r="T5" s="6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6">
        <v>850</v>
      </c>
      <c r="AA5">
        <f t="shared" si="4"/>
        <v>4.0728</v>
      </c>
      <c r="AB5">
        <f t="shared" si="5"/>
        <v>8.6628961826508102E-2</v>
      </c>
      <c r="AC5">
        <f t="shared" ref="AC5:AC53" si="11">AC4+AB5</f>
        <v>0.64171751998859927</v>
      </c>
    </row>
    <row r="6" spans="2:29" x14ac:dyDescent="0.25">
      <c r="B6" s="17">
        <v>0.3</v>
      </c>
      <c r="C6" s="6">
        <f t="shared" si="0"/>
        <v>300</v>
      </c>
      <c r="D6">
        <f t="shared" si="1"/>
        <v>13.277799999999999</v>
      </c>
      <c r="E6" s="23">
        <f>Spring!B68</f>
        <v>0.28242045505303703</v>
      </c>
      <c r="F6" s="1">
        <f t="shared" si="6"/>
        <v>0.92413797504163631</v>
      </c>
      <c r="G6" s="7"/>
      <c r="H6" s="16">
        <v>330.52</v>
      </c>
      <c r="I6" s="22">
        <f t="shared" si="7"/>
        <v>3.1367908173000121E-2</v>
      </c>
      <c r="J6" s="22">
        <f>Spring!B4</f>
        <v>8.7949050000000004E-3</v>
      </c>
      <c r="K6">
        <f t="shared" si="8"/>
        <v>2.2741228000000002E-2</v>
      </c>
      <c r="N6" s="16">
        <v>460.27</v>
      </c>
      <c r="O6" s="21">
        <f>C18</f>
        <v>0.91094693343951472</v>
      </c>
      <c r="P6" s="21">
        <f>O6-O5</f>
        <v>0.21655114263816022</v>
      </c>
      <c r="Q6" s="21">
        <f>P6*$M$2</f>
        <v>9.4086490799999911</v>
      </c>
      <c r="T6" s="16">
        <v>460.27</v>
      </c>
      <c r="U6">
        <f>K4</f>
        <v>6.615877E-3</v>
      </c>
      <c r="V6">
        <f t="shared" si="10"/>
        <v>6.615877E-3</v>
      </c>
      <c r="W6">
        <f t="shared" si="3"/>
        <v>2.3596186908200093E-2</v>
      </c>
      <c r="Z6" s="16">
        <v>460.27</v>
      </c>
      <c r="AA6">
        <f t="shared" si="4"/>
        <v>9.4322452669081915</v>
      </c>
      <c r="AB6">
        <f t="shared" si="5"/>
        <v>0.20062502827667736</v>
      </c>
      <c r="AC6">
        <f t="shared" si="11"/>
        <v>0.84234254826527666</v>
      </c>
    </row>
    <row r="7" spans="2:29" x14ac:dyDescent="0.25">
      <c r="B7" s="17">
        <v>0.25</v>
      </c>
      <c r="C7" s="6">
        <f t="shared" si="0"/>
        <v>250</v>
      </c>
      <c r="D7">
        <f t="shared" si="1"/>
        <v>0.5806</v>
      </c>
      <c r="E7" s="23">
        <f>Spring!B69</f>
        <v>1.2349434108345759E-2</v>
      </c>
      <c r="F7" s="1">
        <f t="shared" si="6"/>
        <v>0.93648740914998208</v>
      </c>
      <c r="G7" s="7"/>
      <c r="H7" s="16">
        <v>280.08999999999997</v>
      </c>
      <c r="I7" s="22">
        <f t="shared" si="7"/>
        <v>3.5592934632400139E-2</v>
      </c>
      <c r="J7" s="22">
        <f>Spring!B5</f>
        <v>9.9795140000000001E-3</v>
      </c>
      <c r="K7">
        <f t="shared" si="8"/>
        <v>3.2720742000000004E-2</v>
      </c>
      <c r="N7" s="16">
        <v>390.04</v>
      </c>
      <c r="O7" s="21">
        <f>F18</f>
        <v>0.94996981273409808</v>
      </c>
      <c r="P7" s="21">
        <f t="shared" ref="P7:P8" si="12">O7-O6</f>
        <v>3.9022879294583368E-2</v>
      </c>
      <c r="Q7" s="21">
        <f t="shared" ref="Q7:Q8" si="13">P7*$M$2</f>
        <v>1.6954543527272692</v>
      </c>
      <c r="T7" s="16">
        <v>390.04</v>
      </c>
      <c r="U7">
        <f t="shared" ref="U7:U8" si="14">K5</f>
        <v>1.3946323E-2</v>
      </c>
      <c r="V7">
        <f t="shared" si="10"/>
        <v>7.330446E-3</v>
      </c>
      <c r="W7">
        <f t="shared" si="3"/>
        <v>2.6144768703600104E-2</v>
      </c>
      <c r="Z7" s="16">
        <v>390.04</v>
      </c>
      <c r="AA7">
        <f t="shared" si="4"/>
        <v>1.7215991214308692</v>
      </c>
      <c r="AB7">
        <f t="shared" si="5"/>
        <v>3.6618627128998396E-2</v>
      </c>
      <c r="AC7">
        <f t="shared" si="11"/>
        <v>0.8789611753942751</v>
      </c>
    </row>
    <row r="8" spans="2:29" x14ac:dyDescent="0.25">
      <c r="B8" s="17">
        <v>0.125</v>
      </c>
      <c r="C8" s="6">
        <f t="shared" si="0"/>
        <v>125</v>
      </c>
      <c r="D8">
        <f t="shared" si="1"/>
        <v>1.2107000000000001</v>
      </c>
      <c r="E8" s="23">
        <f>Spring!B70</f>
        <v>2.575173936440615E-2</v>
      </c>
      <c r="F8" s="1">
        <f t="shared" si="6"/>
        <v>0.96223914851438819</v>
      </c>
      <c r="G8" s="7"/>
      <c r="H8" s="16">
        <v>237.35</v>
      </c>
      <c r="I8" s="22">
        <f t="shared" si="7"/>
        <v>4.2095210225600165E-2</v>
      </c>
      <c r="J8" s="22">
        <f>Spring!B6</f>
        <v>1.1802616E-2</v>
      </c>
      <c r="K8">
        <f t="shared" si="8"/>
        <v>4.4523358000000006E-2</v>
      </c>
      <c r="N8" s="16">
        <v>330.52</v>
      </c>
      <c r="O8" s="21">
        <f>C27</f>
        <v>0.98304174460955873</v>
      </c>
      <c r="P8" s="21">
        <f t="shared" si="12"/>
        <v>3.3071931875460647E-2</v>
      </c>
      <c r="Q8" s="21">
        <f t="shared" si="13"/>
        <v>1.436899374545451</v>
      </c>
      <c r="T8" s="16">
        <v>330.52</v>
      </c>
      <c r="U8">
        <f t="shared" si="14"/>
        <v>2.2741228000000002E-2</v>
      </c>
      <c r="V8">
        <f t="shared" si="10"/>
        <v>8.7949050000000022E-3</v>
      </c>
      <c r="W8">
        <f t="shared" si="3"/>
        <v>3.1367908173000128E-2</v>
      </c>
      <c r="Z8" s="16">
        <v>330.52</v>
      </c>
      <c r="AA8">
        <f t="shared" si="4"/>
        <v>1.4682672827184511</v>
      </c>
      <c r="AB8">
        <f t="shared" si="5"/>
        <v>3.1230227456719575E-2</v>
      </c>
      <c r="AC8">
        <f t="shared" si="11"/>
        <v>0.91019140285099465</v>
      </c>
    </row>
    <row r="9" spans="2:29" x14ac:dyDescent="0.25">
      <c r="B9" s="17">
        <v>6.3E-2</v>
      </c>
      <c r="C9" s="6">
        <f t="shared" si="0"/>
        <v>63</v>
      </c>
      <c r="D9">
        <f t="shared" si="1"/>
        <v>0.61739999999999995</v>
      </c>
      <c r="E9" s="23">
        <f>Spring!B71</f>
        <v>1.3132174678767948E-2</v>
      </c>
      <c r="F9" s="1">
        <f t="shared" si="6"/>
        <v>0.97537132319315611</v>
      </c>
      <c r="G9" s="7"/>
      <c r="H9" s="16">
        <v>201.13</v>
      </c>
      <c r="I9" s="22">
        <f t="shared" si="7"/>
        <v>5.3093844939800204E-2</v>
      </c>
      <c r="J9" s="22">
        <f>Spring!B7</f>
        <v>1.4886402999999999E-2</v>
      </c>
      <c r="K9">
        <f t="shared" si="8"/>
        <v>5.9409761000000005E-2</v>
      </c>
      <c r="N9" s="6">
        <v>300</v>
      </c>
      <c r="O9" s="1">
        <v>1</v>
      </c>
      <c r="P9">
        <f>O9-O8</f>
        <v>1.6958255390441268E-2</v>
      </c>
      <c r="Q9">
        <f>P9*$M$2</f>
        <v>0.73679719272727484</v>
      </c>
      <c r="T9" s="6">
        <f>B6*1000</f>
        <v>300</v>
      </c>
      <c r="U9" s="21">
        <f>C37</f>
        <v>2.8780783171128296E-2</v>
      </c>
      <c r="V9">
        <f t="shared" si="10"/>
        <v>6.0395551711282941E-3</v>
      </c>
      <c r="W9">
        <f t="shared" si="3"/>
        <v>2.1540677473346259E-2</v>
      </c>
      <c r="Z9" s="6">
        <v>300</v>
      </c>
      <c r="AA9">
        <f t="shared" si="4"/>
        <v>0.75833787020062116</v>
      </c>
      <c r="AB9">
        <f t="shared" si="5"/>
        <v>1.6129940681890855E-2</v>
      </c>
      <c r="AC9">
        <f t="shared" si="11"/>
        <v>0.92632134353288553</v>
      </c>
    </row>
    <row r="10" spans="2:29" x14ac:dyDescent="0.25">
      <c r="B10" s="17">
        <v>5.2999999999999999E-2</v>
      </c>
      <c r="C10" s="6">
        <f t="shared" si="0"/>
        <v>53</v>
      </c>
      <c r="D10">
        <f t="shared" si="1"/>
        <v>0.15359999999999999</v>
      </c>
      <c r="E10" s="23">
        <f>Spring!B72</f>
        <v>3.2670910765447959E-3</v>
      </c>
      <c r="F10" s="1">
        <f t="shared" si="6"/>
        <v>0.97863841426970088</v>
      </c>
      <c r="G10" s="7"/>
      <c r="H10" s="16">
        <v>170.44</v>
      </c>
      <c r="I10" s="22">
        <f t="shared" si="7"/>
        <v>7.2484386293000289E-2</v>
      </c>
      <c r="J10" s="22">
        <f>Spring!B8</f>
        <v>2.0323105000000001E-2</v>
      </c>
      <c r="K10">
        <f t="shared" si="8"/>
        <v>7.9732866000000013E-2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3.2720742000000004E-2</v>
      </c>
      <c r="V10">
        <f t="shared" si="10"/>
        <v>3.9399588288717077E-3</v>
      </c>
      <c r="W10">
        <f t="shared" si="3"/>
        <v>1.4052257159053888E-2</v>
      </c>
      <c r="Z10" s="16">
        <v>280.08999999999997</v>
      </c>
      <c r="AA10">
        <f t="shared" si="4"/>
        <v>1.4052257159053888E-2</v>
      </c>
      <c r="AB10">
        <f t="shared" si="5"/>
        <v>2.9889325501079221E-4</v>
      </c>
      <c r="AC10">
        <f t="shared" si="11"/>
        <v>0.92662023678789629</v>
      </c>
    </row>
    <row r="11" spans="2:29" x14ac:dyDescent="0.25">
      <c r="B11" s="17">
        <v>3.7999999999999999E-2</v>
      </c>
      <c r="C11" s="6">
        <f t="shared" si="0"/>
        <v>38</v>
      </c>
      <c r="D11">
        <f t="shared" si="1"/>
        <v>0.24840000000000001</v>
      </c>
      <c r="E11" s="23">
        <f>Spring!B73</f>
        <v>5.2834988503497873E-3</v>
      </c>
      <c r="F11" s="1">
        <f t="shared" si="6"/>
        <v>0.98392191312005062</v>
      </c>
      <c r="G11" s="7"/>
      <c r="H11" s="16">
        <v>144.43</v>
      </c>
      <c r="I11" s="22">
        <f t="shared" si="7"/>
        <v>9.2155950760000355E-2</v>
      </c>
      <c r="J11" s="22">
        <f>Spring!B9</f>
        <v>2.58386E-2</v>
      </c>
      <c r="K11">
        <f t="shared" si="8"/>
        <v>0.10557146600000002</v>
      </c>
      <c r="N11" s="6">
        <v>250</v>
      </c>
      <c r="O11" s="1">
        <v>1</v>
      </c>
      <c r="P11">
        <v>0</v>
      </c>
      <c r="Q11">
        <v>0</v>
      </c>
      <c r="T11" s="6">
        <f>B7*1000</f>
        <v>250</v>
      </c>
      <c r="U11" s="21">
        <f>F37</f>
        <v>4.1030070859148338E-2</v>
      </c>
      <c r="V11">
        <f t="shared" si="10"/>
        <v>8.3093288591483336E-3</v>
      </c>
      <c r="W11">
        <f t="shared" si="3"/>
        <v>2.9636052309038562E-2</v>
      </c>
      <c r="Z11" s="6">
        <v>250</v>
      </c>
      <c r="AA11">
        <f t="shared" si="4"/>
        <v>2.9636052309038562E-2</v>
      </c>
      <c r="AB11">
        <f t="shared" si="5"/>
        <v>6.3036251329996534E-4</v>
      </c>
      <c r="AC11">
        <f t="shared" si="11"/>
        <v>0.92725059930119624</v>
      </c>
    </row>
    <row r="12" spans="2:29" x14ac:dyDescent="0.25">
      <c r="B12" s="17">
        <v>2.5000000000000001E-2</v>
      </c>
      <c r="C12" s="6">
        <f t="shared" si="0"/>
        <v>25</v>
      </c>
      <c r="D12">
        <f t="shared" si="1"/>
        <v>0.1384</v>
      </c>
      <c r="E12" s="23">
        <f>Spring!B74</f>
        <v>2.9437851887617172E-3</v>
      </c>
      <c r="F12" s="1">
        <f t="shared" si="6"/>
        <v>0.98686569830881232</v>
      </c>
      <c r="G12" s="7"/>
      <c r="H12" s="16">
        <v>122.39</v>
      </c>
      <c r="I12" s="22">
        <f t="shared" si="7"/>
        <v>0.11580058992920045</v>
      </c>
      <c r="J12" s="22">
        <f>Spring!B10</f>
        <v>3.2468061999999999E-2</v>
      </c>
      <c r="K12">
        <f t="shared" si="8"/>
        <v>0.13803952800000002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4.4523358000000006E-2</v>
      </c>
      <c r="V12">
        <f t="shared" si="10"/>
        <v>3.4932871408516683E-3</v>
      </c>
      <c r="W12">
        <f t="shared" si="3"/>
        <v>1.245915791656161E-2</v>
      </c>
      <c r="Z12" s="16">
        <v>237.35</v>
      </c>
      <c r="AA12">
        <f t="shared" si="4"/>
        <v>1.245915791656161E-2</v>
      </c>
      <c r="AB12">
        <f t="shared" si="5"/>
        <v>2.6500783626602143E-4</v>
      </c>
      <c r="AC12">
        <f t="shared" si="11"/>
        <v>0.92751560713746228</v>
      </c>
    </row>
    <row r="13" spans="2:29" x14ac:dyDescent="0.25">
      <c r="B13" t="s">
        <v>49</v>
      </c>
      <c r="E13" s="23">
        <f>Spring!B75</f>
        <v>1.3134301691187872E-2</v>
      </c>
      <c r="H13" s="16">
        <v>103.72</v>
      </c>
      <c r="I13" s="22">
        <f t="shared" si="7"/>
        <v>0.14263337717240057</v>
      </c>
      <c r="J13" s="22">
        <f>Spring!B11</f>
        <v>3.9991414000000003E-2</v>
      </c>
      <c r="K13">
        <f t="shared" si="8"/>
        <v>0.17803094200000003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5.9409761000000005E-2</v>
      </c>
      <c r="V13">
        <f t="shared" si="10"/>
        <v>1.4886402999999999E-2</v>
      </c>
      <c r="W13">
        <f t="shared" si="3"/>
        <v>5.3093844939800204E-2</v>
      </c>
      <c r="Z13" s="16">
        <v>201.13</v>
      </c>
      <c r="AA13">
        <f t="shared" si="4"/>
        <v>5.3093844939800204E-2</v>
      </c>
      <c r="AB13">
        <f t="shared" si="5"/>
        <v>1.1293126759262652E-3</v>
      </c>
      <c r="AC13">
        <f t="shared" si="11"/>
        <v>0.92864491981338859</v>
      </c>
    </row>
    <row r="14" spans="2:29" x14ac:dyDescent="0.25">
      <c r="H14" s="16">
        <v>87.89</v>
      </c>
      <c r="I14" s="22">
        <f t="shared" si="7"/>
        <v>0.1751350682528007</v>
      </c>
      <c r="J14" s="22">
        <f>Spring!B12</f>
        <v>4.9104208000000003E-2</v>
      </c>
      <c r="K14">
        <f t="shared" si="8"/>
        <v>0.22713515000000004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7.9732866000000013E-2</v>
      </c>
      <c r="V14">
        <f t="shared" si="10"/>
        <v>2.0323105000000008E-2</v>
      </c>
      <c r="W14">
        <f t="shared" si="3"/>
        <v>7.2484386293000316E-2</v>
      </c>
      <c r="Z14" s="16">
        <v>170.44</v>
      </c>
      <c r="AA14">
        <f t="shared" si="4"/>
        <v>7.2484386293000316E-2</v>
      </c>
      <c r="AB14">
        <f t="shared" si="5"/>
        <v>1.5417518987414535E-3</v>
      </c>
      <c r="AC14">
        <f t="shared" si="11"/>
        <v>0.9301866717121301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22">
        <f t="shared" si="7"/>
        <v>0.2019678554960008</v>
      </c>
      <c r="J15" s="22">
        <f>Spring!B13</f>
        <v>5.662756E-2</v>
      </c>
      <c r="K15">
        <f t="shared" si="8"/>
        <v>0.28376271000000003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0.10557146600000002</v>
      </c>
      <c r="V15">
        <f t="shared" si="10"/>
        <v>2.5838600000000003E-2</v>
      </c>
      <c r="W15">
        <f t="shared" si="3"/>
        <v>9.2155950760000369E-2</v>
      </c>
      <c r="Z15" s="16">
        <v>144.43</v>
      </c>
      <c r="AA15">
        <f t="shared" si="4"/>
        <v>9.2155950760000369E-2</v>
      </c>
      <c r="AB15">
        <f t="shared" si="5"/>
        <v>1.9601685180891848E-3</v>
      </c>
      <c r="AC15">
        <f t="shared" si="11"/>
        <v>0.93214684023021932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22">
        <f t="shared" si="7"/>
        <v>0.2302251392126009</v>
      </c>
      <c r="J16" s="22">
        <f>Spring!B14</f>
        <v>6.4550310999999999E-2</v>
      </c>
      <c r="K16">
        <f t="shared" si="8"/>
        <v>0.34831302100000006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0.13419462592105266</v>
      </c>
      <c r="V16">
        <f t="shared" si="10"/>
        <v>2.8623159921052646E-2</v>
      </c>
      <c r="W16">
        <f t="shared" si="3"/>
        <v>0.10208736217442677</v>
      </c>
      <c r="Z16" s="20">
        <v>125</v>
      </c>
      <c r="AA16">
        <f t="shared" si="4"/>
        <v>0.10208736217442677</v>
      </c>
      <c r="AB16">
        <f t="shared" si="5"/>
        <v>2.1714108723181408E-3</v>
      </c>
      <c r="AC16">
        <f t="shared" si="11"/>
        <v>0.93431825110253741</v>
      </c>
    </row>
    <row r="17" spans="2:29" x14ac:dyDescent="0.25">
      <c r="B17" s="1" t="s">
        <v>39</v>
      </c>
      <c r="C17" s="1">
        <f>O5</f>
        <v>0.6943957908013545</v>
      </c>
      <c r="D17" s="1"/>
      <c r="E17" s="1" t="s">
        <v>39</v>
      </c>
      <c r="F17" s="1">
        <f>O5</f>
        <v>0.6943957908013545</v>
      </c>
      <c r="H17" s="16">
        <v>53.48</v>
      </c>
      <c r="I17" s="22">
        <f t="shared" si="7"/>
        <v>0.23796778912080094</v>
      </c>
      <c r="J17" s="22">
        <f>Spring!B15</f>
        <v>6.6721188000000001E-2</v>
      </c>
      <c r="K17">
        <f t="shared" si="8"/>
        <v>0.41503420900000004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0.13803952800000002</v>
      </c>
      <c r="V17">
        <f t="shared" si="10"/>
        <v>3.8449020789473598E-3</v>
      </c>
      <c r="W17">
        <f t="shared" si="3"/>
        <v>1.3713227754773707E-2</v>
      </c>
      <c r="Z17" s="16">
        <v>122.39</v>
      </c>
      <c r="AA17">
        <f t="shared" si="4"/>
        <v>1.3713227754773707E-2</v>
      </c>
      <c r="AB17">
        <f t="shared" si="5"/>
        <v>2.9168205747557034E-4</v>
      </c>
      <c r="AC17">
        <f t="shared" si="11"/>
        <v>0.93460993316001295</v>
      </c>
    </row>
    <row r="18" spans="2:29" x14ac:dyDescent="0.25">
      <c r="B18" s="1" t="s">
        <v>43</v>
      </c>
      <c r="C18" s="1">
        <f>C20*(C22-C21)+C17</f>
        <v>0.91094693343951472</v>
      </c>
      <c r="D18" s="1"/>
      <c r="E18" s="1" t="s">
        <v>43</v>
      </c>
      <c r="F18" s="1">
        <f>F20*(F22-F21)+F17</f>
        <v>0.94996981273409808</v>
      </c>
      <c r="H18" s="16">
        <v>45.32</v>
      </c>
      <c r="I18" s="22">
        <f t="shared" si="7"/>
        <v>0.23972175383580094</v>
      </c>
      <c r="J18" s="22">
        <f>Spring!B16</f>
        <v>6.7212963000000001E-2</v>
      </c>
      <c r="K18">
        <f t="shared" si="8"/>
        <v>0.48224717200000006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0.17803094200000003</v>
      </c>
      <c r="V18">
        <f t="shared" si="10"/>
        <v>3.9991414000000003E-2</v>
      </c>
      <c r="W18">
        <f t="shared" si="3"/>
        <v>0.14263337717240057</v>
      </c>
      <c r="Z18" s="16">
        <v>103.72</v>
      </c>
      <c r="AA18">
        <f t="shared" si="4"/>
        <v>0.14263337717240057</v>
      </c>
      <c r="AB18">
        <f t="shared" si="5"/>
        <v>3.033829646988269E-3</v>
      </c>
      <c r="AC18">
        <f t="shared" si="11"/>
        <v>0.93764376280700124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22">
        <f t="shared" si="7"/>
        <v>0.22130025413600085</v>
      </c>
      <c r="J19" s="22">
        <f>Spring!B17</f>
        <v>6.2047959999999999E-2</v>
      </c>
      <c r="K19">
        <f t="shared" si="8"/>
        <v>0.54429513200000001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0.22713515000000004</v>
      </c>
      <c r="V19">
        <f t="shared" si="10"/>
        <v>4.910420800000001E-2</v>
      </c>
      <c r="W19">
        <f t="shared" si="3"/>
        <v>0.17513506825280073</v>
      </c>
      <c r="Z19" s="16">
        <v>87.89</v>
      </c>
      <c r="AA19">
        <f t="shared" si="4"/>
        <v>0.17513506825280073</v>
      </c>
      <c r="AB19">
        <f t="shared" si="5"/>
        <v>3.7251446528566998E-3</v>
      </c>
      <c r="AC19">
        <f t="shared" si="11"/>
        <v>0.94136890745985791</v>
      </c>
    </row>
    <row r="20" spans="2:29" x14ac:dyDescent="0.25">
      <c r="B20" s="1" t="s">
        <v>45</v>
      </c>
      <c r="C20" s="1">
        <f>(C19-C17)/(C23-C21)</f>
        <v>-5.5564401672481001E-4</v>
      </c>
      <c r="D20" s="1"/>
      <c r="E20" s="1" t="s">
        <v>45</v>
      </c>
      <c r="F20" s="1">
        <f>(F19-F17)/(F23-F21)</f>
        <v>-5.5564401672481001E-4</v>
      </c>
      <c r="H20" s="16">
        <v>32.549999999999997</v>
      </c>
      <c r="I20" s="22">
        <f t="shared" si="7"/>
        <v>0.19549465125940077</v>
      </c>
      <c r="J20" s="22">
        <f>Spring!B18</f>
        <v>5.4812608999999998E-2</v>
      </c>
      <c r="K20">
        <f t="shared" si="8"/>
        <v>0.59910774099999997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0.28376271000000003</v>
      </c>
      <c r="V20">
        <f t="shared" si="10"/>
        <v>5.6627559999999993E-2</v>
      </c>
      <c r="W20">
        <f t="shared" si="3"/>
        <v>0.20196785549600077</v>
      </c>
      <c r="Z20" s="16">
        <v>74.48</v>
      </c>
      <c r="AA20">
        <f t="shared" si="4"/>
        <v>0.20196785549600077</v>
      </c>
      <c r="AB20">
        <f t="shared" si="5"/>
        <v>4.2958813700512567E-3</v>
      </c>
      <c r="AC20">
        <f t="shared" si="11"/>
        <v>0.94566478882990912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22">
        <f t="shared" si="7"/>
        <v>0.16966966747840065</v>
      </c>
      <c r="J21" s="22">
        <f>Spring!B19</f>
        <v>4.7571823999999999E-2</v>
      </c>
      <c r="K21">
        <f t="shared" si="8"/>
        <v>0.64667956500000001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0.34831302100000006</v>
      </c>
      <c r="V21">
        <f t="shared" si="10"/>
        <v>6.4550311000000027E-2</v>
      </c>
      <c r="W21">
        <f t="shared" si="3"/>
        <v>0.23022513921260099</v>
      </c>
      <c r="Z21" s="16">
        <v>63.11</v>
      </c>
      <c r="AA21">
        <f t="shared" si="4"/>
        <v>0.23022513921260099</v>
      </c>
      <c r="AB21">
        <f t="shared" si="5"/>
        <v>4.8969173041521624E-3</v>
      </c>
      <c r="AC21">
        <f t="shared" si="11"/>
        <v>0.95056170613406132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22">
        <f t="shared" si="7"/>
        <v>0.14453270223700057</v>
      </c>
      <c r="J22" s="22">
        <f>Spring!B20</f>
        <v>4.0523944999999999E-2</v>
      </c>
      <c r="K22">
        <f t="shared" si="8"/>
        <v>0.68720351000000002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0.41503420900000004</v>
      </c>
      <c r="V22">
        <f t="shared" si="10"/>
        <v>6.6721187999999987E-2</v>
      </c>
      <c r="W22">
        <f t="shared" si="3"/>
        <v>0.23796778912080088</v>
      </c>
      <c r="Z22" s="16">
        <v>53.48</v>
      </c>
      <c r="AA22">
        <f t="shared" si="4"/>
        <v>0.23796778912080088</v>
      </c>
      <c r="AB22">
        <f t="shared" si="5"/>
        <v>5.0616044293076978E-3</v>
      </c>
      <c r="AC22">
        <f t="shared" si="11"/>
        <v>0.95562331056336902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22">
        <f t="shared" si="7"/>
        <v>0.12425063928140048</v>
      </c>
      <c r="J23" s="22">
        <f>Spring!B21</f>
        <v>3.4837278999999999E-2</v>
      </c>
      <c r="K23">
        <f t="shared" si="8"/>
        <v>0.72204078900000002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0.48224717200000006</v>
      </c>
      <c r="V23">
        <f t="shared" si="10"/>
        <v>6.7212963000000014E-2</v>
      </c>
      <c r="W23">
        <f t="shared" si="3"/>
        <v>0.23972175383580099</v>
      </c>
      <c r="Z23" s="16">
        <v>45.32</v>
      </c>
      <c r="AA23">
        <f t="shared" si="4"/>
        <v>0.23972175383580099</v>
      </c>
      <c r="AB23">
        <f t="shared" si="5"/>
        <v>5.098911476631599E-3</v>
      </c>
      <c r="AC23">
        <f t="shared" si="11"/>
        <v>0.96072222204000057</v>
      </c>
    </row>
    <row r="24" spans="2:29" x14ac:dyDescent="0.25">
      <c r="H24" s="16">
        <v>16.78</v>
      </c>
      <c r="I24" s="22">
        <f t="shared" si="7"/>
        <v>0.10627490038280042</v>
      </c>
      <c r="J24" s="22">
        <f>Spring!B22</f>
        <v>2.9797258E-2</v>
      </c>
      <c r="K24">
        <f t="shared" si="8"/>
        <v>0.75183804700000001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0.54429513200000001</v>
      </c>
      <c r="V24">
        <f t="shared" si="10"/>
        <v>6.2047959999999958E-2</v>
      </c>
      <c r="W24">
        <f t="shared" si="3"/>
        <v>0.22130025413600071</v>
      </c>
      <c r="Z24" s="16">
        <v>38.409999999999997</v>
      </c>
      <c r="AA24">
        <f t="shared" si="4"/>
        <v>0.22130025413600071</v>
      </c>
      <c r="AB24">
        <f t="shared" si="5"/>
        <v>4.7070838901355702E-3</v>
      </c>
      <c r="AC24">
        <f t="shared" si="11"/>
        <v>0.96542930593013609</v>
      </c>
    </row>
    <row r="25" spans="2:29" x14ac:dyDescent="0.25">
      <c r="B25" s="33">
        <v>330.52</v>
      </c>
      <c r="C25" s="33"/>
      <c r="H25" s="16">
        <v>14.22</v>
      </c>
      <c r="I25" s="22">
        <f t="shared" si="7"/>
        <v>9.1933070359400348E-2</v>
      </c>
      <c r="J25" s="22">
        <f>Spring!B23</f>
        <v>2.5776108999999998E-2</v>
      </c>
      <c r="K25">
        <f t="shared" si="8"/>
        <v>0.77761415600000006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0.59910774099999997</v>
      </c>
      <c r="V25">
        <f t="shared" si="10"/>
        <v>5.4812608999999957E-2</v>
      </c>
      <c r="W25">
        <f t="shared" si="3"/>
        <v>0.1954946512594006</v>
      </c>
      <c r="Z25" s="16">
        <v>32.549999999999997</v>
      </c>
      <c r="AA25">
        <f t="shared" si="4"/>
        <v>0.1954946512594006</v>
      </c>
      <c r="AB25">
        <f t="shared" si="5"/>
        <v>4.1581955119910459E-3</v>
      </c>
      <c r="AC25">
        <f t="shared" si="11"/>
        <v>0.96958750144212713</v>
      </c>
    </row>
    <row r="26" spans="2:29" x14ac:dyDescent="0.25">
      <c r="B26" s="1" t="s">
        <v>39</v>
      </c>
      <c r="C26" s="1">
        <f>C17</f>
        <v>0.6943957908013545</v>
      </c>
      <c r="H26" s="16">
        <v>12.05</v>
      </c>
      <c r="I26" s="22">
        <f t="shared" si="7"/>
        <v>8.0827840671000323E-2</v>
      </c>
      <c r="J26" s="22">
        <f>Spring!B24</f>
        <v>2.2662435000000002E-2</v>
      </c>
      <c r="K26">
        <f t="shared" si="8"/>
        <v>0.80027659100000004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0.64667956500000001</v>
      </c>
      <c r="V26">
        <f t="shared" si="10"/>
        <v>4.757182400000004E-2</v>
      </c>
      <c r="W26">
        <f t="shared" si="3"/>
        <v>0.16966966747840082</v>
      </c>
      <c r="Z26" s="16">
        <v>27.58</v>
      </c>
      <c r="AA26">
        <f t="shared" si="4"/>
        <v>0.16966966747840082</v>
      </c>
      <c r="AB26">
        <f t="shared" si="5"/>
        <v>3.6088948996029044E-3</v>
      </c>
      <c r="AC26">
        <f t="shared" si="11"/>
        <v>0.97319639634173005</v>
      </c>
    </row>
    <row r="27" spans="2:29" x14ac:dyDescent="0.25">
      <c r="B27" s="1" t="s">
        <v>43</v>
      </c>
      <c r="C27" s="1">
        <f>C29*(C31-C30)+C26</f>
        <v>0.98304174460955873</v>
      </c>
      <c r="H27" s="16">
        <v>10.210000000000001</v>
      </c>
      <c r="I27" s="22">
        <f t="shared" si="7"/>
        <v>7.3870117391000287E-2</v>
      </c>
      <c r="J27" s="22">
        <f>Spring!B25</f>
        <v>2.0711634999999999E-2</v>
      </c>
      <c r="K27">
        <f t="shared" si="8"/>
        <v>0.82098822599999999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0.67151371656769598</v>
      </c>
      <c r="V27">
        <f t="shared" si="10"/>
        <v>2.4834151567695972E-2</v>
      </c>
      <c r="W27">
        <f t="shared" si="3"/>
        <v>8.8573484981344805E-2</v>
      </c>
      <c r="Z27" s="20">
        <v>25</v>
      </c>
      <c r="AA27">
        <f t="shared" si="4"/>
        <v>8.8573484981344805E-2</v>
      </c>
      <c r="AB27">
        <f t="shared" si="5"/>
        <v>1.8839690260483472E-3</v>
      </c>
      <c r="AC27">
        <f t="shared" si="11"/>
        <v>0.97508036536777842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22">
        <f t="shared" si="7"/>
        <v>6.8365954807800264E-2</v>
      </c>
      <c r="J28" s="22">
        <f>Spring!B26</f>
        <v>1.9168383000000001E-2</v>
      </c>
      <c r="K28">
        <f t="shared" si="8"/>
        <v>0.840156609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0.68720351000000002</v>
      </c>
      <c r="V28">
        <f t="shared" si="10"/>
        <v>1.5689793432304033E-2</v>
      </c>
      <c r="W28">
        <f t="shared" si="3"/>
        <v>5.5959217255655787E-2</v>
      </c>
      <c r="Z28" s="16">
        <v>23.37</v>
      </c>
      <c r="AA28">
        <f t="shared" si="4"/>
        <v>5.5959217255655787E-2</v>
      </c>
      <c r="AB28">
        <f t="shared" si="5"/>
        <v>1.1902595009530247E-3</v>
      </c>
      <c r="AC28">
        <f t="shared" si="11"/>
        <v>0.9762706248687314</v>
      </c>
    </row>
    <row r="29" spans="2:29" x14ac:dyDescent="0.25">
      <c r="B29" s="1" t="s">
        <v>45</v>
      </c>
      <c r="C29" s="1">
        <f>(C28-C26)/(C32-C30)</f>
        <v>-5.5564401672481001E-4</v>
      </c>
      <c r="H29" s="16">
        <v>7.33</v>
      </c>
      <c r="I29" s="22">
        <f t="shared" si="7"/>
        <v>6.4140928348400253E-2</v>
      </c>
      <c r="J29" s="22">
        <f>Spring!B27</f>
        <v>1.7983774000000001E-2</v>
      </c>
      <c r="K29">
        <f t="shared" si="8"/>
        <v>0.85814038299999995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0.72204078900000002</v>
      </c>
      <c r="V29">
        <f t="shared" si="10"/>
        <v>3.4837278999999999E-2</v>
      </c>
      <c r="W29">
        <f t="shared" si="3"/>
        <v>0.12425063928140048</v>
      </c>
      <c r="Z29" s="16">
        <v>19.809999999999999</v>
      </c>
      <c r="AA29">
        <f t="shared" si="4"/>
        <v>0.12425063928140048</v>
      </c>
      <c r="AB29">
        <f t="shared" si="5"/>
        <v>2.6428265289794909E-3</v>
      </c>
      <c r="AC29">
        <f t="shared" si="11"/>
        <v>0.97891345139771091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22">
        <f t="shared" si="7"/>
        <v>6.0148472741800234E-2</v>
      </c>
      <c r="J30" s="22">
        <f>Spring!B28</f>
        <v>1.6864372999999998E-2</v>
      </c>
      <c r="K30">
        <f t="shared" si="8"/>
        <v>0.87500475599999994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0.75183804700000001</v>
      </c>
      <c r="V30">
        <f t="shared" si="10"/>
        <v>2.9797257999999993E-2</v>
      </c>
      <c r="W30">
        <f t="shared" si="3"/>
        <v>0.10627490038280039</v>
      </c>
      <c r="Z30" s="16">
        <v>16.78</v>
      </c>
      <c r="AA30">
        <f t="shared" si="4"/>
        <v>0.10627490038280039</v>
      </c>
      <c r="AB30">
        <f t="shared" si="5"/>
        <v>2.2604803300868117E-3</v>
      </c>
      <c r="AC30">
        <f t="shared" si="11"/>
        <v>0.98117393172779777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22">
        <f t="shared" si="7"/>
        <v>5.6175398039600227E-2</v>
      </c>
      <c r="J31" s="22">
        <f>Spring!B29</f>
        <v>1.5750406000000002E-2</v>
      </c>
      <c r="K31">
        <f t="shared" si="8"/>
        <v>0.89075516199999993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0.77761415600000006</v>
      </c>
      <c r="V31">
        <f t="shared" si="10"/>
        <v>2.5776109000000047E-2</v>
      </c>
      <c r="W31">
        <f t="shared" si="3"/>
        <v>9.1933070359400529E-2</v>
      </c>
      <c r="Z31" s="16">
        <v>14.22</v>
      </c>
      <c r="AA31">
        <f t="shared" si="4"/>
        <v>9.1933070359400529E-2</v>
      </c>
      <c r="AB31">
        <f t="shared" si="5"/>
        <v>1.9554278242875154E-3</v>
      </c>
      <c r="AC31">
        <f t="shared" si="11"/>
        <v>0.98312935955208525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22">
        <f t="shared" si="7"/>
        <v>5.2425203738000206E-2</v>
      </c>
      <c r="J32" s="22">
        <f>Spring!B30</f>
        <v>1.4698930000000001E-2</v>
      </c>
      <c r="K32">
        <f t="shared" si="8"/>
        <v>0.90545409199999993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0.80027659100000004</v>
      </c>
      <c r="V32">
        <f t="shared" si="10"/>
        <v>2.2662434999999981E-2</v>
      </c>
      <c r="W32">
        <f t="shared" si="3"/>
        <v>8.0827840671000253E-2</v>
      </c>
      <c r="Z32" s="16">
        <v>12.05</v>
      </c>
      <c r="AA32">
        <f t="shared" si="4"/>
        <v>8.0827840671000253E-2</v>
      </c>
      <c r="AB32">
        <f t="shared" si="5"/>
        <v>1.7192182095873013E-3</v>
      </c>
      <c r="AC32">
        <f t="shared" si="11"/>
        <v>0.98484857776167256</v>
      </c>
    </row>
    <row r="33" spans="2:29" x14ac:dyDescent="0.25">
      <c r="H33" s="16">
        <v>3.78</v>
      </c>
      <c r="I33" s="22">
        <f t="shared" si="7"/>
        <v>4.860717627100019E-2</v>
      </c>
      <c r="J33" s="22">
        <f>Spring!B31</f>
        <v>1.3628435E-2</v>
      </c>
      <c r="K33">
        <f t="shared" si="8"/>
        <v>0.91908252699999993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0.82098822599999999</v>
      </c>
      <c r="V33">
        <f t="shared" si="10"/>
        <v>2.0711634999999951E-2</v>
      </c>
      <c r="W33">
        <f t="shared" si="3"/>
        <v>7.3870117391000106E-2</v>
      </c>
      <c r="Z33" s="16">
        <v>10.210000000000001</v>
      </c>
      <c r="AA33">
        <f t="shared" si="4"/>
        <v>7.3870117391000106E-2</v>
      </c>
      <c r="AB33">
        <f t="shared" si="5"/>
        <v>1.5712265712985222E-3</v>
      </c>
      <c r="AC33">
        <f t="shared" si="11"/>
        <v>0.98641980433297105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22">
        <f t="shared" si="7"/>
        <v>4.5709738196400181E-2</v>
      </c>
      <c r="J34" s="22">
        <f>Spring!B32</f>
        <v>1.2816054E-2</v>
      </c>
      <c r="K34">
        <f t="shared" si="8"/>
        <v>0.93189858099999989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0.840156609</v>
      </c>
      <c r="V34">
        <f t="shared" si="10"/>
        <v>1.9168383000000011E-2</v>
      </c>
      <c r="W34">
        <f t="shared" si="3"/>
        <v>6.8365954807800305E-2</v>
      </c>
      <c r="Z34" s="16">
        <v>8.65</v>
      </c>
      <c r="AA34">
        <f t="shared" si="4"/>
        <v>6.8365954807800305E-2</v>
      </c>
      <c r="AB34">
        <f t="shared" si="5"/>
        <v>1.4541523495574817E-3</v>
      </c>
      <c r="AC34">
        <f t="shared" si="11"/>
        <v>0.98787395668252853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22">
        <f t="shared" si="7"/>
        <v>4.3112704140000173E-2</v>
      </c>
      <c r="J35" s="22">
        <f>Spring!B33</f>
        <v>1.20879E-2</v>
      </c>
      <c r="K35">
        <f t="shared" si="8"/>
        <v>0.94398648099999993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0.85814038299999995</v>
      </c>
      <c r="V35">
        <f t="shared" si="10"/>
        <v>1.7983773999999952E-2</v>
      </c>
      <c r="W35">
        <f t="shared" si="3"/>
        <v>6.4140928348400086E-2</v>
      </c>
      <c r="Z35" s="16">
        <v>7.33</v>
      </c>
      <c r="AA35">
        <f t="shared" si="4"/>
        <v>6.4140928348400086E-2</v>
      </c>
      <c r="AB35">
        <f t="shared" si="5"/>
        <v>1.3642855120335746E-3</v>
      </c>
      <c r="AC35">
        <f t="shared" si="11"/>
        <v>0.98923824219456213</v>
      </c>
    </row>
    <row r="36" spans="2:29" x14ac:dyDescent="0.25">
      <c r="B36" s="1" t="s">
        <v>39</v>
      </c>
      <c r="C36" s="1">
        <f>U8</f>
        <v>2.2741228000000002E-2</v>
      </c>
      <c r="E36" s="1" t="s">
        <v>39</v>
      </c>
      <c r="F36" s="1">
        <f>U10</f>
        <v>3.2720742000000004E-2</v>
      </c>
      <c r="H36" s="16">
        <v>2.2999999999999998</v>
      </c>
      <c r="I36" s="22">
        <f t="shared" si="7"/>
        <v>3.9769508830800153E-2</v>
      </c>
      <c r="J36" s="22">
        <f>Spring!B34</f>
        <v>1.1150538E-2</v>
      </c>
      <c r="K36">
        <f t="shared" si="8"/>
        <v>0.95513701899999992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0.87500475599999994</v>
      </c>
      <c r="V36">
        <f t="shared" si="10"/>
        <v>1.6864372999999988E-2</v>
      </c>
      <c r="W36">
        <f t="shared" si="3"/>
        <v>6.0148472741800192E-2</v>
      </c>
      <c r="Z36" s="16">
        <v>6.21</v>
      </c>
      <c r="AA36">
        <f t="shared" si="4"/>
        <v>6.0148472741800192E-2</v>
      </c>
      <c r="AB36">
        <f t="shared" si="5"/>
        <v>1.2793654854331596E-3</v>
      </c>
      <c r="AC36">
        <f t="shared" si="11"/>
        <v>0.9905176076799953</v>
      </c>
    </row>
    <row r="37" spans="2:29" x14ac:dyDescent="0.25">
      <c r="B37" s="1" t="s">
        <v>43</v>
      </c>
      <c r="C37" s="1">
        <f>C39*(C41-C40)+C36</f>
        <v>2.8780783171128296E-2</v>
      </c>
      <c r="E37" s="1" t="s">
        <v>43</v>
      </c>
      <c r="F37" s="1">
        <f>F39*(F41-F40)+F36</f>
        <v>4.1030070859148338E-2</v>
      </c>
      <c r="H37" s="16">
        <v>1.95</v>
      </c>
      <c r="I37" s="22">
        <f t="shared" si="7"/>
        <v>3.5089031118000137E-2</v>
      </c>
      <c r="J37" s="22">
        <f>Spring!B35</f>
        <v>9.8382299999999999E-3</v>
      </c>
      <c r="K37">
        <f t="shared" si="8"/>
        <v>0.96497524899999987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0.89075516199999993</v>
      </c>
      <c r="V37">
        <f t="shared" si="10"/>
        <v>1.5750405999999995E-2</v>
      </c>
      <c r="W37">
        <f t="shared" si="3"/>
        <v>5.61753980396002E-2</v>
      </c>
      <c r="Z37" s="16">
        <v>5.27</v>
      </c>
      <c r="AA37">
        <f t="shared" si="4"/>
        <v>5.61753980396002E-2</v>
      </c>
      <c r="AB37">
        <f t="shared" si="5"/>
        <v>1.1948576930763662E-3</v>
      </c>
      <c r="AC37">
        <f t="shared" si="11"/>
        <v>0.99171246537307167</v>
      </c>
    </row>
    <row r="38" spans="2:29" x14ac:dyDescent="0.25">
      <c r="B38" s="1" t="s">
        <v>40</v>
      </c>
      <c r="C38" s="1">
        <f>U10</f>
        <v>3.2720742000000004E-2</v>
      </c>
      <c r="E38" s="1" t="s">
        <v>40</v>
      </c>
      <c r="F38" s="1">
        <f>U12</f>
        <v>4.4523358000000006E-2</v>
      </c>
      <c r="H38" s="16">
        <v>1.65</v>
      </c>
      <c r="I38" s="22">
        <f t="shared" si="7"/>
        <v>3.007908159700012E-2</v>
      </c>
      <c r="J38" s="22">
        <f>Spring!B36</f>
        <v>8.4335450000000006E-3</v>
      </c>
      <c r="K38">
        <f t="shared" si="8"/>
        <v>0.97340879399999991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0.90545409199999993</v>
      </c>
      <c r="V38">
        <f t="shared" si="10"/>
        <v>1.4698929999999999E-2</v>
      </c>
      <c r="W38">
        <f t="shared" si="3"/>
        <v>5.2425203738000199E-2</v>
      </c>
      <c r="Z38" s="16">
        <v>4.46</v>
      </c>
      <c r="AA38">
        <f t="shared" si="4"/>
        <v>5.2425203738000199E-2</v>
      </c>
      <c r="AB38">
        <f t="shared" si="5"/>
        <v>1.1150905945212456E-3</v>
      </c>
      <c r="AC38">
        <f t="shared" si="11"/>
        <v>0.99282755596759287</v>
      </c>
    </row>
    <row r="39" spans="2:29" x14ac:dyDescent="0.25">
      <c r="B39" s="1" t="s">
        <v>45</v>
      </c>
      <c r="C39" s="1">
        <f>(C38-C36)/(C42-C40)</f>
        <v>-1.978884394209796E-4</v>
      </c>
      <c r="E39" s="1" t="s">
        <v>45</v>
      </c>
      <c r="F39" s="1">
        <f>(F38-F36)/(F42-F40)</f>
        <v>-2.7614918109499317E-4</v>
      </c>
      <c r="H39" s="16">
        <v>1.4</v>
      </c>
      <c r="I39" s="22">
        <f t="shared" si="7"/>
        <v>2.4012876352800094E-2</v>
      </c>
      <c r="J39" s="22">
        <f>Spring!B37</f>
        <v>6.7327079999999996E-3</v>
      </c>
      <c r="K39">
        <f t="shared" si="8"/>
        <v>0.98014150199999994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0.91908252699999993</v>
      </c>
      <c r="V39">
        <f t="shared" si="10"/>
        <v>1.3628434999999994E-2</v>
      </c>
      <c r="W39">
        <f t="shared" si="3"/>
        <v>4.8607176271000169E-2</v>
      </c>
      <c r="Z39" s="16">
        <v>3.78</v>
      </c>
      <c r="AA39">
        <f t="shared" si="4"/>
        <v>4.8607176271000169E-2</v>
      </c>
      <c r="AB39">
        <f t="shared" si="5"/>
        <v>1.0338806761134415E-3</v>
      </c>
      <c r="AC39">
        <f t="shared" si="11"/>
        <v>0.9938614366437063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22">
        <f t="shared" si="7"/>
        <v>1.6425270113200066E-2</v>
      </c>
      <c r="J40" s="22">
        <f>Spring!B38</f>
        <v>4.6053020000000004E-3</v>
      </c>
      <c r="K40">
        <f t="shared" si="8"/>
        <v>0.98474680399999992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0.93189858099999989</v>
      </c>
      <c r="V40">
        <f t="shared" si="10"/>
        <v>1.2816053999999966E-2</v>
      </c>
      <c r="W40">
        <f t="shared" si="3"/>
        <v>4.5709738196400056E-2</v>
      </c>
      <c r="Z40" s="16">
        <v>3.2</v>
      </c>
      <c r="AA40">
        <f t="shared" si="4"/>
        <v>4.5709738196400056E-2</v>
      </c>
      <c r="AB40">
        <f t="shared" si="5"/>
        <v>9.7225180841573858E-4</v>
      </c>
      <c r="AC40">
        <f t="shared" si="11"/>
        <v>0.99483368845212206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22">
        <f t="shared" si="7"/>
        <v>1.1754486419200046E-2</v>
      </c>
      <c r="J41" s="22">
        <f>Spring!B39</f>
        <v>3.2957120000000001E-3</v>
      </c>
      <c r="K41">
        <f t="shared" si="8"/>
        <v>0.98804251599999993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0.94398648099999993</v>
      </c>
      <c r="V41">
        <f t="shared" si="10"/>
        <v>1.208790000000004E-2</v>
      </c>
      <c r="W41">
        <f t="shared" si="3"/>
        <v>4.3112704140000312E-2</v>
      </c>
      <c r="Z41" s="16">
        <v>2.72</v>
      </c>
      <c r="AA41">
        <f t="shared" si="4"/>
        <v>4.3112704140000312E-2</v>
      </c>
      <c r="AB41">
        <f t="shared" si="5"/>
        <v>9.1701257149421158E-4</v>
      </c>
      <c r="AC41">
        <f t="shared" si="11"/>
        <v>0.99575070102361629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22">
        <f t="shared" si="7"/>
        <v>9.4578563810000359E-3</v>
      </c>
      <c r="J42" s="22">
        <f>Spring!B40</f>
        <v>2.6517849999999998E-3</v>
      </c>
      <c r="K42">
        <f t="shared" si="8"/>
        <v>0.99069430099999989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0.95513701899999992</v>
      </c>
      <c r="V42">
        <f t="shared" si="10"/>
        <v>1.1150537999999988E-2</v>
      </c>
      <c r="W42">
        <f t="shared" si="3"/>
        <v>3.9769508830800111E-2</v>
      </c>
      <c r="Z42" s="16">
        <v>2.2999999999999998</v>
      </c>
      <c r="AA42">
        <f t="shared" si="4"/>
        <v>3.9769508830800111E-2</v>
      </c>
      <c r="AB42">
        <f t="shared" si="5"/>
        <v>8.4590239205518556E-4</v>
      </c>
      <c r="AC42">
        <f t="shared" si="11"/>
        <v>0.99659660341567147</v>
      </c>
    </row>
    <row r="43" spans="2:29" x14ac:dyDescent="0.25">
      <c r="H43" s="16">
        <v>0.72</v>
      </c>
      <c r="I43" s="22">
        <f t="shared" si="7"/>
        <v>8.1011966396000324E-3</v>
      </c>
      <c r="J43" s="22">
        <f>Spring!B41</f>
        <v>2.2714060000000001E-3</v>
      </c>
      <c r="K43">
        <f t="shared" si="8"/>
        <v>0.99296570699999986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0.96497524899999987</v>
      </c>
      <c r="V43">
        <f t="shared" si="10"/>
        <v>9.8382299999999479E-3</v>
      </c>
      <c r="W43">
        <f t="shared" si="3"/>
        <v>3.508903111799995E-2</v>
      </c>
      <c r="Z43" s="16">
        <v>1.95</v>
      </c>
      <c r="AA43">
        <f t="shared" si="4"/>
        <v>3.508903111799995E-2</v>
      </c>
      <c r="AB43">
        <f t="shared" si="5"/>
        <v>7.4634804980612177E-4</v>
      </c>
      <c r="AC43">
        <f t="shared" si="11"/>
        <v>0.99734295146547758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22">
        <f t="shared" si="7"/>
        <v>7.1224645340000284E-3</v>
      </c>
      <c r="J44" s="22">
        <f>Spring!B42</f>
        <v>1.9969900000000001E-3</v>
      </c>
      <c r="K44">
        <f t="shared" si="8"/>
        <v>0.99496269699999984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0.97340879399999991</v>
      </c>
      <c r="V44">
        <f t="shared" si="10"/>
        <v>8.4335450000000423E-3</v>
      </c>
      <c r="W44">
        <f t="shared" si="3"/>
        <v>3.0079081597000269E-2</v>
      </c>
      <c r="Z44" s="16">
        <v>1.65</v>
      </c>
      <c r="AA44">
        <f t="shared" si="4"/>
        <v>3.0079081597000269E-2</v>
      </c>
      <c r="AB44">
        <f t="shared" si="5"/>
        <v>6.3978580127748937E-4</v>
      </c>
      <c r="AC44">
        <f t="shared" si="11"/>
        <v>0.99798273726675502</v>
      </c>
    </row>
    <row r="45" spans="2:29" x14ac:dyDescent="0.25">
      <c r="B45" s="1" t="s">
        <v>39</v>
      </c>
      <c r="C45" s="1">
        <f>U15</f>
        <v>0.10557146600000002</v>
      </c>
      <c r="E45" s="1" t="s">
        <v>39</v>
      </c>
      <c r="F45" s="1">
        <f>U26</f>
        <v>0.64667956500000001</v>
      </c>
      <c r="H45" s="16">
        <v>0.52</v>
      </c>
      <c r="I45" s="22">
        <f t="shared" si="7"/>
        <v>6.4150615234000253E-3</v>
      </c>
      <c r="J45" s="22">
        <f>Spring!B43</f>
        <v>1.798649E-3</v>
      </c>
      <c r="K45">
        <f t="shared" si="8"/>
        <v>0.99676134599999988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0.98014150199999994</v>
      </c>
      <c r="V45">
        <f t="shared" si="10"/>
        <v>6.7327080000000317E-3</v>
      </c>
      <c r="W45">
        <f t="shared" si="3"/>
        <v>2.4012876352800208E-2</v>
      </c>
      <c r="Z45" s="16">
        <v>1.4</v>
      </c>
      <c r="AA45">
        <f t="shared" si="4"/>
        <v>2.4012876352800208E-2</v>
      </c>
      <c r="AB45">
        <f t="shared" si="5"/>
        <v>5.1075686233337963E-4</v>
      </c>
      <c r="AC45">
        <f t="shared" si="11"/>
        <v>0.99849349412908839</v>
      </c>
    </row>
    <row r="46" spans="2:29" x14ac:dyDescent="0.25">
      <c r="B46" s="1" t="s">
        <v>43</v>
      </c>
      <c r="C46" s="1">
        <f>C48*(C50-C49)+C45</f>
        <v>0.13419462592105266</v>
      </c>
      <c r="E46" s="1" t="s">
        <v>43</v>
      </c>
      <c r="F46" s="1">
        <f>F48*(F50-F49)+F45</f>
        <v>0.67151371656769598</v>
      </c>
      <c r="H46" s="16">
        <v>0.44</v>
      </c>
      <c r="I46" s="22">
        <f t="shared" si="7"/>
        <v>5.9305389134000231E-3</v>
      </c>
      <c r="J46" s="22">
        <f>Spring!B44</f>
        <v>1.662799E-3</v>
      </c>
      <c r="K46">
        <f t="shared" si="8"/>
        <v>0.99842414499999987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0.98474680399999992</v>
      </c>
      <c r="V46">
        <f t="shared" si="10"/>
        <v>4.6053019999999778E-3</v>
      </c>
      <c r="W46">
        <f t="shared" si="3"/>
        <v>1.6425270113199986E-2</v>
      </c>
      <c r="Z46" s="16">
        <v>1.19</v>
      </c>
      <c r="AA46">
        <f t="shared" si="4"/>
        <v>1.6425270113199986E-2</v>
      </c>
      <c r="AB46">
        <f t="shared" si="5"/>
        <v>3.493675352648021E-4</v>
      </c>
      <c r="AC46">
        <f t="shared" si="11"/>
        <v>0.99884286166435321</v>
      </c>
    </row>
    <row r="47" spans="2:29" x14ac:dyDescent="0.25">
      <c r="B47" s="1" t="s">
        <v>40</v>
      </c>
      <c r="C47" s="1">
        <f>U17</f>
        <v>0.13803952800000002</v>
      </c>
      <c r="E47" s="1" t="s">
        <v>40</v>
      </c>
      <c r="F47" s="1">
        <f>U28</f>
        <v>0.68720351000000002</v>
      </c>
      <c r="H47" s="16">
        <v>0.37</v>
      </c>
      <c r="I47" s="22">
        <f t="shared" si="7"/>
        <v>5.6204480096000223E-3</v>
      </c>
      <c r="J47" s="22">
        <f>Spring!B45</f>
        <v>1.575856E-3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0.98804251599999993</v>
      </c>
      <c r="V47">
        <f t="shared" si="10"/>
        <v>3.2957120000000062E-3</v>
      </c>
      <c r="W47">
        <f t="shared" si="3"/>
        <v>1.1754486419200069E-2</v>
      </c>
      <c r="Z47" s="16">
        <v>1.01</v>
      </c>
      <c r="AA47">
        <f t="shared" si="4"/>
        <v>1.1754486419200069E-2</v>
      </c>
      <c r="AB47">
        <f t="shared" si="5"/>
        <v>2.5001938599958031E-4</v>
      </c>
      <c r="AC47">
        <f t="shared" si="11"/>
        <v>0.99909288105035277</v>
      </c>
    </row>
    <row r="48" spans="2:29" x14ac:dyDescent="0.25">
      <c r="B48" s="1" t="s">
        <v>45</v>
      </c>
      <c r="C48" s="1">
        <f>(C47-C45)/(C51-C49)</f>
        <v>-1.473142558983666E-3</v>
      </c>
      <c r="E48" s="1" t="s">
        <v>45</v>
      </c>
      <c r="F48" s="1">
        <f>(F47-F45)/(F51-F49)</f>
        <v>-9.6256401425178217E-3</v>
      </c>
      <c r="I48">
        <f>SUM(I4:I47)</f>
        <v>3.5666000035666143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0.99069430099999989</v>
      </c>
      <c r="V48">
        <f t="shared" si="10"/>
        <v>2.6517849999999621E-3</v>
      </c>
      <c r="W48">
        <f t="shared" si="3"/>
        <v>9.4578563809999024E-3</v>
      </c>
      <c r="Z48" s="16">
        <v>0.85</v>
      </c>
      <c r="AA48">
        <f t="shared" si="4"/>
        <v>9.4578563809999024E-3</v>
      </c>
      <c r="AB48">
        <f t="shared" si="5"/>
        <v>2.011697798542125E-4</v>
      </c>
      <c r="AC48">
        <f t="shared" si="11"/>
        <v>0.99929405083020695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0.99296570699999986</v>
      </c>
      <c r="V49">
        <f t="shared" si="10"/>
        <v>2.2714059999999758E-3</v>
      </c>
      <c r="W49">
        <f t="shared" si="3"/>
        <v>8.1011966395999457E-3</v>
      </c>
      <c r="Z49" s="16">
        <v>0.72</v>
      </c>
      <c r="AA49">
        <f t="shared" si="4"/>
        <v>8.1011966395999457E-3</v>
      </c>
      <c r="AB49">
        <f t="shared" si="5"/>
        <v>1.7231345866257599E-4</v>
      </c>
      <c r="AC49">
        <f t="shared" si="11"/>
        <v>0.99946636428886948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0.99496269699999984</v>
      </c>
      <c r="V50">
        <f t="shared" si="10"/>
        <v>1.9969899999999763E-3</v>
      </c>
      <c r="W50">
        <f t="shared" si="3"/>
        <v>7.1224645339999434E-3</v>
      </c>
      <c r="Z50" s="16">
        <v>0.61</v>
      </c>
      <c r="AA50">
        <f t="shared" si="4"/>
        <v>7.1224645339999434E-3</v>
      </c>
      <c r="AB50">
        <f t="shared" si="5"/>
        <v>1.514957052216016E-4</v>
      </c>
      <c r="AC50">
        <f t="shared" si="11"/>
        <v>0.99961785999409103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0.99676134599999988</v>
      </c>
      <c r="V51">
        <f t="shared" si="10"/>
        <v>1.798649000000041E-3</v>
      </c>
      <c r="W51">
        <f t="shared" si="3"/>
        <v>6.4150615234001718E-3</v>
      </c>
      <c r="Z51" s="16">
        <v>0.52</v>
      </c>
      <c r="AA51">
        <f t="shared" si="4"/>
        <v>6.4150615234001718E-3</v>
      </c>
      <c r="AB51">
        <f t="shared" si="5"/>
        <v>1.3644915532933964E-4</v>
      </c>
      <c r="AC51">
        <f t="shared" si="11"/>
        <v>0.99975430914942032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0.99842414499999987</v>
      </c>
      <c r="V52">
        <f t="shared" si="10"/>
        <v>1.6627989999999926E-3</v>
      </c>
      <c r="W52">
        <f t="shared" si="3"/>
        <v>5.9305389133999971E-3</v>
      </c>
      <c r="Z52" s="16">
        <v>0.44</v>
      </c>
      <c r="AA52">
        <f t="shared" si="4"/>
        <v>5.9305389133999971E-3</v>
      </c>
      <c r="AB52">
        <f t="shared" si="5"/>
        <v>1.2614329923874219E-4</v>
      </c>
      <c r="AC52">
        <f t="shared" si="11"/>
        <v>0.99988045244865909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1.5758559999999866E-3</v>
      </c>
      <c r="W53">
        <f t="shared" si="3"/>
        <v>5.6204480095999746E-3</v>
      </c>
      <c r="Z53" s="16">
        <v>0.37</v>
      </c>
      <c r="AA53">
        <f t="shared" si="4"/>
        <v>5.6204480095999746E-3</v>
      </c>
      <c r="AB53">
        <f t="shared" si="5"/>
        <v>1.195476272027867E-4</v>
      </c>
      <c r="AC53">
        <f t="shared" si="11"/>
        <v>1.0000000000758618</v>
      </c>
    </row>
  </sheetData>
  <sortState xmlns:xlrd2="http://schemas.microsoft.com/office/spreadsheetml/2017/richdata2" ref="H4:I47">
    <sortCondition descending="1" ref="H4:H47"/>
  </sortState>
  <mergeCells count="9">
    <mergeCell ref="B35:C35"/>
    <mergeCell ref="E35:F35"/>
    <mergeCell ref="B44:C44"/>
    <mergeCell ref="E44:F44"/>
    <mergeCell ref="B15:F15"/>
    <mergeCell ref="B16:C16"/>
    <mergeCell ref="E16:F16"/>
    <mergeCell ref="B25:C25"/>
    <mergeCell ref="B34:F3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EB24-EEA0-4A91-A8BE-2C1082423223}">
  <dimension ref="B1:AC53"/>
  <sheetViews>
    <sheetView topLeftCell="B1" workbookViewId="0">
      <selection activeCell="O25" sqref="O25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Spring!T60</f>
        <v>14.8794</v>
      </c>
      <c r="H2" t="s">
        <v>35</v>
      </c>
      <c r="I2" s="23">
        <f>Spring!T61</f>
        <v>1.9820999999999993</v>
      </c>
      <c r="M2">
        <f>D2-I2</f>
        <v>12.897300000000001</v>
      </c>
      <c r="N2" t="s">
        <v>48</v>
      </c>
      <c r="S2" s="23">
        <f>I2</f>
        <v>1.9820999999999993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Spring!T65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7.2045000000000003</v>
      </c>
      <c r="E4" s="23">
        <f>Spring!T66</f>
        <v>0.48419291100447598</v>
      </c>
      <c r="F4" s="1">
        <f>F3+E4</f>
        <v>0.48419291100447598</v>
      </c>
      <c r="G4" s="17"/>
      <c r="H4" s="16">
        <v>460.27</v>
      </c>
      <c r="I4" s="18">
        <f>J4*$I$2</f>
        <v>1.0152468821699996E-2</v>
      </c>
      <c r="J4" s="22">
        <f>Spring!T2</f>
        <v>5.1220770000000001E-3</v>
      </c>
      <c r="K4">
        <f>K3+J4</f>
        <v>5.1220770000000001E-3</v>
      </c>
      <c r="N4" s="25">
        <v>1000</v>
      </c>
      <c r="O4">
        <f>O3+P4</f>
        <v>0.5586052894791933</v>
      </c>
      <c r="P4">
        <f>Q4/$M$2</f>
        <v>0.5586052894791933</v>
      </c>
      <c r="Q4">
        <f>D4</f>
        <v>7.2045000000000003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7.2045000000000003</v>
      </c>
      <c r="AB4">
        <f t="shared" ref="AB4:AB53" si="5">AA4/$D$2</f>
        <v>0.48419291100447598</v>
      </c>
      <c r="AC4">
        <f>AC3+AB4</f>
        <v>0.48419291100447598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1.2419</v>
      </c>
      <c r="E5" s="23">
        <f>Spring!T67</f>
        <v>8.3464387004852342E-2</v>
      </c>
      <c r="F5" s="1">
        <f t="shared" ref="F5:F13" si="6">F4+E5</f>
        <v>0.56765729800932829</v>
      </c>
      <c r="G5" s="17"/>
      <c r="H5" s="16">
        <v>390.04</v>
      </c>
      <c r="I5" s="18">
        <f t="shared" ref="I5:I47" si="7">J5*$I$2</f>
        <v>1.3677570244499995E-2</v>
      </c>
      <c r="J5" s="22">
        <f>Spring!T3</f>
        <v>6.9005450000000001E-3</v>
      </c>
      <c r="K5">
        <f t="shared" ref="K5:K47" si="8">K4+J5</f>
        <v>1.2022622E-2</v>
      </c>
      <c r="N5" s="25">
        <v>850</v>
      </c>
      <c r="O5">
        <f>O4+P5</f>
        <v>0.6548967613376443</v>
      </c>
      <c r="P5">
        <f t="shared" ref="P5" si="9">Q5/$M$2</f>
        <v>9.629147185845098E-2</v>
      </c>
      <c r="Q5">
        <f>D5</f>
        <v>1.2419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1.2419</v>
      </c>
      <c r="AB5">
        <f t="shared" si="5"/>
        <v>8.3464387004852342E-2</v>
      </c>
      <c r="AC5">
        <f t="shared" ref="AC5:AC53" si="11">AC4+AB5</f>
        <v>0.56765729800932829</v>
      </c>
    </row>
    <row r="6" spans="2:29" x14ac:dyDescent="0.25">
      <c r="B6" s="17">
        <v>0.3</v>
      </c>
      <c r="C6" s="25">
        <f t="shared" si="0"/>
        <v>300</v>
      </c>
      <c r="D6">
        <f t="shared" si="1"/>
        <v>4.4508999999999999</v>
      </c>
      <c r="E6" s="23">
        <f>Spring!T68</f>
        <v>0.29913168541742274</v>
      </c>
      <c r="F6" s="1">
        <f t="shared" si="6"/>
        <v>0.86678898342675104</v>
      </c>
      <c r="G6" s="7"/>
      <c r="H6" s="16">
        <v>330.52</v>
      </c>
      <c r="I6" s="18">
        <f t="shared" si="7"/>
        <v>1.6508007062399993E-2</v>
      </c>
      <c r="J6" s="22">
        <f>Spring!T4</f>
        <v>8.3285440000000002E-3</v>
      </c>
      <c r="K6">
        <f t="shared" si="8"/>
        <v>2.0351166E-2</v>
      </c>
      <c r="N6" s="16">
        <v>460.27</v>
      </c>
      <c r="O6" s="21">
        <f>C18</f>
        <v>0.89943691625378963</v>
      </c>
      <c r="P6" s="21">
        <f>O6-O5</f>
        <v>0.24454015491614534</v>
      </c>
      <c r="Q6" s="21">
        <f>P6*$M$2</f>
        <v>3.1539077400000015</v>
      </c>
      <c r="T6" s="16">
        <v>460.27</v>
      </c>
      <c r="U6">
        <f>K4</f>
        <v>5.1220770000000001E-3</v>
      </c>
      <c r="V6">
        <f t="shared" si="10"/>
        <v>5.1220770000000001E-3</v>
      </c>
      <c r="W6">
        <f t="shared" si="3"/>
        <v>1.0152468821699996E-2</v>
      </c>
      <c r="Z6" s="16">
        <v>460.27</v>
      </c>
      <c r="AA6">
        <f t="shared" si="4"/>
        <v>3.1640602088217014</v>
      </c>
      <c r="AB6">
        <f t="shared" si="5"/>
        <v>0.21264702937092231</v>
      </c>
      <c r="AC6">
        <f t="shared" si="11"/>
        <v>0.78030432738025057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0.23300000000000001</v>
      </c>
      <c r="E7" s="23">
        <f>Spring!T69</f>
        <v>1.5659233571246153E-2</v>
      </c>
      <c r="F7" s="1">
        <f t="shared" si="6"/>
        <v>0.88244821699799714</v>
      </c>
      <c r="G7" s="7"/>
      <c r="H7" s="16">
        <v>280.08999999999997</v>
      </c>
      <c r="I7" s="18">
        <f t="shared" si="7"/>
        <v>1.6844553767699996E-2</v>
      </c>
      <c r="J7" s="22">
        <f>Spring!T5</f>
        <v>8.4983369999999999E-3</v>
      </c>
      <c r="K7">
        <f t="shared" si="8"/>
        <v>2.8849502999999999E-2</v>
      </c>
      <c r="N7" s="16">
        <v>390.04</v>
      </c>
      <c r="O7" s="21">
        <f>F18</f>
        <v>0.94350346252880279</v>
      </c>
      <c r="P7" s="21">
        <f t="shared" ref="P7:P8" si="12">O7-O6</f>
        <v>4.4066546275013163E-2</v>
      </c>
      <c r="Q7" s="21">
        <f t="shared" ref="Q7:Q8" si="13">P7*$M$2</f>
        <v>0.56833946727272733</v>
      </c>
      <c r="T7" s="16">
        <v>390.04</v>
      </c>
      <c r="U7">
        <f t="shared" ref="U7:U8" si="14">K5</f>
        <v>1.2022622E-2</v>
      </c>
      <c r="V7">
        <f t="shared" si="10"/>
        <v>6.9005450000000001E-3</v>
      </c>
      <c r="W7">
        <f t="shared" si="3"/>
        <v>1.3677570244499995E-2</v>
      </c>
      <c r="Z7" s="16">
        <v>390.04</v>
      </c>
      <c r="AA7">
        <f t="shared" si="4"/>
        <v>0.58201703751722733</v>
      </c>
      <c r="AB7">
        <f t="shared" si="5"/>
        <v>3.9115625463205995E-2</v>
      </c>
      <c r="AC7">
        <f t="shared" si="11"/>
        <v>0.81941995284345659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0.55189999999999995</v>
      </c>
      <c r="E8" s="23">
        <f>Spring!T70</f>
        <v>3.7091549390432403E-2</v>
      </c>
      <c r="F8" s="1">
        <f t="shared" si="6"/>
        <v>0.91953976638842949</v>
      </c>
      <c r="G8" s="7"/>
      <c r="H8" s="16">
        <v>237.35</v>
      </c>
      <c r="I8" s="18">
        <f t="shared" si="7"/>
        <v>1.7552163467699992E-2</v>
      </c>
      <c r="J8" s="22">
        <f>Spring!T6</f>
        <v>8.8553369999999996E-3</v>
      </c>
      <c r="K8">
        <f t="shared" si="8"/>
        <v>3.7704839999999996E-2</v>
      </c>
      <c r="N8" s="16">
        <v>330.52</v>
      </c>
      <c r="O8" s="21">
        <f>C27</f>
        <v>0.980849907556409</v>
      </c>
      <c r="P8" s="21">
        <f t="shared" si="12"/>
        <v>3.7346445027606201E-2</v>
      </c>
      <c r="Q8" s="21">
        <f t="shared" si="13"/>
        <v>0.48166830545454553</v>
      </c>
      <c r="T8" s="16">
        <v>330.52</v>
      </c>
      <c r="U8">
        <f t="shared" si="14"/>
        <v>2.0351166E-2</v>
      </c>
      <c r="V8">
        <f t="shared" si="10"/>
        <v>8.3285440000000002E-3</v>
      </c>
      <c r="W8">
        <f t="shared" si="3"/>
        <v>1.6508007062399993E-2</v>
      </c>
      <c r="Z8" s="16">
        <v>330.52</v>
      </c>
      <c r="AA8">
        <f t="shared" si="4"/>
        <v>0.4981763125169455</v>
      </c>
      <c r="AB8">
        <f t="shared" si="5"/>
        <v>3.3480940932896858E-2</v>
      </c>
      <c r="AC8">
        <f t="shared" si="11"/>
        <v>0.85290089377635347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0.42620000000000002</v>
      </c>
      <c r="E9" s="23">
        <f>Spring!T71</f>
        <v>2.8643628103283737E-2</v>
      </c>
      <c r="F9" s="1">
        <f t="shared" si="6"/>
        <v>0.94818339449171318</v>
      </c>
      <c r="G9" s="7"/>
      <c r="H9" s="16">
        <v>201.13</v>
      </c>
      <c r="I9" s="18">
        <f t="shared" si="7"/>
        <v>2.1888427422899991E-2</v>
      </c>
      <c r="J9" s="22">
        <f>Spring!T7</f>
        <v>1.1043048999999999E-2</v>
      </c>
      <c r="K9">
        <f t="shared" si="8"/>
        <v>4.8747888999999996E-2</v>
      </c>
      <c r="N9" s="25">
        <v>300</v>
      </c>
      <c r="O9" s="1">
        <v>1</v>
      </c>
      <c r="P9">
        <f>O9-O8</f>
        <v>1.9150092443591005E-2</v>
      </c>
      <c r="Q9">
        <f>P9*$M$2</f>
        <v>0.24698448727272629</v>
      </c>
      <c r="T9" s="25">
        <f>B6*1000</f>
        <v>300</v>
      </c>
      <c r="U9" s="21">
        <f>C37</f>
        <v>2.5494319782272453E-2</v>
      </c>
      <c r="V9">
        <f t="shared" si="10"/>
        <v>5.1431537822724527E-3</v>
      </c>
      <c r="W9">
        <f t="shared" si="3"/>
        <v>1.0194245111842224E-2</v>
      </c>
      <c r="Z9" s="25">
        <v>300</v>
      </c>
      <c r="AA9">
        <f t="shared" si="4"/>
        <v>0.25717873238456851</v>
      </c>
      <c r="AB9">
        <f t="shared" si="5"/>
        <v>1.7284213905437617E-2</v>
      </c>
      <c r="AC9">
        <f t="shared" si="11"/>
        <v>0.87018510768179114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0.1124</v>
      </c>
      <c r="E10" s="23">
        <f>Spring!T72</f>
        <v>7.5540680403779724E-3</v>
      </c>
      <c r="F10" s="1">
        <f t="shared" si="6"/>
        <v>0.95573746253209113</v>
      </c>
      <c r="G10" s="7"/>
      <c r="H10" s="16">
        <v>170.44</v>
      </c>
      <c r="I10" s="18">
        <f t="shared" si="7"/>
        <v>3.035816668229999E-2</v>
      </c>
      <c r="J10" s="22">
        <f>Spring!T8</f>
        <v>1.5316163000000001E-2</v>
      </c>
      <c r="K10">
        <f t="shared" si="8"/>
        <v>6.4064051999999996E-2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2.8849502999999999E-2</v>
      </c>
      <c r="V10">
        <f t="shared" si="10"/>
        <v>3.3551832177275455E-3</v>
      </c>
      <c r="W10">
        <f t="shared" si="3"/>
        <v>6.6503086558577654E-3</v>
      </c>
      <c r="Z10" s="16">
        <v>280.08999999999997</v>
      </c>
      <c r="AA10">
        <f t="shared" si="4"/>
        <v>6.6503086558577654E-3</v>
      </c>
      <c r="AB10">
        <f t="shared" si="5"/>
        <v>4.4694736722299052E-4</v>
      </c>
      <c r="AC10">
        <f t="shared" si="11"/>
        <v>0.87063205504901409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0.23630000000000001</v>
      </c>
      <c r="E11" s="23">
        <f>Spring!T73</f>
        <v>1.5881016707662943E-2</v>
      </c>
      <c r="F11" s="1">
        <f t="shared" si="6"/>
        <v>0.97161847923975408</v>
      </c>
      <c r="G11" s="7"/>
      <c r="H11" s="16">
        <v>144.43</v>
      </c>
      <c r="I11" s="18">
        <f t="shared" si="7"/>
        <v>3.9932464862399986E-2</v>
      </c>
      <c r="J11" s="22">
        <f>Spring!T9</f>
        <v>2.0146543999999999E-2</v>
      </c>
      <c r="K11">
        <f t="shared" si="8"/>
        <v>8.4210595999999999E-2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3.5083875726485719E-2</v>
      </c>
      <c r="V11">
        <f t="shared" si="10"/>
        <v>6.2343727264857207E-3</v>
      </c>
      <c r="W11">
        <f t="shared" si="3"/>
        <v>1.2357150181167342E-2</v>
      </c>
      <c r="Z11" s="25">
        <v>250</v>
      </c>
      <c r="AA11">
        <f t="shared" si="4"/>
        <v>1.2357150181167342E-2</v>
      </c>
      <c r="AB11">
        <f t="shared" si="5"/>
        <v>8.3048712859170009E-4</v>
      </c>
      <c r="AC11">
        <f t="shared" si="11"/>
        <v>0.87146254217760577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0.2223</v>
      </c>
      <c r="E12" s="23">
        <f>Spring!T74</f>
        <v>1.4940118553167465E-2</v>
      </c>
      <c r="F12" s="1">
        <f t="shared" si="6"/>
        <v>0.98655859779292154</v>
      </c>
      <c r="G12" s="7"/>
      <c r="H12" s="16">
        <v>122.39</v>
      </c>
      <c r="I12" s="18">
        <f t="shared" si="7"/>
        <v>5.070193366469998E-2</v>
      </c>
      <c r="J12" s="22">
        <f>Spring!T10</f>
        <v>2.5579906999999999E-2</v>
      </c>
      <c r="K12">
        <f t="shared" si="8"/>
        <v>0.109790503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3.7704839999999996E-2</v>
      </c>
      <c r="V12">
        <f t="shared" si="10"/>
        <v>2.6209642735142771E-3</v>
      </c>
      <c r="W12">
        <f t="shared" si="3"/>
        <v>5.1950132865326466E-3</v>
      </c>
      <c r="Z12" s="16">
        <v>237.35</v>
      </c>
      <c r="AA12">
        <f t="shared" si="4"/>
        <v>5.1950132865326466E-3</v>
      </c>
      <c r="AB12">
        <f t="shared" si="5"/>
        <v>3.4914131527700353E-4</v>
      </c>
      <c r="AC12">
        <f t="shared" si="11"/>
        <v>0.87181168349288274</v>
      </c>
    </row>
    <row r="13" spans="2:29" x14ac:dyDescent="0.25">
      <c r="B13" t="s">
        <v>49</v>
      </c>
      <c r="E13" s="23">
        <f>Spring!T75</f>
        <v>1.3441402207078195E-2</v>
      </c>
      <c r="F13" s="1">
        <f t="shared" si="6"/>
        <v>0.99999999999999978</v>
      </c>
      <c r="H13" s="16">
        <v>103.72</v>
      </c>
      <c r="I13" s="18">
        <f t="shared" si="7"/>
        <v>6.3162762092699984E-2</v>
      </c>
      <c r="J13" s="22">
        <f>Spring!T11</f>
        <v>3.1866587000000002E-2</v>
      </c>
      <c r="K13">
        <f t="shared" si="8"/>
        <v>0.14165708999999999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4.8747888999999996E-2</v>
      </c>
      <c r="V13">
        <f t="shared" si="10"/>
        <v>1.1043048999999999E-2</v>
      </c>
      <c r="W13">
        <f t="shared" si="3"/>
        <v>2.1888427422899991E-2</v>
      </c>
      <c r="Z13" s="16">
        <v>201.13</v>
      </c>
      <c r="AA13">
        <f t="shared" si="4"/>
        <v>2.1888427422899991E-2</v>
      </c>
      <c r="AB13">
        <f t="shared" si="5"/>
        <v>1.4710557833581992E-3</v>
      </c>
      <c r="AC13">
        <f t="shared" si="11"/>
        <v>0.87328273927624089</v>
      </c>
    </row>
    <row r="14" spans="2:29" x14ac:dyDescent="0.25">
      <c r="H14" s="16">
        <v>87.89</v>
      </c>
      <c r="I14" s="18">
        <f t="shared" si="7"/>
        <v>8.2483947828299972E-2</v>
      </c>
      <c r="J14" s="22">
        <f>Spring!T12</f>
        <v>4.1614422999999998E-2</v>
      </c>
      <c r="K14">
        <f t="shared" si="8"/>
        <v>0.183271513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6.4064051999999996E-2</v>
      </c>
      <c r="V14">
        <f t="shared" si="10"/>
        <v>1.5316163000000001E-2</v>
      </c>
      <c r="W14">
        <f t="shared" si="3"/>
        <v>3.035816668229999E-2</v>
      </c>
      <c r="Z14" s="16">
        <v>170.44</v>
      </c>
      <c r="AA14">
        <f t="shared" si="4"/>
        <v>3.035816668229999E-2</v>
      </c>
      <c r="AB14">
        <f t="shared" si="5"/>
        <v>2.040281643231581E-3</v>
      </c>
      <c r="AC14">
        <f t="shared" si="11"/>
        <v>0.87532302091947245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0.10467871871669995</v>
      </c>
      <c r="J15" s="22">
        <f>Spring!T13</f>
        <v>5.2812026999999998E-2</v>
      </c>
      <c r="K15">
        <f t="shared" si="8"/>
        <v>0.23608353999999998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8.4210595999999999E-2</v>
      </c>
      <c r="V15">
        <f t="shared" si="10"/>
        <v>2.0146544000000002E-2</v>
      </c>
      <c r="W15">
        <f t="shared" si="3"/>
        <v>3.9932464862399993E-2</v>
      </c>
      <c r="Z15" s="16">
        <v>144.43</v>
      </c>
      <c r="AA15">
        <f t="shared" si="4"/>
        <v>3.9932464862399993E-2</v>
      </c>
      <c r="AB15">
        <f t="shared" si="5"/>
        <v>2.683741606677688E-3</v>
      </c>
      <c r="AC15">
        <f t="shared" si="11"/>
        <v>0.87800676252615018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0.12588110961599996</v>
      </c>
      <c r="J16" s="22">
        <f>Spring!T14</f>
        <v>6.3508960000000003E-2</v>
      </c>
      <c r="K16">
        <f t="shared" si="8"/>
        <v>0.29959249999999998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0.10676130348684211</v>
      </c>
      <c r="V16">
        <f t="shared" si="10"/>
        <v>2.2550707486842111E-2</v>
      </c>
      <c r="W16">
        <f t="shared" si="3"/>
        <v>4.4697757309669732E-2</v>
      </c>
      <c r="Z16" s="20">
        <v>125</v>
      </c>
      <c r="AA16">
        <f t="shared" si="4"/>
        <v>4.4697757309669732E-2</v>
      </c>
      <c r="AB16">
        <f t="shared" si="5"/>
        <v>3.0040026687682118E-3</v>
      </c>
      <c r="AC16">
        <f t="shared" si="11"/>
        <v>0.88101076519491839</v>
      </c>
    </row>
    <row r="17" spans="2:29" x14ac:dyDescent="0.25">
      <c r="B17" s="1" t="s">
        <v>39</v>
      </c>
      <c r="C17" s="1">
        <f>O5</f>
        <v>0.6548967613376443</v>
      </c>
      <c r="D17" s="1"/>
      <c r="E17" s="1" t="s">
        <v>39</v>
      </c>
      <c r="F17" s="1">
        <f>O5</f>
        <v>0.6548967613376443</v>
      </c>
      <c r="H17" s="16">
        <v>53.48</v>
      </c>
      <c r="I17" s="18">
        <f t="shared" si="7"/>
        <v>0.13750920233519995</v>
      </c>
      <c r="J17" s="22">
        <f>Spring!T15</f>
        <v>6.9375512E-2</v>
      </c>
      <c r="K17">
        <f t="shared" si="8"/>
        <v>0.36896801199999996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0.109790503</v>
      </c>
      <c r="V17">
        <f t="shared" si="10"/>
        <v>3.0291995131578875E-3</v>
      </c>
      <c r="W17">
        <f t="shared" si="3"/>
        <v>6.0041763550302465E-3</v>
      </c>
      <c r="Z17" s="16">
        <v>122.39</v>
      </c>
      <c r="AA17">
        <f t="shared" si="4"/>
        <v>6.0041763550302465E-3</v>
      </c>
      <c r="AB17">
        <f t="shared" si="5"/>
        <v>4.0352274655095275E-4</v>
      </c>
      <c r="AC17">
        <f t="shared" si="11"/>
        <v>0.88141428794146937</v>
      </c>
    </row>
    <row r="18" spans="2:29" x14ac:dyDescent="0.25">
      <c r="B18" s="1" t="s">
        <v>43</v>
      </c>
      <c r="C18" s="1">
        <f>C20*(C22-C21)+C17</f>
        <v>0.89943691625378963</v>
      </c>
      <c r="D18" s="1"/>
      <c r="E18" s="1" t="s">
        <v>43</v>
      </c>
      <c r="F18" s="1">
        <f>F20*(F22-F21)+F17</f>
        <v>0.94350346252880279</v>
      </c>
      <c r="H18" s="16">
        <v>45.32</v>
      </c>
      <c r="I18" s="18">
        <f t="shared" si="7"/>
        <v>0.14567259614699993</v>
      </c>
      <c r="J18" s="22">
        <f>Spring!T16</f>
        <v>7.3494069999999995E-2</v>
      </c>
      <c r="K18">
        <f t="shared" si="8"/>
        <v>0.44246208199999992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0.14165708999999999</v>
      </c>
      <c r="V18">
        <f t="shared" si="10"/>
        <v>3.1866586999999988E-2</v>
      </c>
      <c r="W18">
        <f t="shared" si="3"/>
        <v>6.3162762092699956E-2</v>
      </c>
      <c r="Z18" s="16">
        <v>103.72</v>
      </c>
      <c r="AA18">
        <f t="shared" si="4"/>
        <v>6.3162762092699956E-2</v>
      </c>
      <c r="AB18">
        <f t="shared" si="5"/>
        <v>4.2449804489898754E-3</v>
      </c>
      <c r="AC18">
        <f t="shared" si="11"/>
        <v>0.88565926839045928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0.14179368987419996</v>
      </c>
      <c r="J19" s="22">
        <f>Spring!T17</f>
        <v>7.1537102000000005E-2</v>
      </c>
      <c r="K19">
        <f t="shared" si="8"/>
        <v>0.51399918399999989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0.183271513</v>
      </c>
      <c r="V19">
        <f t="shared" si="10"/>
        <v>4.1614423000000011E-2</v>
      </c>
      <c r="W19">
        <f t="shared" si="3"/>
        <v>8.24839478283E-2</v>
      </c>
      <c r="Z19" s="16">
        <v>87.89</v>
      </c>
      <c r="AA19">
        <f t="shared" si="4"/>
        <v>8.24839478283E-2</v>
      </c>
      <c r="AB19">
        <f t="shared" si="5"/>
        <v>5.5434995919391907E-3</v>
      </c>
      <c r="AC19">
        <f t="shared" si="11"/>
        <v>0.8912027679823985</v>
      </c>
    </row>
    <row r="20" spans="2:29" x14ac:dyDescent="0.25">
      <c r="B20" s="1" t="s">
        <v>45</v>
      </c>
      <c r="C20" s="1">
        <f>(C19-C17)/(C23-C21)</f>
        <v>-6.2746043393155588E-4</v>
      </c>
      <c r="D20" s="1"/>
      <c r="E20" s="1" t="s">
        <v>45</v>
      </c>
      <c r="F20" s="1">
        <f>(F19-F17)/(F23-F21)</f>
        <v>-6.2746043393155588E-4</v>
      </c>
      <c r="H20" s="16">
        <v>32.549999999999997</v>
      </c>
      <c r="I20" s="18">
        <f t="shared" si="7"/>
        <v>0.13294857258839995</v>
      </c>
      <c r="J20" s="22">
        <f>Spring!T18</f>
        <v>6.7074603999999996E-2</v>
      </c>
      <c r="K20">
        <f t="shared" si="8"/>
        <v>0.58107378799999987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0.23608353999999998</v>
      </c>
      <c r="V20">
        <f t="shared" si="10"/>
        <v>5.2812026999999984E-2</v>
      </c>
      <c r="W20">
        <f t="shared" si="3"/>
        <v>0.10467871871669993</v>
      </c>
      <c r="Z20" s="16">
        <v>74.48</v>
      </c>
      <c r="AA20">
        <f t="shared" si="4"/>
        <v>0.10467871871669993</v>
      </c>
      <c r="AB20">
        <f t="shared" si="5"/>
        <v>7.035143803963864E-3</v>
      </c>
      <c r="AC20">
        <f t="shared" si="11"/>
        <v>0.89823791178636236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0.11764867926119996</v>
      </c>
      <c r="J21" s="22">
        <f>Spring!T19</f>
        <v>5.9355572000000002E-2</v>
      </c>
      <c r="K21">
        <f t="shared" si="8"/>
        <v>0.64042935999999984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0.29959249999999998</v>
      </c>
      <c r="V21">
        <f t="shared" si="10"/>
        <v>6.3508960000000003E-2</v>
      </c>
      <c r="W21">
        <f t="shared" si="3"/>
        <v>0.12588110961599996</v>
      </c>
      <c r="Z21" s="16">
        <v>63.11</v>
      </c>
      <c r="AA21">
        <f t="shared" si="4"/>
        <v>0.12588110961599996</v>
      </c>
      <c r="AB21">
        <f t="shared" si="5"/>
        <v>8.4600931231098003E-3</v>
      </c>
      <c r="AC21">
        <f t="shared" si="11"/>
        <v>0.90669800490947217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9.8866828881899974E-2</v>
      </c>
      <c r="J22" s="22">
        <f>Spring!T20</f>
        <v>4.9879839000000002E-2</v>
      </c>
      <c r="K22">
        <f t="shared" si="8"/>
        <v>0.69030919899999987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0.36896801199999996</v>
      </c>
      <c r="V22">
        <f t="shared" si="10"/>
        <v>6.9375511999999973E-2</v>
      </c>
      <c r="W22">
        <f t="shared" si="3"/>
        <v>0.13750920233519989</v>
      </c>
      <c r="Z22" s="16">
        <v>53.48</v>
      </c>
      <c r="AA22">
        <f t="shared" si="4"/>
        <v>0.13750920233519989</v>
      </c>
      <c r="AB22">
        <f t="shared" si="5"/>
        <v>9.2415824788096221E-3</v>
      </c>
      <c r="AC22">
        <f t="shared" si="11"/>
        <v>0.91593958738828174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8.2915417302599978E-2</v>
      </c>
      <c r="J23" s="22">
        <f>Spring!T21</f>
        <v>4.1832106000000001E-2</v>
      </c>
      <c r="K23">
        <f t="shared" si="8"/>
        <v>0.73214130499999985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0.44246208199999992</v>
      </c>
      <c r="V23">
        <f t="shared" si="10"/>
        <v>7.3494069999999967E-2</v>
      </c>
      <c r="W23">
        <f t="shared" si="3"/>
        <v>0.14567259614699987</v>
      </c>
      <c r="Z23" s="16">
        <v>45.32</v>
      </c>
      <c r="AA23">
        <f t="shared" si="4"/>
        <v>0.14567259614699987</v>
      </c>
      <c r="AB23">
        <f t="shared" si="5"/>
        <v>9.7902197768055081E-3</v>
      </c>
      <c r="AC23">
        <f t="shared" si="11"/>
        <v>0.92572980716508724</v>
      </c>
    </row>
    <row r="24" spans="2:29" x14ac:dyDescent="0.25">
      <c r="H24" s="16">
        <v>16.78</v>
      </c>
      <c r="I24" s="18">
        <f t="shared" si="7"/>
        <v>6.8922873529199985E-2</v>
      </c>
      <c r="J24" s="22">
        <f>Spring!T22</f>
        <v>3.4772652000000001E-2</v>
      </c>
      <c r="K24">
        <f t="shared" si="8"/>
        <v>0.76691395699999987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0.51399918399999989</v>
      </c>
      <c r="V24">
        <f t="shared" si="10"/>
        <v>7.1537101999999964E-2</v>
      </c>
      <c r="W24">
        <f t="shared" si="3"/>
        <v>0.14179368987419988</v>
      </c>
      <c r="Z24" s="16">
        <v>38.409999999999997</v>
      </c>
      <c r="AA24">
        <f t="shared" si="4"/>
        <v>0.14179368987419988</v>
      </c>
      <c r="AB24">
        <f t="shared" si="5"/>
        <v>9.5295300801241899E-3</v>
      </c>
      <c r="AC24">
        <f t="shared" si="11"/>
        <v>0.93525933724521138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5.7868634437799979E-2</v>
      </c>
      <c r="J25" s="22">
        <f>Spring!T23</f>
        <v>2.9195618E-2</v>
      </c>
      <c r="K25">
        <f t="shared" si="8"/>
        <v>0.7961095749999999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0.58107378799999987</v>
      </c>
      <c r="V25">
        <f t="shared" si="10"/>
        <v>6.7074603999999982E-2</v>
      </c>
      <c r="W25">
        <f t="shared" si="3"/>
        <v>0.13294857258839993</v>
      </c>
      <c r="Z25" s="16">
        <v>32.549999999999997</v>
      </c>
      <c r="AA25">
        <f t="shared" si="4"/>
        <v>0.13294857258839993</v>
      </c>
      <c r="AB25">
        <f t="shared" si="5"/>
        <v>8.935076185088103E-3</v>
      </c>
      <c r="AC25">
        <f t="shared" si="11"/>
        <v>0.94419441343029953</v>
      </c>
    </row>
    <row r="26" spans="2:29" x14ac:dyDescent="0.25">
      <c r="B26" s="1" t="s">
        <v>39</v>
      </c>
      <c r="C26" s="1">
        <f>C17</f>
        <v>0.6548967613376443</v>
      </c>
      <c r="H26" s="16">
        <v>12.05</v>
      </c>
      <c r="I26" s="18">
        <f t="shared" si="7"/>
        <v>4.9174533350999985E-2</v>
      </c>
      <c r="J26" s="22">
        <f>Spring!T24</f>
        <v>2.4809310000000001E-2</v>
      </c>
      <c r="K26">
        <f t="shared" si="8"/>
        <v>0.82091888499999988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0.64042935999999984</v>
      </c>
      <c r="V26">
        <f t="shared" si="10"/>
        <v>5.9355571999999968E-2</v>
      </c>
      <c r="W26">
        <f t="shared" si="3"/>
        <v>0.1176486792611999</v>
      </c>
      <c r="Z26" s="16">
        <v>27.58</v>
      </c>
      <c r="AA26">
        <f t="shared" si="4"/>
        <v>0.1176486792611999</v>
      </c>
      <c r="AB26">
        <f t="shared" si="5"/>
        <v>7.9068160854066632E-3</v>
      </c>
      <c r="AC26">
        <f t="shared" si="11"/>
        <v>0.95210122951570619</v>
      </c>
    </row>
    <row r="27" spans="2:29" x14ac:dyDescent="0.25">
      <c r="B27" s="1" t="s">
        <v>43</v>
      </c>
      <c r="C27" s="1">
        <f>C29*(C31-C30)+C26</f>
        <v>0.980849907556409</v>
      </c>
      <c r="H27" s="16">
        <v>10.210000000000001</v>
      </c>
      <c r="I27" s="18">
        <f t="shared" si="7"/>
        <v>4.3284980873999984E-2</v>
      </c>
      <c r="J27" s="22">
        <f>Spring!T25</f>
        <v>2.183794E-2</v>
      </c>
      <c r="K27">
        <f t="shared" si="8"/>
        <v>0.84275682499999993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0.67099705230878848</v>
      </c>
      <c r="V27">
        <f t="shared" si="10"/>
        <v>3.0567692308788641E-2</v>
      </c>
      <c r="W27">
        <f t="shared" si="3"/>
        <v>6.0588222925249943E-2</v>
      </c>
      <c r="Z27" s="20">
        <v>25</v>
      </c>
      <c r="AA27">
        <f t="shared" si="4"/>
        <v>6.0588222925249943E-2</v>
      </c>
      <c r="AB27">
        <f t="shared" si="5"/>
        <v>4.0719533667520156E-3</v>
      </c>
      <c r="AC27">
        <f t="shared" si="11"/>
        <v>0.95617318288245823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3.8266993444799988E-2</v>
      </c>
      <c r="J28" s="22">
        <f>Spring!T26</f>
        <v>1.9306288000000001E-2</v>
      </c>
      <c r="K28">
        <f t="shared" si="8"/>
        <v>0.86206311299999994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0.69030919899999987</v>
      </c>
      <c r="V28">
        <f t="shared" si="10"/>
        <v>1.9312146691211396E-2</v>
      </c>
      <c r="W28">
        <f t="shared" si="3"/>
        <v>3.8278605956650093E-2</v>
      </c>
      <c r="Z28" s="16">
        <v>23.37</v>
      </c>
      <c r="AA28">
        <f t="shared" si="4"/>
        <v>3.8278605956650093E-2</v>
      </c>
      <c r="AB28">
        <f t="shared" si="5"/>
        <v>2.5725906929479746E-3</v>
      </c>
      <c r="AC28">
        <f t="shared" si="11"/>
        <v>0.95874577357540625</v>
      </c>
    </row>
    <row r="29" spans="2:29" x14ac:dyDescent="0.25">
      <c r="B29" s="1" t="s">
        <v>45</v>
      </c>
      <c r="C29" s="1">
        <f>(C28-C26)/(C32-C30)</f>
        <v>-6.2746043393155588E-4</v>
      </c>
      <c r="H29" s="16">
        <v>7.33</v>
      </c>
      <c r="I29" s="18">
        <f t="shared" si="7"/>
        <v>3.412057700969999E-2</v>
      </c>
      <c r="J29" s="22">
        <f>Spring!T27</f>
        <v>1.7214357E-2</v>
      </c>
      <c r="K29">
        <f t="shared" si="8"/>
        <v>0.87927746999999989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0.73214130499999985</v>
      </c>
      <c r="V29">
        <f t="shared" si="10"/>
        <v>4.183210599999998E-2</v>
      </c>
      <c r="W29">
        <f t="shared" si="3"/>
        <v>8.2915417302599936E-2</v>
      </c>
      <c r="Z29" s="16">
        <v>19.809999999999999</v>
      </c>
      <c r="AA29">
        <f t="shared" si="4"/>
        <v>8.2915417302599936E-2</v>
      </c>
      <c r="AB29">
        <f t="shared" si="5"/>
        <v>5.5724973656599008E-3</v>
      </c>
      <c r="AC29">
        <f t="shared" si="11"/>
        <v>0.96431827094106615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3.0444459387899987E-2</v>
      </c>
      <c r="J30" s="22">
        <f>Spring!T28</f>
        <v>1.5359698999999999E-2</v>
      </c>
      <c r="K30">
        <f t="shared" si="8"/>
        <v>0.8946371689999999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0.76691395699999987</v>
      </c>
      <c r="V30">
        <f t="shared" si="10"/>
        <v>3.4772652000000015E-2</v>
      </c>
      <c r="W30">
        <f t="shared" si="3"/>
        <v>6.8922873529199999E-2</v>
      </c>
      <c r="Z30" s="16">
        <v>16.78</v>
      </c>
      <c r="AA30">
        <f t="shared" si="4"/>
        <v>6.8922873529199999E-2</v>
      </c>
      <c r="AB30">
        <f t="shared" si="5"/>
        <v>4.6321003218678172E-3</v>
      </c>
      <c r="AC30">
        <f t="shared" si="11"/>
        <v>0.96895037126293393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2.7208441303799992E-2</v>
      </c>
      <c r="J31" s="22">
        <f>Spring!T29</f>
        <v>1.3727078E-2</v>
      </c>
      <c r="K31">
        <f t="shared" si="8"/>
        <v>0.90836424699999985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0.7961095749999999</v>
      </c>
      <c r="V31">
        <f t="shared" si="10"/>
        <v>2.9195618000000034E-2</v>
      </c>
      <c r="W31">
        <f t="shared" si="3"/>
        <v>5.7868634437800048E-2</v>
      </c>
      <c r="Z31" s="16">
        <v>14.22</v>
      </c>
      <c r="AA31">
        <f t="shared" si="4"/>
        <v>5.7868634437800048E-2</v>
      </c>
      <c r="AB31">
        <f t="shared" si="5"/>
        <v>3.8891779532642477E-3</v>
      </c>
      <c r="AC31">
        <f t="shared" si="11"/>
        <v>0.9728395492161982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2.4533333734499993E-2</v>
      </c>
      <c r="J32" s="22">
        <f>Spring!T30</f>
        <v>1.2377445000000001E-2</v>
      </c>
      <c r="K32">
        <f t="shared" si="8"/>
        <v>0.92074169199999989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0.82091888499999988</v>
      </c>
      <c r="V32">
        <f t="shared" si="10"/>
        <v>2.4809309999999973E-2</v>
      </c>
      <c r="W32">
        <f t="shared" si="3"/>
        <v>4.917453335099993E-2</v>
      </c>
      <c r="Z32" s="16">
        <v>12.05</v>
      </c>
      <c r="AA32">
        <f t="shared" si="4"/>
        <v>4.917453335099993E-2</v>
      </c>
      <c r="AB32">
        <f t="shared" si="5"/>
        <v>3.3048734055808656E-3</v>
      </c>
      <c r="AC32">
        <f t="shared" si="11"/>
        <v>0.97614442262177903</v>
      </c>
    </row>
    <row r="33" spans="2:29" x14ac:dyDescent="0.25">
      <c r="H33" s="16">
        <v>3.78</v>
      </c>
      <c r="I33" s="18">
        <f t="shared" si="7"/>
        <v>2.227243551269999E-2</v>
      </c>
      <c r="J33" s="22">
        <f>Spring!T31</f>
        <v>1.1236787E-2</v>
      </c>
      <c r="K33">
        <f t="shared" si="8"/>
        <v>0.93197847899999986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0.84275682499999993</v>
      </c>
      <c r="V33">
        <f t="shared" si="10"/>
        <v>2.1837940000000056E-2</v>
      </c>
      <c r="W33">
        <f t="shared" si="3"/>
        <v>4.3284980874000095E-2</v>
      </c>
      <c r="Z33" s="16">
        <v>10.210000000000001</v>
      </c>
      <c r="AA33">
        <f t="shared" si="4"/>
        <v>4.3284980874000095E-2</v>
      </c>
      <c r="AB33">
        <f t="shared" si="5"/>
        <v>2.9090541872656217E-3</v>
      </c>
      <c r="AC33">
        <f t="shared" si="11"/>
        <v>0.97905347680904464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2.0723460040499991E-2</v>
      </c>
      <c r="J34" s="22">
        <f>Spring!T32</f>
        <v>1.0455305E-2</v>
      </c>
      <c r="K34">
        <f t="shared" si="8"/>
        <v>0.94243378399999989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0.86206311299999994</v>
      </c>
      <c r="V34">
        <f t="shared" si="10"/>
        <v>1.9306288000000005E-2</v>
      </c>
      <c r="W34">
        <f t="shared" si="3"/>
        <v>3.8266993444799995E-2</v>
      </c>
      <c r="Z34" s="16">
        <v>8.65</v>
      </c>
      <c r="AA34">
        <f t="shared" si="4"/>
        <v>3.8266993444799995E-2</v>
      </c>
      <c r="AB34">
        <f t="shared" si="5"/>
        <v>2.5718102507359163E-3</v>
      </c>
      <c r="AC34">
        <f t="shared" si="11"/>
        <v>0.98162528705978058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1.9472199952499995E-2</v>
      </c>
      <c r="J35" s="22">
        <f>Spring!T33</f>
        <v>9.8240250000000001E-3</v>
      </c>
      <c r="K35">
        <f t="shared" si="8"/>
        <v>0.9522578089999999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0.87927746999999989</v>
      </c>
      <c r="V35">
        <f t="shared" si="10"/>
        <v>1.7214356999999958E-2</v>
      </c>
      <c r="W35">
        <f t="shared" si="3"/>
        <v>3.4120577009699907E-2</v>
      </c>
      <c r="Z35" s="16">
        <v>7.33</v>
      </c>
      <c r="AA35">
        <f t="shared" si="4"/>
        <v>3.4120577009699907E-2</v>
      </c>
      <c r="AB35">
        <f t="shared" si="5"/>
        <v>2.2931419956248172E-3</v>
      </c>
      <c r="AC35">
        <f t="shared" si="11"/>
        <v>0.98391842905540539</v>
      </c>
    </row>
    <row r="36" spans="2:29" x14ac:dyDescent="0.25">
      <c r="B36" s="1" t="s">
        <v>39</v>
      </c>
      <c r="C36" s="1">
        <f>U8</f>
        <v>2.0351166E-2</v>
      </c>
      <c r="E36" s="1" t="s">
        <v>39</v>
      </c>
      <c r="F36" s="1">
        <f>U10</f>
        <v>2.8849502999999999E-2</v>
      </c>
      <c r="H36" s="16">
        <v>2.2999999999999998</v>
      </c>
      <c r="I36" s="18">
        <f t="shared" si="7"/>
        <v>1.8031094326499995E-2</v>
      </c>
      <c r="J36" s="22">
        <f>Spring!T34</f>
        <v>9.0969650000000003E-3</v>
      </c>
      <c r="K36">
        <f t="shared" si="8"/>
        <v>0.96135477399999991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0.8946371689999999</v>
      </c>
      <c r="V36">
        <f t="shared" si="10"/>
        <v>1.5359699000000004E-2</v>
      </c>
      <c r="W36">
        <f t="shared" si="3"/>
        <v>3.0444459387899997E-2</v>
      </c>
      <c r="Z36" s="16">
        <v>6.21</v>
      </c>
      <c r="AA36">
        <f t="shared" si="4"/>
        <v>3.0444459387899997E-2</v>
      </c>
      <c r="AB36">
        <f t="shared" si="5"/>
        <v>2.0460811180491147E-3</v>
      </c>
      <c r="AC36">
        <f t="shared" si="11"/>
        <v>0.98596451017345454</v>
      </c>
    </row>
    <row r="37" spans="2:29" x14ac:dyDescent="0.25">
      <c r="B37" s="1" t="s">
        <v>43</v>
      </c>
      <c r="C37" s="1">
        <f>C39*(C41-C40)+C36</f>
        <v>2.5494319782272453E-2</v>
      </c>
      <c r="E37" s="1" t="s">
        <v>43</v>
      </c>
      <c r="F37" s="1">
        <f>F39*(F41-F40)+F36</f>
        <v>3.5083875726485719E-2</v>
      </c>
      <c r="H37" s="16">
        <v>1.95</v>
      </c>
      <c r="I37" s="18">
        <f t="shared" si="7"/>
        <v>1.6089482683199992E-2</v>
      </c>
      <c r="J37" s="22">
        <f>Spring!T35</f>
        <v>8.1173919999999993E-3</v>
      </c>
      <c r="K37">
        <f t="shared" si="8"/>
        <v>0.96947216599999986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0.90836424699999985</v>
      </c>
      <c r="V37">
        <f t="shared" si="10"/>
        <v>1.3727077999999948E-2</v>
      </c>
      <c r="W37">
        <f t="shared" si="3"/>
        <v>2.7208441303799888E-2</v>
      </c>
      <c r="Z37" s="16">
        <v>5.27</v>
      </c>
      <c r="AA37">
        <f t="shared" si="4"/>
        <v>2.7208441303799888E-2</v>
      </c>
      <c r="AB37">
        <f t="shared" si="5"/>
        <v>1.8285980149602731E-3</v>
      </c>
      <c r="AC37">
        <f t="shared" si="11"/>
        <v>0.98779310818841481</v>
      </c>
    </row>
    <row r="38" spans="2:29" x14ac:dyDescent="0.25">
      <c r="B38" s="1" t="s">
        <v>40</v>
      </c>
      <c r="C38" s="1">
        <f>U10</f>
        <v>2.8849502999999999E-2</v>
      </c>
      <c r="E38" s="1" t="s">
        <v>40</v>
      </c>
      <c r="F38" s="1">
        <f>U12</f>
        <v>3.7704839999999996E-2</v>
      </c>
      <c r="H38" s="16">
        <v>1.65</v>
      </c>
      <c r="I38" s="18">
        <f t="shared" si="7"/>
        <v>1.4001171854699995E-2</v>
      </c>
      <c r="J38" s="22">
        <f>Spring!T36</f>
        <v>7.0638070000000001E-3</v>
      </c>
      <c r="K38">
        <f t="shared" si="8"/>
        <v>0.97653597299999984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0.92074169199999989</v>
      </c>
      <c r="V38">
        <f t="shared" si="10"/>
        <v>1.2377445000000042E-2</v>
      </c>
      <c r="W38">
        <f t="shared" si="3"/>
        <v>2.4533333734500076E-2</v>
      </c>
      <c r="Z38" s="16">
        <v>4.46</v>
      </c>
      <c r="AA38">
        <f t="shared" si="4"/>
        <v>2.4533333734500076E-2</v>
      </c>
      <c r="AB38">
        <f t="shared" si="5"/>
        <v>1.6488120310294821E-3</v>
      </c>
      <c r="AC38">
        <f t="shared" si="11"/>
        <v>0.98944192021944433</v>
      </c>
    </row>
    <row r="39" spans="2:29" x14ac:dyDescent="0.25">
      <c r="B39" s="1" t="s">
        <v>45</v>
      </c>
      <c r="C39" s="1">
        <f>(C38-C36)/(C42-C40)</f>
        <v>-1.6851748958953E-4</v>
      </c>
      <c r="E39" s="1" t="s">
        <v>45</v>
      </c>
      <c r="F39" s="1">
        <f>(F38-F36)/(F42-F40)</f>
        <v>-2.0719085166120735E-4</v>
      </c>
      <c r="H39" s="16">
        <v>1.4</v>
      </c>
      <c r="I39" s="18">
        <f t="shared" si="7"/>
        <v>1.1382155733299995E-2</v>
      </c>
      <c r="J39" s="22">
        <f>Spring!T37</f>
        <v>5.7424729999999997E-3</v>
      </c>
      <c r="K39">
        <f t="shared" si="8"/>
        <v>0.98227844599999981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0.93197847899999986</v>
      </c>
      <c r="V39">
        <f t="shared" si="10"/>
        <v>1.123678699999997E-2</v>
      </c>
      <c r="W39">
        <f t="shared" si="3"/>
        <v>2.2272435512699935E-2</v>
      </c>
      <c r="Z39" s="16">
        <v>3.78</v>
      </c>
      <c r="AA39">
        <f t="shared" si="4"/>
        <v>2.2272435512699935E-2</v>
      </c>
      <c r="AB39">
        <f t="shared" si="5"/>
        <v>1.4968638192870635E-3</v>
      </c>
      <c r="AC39">
        <f t="shared" si="11"/>
        <v>0.99093878403873137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7.8958836494999983E-3</v>
      </c>
      <c r="J40" s="22">
        <f>Spring!T38</f>
        <v>3.9835950000000004E-3</v>
      </c>
      <c r="K40">
        <f t="shared" si="8"/>
        <v>0.98626204099999981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0.94243378399999989</v>
      </c>
      <c r="V40">
        <f t="shared" si="10"/>
        <v>1.0455305000000026E-2</v>
      </c>
      <c r="W40">
        <f t="shared" si="3"/>
        <v>2.0723460040500043E-2</v>
      </c>
      <c r="Z40" s="16">
        <v>3.2</v>
      </c>
      <c r="AA40">
        <f t="shared" si="4"/>
        <v>2.0723460040500043E-2</v>
      </c>
      <c r="AB40">
        <f t="shared" si="5"/>
        <v>1.3927618076333753E-3</v>
      </c>
      <c r="AC40">
        <f t="shared" si="11"/>
        <v>0.99233154584636474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5.6738187308999983E-3</v>
      </c>
      <c r="J41" s="22">
        <f>Spring!T39</f>
        <v>2.8625289999999999E-3</v>
      </c>
      <c r="K41">
        <f t="shared" si="8"/>
        <v>0.98912456999999976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0.9522578089999999</v>
      </c>
      <c r="V41">
        <f t="shared" si="10"/>
        <v>9.824025000000014E-3</v>
      </c>
      <c r="W41">
        <f t="shared" si="3"/>
        <v>1.9472199952500022E-2</v>
      </c>
      <c r="Z41" s="16">
        <v>2.72</v>
      </c>
      <c r="AA41">
        <f t="shared" si="4"/>
        <v>1.9472199952500022E-2</v>
      </c>
      <c r="AB41">
        <f t="shared" si="5"/>
        <v>1.3086683570910133E-3</v>
      </c>
      <c r="AC41">
        <f t="shared" si="11"/>
        <v>0.99364021420345572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4.5951460361999983E-3</v>
      </c>
      <c r="J42" s="22">
        <f>Spring!T40</f>
        <v>2.3183219999999998E-3</v>
      </c>
      <c r="K42">
        <f t="shared" si="8"/>
        <v>0.9914428919999998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0.96135477399999991</v>
      </c>
      <c r="V42">
        <f t="shared" si="10"/>
        <v>9.0969650000000124E-3</v>
      </c>
      <c r="W42">
        <f t="shared" si="3"/>
        <v>1.8031094326500019E-2</v>
      </c>
      <c r="Z42" s="16">
        <v>2.2999999999999998</v>
      </c>
      <c r="AA42">
        <f t="shared" si="4"/>
        <v>1.8031094326500019E-2</v>
      </c>
      <c r="AB42">
        <f t="shared" si="5"/>
        <v>1.2118159553812667E-3</v>
      </c>
      <c r="AC42">
        <f t="shared" si="11"/>
        <v>0.99485203015883694</v>
      </c>
    </row>
    <row r="43" spans="2:29" x14ac:dyDescent="0.25">
      <c r="H43" s="16">
        <v>0.72</v>
      </c>
      <c r="I43" s="18">
        <f t="shared" si="7"/>
        <v>3.9997192319999987E-3</v>
      </c>
      <c r="J43" s="22">
        <f>Spring!T41</f>
        <v>2.0179199999999999E-3</v>
      </c>
      <c r="K43">
        <f t="shared" si="8"/>
        <v>0.9934608119999998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0.96947216599999986</v>
      </c>
      <c r="V43">
        <f t="shared" si="10"/>
        <v>8.1173919999999455E-3</v>
      </c>
      <c r="W43">
        <f t="shared" si="3"/>
        <v>1.6089482683199888E-2</v>
      </c>
      <c r="Z43" s="16">
        <v>1.95</v>
      </c>
      <c r="AA43">
        <f t="shared" si="4"/>
        <v>1.6089482683199888E-2</v>
      </c>
      <c r="AB43">
        <f t="shared" si="5"/>
        <v>1.0813260402435505E-3</v>
      </c>
      <c r="AC43">
        <f t="shared" si="11"/>
        <v>0.99593335619908052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3.5984529974999986E-3</v>
      </c>
      <c r="J44" s="22">
        <f>Spring!T42</f>
        <v>1.815475E-3</v>
      </c>
      <c r="K44">
        <f t="shared" si="8"/>
        <v>0.99527628699999982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0.97653597299999984</v>
      </c>
      <c r="V44">
        <f t="shared" si="10"/>
        <v>7.0638069999999775E-3</v>
      </c>
      <c r="W44">
        <f t="shared" si="3"/>
        <v>1.4001171854699951E-2</v>
      </c>
      <c r="Z44" s="16">
        <v>1.65</v>
      </c>
      <c r="AA44">
        <f t="shared" si="4"/>
        <v>1.4001171854699951E-2</v>
      </c>
      <c r="AB44">
        <f t="shared" si="5"/>
        <v>9.4097691134722842E-4</v>
      </c>
      <c r="AC44">
        <f t="shared" si="11"/>
        <v>0.99687433311042772</v>
      </c>
    </row>
    <row r="45" spans="2:29" x14ac:dyDescent="0.25">
      <c r="B45" s="1" t="s">
        <v>39</v>
      </c>
      <c r="C45" s="1">
        <f>U15</f>
        <v>8.4210595999999999E-2</v>
      </c>
      <c r="E45" s="1" t="s">
        <v>39</v>
      </c>
      <c r="F45" s="1">
        <f>U26</f>
        <v>0.64042935999999984</v>
      </c>
      <c r="H45" s="16">
        <v>0.52</v>
      </c>
      <c r="I45" s="18">
        <f t="shared" si="7"/>
        <v>3.3050526449999989E-3</v>
      </c>
      <c r="J45" s="22">
        <f>Spring!T43</f>
        <v>1.66745E-3</v>
      </c>
      <c r="K45">
        <f t="shared" si="8"/>
        <v>0.99694373699999983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0.98227844599999981</v>
      </c>
      <c r="V45">
        <f t="shared" si="10"/>
        <v>5.7424729999999702E-3</v>
      </c>
      <c r="W45">
        <f t="shared" si="3"/>
        <v>1.1382155733299936E-2</v>
      </c>
      <c r="Z45" s="16">
        <v>1.4</v>
      </c>
      <c r="AA45">
        <f t="shared" si="4"/>
        <v>1.1382155733299936E-2</v>
      </c>
      <c r="AB45">
        <f t="shared" si="5"/>
        <v>7.6496066597443008E-4</v>
      </c>
      <c r="AC45">
        <f t="shared" si="11"/>
        <v>0.99763929377640215</v>
      </c>
    </row>
    <row r="46" spans="2:29" x14ac:dyDescent="0.25">
      <c r="B46" s="1" t="s">
        <v>43</v>
      </c>
      <c r="C46" s="1">
        <f>C48*(C50-C49)+C45</f>
        <v>0.10676130348684211</v>
      </c>
      <c r="E46" s="1" t="s">
        <v>43</v>
      </c>
      <c r="F46" s="1">
        <f>F48*(F50-F49)+F45</f>
        <v>0.67099705230878848</v>
      </c>
      <c r="H46" s="16">
        <v>0.44</v>
      </c>
      <c r="I46" s="18">
        <f t="shared" si="7"/>
        <v>3.0979489622999989E-3</v>
      </c>
      <c r="J46" s="22">
        <f>Spring!T44</f>
        <v>1.5629629999999999E-3</v>
      </c>
      <c r="K46">
        <f t="shared" si="8"/>
        <v>0.99850669999999986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0.98626204099999981</v>
      </c>
      <c r="V46">
        <f t="shared" si="10"/>
        <v>3.9835950000000064E-3</v>
      </c>
      <c r="W46">
        <f t="shared" si="3"/>
        <v>7.8958836495000104E-3</v>
      </c>
      <c r="Z46" s="16">
        <v>1.19</v>
      </c>
      <c r="AA46">
        <f t="shared" si="4"/>
        <v>7.8958836495000104E-3</v>
      </c>
      <c r="AB46">
        <f t="shared" si="5"/>
        <v>5.3065873956611228E-4</v>
      </c>
      <c r="AC46">
        <f t="shared" si="11"/>
        <v>0.9981699525159683</v>
      </c>
    </row>
    <row r="47" spans="2:29" x14ac:dyDescent="0.25">
      <c r="B47" s="1" t="s">
        <v>40</v>
      </c>
      <c r="C47" s="1">
        <f>U17</f>
        <v>0.109790503</v>
      </c>
      <c r="E47" s="1" t="s">
        <v>40</v>
      </c>
      <c r="F47" s="1">
        <f>U28</f>
        <v>0.69030919899999987</v>
      </c>
      <c r="H47" s="16">
        <v>0.37</v>
      </c>
      <c r="I47" s="18">
        <f t="shared" si="7"/>
        <v>2.9598778583999987E-3</v>
      </c>
      <c r="J47" s="22">
        <f>Spring!T45</f>
        <v>1.493304E-3</v>
      </c>
      <c r="K47">
        <f t="shared" si="8"/>
        <v>1.0000000039999999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0.98912456999999976</v>
      </c>
      <c r="V47">
        <f t="shared" si="10"/>
        <v>2.862528999999947E-3</v>
      </c>
      <c r="W47">
        <f t="shared" si="3"/>
        <v>5.6738187308998933E-3</v>
      </c>
      <c r="Z47" s="16">
        <v>1.01</v>
      </c>
      <c r="AA47">
        <f t="shared" si="4"/>
        <v>5.6738187308998933E-3</v>
      </c>
      <c r="AB47">
        <f t="shared" si="5"/>
        <v>3.8132039806039849E-4</v>
      </c>
      <c r="AC47">
        <f t="shared" si="11"/>
        <v>0.99855127291402868</v>
      </c>
    </row>
    <row r="48" spans="2:29" x14ac:dyDescent="0.25">
      <c r="B48" s="1" t="s">
        <v>45</v>
      </c>
      <c r="C48" s="1">
        <f>(C47-C45)/(C51-C49)</f>
        <v>-1.1606128402903808E-3</v>
      </c>
      <c r="E48" s="1" t="s">
        <v>45</v>
      </c>
      <c r="F48" s="1">
        <f>(F47-F45)/(F51-F49)</f>
        <v>-1.1847942755344435E-2</v>
      </c>
      <c r="I48" s="18">
        <f>SUM(I4:I47)</f>
        <v>1.982100007928399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0.9914428919999998</v>
      </c>
      <c r="V48">
        <f t="shared" si="10"/>
        <v>2.3183220000000393E-3</v>
      </c>
      <c r="W48">
        <f t="shared" si="3"/>
        <v>4.5951460362000764E-3</v>
      </c>
      <c r="Z48" s="16">
        <v>0.85</v>
      </c>
      <c r="AA48">
        <f t="shared" si="4"/>
        <v>4.5951460362000764E-3</v>
      </c>
      <c r="AB48">
        <f t="shared" si="5"/>
        <v>3.088260303641327E-4</v>
      </c>
      <c r="AC48">
        <f t="shared" si="11"/>
        <v>0.99886009894439276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0.9934608119999998</v>
      </c>
      <c r="V49">
        <f t="shared" si="10"/>
        <v>2.0179200000000064E-3</v>
      </c>
      <c r="W49">
        <f t="shared" si="3"/>
        <v>3.9997192320000109E-3</v>
      </c>
      <c r="Z49" s="16">
        <v>0.72</v>
      </c>
      <c r="AA49">
        <f t="shared" si="4"/>
        <v>3.9997192320000109E-3</v>
      </c>
      <c r="AB49">
        <f t="shared" si="5"/>
        <v>2.6880917456349117E-4</v>
      </c>
      <c r="AC49">
        <f t="shared" si="11"/>
        <v>0.99912890811895627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0.99527628699999982</v>
      </c>
      <c r="V50">
        <f t="shared" si="10"/>
        <v>1.8154750000000108E-3</v>
      </c>
      <c r="W50">
        <f t="shared" si="3"/>
        <v>3.5984529975000203E-3</v>
      </c>
      <c r="Z50" s="16">
        <v>0.61</v>
      </c>
      <c r="AA50">
        <f t="shared" si="4"/>
        <v>3.5984529975000203E-3</v>
      </c>
      <c r="AB50">
        <f t="shared" si="5"/>
        <v>2.4184127031332044E-4</v>
      </c>
      <c r="AC50">
        <f t="shared" si="11"/>
        <v>0.99937074938926962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0.99694373699999983</v>
      </c>
      <c r="V51">
        <f t="shared" si="10"/>
        <v>1.6674500000000148E-3</v>
      </c>
      <c r="W51">
        <f t="shared" si="3"/>
        <v>3.3050526450000279E-3</v>
      </c>
      <c r="Z51" s="16">
        <v>0.52</v>
      </c>
      <c r="AA51">
        <f t="shared" si="4"/>
        <v>3.3050526450000279E-3</v>
      </c>
      <c r="AB51">
        <f t="shared" si="5"/>
        <v>2.2212270958506578E-4</v>
      </c>
      <c r="AC51">
        <f t="shared" si="11"/>
        <v>0.99959287209885472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0.99850669999999986</v>
      </c>
      <c r="V52">
        <f t="shared" si="10"/>
        <v>1.5629630000000283E-3</v>
      </c>
      <c r="W52">
        <f t="shared" si="3"/>
        <v>3.0979489623000549E-3</v>
      </c>
      <c r="Z52" s="16">
        <v>0.44</v>
      </c>
      <c r="AA52">
        <f t="shared" si="4"/>
        <v>3.0979489623000549E-3</v>
      </c>
      <c r="AB52">
        <f t="shared" si="5"/>
        <v>2.0820389009637853E-4</v>
      </c>
      <c r="AC52">
        <f t="shared" si="11"/>
        <v>0.99980107598895107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1.0000000039999999</v>
      </c>
      <c r="V53">
        <f t="shared" si="10"/>
        <v>1.4933040000000286E-3</v>
      </c>
      <c r="W53">
        <f t="shared" si="3"/>
        <v>2.9598778584000555E-3</v>
      </c>
      <c r="Z53" s="16">
        <v>0.37</v>
      </c>
      <c r="AA53">
        <f t="shared" si="4"/>
        <v>2.9598778584000555E-3</v>
      </c>
      <c r="AB53">
        <f t="shared" si="5"/>
        <v>1.9892454389290265E-4</v>
      </c>
      <c r="AC53">
        <f t="shared" si="11"/>
        <v>1.000000000532844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0DB2-53BA-4983-82F5-9B3A03E040C8}">
  <dimension ref="B1:AC53"/>
  <sheetViews>
    <sheetView topLeftCell="K1" workbookViewId="0">
      <selection activeCell="AC12" sqref="AC12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Spring!U60</f>
        <v>17.0562</v>
      </c>
      <c r="H2" t="s">
        <v>35</v>
      </c>
      <c r="I2" s="23">
        <f>Spring!U61</f>
        <v>1.5746000000000033</v>
      </c>
      <c r="M2">
        <f>D2-I2</f>
        <v>15.481599999999997</v>
      </c>
      <c r="N2" t="s">
        <v>48</v>
      </c>
      <c r="S2" s="23">
        <f>I2</f>
        <v>1.5746000000000033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Spring!U65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8.7993000000000023</v>
      </c>
      <c r="E4" s="23">
        <f>Spring!U66</f>
        <v>0.5159003764027158</v>
      </c>
      <c r="F4" s="1">
        <f>F3+E4</f>
        <v>0.5159003764027158</v>
      </c>
      <c r="G4" s="17"/>
      <c r="H4" s="16">
        <v>460.27</v>
      </c>
      <c r="I4" s="18">
        <f>J4*$I$2</f>
        <v>5.0250445990000104E-3</v>
      </c>
      <c r="J4" s="22">
        <f>Spring!U2</f>
        <v>3.1913150000000001E-3</v>
      </c>
      <c r="K4">
        <f>K3+J4</f>
        <v>3.1913150000000001E-3</v>
      </c>
      <c r="N4" s="25">
        <v>1000</v>
      </c>
      <c r="O4">
        <f>O3+P4</f>
        <v>0.56837148615130251</v>
      </c>
      <c r="P4">
        <f>Q4/$M$2</f>
        <v>0.56837148615130251</v>
      </c>
      <c r="Q4">
        <f>D4</f>
        <v>8.7993000000000023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8.7993000000000023</v>
      </c>
      <c r="AB4">
        <f t="shared" ref="AB4:AB53" si="5">AA4/$D$2</f>
        <v>0.5159003764027158</v>
      </c>
      <c r="AC4">
        <f>AC3+AB4</f>
        <v>0.5159003764027158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1.4553</v>
      </c>
      <c r="E5" s="23">
        <f>Spring!U67</f>
        <v>8.532381186899779E-2</v>
      </c>
      <c r="F5" s="1">
        <f t="shared" ref="F5:F13" si="6">F4+E5</f>
        <v>0.60122418827171353</v>
      </c>
      <c r="G5" s="17"/>
      <c r="H5" s="16">
        <v>390.04</v>
      </c>
      <c r="I5" s="18">
        <f t="shared" ref="I5:I47" si="7">J5*$I$2</f>
        <v>6.7012393656000141E-3</v>
      </c>
      <c r="J5" s="22">
        <f>Spring!U3</f>
        <v>4.2558359999999998E-3</v>
      </c>
      <c r="K5">
        <f t="shared" ref="K5:K47" si="8">K4+J5</f>
        <v>7.4471509999999999E-3</v>
      </c>
      <c r="N5" s="25">
        <v>850</v>
      </c>
      <c r="O5">
        <f>O4+P5</f>
        <v>0.66237339809838813</v>
      </c>
      <c r="P5">
        <f t="shared" ref="P5" si="9">Q5/$M$2</f>
        <v>9.4001911947085598E-2</v>
      </c>
      <c r="Q5">
        <f>D5</f>
        <v>1.4553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1.4553</v>
      </c>
      <c r="AB5">
        <f t="shared" si="5"/>
        <v>8.532381186899779E-2</v>
      </c>
      <c r="AC5">
        <f t="shared" ref="AC5:AC53" si="11">AC4+AB5</f>
        <v>0.60122418827171353</v>
      </c>
    </row>
    <row r="6" spans="2:29" x14ac:dyDescent="0.25">
      <c r="B6" s="17">
        <v>0.3</v>
      </c>
      <c r="C6" s="25">
        <f t="shared" si="0"/>
        <v>300</v>
      </c>
      <c r="D6">
        <f t="shared" si="1"/>
        <v>5.2270000000000003</v>
      </c>
      <c r="E6" s="23">
        <f>Spring!U68</f>
        <v>0.30645747587387578</v>
      </c>
      <c r="F6" s="1">
        <f t="shared" si="6"/>
        <v>0.90768166414558937</v>
      </c>
      <c r="G6" s="7"/>
      <c r="H6" s="16">
        <v>330.52</v>
      </c>
      <c r="I6" s="18">
        <f t="shared" si="7"/>
        <v>8.3171915108000167E-3</v>
      </c>
      <c r="J6" s="22">
        <f>Spring!U4</f>
        <v>5.2820979999999998E-3</v>
      </c>
      <c r="K6">
        <f t="shared" si="8"/>
        <v>1.2729249E-2</v>
      </c>
      <c r="N6" s="16">
        <v>460.27</v>
      </c>
      <c r="O6" s="21">
        <f>C18</f>
        <v>0.90161560820587028</v>
      </c>
      <c r="P6" s="21">
        <f>O6-O5</f>
        <v>0.23924221010748214</v>
      </c>
      <c r="Q6" s="21">
        <f>P6*$M$2</f>
        <v>3.7038521999999947</v>
      </c>
      <c r="T6" s="16">
        <v>460.27</v>
      </c>
      <c r="U6">
        <f>K4</f>
        <v>3.1913150000000001E-3</v>
      </c>
      <c r="V6">
        <f t="shared" si="10"/>
        <v>3.1913150000000001E-3</v>
      </c>
      <c r="W6">
        <f t="shared" si="3"/>
        <v>5.0250445990000104E-3</v>
      </c>
      <c r="Z6" s="16">
        <v>460.27</v>
      </c>
      <c r="AA6">
        <f t="shared" si="4"/>
        <v>3.7088772445989946</v>
      </c>
      <c r="AB6">
        <f t="shared" si="5"/>
        <v>0.21745038429421526</v>
      </c>
      <c r="AC6">
        <f t="shared" si="11"/>
        <v>0.81867457256592879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0.23469999999999999</v>
      </c>
      <c r="E7" s="23">
        <f>Spring!U69</f>
        <v>1.3760392115477069E-2</v>
      </c>
      <c r="F7" s="1">
        <f t="shared" si="6"/>
        <v>0.92144205626106646</v>
      </c>
      <c r="G7" s="7"/>
      <c r="H7" s="16">
        <v>280.08999999999997</v>
      </c>
      <c r="I7" s="18">
        <f t="shared" si="7"/>
        <v>8.986961792200019E-3</v>
      </c>
      <c r="J7" s="22">
        <f>Spring!U5</f>
        <v>5.707457E-3</v>
      </c>
      <c r="K7">
        <f t="shared" si="8"/>
        <v>1.8436706000000001E-2</v>
      </c>
      <c r="N7" s="16">
        <v>390.04</v>
      </c>
      <c r="O7" s="21">
        <f>F18</f>
        <v>0.94472745593596152</v>
      </c>
      <c r="P7" s="21">
        <f t="shared" ref="P7:P8" si="12">O7-O6</f>
        <v>4.3111847730091246E-2</v>
      </c>
      <c r="Q7" s="21">
        <f t="shared" ref="Q7:Q8" si="13">P7*$M$2</f>
        <v>0.66744038181818044</v>
      </c>
      <c r="T7" s="16">
        <v>390.04</v>
      </c>
      <c r="U7">
        <f t="shared" ref="U7:U8" si="14">K5</f>
        <v>7.4471509999999999E-3</v>
      </c>
      <c r="V7">
        <f t="shared" si="10"/>
        <v>4.2558359999999998E-3</v>
      </c>
      <c r="W7">
        <f t="shared" si="3"/>
        <v>6.7012393656000141E-3</v>
      </c>
      <c r="Z7" s="16">
        <v>390.04</v>
      </c>
      <c r="AA7">
        <f t="shared" si="4"/>
        <v>0.6741416211837804</v>
      </c>
      <c r="AB7">
        <f t="shared" si="5"/>
        <v>3.9524725389229742E-2</v>
      </c>
      <c r="AC7">
        <f t="shared" si="11"/>
        <v>0.85819929795515848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0.48799999999999999</v>
      </c>
      <c r="E8" s="23">
        <f>Spring!U70</f>
        <v>2.8611296771848357E-2</v>
      </c>
      <c r="F8" s="1">
        <f t="shared" si="6"/>
        <v>0.95005335303291483</v>
      </c>
      <c r="G8" s="7"/>
      <c r="H8" s="16">
        <v>237.35</v>
      </c>
      <c r="I8" s="18">
        <f t="shared" si="7"/>
        <v>1.0142225342400021E-2</v>
      </c>
      <c r="J8" s="22">
        <f>Spring!U6</f>
        <v>6.4411440000000002E-3</v>
      </c>
      <c r="K8">
        <f t="shared" si="8"/>
        <v>2.487785E-2</v>
      </c>
      <c r="N8" s="16">
        <v>330.52</v>
      </c>
      <c r="O8" s="21">
        <f>C27</f>
        <v>0.98126479292720514</v>
      </c>
      <c r="P8" s="21">
        <f t="shared" si="12"/>
        <v>3.6537336991243619E-2</v>
      </c>
      <c r="Q8" s="21">
        <f t="shared" si="13"/>
        <v>0.56565643636363705</v>
      </c>
      <c r="T8" s="16">
        <v>330.52</v>
      </c>
      <c r="U8">
        <f t="shared" si="14"/>
        <v>1.2729249E-2</v>
      </c>
      <c r="V8">
        <f t="shared" si="10"/>
        <v>5.2820979999999998E-3</v>
      </c>
      <c r="W8">
        <f t="shared" si="3"/>
        <v>8.3171915108000167E-3</v>
      </c>
      <c r="Z8" s="16">
        <v>330.52</v>
      </c>
      <c r="AA8">
        <f t="shared" si="4"/>
        <v>0.57397362787443706</v>
      </c>
      <c r="AB8">
        <f t="shared" si="5"/>
        <v>3.3651905340840109E-2</v>
      </c>
      <c r="AC8">
        <f t="shared" si="11"/>
        <v>0.89185120329599854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0.34129999999999999</v>
      </c>
      <c r="E9" s="23">
        <f>Spring!U71</f>
        <v>2.0010318828343945E-2</v>
      </c>
      <c r="F9" s="1">
        <f t="shared" si="6"/>
        <v>0.97006367186125875</v>
      </c>
      <c r="G9" s="7"/>
      <c r="H9" s="16">
        <v>201.13</v>
      </c>
      <c r="I9" s="18">
        <f t="shared" si="7"/>
        <v>1.3512335424000028E-2</v>
      </c>
      <c r="J9" s="22">
        <f>Spring!U7</f>
        <v>8.5814399999999992E-3</v>
      </c>
      <c r="K9">
        <f t="shared" si="8"/>
        <v>3.3459290000000003E-2</v>
      </c>
      <c r="N9" s="25">
        <v>300</v>
      </c>
      <c r="O9" s="1">
        <v>1</v>
      </c>
      <c r="P9">
        <f>O9-O8</f>
        <v>1.8735207072794857E-2</v>
      </c>
      <c r="Q9">
        <f>P9*$M$2</f>
        <v>0.29005098181818079</v>
      </c>
      <c r="T9" s="25">
        <f>B6*1000</f>
        <v>300</v>
      </c>
      <c r="U9" s="21">
        <f>C37</f>
        <v>1.6183375266904616E-2</v>
      </c>
      <c r="V9">
        <f t="shared" si="10"/>
        <v>3.4541262669046165E-3</v>
      </c>
      <c r="W9">
        <f t="shared" si="3"/>
        <v>5.4388672198680205E-3</v>
      </c>
      <c r="Z9" s="25">
        <v>300</v>
      </c>
      <c r="AA9">
        <f t="shared" si="4"/>
        <v>0.29548984903804881</v>
      </c>
      <c r="AB9">
        <f t="shared" si="5"/>
        <v>1.732448312273829E-2</v>
      </c>
      <c r="AC9">
        <f t="shared" si="11"/>
        <v>0.90917568641873681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0.1074</v>
      </c>
      <c r="E10" s="23">
        <f>Spring!U72</f>
        <v>6.296830478066626E-3</v>
      </c>
      <c r="F10" s="1">
        <f t="shared" si="6"/>
        <v>0.97636050233932536</v>
      </c>
      <c r="G10" s="7"/>
      <c r="H10" s="16">
        <v>170.44</v>
      </c>
      <c r="I10" s="18">
        <f t="shared" si="7"/>
        <v>1.991944423340004E-2</v>
      </c>
      <c r="J10" s="22">
        <f>Spring!U8</f>
        <v>1.2650478999999999E-2</v>
      </c>
      <c r="K10">
        <f t="shared" si="8"/>
        <v>4.6109769000000002E-2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1.8436706000000001E-2</v>
      </c>
      <c r="V10">
        <f t="shared" si="10"/>
        <v>2.2533307330953843E-3</v>
      </c>
      <c r="W10">
        <f t="shared" si="3"/>
        <v>3.5480945723319998E-3</v>
      </c>
      <c r="Z10" s="16">
        <v>280.08999999999997</v>
      </c>
      <c r="AA10">
        <f t="shared" si="4"/>
        <v>3.5480945723319998E-3</v>
      </c>
      <c r="AB10">
        <f t="shared" si="5"/>
        <v>2.0802374340896565E-4</v>
      </c>
      <c r="AC10">
        <f t="shared" si="11"/>
        <v>0.90938371016214581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0.191</v>
      </c>
      <c r="E11" s="23">
        <f>Spring!U73</f>
        <v>1.1198273941440649E-2</v>
      </c>
      <c r="F11" s="1">
        <f t="shared" si="6"/>
        <v>0.98755877628076605</v>
      </c>
      <c r="G11" s="7"/>
      <c r="H11" s="16">
        <v>144.43</v>
      </c>
      <c r="I11" s="18">
        <f t="shared" si="7"/>
        <v>2.7949592462600058E-2</v>
      </c>
      <c r="J11" s="22">
        <f>Spring!U9</f>
        <v>1.7750281E-2</v>
      </c>
      <c r="K11">
        <f t="shared" si="8"/>
        <v>6.3860050000000002E-2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2.2971428109499297E-2</v>
      </c>
      <c r="V11">
        <f t="shared" si="10"/>
        <v>4.5347221094992965E-3</v>
      </c>
      <c r="W11">
        <f t="shared" si="3"/>
        <v>7.1403734336176073E-3</v>
      </c>
      <c r="Z11" s="25">
        <v>250</v>
      </c>
      <c r="AA11">
        <f t="shared" si="4"/>
        <v>7.1403734336176073E-3</v>
      </c>
      <c r="AB11">
        <f t="shared" si="5"/>
        <v>4.1863799871117878E-4</v>
      </c>
      <c r="AC11">
        <f t="shared" si="11"/>
        <v>0.90980234816085703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0.1633</v>
      </c>
      <c r="E12" s="23">
        <f>Spring!U74</f>
        <v>9.5742310713992571E-3</v>
      </c>
      <c r="F12" s="1">
        <f t="shared" si="6"/>
        <v>0.99713300735216526</v>
      </c>
      <c r="G12" s="7"/>
      <c r="H12" s="16">
        <v>122.39</v>
      </c>
      <c r="I12" s="18">
        <f t="shared" si="7"/>
        <v>3.7127916967400081E-2</v>
      </c>
      <c r="J12" s="22">
        <f>Spring!U10</f>
        <v>2.3579269E-2</v>
      </c>
      <c r="K12">
        <f t="shared" si="8"/>
        <v>8.7439319000000001E-2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2.487785E-2</v>
      </c>
      <c r="V12">
        <f t="shared" si="10"/>
        <v>1.9064218905007028E-3</v>
      </c>
      <c r="W12">
        <f t="shared" si="3"/>
        <v>3.0018519087824129E-3</v>
      </c>
      <c r="Z12" s="16">
        <v>237.35</v>
      </c>
      <c r="AA12">
        <f t="shared" si="4"/>
        <v>3.0018519087824129E-3</v>
      </c>
      <c r="AB12">
        <f t="shared" si="5"/>
        <v>1.7599769636744486E-4</v>
      </c>
      <c r="AC12">
        <f t="shared" si="11"/>
        <v>0.90997834585722448</v>
      </c>
    </row>
    <row r="13" spans="2:29" x14ac:dyDescent="0.25">
      <c r="B13" t="s">
        <v>49</v>
      </c>
      <c r="E13" s="23">
        <f>Spring!U75</f>
        <v>2.8669926478349966E-3</v>
      </c>
      <c r="F13" s="1">
        <f t="shared" si="6"/>
        <v>1.0000000000000002</v>
      </c>
      <c r="H13" s="16">
        <v>103.72</v>
      </c>
      <c r="I13" s="18">
        <f t="shared" si="7"/>
        <v>4.8751431513800104E-2</v>
      </c>
      <c r="J13" s="22">
        <f>Spring!U11</f>
        <v>3.0961153000000002E-2</v>
      </c>
      <c r="K13">
        <f t="shared" si="8"/>
        <v>0.11840047200000001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>K9</f>
        <v>3.3459290000000003E-2</v>
      </c>
      <c r="V13">
        <f t="shared" si="10"/>
        <v>8.5814400000000027E-3</v>
      </c>
      <c r="W13">
        <f t="shared" si="3"/>
        <v>1.3512335424000033E-2</v>
      </c>
      <c r="Z13" s="16">
        <v>201.13</v>
      </c>
      <c r="AA13">
        <f t="shared" si="4"/>
        <v>1.3512335424000033E-2</v>
      </c>
      <c r="AB13">
        <f t="shared" si="5"/>
        <v>7.9222426003447617E-4</v>
      </c>
      <c r="AC13">
        <f t="shared" si="11"/>
        <v>0.91077057011725893</v>
      </c>
    </row>
    <row r="14" spans="2:29" x14ac:dyDescent="0.25">
      <c r="H14" s="16">
        <v>87.89</v>
      </c>
      <c r="I14" s="18">
        <f t="shared" si="7"/>
        <v>6.5669314967000139E-2</v>
      </c>
      <c r="J14" s="22">
        <f>Spring!U12</f>
        <v>4.1705394999999999E-2</v>
      </c>
      <c r="K14">
        <f t="shared" si="8"/>
        <v>0.16010586700000001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ref="U14:U15" si="15">K10</f>
        <v>4.6109769000000002E-2</v>
      </c>
      <c r="V14">
        <f t="shared" si="10"/>
        <v>1.2650478999999999E-2</v>
      </c>
      <c r="W14">
        <f t="shared" si="3"/>
        <v>1.991944423340004E-2</v>
      </c>
      <c r="Z14" s="16">
        <v>170.44</v>
      </c>
      <c r="AA14">
        <f t="shared" si="4"/>
        <v>1.991944423340004E-2</v>
      </c>
      <c r="AB14">
        <f t="shared" si="5"/>
        <v>1.1678711690411721E-3</v>
      </c>
      <c r="AC14">
        <f t="shared" si="11"/>
        <v>0.91193844128630008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8.548953420680018E-2</v>
      </c>
      <c r="J15" s="22">
        <f>Spring!U13</f>
        <v>5.4292857999999999E-2</v>
      </c>
      <c r="K15">
        <f t="shared" si="8"/>
        <v>0.21439872500000001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6.3860050000000002E-2</v>
      </c>
      <c r="V15">
        <f t="shared" si="10"/>
        <v>1.7750281E-2</v>
      </c>
      <c r="W15">
        <f t="shared" si="3"/>
        <v>2.7949592462600058E-2</v>
      </c>
      <c r="Z15" s="16">
        <v>144.43</v>
      </c>
      <c r="AA15">
        <f t="shared" si="4"/>
        <v>2.7949592462600058E-2</v>
      </c>
      <c r="AB15">
        <f t="shared" si="5"/>
        <v>1.6386764028681687E-3</v>
      </c>
      <c r="AC15">
        <f t="shared" si="11"/>
        <v>0.91357711768916827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0.10521052845300022</v>
      </c>
      <c r="J16" s="22">
        <f>Spring!U14</f>
        <v>6.6817304999999994E-2</v>
      </c>
      <c r="K16">
        <f t="shared" si="8"/>
        <v>0.28121603000000001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8.4647037144736842E-2</v>
      </c>
      <c r="V16">
        <f t="shared" si="10"/>
        <v>2.078698714473684E-2</v>
      </c>
      <c r="W16">
        <f t="shared" si="3"/>
        <v>3.2731189958102695E-2</v>
      </c>
      <c r="Z16" s="20">
        <v>125</v>
      </c>
      <c r="AA16">
        <f t="shared" si="4"/>
        <v>3.2731189958102695E-2</v>
      </c>
      <c r="AB16">
        <f t="shared" si="5"/>
        <v>1.9190200606291374E-3</v>
      </c>
      <c r="AC16">
        <f t="shared" si="11"/>
        <v>0.91549613774979743</v>
      </c>
    </row>
    <row r="17" spans="2:29" x14ac:dyDescent="0.25">
      <c r="B17" s="1" t="s">
        <v>39</v>
      </c>
      <c r="C17" s="1">
        <f>O5</f>
        <v>0.66237339809838813</v>
      </c>
      <c r="D17" s="1"/>
      <c r="E17" s="1" t="s">
        <v>39</v>
      </c>
      <c r="F17" s="1">
        <f>O5</f>
        <v>0.66237339809838813</v>
      </c>
      <c r="H17" s="16">
        <v>53.48</v>
      </c>
      <c r="I17" s="18">
        <f t="shared" si="7"/>
        <v>0.11522872255340023</v>
      </c>
      <c r="J17" s="22">
        <f>Spring!U15</f>
        <v>7.3179678999999997E-2</v>
      </c>
      <c r="K17">
        <f t="shared" si="8"/>
        <v>0.354395709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8.7439319000000001E-2</v>
      </c>
      <c r="V17">
        <f t="shared" si="10"/>
        <v>2.7922818552631595E-3</v>
      </c>
      <c r="W17">
        <f t="shared" si="3"/>
        <v>4.3967270092973802E-3</v>
      </c>
      <c r="Z17" s="16">
        <v>122.39</v>
      </c>
      <c r="AA17">
        <f t="shared" si="4"/>
        <v>4.3967270092973802E-3</v>
      </c>
      <c r="AB17">
        <f t="shared" si="5"/>
        <v>2.5777881411436193E-4</v>
      </c>
      <c r="AC17">
        <f t="shared" si="11"/>
        <v>0.91575391656391181</v>
      </c>
    </row>
    <row r="18" spans="2:29" x14ac:dyDescent="0.25">
      <c r="B18" s="1" t="s">
        <v>43</v>
      </c>
      <c r="C18" s="1">
        <f>C20*(C22-C21)+C17</f>
        <v>0.90161560820587028</v>
      </c>
      <c r="D18" s="1"/>
      <c r="E18" s="1" t="s">
        <v>43</v>
      </c>
      <c r="F18" s="1">
        <f>F20*(F22-F21)+F17</f>
        <v>0.94472745593596152</v>
      </c>
      <c r="H18" s="16">
        <v>45.32</v>
      </c>
      <c r="I18" s="18">
        <f t="shared" si="7"/>
        <v>0.12166772488580027</v>
      </c>
      <c r="J18" s="22">
        <f>Spring!U16</f>
        <v>7.7268973000000005E-2</v>
      </c>
      <c r="K18">
        <f t="shared" si="8"/>
        <v>0.43166468200000002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0.11840047200000001</v>
      </c>
      <c r="V18">
        <f t="shared" si="10"/>
        <v>3.0961153000000005E-2</v>
      </c>
      <c r="W18">
        <f t="shared" si="3"/>
        <v>4.8751431513800111E-2</v>
      </c>
      <c r="Z18" s="16">
        <v>103.72</v>
      </c>
      <c r="AA18">
        <f t="shared" si="4"/>
        <v>4.8751431513800111E-2</v>
      </c>
      <c r="AB18">
        <f t="shared" si="5"/>
        <v>2.8582821210938023E-3</v>
      </c>
      <c r="AC18">
        <f t="shared" si="11"/>
        <v>0.91861219868500565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0.11658598051540024</v>
      </c>
      <c r="J19" s="22">
        <f>Spring!U17</f>
        <v>7.4041649000000001E-2</v>
      </c>
      <c r="K19">
        <f t="shared" si="8"/>
        <v>0.50570633100000006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0.16010586700000001</v>
      </c>
      <c r="V19">
        <f t="shared" si="10"/>
        <v>4.1705395000000006E-2</v>
      </c>
      <c r="W19">
        <f t="shared" si="3"/>
        <v>6.5669314967000153E-2</v>
      </c>
      <c r="Z19" s="16">
        <v>87.89</v>
      </c>
      <c r="AA19">
        <f t="shared" si="4"/>
        <v>6.5669314967000153E-2</v>
      </c>
      <c r="AB19">
        <f t="shared" si="5"/>
        <v>3.8501726625508703E-3</v>
      </c>
      <c r="AC19">
        <f t="shared" si="11"/>
        <v>0.92246237134755649</v>
      </c>
    </row>
    <row r="20" spans="2:29" x14ac:dyDescent="0.25">
      <c r="B20" s="1" t="s">
        <v>45</v>
      </c>
      <c r="C20" s="1">
        <f>(C19-C17)/(C23-C21)</f>
        <v>-6.1386654891202154E-4</v>
      </c>
      <c r="D20" s="1"/>
      <c r="E20" s="1" t="s">
        <v>45</v>
      </c>
      <c r="F20" s="1">
        <f>(F19-F17)/(F23-F21)</f>
        <v>-6.1386654891202154E-4</v>
      </c>
      <c r="H20" s="16">
        <v>32.549999999999997</v>
      </c>
      <c r="I20" s="18">
        <f t="shared" si="7"/>
        <v>0.10605394247320023</v>
      </c>
      <c r="J20" s="22">
        <f>Spring!U18</f>
        <v>6.7352941999999999E-2</v>
      </c>
      <c r="K20">
        <f t="shared" si="8"/>
        <v>0.57305927300000004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0.21439872500000001</v>
      </c>
      <c r="V20">
        <f t="shared" si="10"/>
        <v>5.4292857999999999E-2</v>
      </c>
      <c r="W20">
        <f t="shared" si="3"/>
        <v>8.548953420680018E-2</v>
      </c>
      <c r="Z20" s="16">
        <v>74.48</v>
      </c>
      <c r="AA20">
        <f t="shared" si="4"/>
        <v>8.548953420680018E-2</v>
      </c>
      <c r="AB20">
        <f t="shared" si="5"/>
        <v>5.0122262993398401E-3</v>
      </c>
      <c r="AC20">
        <f t="shared" si="11"/>
        <v>0.92747459764689633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9.1932080963800192E-2</v>
      </c>
      <c r="J21" s="22">
        <f>Spring!U19</f>
        <v>5.8384403000000001E-2</v>
      </c>
      <c r="K21">
        <f t="shared" si="8"/>
        <v>0.63144367600000006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0.28121603000000001</v>
      </c>
      <c r="V21">
        <f t="shared" si="10"/>
        <v>6.6817304999999994E-2</v>
      </c>
      <c r="W21">
        <f t="shared" si="3"/>
        <v>0.10521052845300022</v>
      </c>
      <c r="Z21" s="16">
        <v>63.11</v>
      </c>
      <c r="AA21">
        <f t="shared" si="4"/>
        <v>0.10521052845300022</v>
      </c>
      <c r="AB21">
        <f t="shared" si="5"/>
        <v>6.1684624038766088E-3</v>
      </c>
      <c r="AC21">
        <f t="shared" si="11"/>
        <v>0.93364306005077291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7.6871123290600168E-2</v>
      </c>
      <c r="J22" s="22">
        <f>Spring!U20</f>
        <v>4.8819461000000001E-2</v>
      </c>
      <c r="K22">
        <f t="shared" si="8"/>
        <v>0.68026313700000007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0.354395709</v>
      </c>
      <c r="V22">
        <f t="shared" si="10"/>
        <v>7.3179678999999997E-2</v>
      </c>
      <c r="W22">
        <f t="shared" si="3"/>
        <v>0.11522872255340023</v>
      </c>
      <c r="Z22" s="16">
        <v>53.48</v>
      </c>
      <c r="AA22">
        <f t="shared" si="4"/>
        <v>0.11522872255340023</v>
      </c>
      <c r="AB22">
        <f t="shared" si="5"/>
        <v>6.7558261836399803E-3</v>
      </c>
      <c r="AC22">
        <f t="shared" si="11"/>
        <v>0.94039888623441292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6.4762113900800139E-2</v>
      </c>
      <c r="J23" s="22">
        <f>Spring!U21</f>
        <v>4.1129248E-2</v>
      </c>
      <c r="K23">
        <f t="shared" si="8"/>
        <v>0.72139238500000002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0.43166468200000002</v>
      </c>
      <c r="V23">
        <f t="shared" si="10"/>
        <v>7.7268973000000019E-2</v>
      </c>
      <c r="W23">
        <f t="shared" si="3"/>
        <v>0.12166772488580029</v>
      </c>
      <c r="Z23" s="16">
        <v>45.32</v>
      </c>
      <c r="AA23">
        <f t="shared" si="4"/>
        <v>0.12166772488580029</v>
      </c>
      <c r="AB23">
        <f t="shared" si="5"/>
        <v>7.13334300053941E-3</v>
      </c>
      <c r="AC23">
        <f t="shared" si="11"/>
        <v>0.94753222923495228</v>
      </c>
    </row>
    <row r="24" spans="2:29" x14ac:dyDescent="0.25">
      <c r="H24" s="16">
        <v>16.78</v>
      </c>
      <c r="I24" s="18">
        <f t="shared" si="7"/>
        <v>5.4463963793400121E-2</v>
      </c>
      <c r="J24" s="22">
        <f>Spring!U22</f>
        <v>3.4589079000000002E-2</v>
      </c>
      <c r="K24">
        <f t="shared" si="8"/>
        <v>0.75598146399999999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0.50570633100000006</v>
      </c>
      <c r="V24">
        <f t="shared" si="10"/>
        <v>7.4041649000000043E-2</v>
      </c>
      <c r="W24">
        <f t="shared" si="3"/>
        <v>0.11658598051540031</v>
      </c>
      <c r="Z24" s="16">
        <v>38.409999999999997</v>
      </c>
      <c r="AA24">
        <f t="shared" si="4"/>
        <v>0.11658598051540031</v>
      </c>
      <c r="AB24">
        <f t="shared" si="5"/>
        <v>6.8354018195964112E-3</v>
      </c>
      <c r="AC24">
        <f t="shared" si="11"/>
        <v>0.95436763105454869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4.6302697047600094E-2</v>
      </c>
      <c r="J25" s="22">
        <f>Spring!U23</f>
        <v>2.9406005999999998E-2</v>
      </c>
      <c r="K25">
        <f t="shared" si="8"/>
        <v>0.78538746999999998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0.57305927300000004</v>
      </c>
      <c r="V25">
        <f t="shared" si="10"/>
        <v>6.7352941999999971E-2</v>
      </c>
      <c r="W25">
        <f t="shared" si="3"/>
        <v>0.10605394247320019</v>
      </c>
      <c r="Z25" s="16">
        <v>32.549999999999997</v>
      </c>
      <c r="AA25">
        <f t="shared" si="4"/>
        <v>0.10605394247320019</v>
      </c>
      <c r="AB25">
        <f t="shared" si="5"/>
        <v>6.2179115203386563E-3</v>
      </c>
      <c r="AC25">
        <f t="shared" si="11"/>
        <v>0.96058554257488737</v>
      </c>
    </row>
    <row r="26" spans="2:29" x14ac:dyDescent="0.25">
      <c r="B26" s="1" t="s">
        <v>39</v>
      </c>
      <c r="C26" s="1">
        <f>C17</f>
        <v>0.66237339809838813</v>
      </c>
      <c r="H26" s="16">
        <v>12.05</v>
      </c>
      <c r="I26" s="18">
        <f t="shared" si="7"/>
        <v>3.9725488924000081E-2</v>
      </c>
      <c r="J26" s="22">
        <f>Spring!U24</f>
        <v>2.5228939999999998E-2</v>
      </c>
      <c r="K26">
        <f t="shared" si="8"/>
        <v>0.81061640999999995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0.63144367600000006</v>
      </c>
      <c r="V26">
        <f t="shared" si="10"/>
        <v>5.8384403000000029E-2</v>
      </c>
      <c r="W26">
        <f t="shared" si="3"/>
        <v>9.1932080963800233E-2</v>
      </c>
      <c r="Z26" s="16">
        <v>27.58</v>
      </c>
      <c r="AA26">
        <f t="shared" si="4"/>
        <v>9.1932080963800233E-2</v>
      </c>
      <c r="AB26">
        <f t="shared" si="5"/>
        <v>5.3899509248132782E-3</v>
      </c>
      <c r="AC26">
        <f t="shared" si="11"/>
        <v>0.96597549349970069</v>
      </c>
    </row>
    <row r="27" spans="2:29" x14ac:dyDescent="0.25">
      <c r="B27" s="1" t="s">
        <v>43</v>
      </c>
      <c r="C27" s="1">
        <f>C29*(C31-C30)+C26</f>
        <v>0.98126479292720514</v>
      </c>
      <c r="H27" s="16">
        <v>10.210000000000001</v>
      </c>
      <c r="I27" s="18">
        <f t="shared" si="7"/>
        <v>3.5345408358000076E-2</v>
      </c>
      <c r="J27" s="22">
        <f>Spring!U25</f>
        <v>2.2447229999999999E-2</v>
      </c>
      <c r="K27">
        <f t="shared" si="8"/>
        <v>0.83306363999999999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0.66136154046080764</v>
      </c>
      <c r="V27">
        <f t="shared" si="10"/>
        <v>2.9917864460807575E-2</v>
      </c>
      <c r="W27">
        <f t="shared" si="3"/>
        <v>4.7108669379987707E-2</v>
      </c>
      <c r="Z27" s="20">
        <v>25</v>
      </c>
      <c r="AA27">
        <f t="shared" si="4"/>
        <v>4.7108669379987707E-2</v>
      </c>
      <c r="AB27">
        <f t="shared" si="5"/>
        <v>2.7619674593395778E-3</v>
      </c>
      <c r="AC27">
        <f t="shared" si="11"/>
        <v>0.96873746095904023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3.1550046054400066E-2</v>
      </c>
      <c r="J28" s="22">
        <f>Spring!U26</f>
        <v>2.0036864000000001E-2</v>
      </c>
      <c r="K28">
        <f t="shared" si="8"/>
        <v>0.85310050400000004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0.68026313700000007</v>
      </c>
      <c r="V28">
        <f t="shared" si="10"/>
        <v>1.8901596539192433E-2</v>
      </c>
      <c r="W28">
        <f t="shared" si="3"/>
        <v>2.9762453910612469E-2</v>
      </c>
      <c r="Z28" s="16">
        <v>23.37</v>
      </c>
      <c r="AA28">
        <f t="shared" si="4"/>
        <v>2.9762453910612469E-2</v>
      </c>
      <c r="AB28">
        <f t="shared" si="5"/>
        <v>1.7449639374897379E-3</v>
      </c>
      <c r="AC28">
        <f t="shared" si="11"/>
        <v>0.97048242489652992</v>
      </c>
    </row>
    <row r="29" spans="2:29" x14ac:dyDescent="0.25">
      <c r="B29" s="1" t="s">
        <v>45</v>
      </c>
      <c r="C29" s="1">
        <f>(C28-C26)/(C32-C30)</f>
        <v>-6.1386654891202154E-4</v>
      </c>
      <c r="H29" s="16">
        <v>7.33</v>
      </c>
      <c r="I29" s="18">
        <f t="shared" si="7"/>
        <v>2.8282705391000057E-2</v>
      </c>
      <c r="J29" s="22">
        <f>Spring!U27</f>
        <v>1.7961834999999999E-2</v>
      </c>
      <c r="K29">
        <f t="shared" si="8"/>
        <v>0.87106233900000007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0.72139238500000002</v>
      </c>
      <c r="V29">
        <f t="shared" si="10"/>
        <v>4.1129247999999952E-2</v>
      </c>
      <c r="W29">
        <f t="shared" si="3"/>
        <v>6.4762113900800056E-2</v>
      </c>
      <c r="Z29" s="16">
        <v>19.809999999999999</v>
      </c>
      <c r="AA29">
        <f t="shared" si="4"/>
        <v>6.4762113900800056E-2</v>
      </c>
      <c r="AB29">
        <f t="shared" si="5"/>
        <v>3.7969837303033533E-3</v>
      </c>
      <c r="AC29">
        <f t="shared" si="11"/>
        <v>0.97427940862683327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2.5405175852800055E-2</v>
      </c>
      <c r="J30" s="22">
        <f>Spring!U28</f>
        <v>1.6134368E-2</v>
      </c>
      <c r="K30">
        <f t="shared" si="8"/>
        <v>0.88719670700000008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0.75598146399999999</v>
      </c>
      <c r="V30">
        <f t="shared" si="10"/>
        <v>3.4589078999999967E-2</v>
      </c>
      <c r="W30">
        <f t="shared" si="3"/>
        <v>5.4463963793400065E-2</v>
      </c>
      <c r="Z30" s="16">
        <v>16.78</v>
      </c>
      <c r="AA30">
        <f t="shared" si="4"/>
        <v>5.4463963793400065E-2</v>
      </c>
      <c r="AB30">
        <f t="shared" si="5"/>
        <v>3.1932062120167484E-3</v>
      </c>
      <c r="AC30">
        <f t="shared" si="11"/>
        <v>0.97747261483885006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2.2874935366800048E-2</v>
      </c>
      <c r="J31" s="22">
        <f>Spring!U29</f>
        <v>1.4527458E-2</v>
      </c>
      <c r="K31">
        <f t="shared" si="8"/>
        <v>0.90172416500000008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0.78538746999999998</v>
      </c>
      <c r="V31">
        <f t="shared" si="10"/>
        <v>2.9406005999999985E-2</v>
      </c>
      <c r="W31">
        <f t="shared" si="3"/>
        <v>4.6302697047600073E-2</v>
      </c>
      <c r="Z31" s="16">
        <v>14.22</v>
      </c>
      <c r="AA31">
        <f t="shared" si="4"/>
        <v>4.6302697047600073E-2</v>
      </c>
      <c r="AB31">
        <f t="shared" si="5"/>
        <v>2.7147135380448206E-3</v>
      </c>
      <c r="AC31">
        <f t="shared" si="11"/>
        <v>0.98018732837689493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2.0755770979000044E-2</v>
      </c>
      <c r="J32" s="22">
        <f>Spring!U30</f>
        <v>1.3181615000000001E-2</v>
      </c>
      <c r="K32">
        <f t="shared" si="8"/>
        <v>0.91490578000000011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0.81061640999999995</v>
      </c>
      <c r="V32">
        <f t="shared" si="10"/>
        <v>2.5228939999999977E-2</v>
      </c>
      <c r="W32">
        <f t="shared" si="3"/>
        <v>3.9725488924000046E-2</v>
      </c>
      <c r="Z32" s="16">
        <v>12.05</v>
      </c>
      <c r="AA32">
        <f t="shared" si="4"/>
        <v>3.9725488924000046E-2</v>
      </c>
      <c r="AB32">
        <f t="shared" si="5"/>
        <v>2.3290937561707792E-3</v>
      </c>
      <c r="AC32">
        <f t="shared" si="11"/>
        <v>0.98251642213306567</v>
      </c>
    </row>
    <row r="33" spans="2:29" x14ac:dyDescent="0.25">
      <c r="H33" s="16">
        <v>3.78</v>
      </c>
      <c r="I33" s="18">
        <f t="shared" si="7"/>
        <v>1.8898843624400041E-2</v>
      </c>
      <c r="J33" s="22">
        <f>Spring!U31</f>
        <v>1.2002314E-2</v>
      </c>
      <c r="K33">
        <f t="shared" si="8"/>
        <v>0.92690809400000007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0.83306363999999999</v>
      </c>
      <c r="V33">
        <f t="shared" si="10"/>
        <v>2.244723000000004E-2</v>
      </c>
      <c r="W33">
        <f t="shared" si="3"/>
        <v>3.5345408358000138E-2</v>
      </c>
      <c r="Z33" s="16">
        <v>10.210000000000001</v>
      </c>
      <c r="AA33">
        <f t="shared" si="4"/>
        <v>3.5345408358000138E-2</v>
      </c>
      <c r="AB33">
        <f t="shared" si="5"/>
        <v>2.072290918141212E-3</v>
      </c>
      <c r="AC33">
        <f t="shared" si="11"/>
        <v>0.98458871305120688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1.7587653734600035E-2</v>
      </c>
      <c r="J34" s="22">
        <f>Spring!U32</f>
        <v>1.1169600999999999E-2</v>
      </c>
      <c r="K34">
        <f t="shared" si="8"/>
        <v>0.93807769500000004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0.85310050400000004</v>
      </c>
      <c r="V34">
        <f t="shared" si="10"/>
        <v>2.0036864000000043E-2</v>
      </c>
      <c r="W34">
        <f t="shared" si="3"/>
        <v>3.1550046054400135E-2</v>
      </c>
      <c r="Z34" s="16">
        <v>8.65</v>
      </c>
      <c r="AA34">
        <f t="shared" si="4"/>
        <v>3.1550046054400135E-2</v>
      </c>
      <c r="AB34">
        <f t="shared" si="5"/>
        <v>1.8497699402211592E-3</v>
      </c>
      <c r="AC34">
        <f t="shared" si="11"/>
        <v>0.986438482991428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1.6567053125600036E-2</v>
      </c>
      <c r="J35" s="22">
        <f>Spring!U33</f>
        <v>1.0521436E-2</v>
      </c>
      <c r="K35">
        <f t="shared" si="8"/>
        <v>0.94859913100000004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0.87106233900000007</v>
      </c>
      <c r="V35">
        <f t="shared" si="10"/>
        <v>1.7961835000000037E-2</v>
      </c>
      <c r="W35">
        <f t="shared" si="3"/>
        <v>2.8282705391000119E-2</v>
      </c>
      <c r="Z35" s="16">
        <v>7.33</v>
      </c>
      <c r="AA35">
        <f t="shared" si="4"/>
        <v>2.8282705391000119E-2</v>
      </c>
      <c r="AB35">
        <f t="shared" si="5"/>
        <v>1.6582067160915161E-3</v>
      </c>
      <c r="AC35">
        <f t="shared" si="11"/>
        <v>0.98809668970751952</v>
      </c>
    </row>
    <row r="36" spans="2:29" x14ac:dyDescent="0.25">
      <c r="B36" s="1" t="s">
        <v>39</v>
      </c>
      <c r="C36" s="1">
        <f>U8</f>
        <v>1.2729249E-2</v>
      </c>
      <c r="E36" s="1" t="s">
        <v>39</v>
      </c>
      <c r="F36" s="1">
        <f>U10</f>
        <v>1.8436706000000001E-2</v>
      </c>
      <c r="H36" s="16">
        <v>2.2999999999999998</v>
      </c>
      <c r="I36" s="18">
        <f t="shared" si="7"/>
        <v>1.5344456530200033E-2</v>
      </c>
      <c r="J36" s="22">
        <f>Spring!U34</f>
        <v>9.7449870000000001E-3</v>
      </c>
      <c r="K36">
        <f t="shared" si="8"/>
        <v>0.95834411800000008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0.88719670700000008</v>
      </c>
      <c r="V36">
        <f t="shared" si="10"/>
        <v>1.613436800000001E-2</v>
      </c>
      <c r="W36">
        <f t="shared" si="3"/>
        <v>2.5405175852800069E-2</v>
      </c>
      <c r="Z36" s="16">
        <v>6.21</v>
      </c>
      <c r="AA36">
        <f t="shared" si="4"/>
        <v>2.5405175852800069E-2</v>
      </c>
      <c r="AB36">
        <f t="shared" si="5"/>
        <v>1.4894980038226608E-3</v>
      </c>
      <c r="AC36">
        <f t="shared" si="11"/>
        <v>0.98958618771134221</v>
      </c>
    </row>
    <row r="37" spans="2:29" x14ac:dyDescent="0.25">
      <c r="B37" s="1" t="s">
        <v>43</v>
      </c>
      <c r="C37" s="1">
        <f>C39*(C41-C40)+C36</f>
        <v>1.6183375266904616E-2</v>
      </c>
      <c r="E37" s="1" t="s">
        <v>43</v>
      </c>
      <c r="F37" s="1">
        <f>F39*(F41-F40)+F36</f>
        <v>2.2971428109499297E-2</v>
      </c>
      <c r="H37" s="16">
        <v>1.95</v>
      </c>
      <c r="I37" s="18">
        <f t="shared" si="7"/>
        <v>1.3749767783400028E-2</v>
      </c>
      <c r="J37" s="22">
        <f>Spring!U35</f>
        <v>8.7322289999999993E-3</v>
      </c>
      <c r="K37">
        <f t="shared" si="8"/>
        <v>0.96707634700000011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0.90172416500000008</v>
      </c>
      <c r="V37">
        <f t="shared" si="10"/>
        <v>1.4527457999999993E-2</v>
      </c>
      <c r="W37">
        <f t="shared" si="3"/>
        <v>2.2874935366800037E-2</v>
      </c>
      <c r="Z37" s="16">
        <v>5.27</v>
      </c>
      <c r="AA37">
        <f t="shared" si="4"/>
        <v>2.2874935366800037E-2</v>
      </c>
      <c r="AB37">
        <f t="shared" si="5"/>
        <v>1.341150746754848E-3</v>
      </c>
      <c r="AC37">
        <f t="shared" si="11"/>
        <v>0.99092733845809711</v>
      </c>
    </row>
    <row r="38" spans="2:29" x14ac:dyDescent="0.25">
      <c r="B38" s="1" t="s">
        <v>40</v>
      </c>
      <c r="C38" s="1">
        <f>U10</f>
        <v>1.8436706000000001E-2</v>
      </c>
      <c r="E38" s="1" t="s">
        <v>40</v>
      </c>
      <c r="F38" s="1">
        <f>U12</f>
        <v>2.487785E-2</v>
      </c>
      <c r="H38" s="16">
        <v>1.65</v>
      </c>
      <c r="I38" s="18">
        <f t="shared" si="7"/>
        <v>1.1977890873200026E-2</v>
      </c>
      <c r="J38" s="22">
        <f>Spring!U36</f>
        <v>7.6069420000000002E-3</v>
      </c>
      <c r="K38">
        <f t="shared" si="8"/>
        <v>0.97468328900000012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0.91490578000000011</v>
      </c>
      <c r="V38">
        <f t="shared" si="10"/>
        <v>1.3181615000000035E-2</v>
      </c>
      <c r="W38">
        <f t="shared" si="3"/>
        <v>2.07557709790001E-2</v>
      </c>
      <c r="Z38" s="16">
        <v>4.46</v>
      </c>
      <c r="AA38">
        <f t="shared" si="4"/>
        <v>2.07557709790001E-2</v>
      </c>
      <c r="AB38">
        <f t="shared" si="5"/>
        <v>1.2169047606735439E-3</v>
      </c>
      <c r="AC38">
        <f t="shared" si="11"/>
        <v>0.99214424321877071</v>
      </c>
    </row>
    <row r="39" spans="2:29" x14ac:dyDescent="0.25">
      <c r="B39" s="1" t="s">
        <v>45</v>
      </c>
      <c r="C39" s="1">
        <f>(C38-C36)/(C42-C40)</f>
        <v>-1.1317582788023003E-4</v>
      </c>
      <c r="E39" s="1" t="s">
        <v>45</v>
      </c>
      <c r="F39" s="1">
        <f>(F38-F36)/(F42-F40)</f>
        <v>-1.507052877866168E-4</v>
      </c>
      <c r="H39" s="16">
        <v>1.4</v>
      </c>
      <c r="I39" s="18">
        <f t="shared" si="7"/>
        <v>9.7453253680000202E-3</v>
      </c>
      <c r="J39" s="22">
        <f>Spring!U37</f>
        <v>6.1890799999999996E-3</v>
      </c>
      <c r="K39">
        <f t="shared" si="8"/>
        <v>0.98087236900000008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0.92690809400000007</v>
      </c>
      <c r="V39">
        <f t="shared" si="10"/>
        <v>1.2002313999999958E-2</v>
      </c>
      <c r="W39">
        <f t="shared" si="3"/>
        <v>1.8898843624399975E-2</v>
      </c>
      <c r="Z39" s="16">
        <v>3.78</v>
      </c>
      <c r="AA39">
        <f t="shared" si="4"/>
        <v>1.8898843624399975E-2</v>
      </c>
      <c r="AB39">
        <f t="shared" si="5"/>
        <v>1.1080336548820941E-3</v>
      </c>
      <c r="AC39">
        <f t="shared" si="11"/>
        <v>0.99325227687365281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6.7862898100000141E-3</v>
      </c>
      <c r="J40" s="22">
        <f>Spring!U38</f>
        <v>4.3098499999999996E-3</v>
      </c>
      <c r="K40">
        <f t="shared" si="8"/>
        <v>0.98518221900000003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0.93807769500000004</v>
      </c>
      <c r="V40">
        <f t="shared" si="10"/>
        <v>1.1169600999999973E-2</v>
      </c>
      <c r="W40">
        <f t="shared" si="3"/>
        <v>1.7587653734599997E-2</v>
      </c>
      <c r="Z40" s="16">
        <v>3.2</v>
      </c>
      <c r="AA40">
        <f t="shared" si="4"/>
        <v>1.7587653734599997E-2</v>
      </c>
      <c r="AB40">
        <f t="shared" si="5"/>
        <v>1.0311589764777616E-3</v>
      </c>
      <c r="AC40">
        <f t="shared" si="11"/>
        <v>0.99428343585013057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4.8903816578000098E-3</v>
      </c>
      <c r="J41" s="22">
        <f>Spring!U39</f>
        <v>3.1057929999999999E-3</v>
      </c>
      <c r="K41">
        <f t="shared" si="8"/>
        <v>0.98828801200000005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0.94859913100000004</v>
      </c>
      <c r="V41">
        <f t="shared" si="10"/>
        <v>1.0521435999999995E-2</v>
      </c>
      <c r="W41">
        <f t="shared" si="3"/>
        <v>1.6567053125600029E-2</v>
      </c>
      <c r="Z41" s="16">
        <v>2.72</v>
      </c>
      <c r="AA41">
        <f t="shared" si="4"/>
        <v>1.6567053125600029E-2</v>
      </c>
      <c r="AB41">
        <f t="shared" si="5"/>
        <v>9.7132146231868933E-4</v>
      </c>
      <c r="AC41">
        <f t="shared" si="11"/>
        <v>0.99525475731244928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3.958374343200009E-3</v>
      </c>
      <c r="J42" s="22">
        <f>Spring!U40</f>
        <v>2.5138920000000002E-3</v>
      </c>
      <c r="K42">
        <f t="shared" si="8"/>
        <v>0.99080190400000001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0.95834411800000008</v>
      </c>
      <c r="V42">
        <f t="shared" si="10"/>
        <v>9.7449870000000383E-3</v>
      </c>
      <c r="W42">
        <f t="shared" si="3"/>
        <v>1.5344456530200093E-2</v>
      </c>
      <c r="Z42" s="16">
        <v>2.2999999999999998</v>
      </c>
      <c r="AA42">
        <f t="shared" si="4"/>
        <v>1.5344456530200093E-2</v>
      </c>
      <c r="AB42">
        <f t="shared" si="5"/>
        <v>8.9964098276287179E-4</v>
      </c>
      <c r="AC42">
        <f t="shared" si="11"/>
        <v>0.99615439829521213</v>
      </c>
    </row>
    <row r="43" spans="2:29" x14ac:dyDescent="0.25">
      <c r="H43" s="16">
        <v>0.72</v>
      </c>
      <c r="I43" s="18">
        <f t="shared" si="7"/>
        <v>3.4374415522000074E-3</v>
      </c>
      <c r="J43" s="22">
        <f>Spring!U41</f>
        <v>2.183057E-3</v>
      </c>
      <c r="K43">
        <f t="shared" si="8"/>
        <v>0.992984961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0.96707634700000011</v>
      </c>
      <c r="V43">
        <f t="shared" si="10"/>
        <v>8.7322290000000358E-3</v>
      </c>
      <c r="W43">
        <f t="shared" si="3"/>
        <v>1.3749767783400086E-2</v>
      </c>
      <c r="Z43" s="16">
        <v>1.95</v>
      </c>
      <c r="AA43">
        <f t="shared" si="4"/>
        <v>1.3749767783400086E-2</v>
      </c>
      <c r="AB43">
        <f t="shared" si="5"/>
        <v>8.0614484957963002E-4</v>
      </c>
      <c r="AC43">
        <f t="shared" si="11"/>
        <v>0.99696054314479177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3.0795223754000066E-3</v>
      </c>
      <c r="J44" s="22">
        <f>Spring!U42</f>
        <v>1.9557490000000001E-3</v>
      </c>
      <c r="K44">
        <f t="shared" si="8"/>
        <v>0.99494070999999995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0.97468328900000012</v>
      </c>
      <c r="V44">
        <f t="shared" si="10"/>
        <v>7.6069420000000054E-3</v>
      </c>
      <c r="W44">
        <f t="shared" si="3"/>
        <v>1.1977890873200035E-2</v>
      </c>
      <c r="Z44" s="16">
        <v>1.65</v>
      </c>
      <c r="AA44">
        <f t="shared" si="4"/>
        <v>1.1977890873200035E-2</v>
      </c>
      <c r="AB44">
        <f t="shared" si="5"/>
        <v>7.0226022638102473E-4</v>
      </c>
      <c r="AC44">
        <f t="shared" si="11"/>
        <v>0.99766280337117275</v>
      </c>
    </row>
    <row r="45" spans="2:29" x14ac:dyDescent="0.25">
      <c r="B45" s="1" t="s">
        <v>39</v>
      </c>
      <c r="C45" s="1">
        <f>U15</f>
        <v>6.3860050000000002E-2</v>
      </c>
      <c r="E45" s="1" t="s">
        <v>39</v>
      </c>
      <c r="F45" s="1">
        <f>U26</f>
        <v>0.63144367600000006</v>
      </c>
      <c r="H45" s="16">
        <v>0.52</v>
      </c>
      <c r="I45" s="18">
        <f t="shared" si="7"/>
        <v>2.8172853422000058E-3</v>
      </c>
      <c r="J45" s="22">
        <f>Spring!U43</f>
        <v>1.7892069999999999E-3</v>
      </c>
      <c r="K45">
        <f t="shared" si="8"/>
        <v>0.99672991699999991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0.98087236900000008</v>
      </c>
      <c r="V45">
        <f t="shared" si="10"/>
        <v>6.1890799999999579E-3</v>
      </c>
      <c r="W45">
        <f t="shared" si="3"/>
        <v>9.7453253679999543E-3</v>
      </c>
      <c r="Z45" s="16">
        <v>1.4</v>
      </c>
      <c r="AA45">
        <f t="shared" si="4"/>
        <v>9.7453253679999543E-3</v>
      </c>
      <c r="AB45">
        <f t="shared" si="5"/>
        <v>5.7136556606981353E-4</v>
      </c>
      <c r="AC45">
        <f t="shared" si="11"/>
        <v>0.99823416893724259</v>
      </c>
    </row>
    <row r="46" spans="2:29" x14ac:dyDescent="0.25">
      <c r="B46" s="1" t="s">
        <v>43</v>
      </c>
      <c r="C46" s="1">
        <f>C48*(C50-C49)+C45</f>
        <v>8.4647037144736842E-2</v>
      </c>
      <c r="E46" s="1" t="s">
        <v>43</v>
      </c>
      <c r="F46" s="1">
        <f>F48*(F50-F49)+F45</f>
        <v>0.66136154046080764</v>
      </c>
      <c r="H46" s="16">
        <v>0.44</v>
      </c>
      <c r="I46" s="18">
        <f t="shared" si="7"/>
        <v>2.6330099042000056E-3</v>
      </c>
      <c r="J46" s="22">
        <f>Spring!U44</f>
        <v>1.672177E-3</v>
      </c>
      <c r="K46">
        <f t="shared" si="8"/>
        <v>0.99840209399999991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0.98518221900000003</v>
      </c>
      <c r="V46">
        <f t="shared" si="10"/>
        <v>4.3098499999999484E-3</v>
      </c>
      <c r="W46">
        <f t="shared" si="3"/>
        <v>6.7862898099999335E-3</v>
      </c>
      <c r="Z46" s="16">
        <v>1.19</v>
      </c>
      <c r="AA46">
        <f t="shared" si="4"/>
        <v>6.7862898099999335E-3</v>
      </c>
      <c r="AB46">
        <f t="shared" si="5"/>
        <v>3.978781797821281E-4</v>
      </c>
      <c r="AC46">
        <f t="shared" si="11"/>
        <v>0.99863204711702469</v>
      </c>
    </row>
    <row r="47" spans="2:29" x14ac:dyDescent="0.25">
      <c r="B47" s="1" t="s">
        <v>40</v>
      </c>
      <c r="C47" s="1">
        <f>U17</f>
        <v>8.7439319000000001E-2</v>
      </c>
      <c r="E47" s="1" t="s">
        <v>40</v>
      </c>
      <c r="F47" s="1">
        <f>U28</f>
        <v>0.68026313700000007</v>
      </c>
      <c r="H47" s="16">
        <v>0.37</v>
      </c>
      <c r="I47" s="18">
        <f t="shared" si="7"/>
        <v>2.5160659368000057E-3</v>
      </c>
      <c r="J47" s="22">
        <f>Spring!U45</f>
        <v>1.5979080000000001E-3</v>
      </c>
      <c r="K47">
        <f t="shared" si="8"/>
        <v>1.0000000019999999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0.98828801200000005</v>
      </c>
      <c r="V47">
        <f t="shared" si="10"/>
        <v>3.1057930000000233E-3</v>
      </c>
      <c r="W47">
        <f t="shared" si="3"/>
        <v>4.8903816578000471E-3</v>
      </c>
      <c r="Z47" s="16">
        <v>1.01</v>
      </c>
      <c r="AA47">
        <f t="shared" si="4"/>
        <v>4.8903816578000471E-3</v>
      </c>
      <c r="AB47">
        <f t="shared" si="5"/>
        <v>2.8672164126828059E-4</v>
      </c>
      <c r="AC47">
        <f t="shared" si="11"/>
        <v>0.998918768758293</v>
      </c>
    </row>
    <row r="48" spans="2:29" x14ac:dyDescent="0.25">
      <c r="B48" s="1" t="s">
        <v>45</v>
      </c>
      <c r="C48" s="1">
        <f>(C47-C45)/(C51-C49)</f>
        <v>-1.0698397912885659E-3</v>
      </c>
      <c r="E48" s="1" t="s">
        <v>45</v>
      </c>
      <c r="F48" s="1">
        <f>(F47-F45)/(F51-F49)</f>
        <v>-1.1596071496437065E-2</v>
      </c>
      <c r="I48" s="18">
        <f>SUM(I4:I47)</f>
        <v>1.5746000031492033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0.99080190400000001</v>
      </c>
      <c r="V48">
        <f t="shared" si="10"/>
        <v>2.513891999999962E-3</v>
      </c>
      <c r="W48">
        <f t="shared" si="3"/>
        <v>3.9583743431999482E-3</v>
      </c>
      <c r="Z48" s="16">
        <v>0.85</v>
      </c>
      <c r="AA48">
        <f t="shared" si="4"/>
        <v>3.9583743431999482E-3</v>
      </c>
      <c r="AB48">
        <f t="shared" si="5"/>
        <v>2.3207832595771322E-4</v>
      </c>
      <c r="AC48">
        <f t="shared" si="11"/>
        <v>0.99915084708425073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0.992984961</v>
      </c>
      <c r="V49">
        <f t="shared" si="10"/>
        <v>2.1830569999999883E-3</v>
      </c>
      <c r="W49">
        <f t="shared" si="3"/>
        <v>3.4374415521999887E-3</v>
      </c>
      <c r="Z49" s="16">
        <v>0.72</v>
      </c>
      <c r="AA49">
        <f t="shared" si="4"/>
        <v>3.4374415521999887E-3</v>
      </c>
      <c r="AB49">
        <f t="shared" si="5"/>
        <v>2.0153618931532163E-4</v>
      </c>
      <c r="AC49">
        <f t="shared" si="11"/>
        <v>0.99935238327356601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0.99494070999999995</v>
      </c>
      <c r="V50">
        <f t="shared" si="10"/>
        <v>1.9557489999999511E-3</v>
      </c>
      <c r="W50">
        <f t="shared" si="3"/>
        <v>3.0795223753999294E-3</v>
      </c>
      <c r="Z50" s="16">
        <v>0.61</v>
      </c>
      <c r="AA50">
        <f t="shared" si="4"/>
        <v>3.0795223753999294E-3</v>
      </c>
      <c r="AB50">
        <f t="shared" si="5"/>
        <v>1.8055149302892374E-4</v>
      </c>
      <c r="AC50">
        <f t="shared" si="11"/>
        <v>0.99953293476659488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0.99672991699999991</v>
      </c>
      <c r="V51">
        <f t="shared" si="10"/>
        <v>1.7892069999999594E-3</v>
      </c>
      <c r="W51">
        <f t="shared" si="3"/>
        <v>2.8172853421999421E-3</v>
      </c>
      <c r="Z51" s="16">
        <v>0.52</v>
      </c>
      <c r="AA51">
        <f t="shared" si="4"/>
        <v>2.8172853421999421E-3</v>
      </c>
      <c r="AB51">
        <f t="shared" si="5"/>
        <v>1.6517661273905923E-4</v>
      </c>
      <c r="AC51">
        <f t="shared" si="11"/>
        <v>0.99969811137933395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0.99840209399999991</v>
      </c>
      <c r="V52">
        <f t="shared" si="10"/>
        <v>1.6721769999999969E-3</v>
      </c>
      <c r="W52">
        <f t="shared" si="3"/>
        <v>2.6330099042000009E-3</v>
      </c>
      <c r="Z52" s="16">
        <v>0.44</v>
      </c>
      <c r="AA52">
        <f t="shared" si="4"/>
        <v>2.6330099042000009E-3</v>
      </c>
      <c r="AB52">
        <f t="shared" si="5"/>
        <v>1.54372597894021E-4</v>
      </c>
      <c r="AC52">
        <f t="shared" si="11"/>
        <v>0.99985248397722792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1.0000000019999999</v>
      </c>
      <c r="V53">
        <f t="shared" si="10"/>
        <v>1.5979080000000367E-3</v>
      </c>
      <c r="W53">
        <f t="shared" si="3"/>
        <v>2.5160659368000634E-3</v>
      </c>
      <c r="Z53" s="16">
        <v>0.37</v>
      </c>
      <c r="AA53">
        <f t="shared" si="4"/>
        <v>2.5160659368000634E-3</v>
      </c>
      <c r="AB53">
        <f t="shared" si="5"/>
        <v>1.4751620740845344E-4</v>
      </c>
      <c r="AC53">
        <f t="shared" si="11"/>
        <v>1.0000000001846363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FB0-3B71-4BE6-A0B2-202DA792A479}">
  <dimension ref="B1:AC53"/>
  <sheetViews>
    <sheetView topLeftCell="C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Spring!V60</f>
        <v>23.997399999999999</v>
      </c>
      <c r="H2" t="s">
        <v>35</v>
      </c>
      <c r="I2" s="23">
        <f>Spring!V61</f>
        <v>3.226500000000005</v>
      </c>
      <c r="M2">
        <f>D2-I2</f>
        <v>20.770899999999994</v>
      </c>
      <c r="N2" t="s">
        <v>48</v>
      </c>
      <c r="S2" s="23">
        <f>I2</f>
        <v>3.226500000000005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Spring!V65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11.3727</v>
      </c>
      <c r="E4" s="23">
        <f>Spring!V66</f>
        <v>0.47391384066607217</v>
      </c>
      <c r="F4" s="1">
        <f>F3+E4</f>
        <v>0.47391384066607217</v>
      </c>
      <c r="G4" s="17"/>
      <c r="H4" s="16">
        <v>460.27</v>
      </c>
      <c r="I4" s="18">
        <f>J4*$I$2</f>
        <v>9.634487098500016E-3</v>
      </c>
      <c r="J4" s="22">
        <f>Spring!V2</f>
        <v>2.9860490000000002E-3</v>
      </c>
      <c r="K4">
        <f>K3+J4</f>
        <v>2.9860490000000002E-3</v>
      </c>
      <c r="N4" s="25">
        <v>1000</v>
      </c>
      <c r="O4">
        <f>O3+P4</f>
        <v>0.54753043922025546</v>
      </c>
      <c r="P4">
        <f>Q4/$M$2</f>
        <v>0.54753043922025546</v>
      </c>
      <c r="Q4">
        <f>D4</f>
        <v>11.3727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11.3727</v>
      </c>
      <c r="AB4">
        <f t="shared" ref="AB4:AB53" si="5">AA4/$D$2</f>
        <v>0.47391384066607217</v>
      </c>
      <c r="AC4">
        <f>AC3+AB4</f>
        <v>0.47391384066607217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2.0884</v>
      </c>
      <c r="E5" s="23">
        <f>Spring!V67</f>
        <v>8.7026094493570141E-2</v>
      </c>
      <c r="F5" s="1">
        <f t="shared" ref="F5:F13" si="6">F4+E5</f>
        <v>0.56093993515964236</v>
      </c>
      <c r="G5" s="17"/>
      <c r="H5" s="16">
        <v>390.04</v>
      </c>
      <c r="I5" s="18">
        <f t="shared" ref="I5:I47" si="7">J5*$I$2</f>
        <v>9.7144397685000154E-3</v>
      </c>
      <c r="J5" s="22">
        <f>Spring!V3</f>
        <v>3.010829E-3</v>
      </c>
      <c r="K5">
        <f t="shared" ref="K5:K47" si="8">K4+J5</f>
        <v>5.9968780000000006E-3</v>
      </c>
      <c r="N5" s="25">
        <v>850</v>
      </c>
      <c r="O5">
        <f>O4+P5</f>
        <v>0.64807495101319657</v>
      </c>
      <c r="P5">
        <f t="shared" ref="P5" si="9">Q5/$M$2</f>
        <v>0.10054451179294112</v>
      </c>
      <c r="Q5">
        <f>D5</f>
        <v>2.0884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2.0884</v>
      </c>
      <c r="AB5">
        <f t="shared" si="5"/>
        <v>8.7026094493570141E-2</v>
      </c>
      <c r="AC5">
        <f t="shared" ref="AC5:AC53" si="11">AC4+AB5</f>
        <v>0.56093993515964236</v>
      </c>
    </row>
    <row r="6" spans="2:29" x14ac:dyDescent="0.25">
      <c r="B6" s="17">
        <v>0.3</v>
      </c>
      <c r="C6" s="25">
        <f t="shared" si="0"/>
        <v>300</v>
      </c>
      <c r="D6">
        <f t="shared" si="1"/>
        <v>7.3098000000000001</v>
      </c>
      <c r="E6" s="23">
        <f>Spring!V68</f>
        <v>0.30460799919991333</v>
      </c>
      <c r="F6" s="1">
        <f t="shared" si="6"/>
        <v>0.86554793435955568</v>
      </c>
      <c r="G6" s="7"/>
      <c r="H6" s="16">
        <v>330.52</v>
      </c>
      <c r="I6" s="18">
        <f t="shared" si="7"/>
        <v>1.324575367650002E-2</v>
      </c>
      <c r="J6" s="22">
        <f>Spring!V4</f>
        <v>4.1053009999999996E-3</v>
      </c>
      <c r="K6">
        <f t="shared" si="8"/>
        <v>1.0102178999999999E-2</v>
      </c>
      <c r="N6" s="16">
        <v>460.27</v>
      </c>
      <c r="O6" s="21">
        <f>C18</f>
        <v>0.89744904072524556</v>
      </c>
      <c r="P6" s="21">
        <f>O6-O5</f>
        <v>0.249374089712049</v>
      </c>
      <c r="Q6" s="21">
        <f>P6*$M$2</f>
        <v>5.1797242799999967</v>
      </c>
      <c r="T6" s="16">
        <v>460.27</v>
      </c>
      <c r="U6">
        <f>K4</f>
        <v>2.9860490000000002E-3</v>
      </c>
      <c r="V6">
        <f t="shared" si="10"/>
        <v>2.9860490000000002E-3</v>
      </c>
      <c r="W6">
        <f t="shared" si="3"/>
        <v>9.634487098500016E-3</v>
      </c>
      <c r="Z6" s="16">
        <v>460.27</v>
      </c>
      <c r="AA6">
        <f t="shared" si="4"/>
        <v>5.1893587670984971</v>
      </c>
      <c r="AB6">
        <f t="shared" si="5"/>
        <v>0.21624670868921206</v>
      </c>
      <c r="AC6">
        <f t="shared" si="11"/>
        <v>0.77718664384885439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0.5494</v>
      </c>
      <c r="E7" s="23">
        <f>Spring!V69</f>
        <v>2.2894146865910476E-2</v>
      </c>
      <c r="F7" s="1">
        <f t="shared" si="6"/>
        <v>0.8884420812254662</v>
      </c>
      <c r="G7" s="7"/>
      <c r="H7" s="16">
        <v>280.08999999999997</v>
      </c>
      <c r="I7" s="18">
        <f t="shared" si="7"/>
        <v>1.9242320080500027E-2</v>
      </c>
      <c r="J7" s="22">
        <f>Spring!V5</f>
        <v>5.9638369999999996E-3</v>
      </c>
      <c r="K7">
        <f t="shared" si="8"/>
        <v>1.6066015999999999E-2</v>
      </c>
      <c r="N7" s="16">
        <v>390.04</v>
      </c>
      <c r="O7" s="21">
        <f>F18</f>
        <v>0.94238667016223321</v>
      </c>
      <c r="P7" s="21">
        <f t="shared" ref="P7:P8" si="12">O7-O6</f>
        <v>4.4937629436987647E-2</v>
      </c>
      <c r="Q7" s="21">
        <f t="shared" ref="Q7:Q8" si="13">P7*$M$2</f>
        <v>0.9333950072727264</v>
      </c>
      <c r="T7" s="16">
        <v>390.04</v>
      </c>
      <c r="U7">
        <f t="shared" ref="U7:U8" si="14">K5</f>
        <v>5.9968780000000006E-3</v>
      </c>
      <c r="V7">
        <f t="shared" si="10"/>
        <v>3.0108290000000005E-3</v>
      </c>
      <c r="W7">
        <f t="shared" si="3"/>
        <v>9.7144397685000172E-3</v>
      </c>
      <c r="Z7" s="16">
        <v>390.04</v>
      </c>
      <c r="AA7">
        <f t="shared" si="4"/>
        <v>0.94310944704122646</v>
      </c>
      <c r="AB7">
        <f t="shared" si="5"/>
        <v>3.9300484512539965E-2</v>
      </c>
      <c r="AC7">
        <f t="shared" si="11"/>
        <v>0.81648712836139437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1.2778</v>
      </c>
      <c r="E8" s="23">
        <f>Spring!V70</f>
        <v>5.3247435138806705E-2</v>
      </c>
      <c r="F8" s="1">
        <f t="shared" si="6"/>
        <v>0.94168951636427289</v>
      </c>
      <c r="G8" s="7"/>
      <c r="H8" s="16">
        <v>237.35</v>
      </c>
      <c r="I8" s="18">
        <f t="shared" si="7"/>
        <v>2.8263823803000045E-2</v>
      </c>
      <c r="J8" s="22">
        <f>Spring!V6</f>
        <v>8.759902E-3</v>
      </c>
      <c r="K8">
        <f t="shared" si="8"/>
        <v>2.4825917999999999E-2</v>
      </c>
      <c r="N8" s="16">
        <v>330.52</v>
      </c>
      <c r="O8" s="21">
        <f>C27</f>
        <v>0.98047135909985961</v>
      </c>
      <c r="P8" s="21">
        <f t="shared" si="12"/>
        <v>3.8084688937626399E-2</v>
      </c>
      <c r="Q8" s="21">
        <f t="shared" si="13"/>
        <v>0.79105326545454391</v>
      </c>
      <c r="T8" s="16">
        <v>330.52</v>
      </c>
      <c r="U8">
        <f t="shared" si="14"/>
        <v>1.0102178999999999E-2</v>
      </c>
      <c r="V8">
        <f t="shared" si="10"/>
        <v>4.1053009999999987E-3</v>
      </c>
      <c r="W8">
        <f t="shared" si="3"/>
        <v>1.3245753676500016E-2</v>
      </c>
      <c r="Z8" s="16">
        <v>330.52</v>
      </c>
      <c r="AA8">
        <f t="shared" si="4"/>
        <v>0.80429901913104396</v>
      </c>
      <c r="AB8">
        <f t="shared" si="5"/>
        <v>3.3516090040214525E-2</v>
      </c>
      <c r="AC8">
        <f t="shared" si="11"/>
        <v>0.85000321840160886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0.61350000000000005</v>
      </c>
      <c r="E9" s="23">
        <f>Spring!V71</f>
        <v>2.5565269570870179E-2</v>
      </c>
      <c r="F9" s="1">
        <f t="shared" si="6"/>
        <v>0.96725478593514302</v>
      </c>
      <c r="G9" s="7"/>
      <c r="H9" s="16">
        <v>201.13</v>
      </c>
      <c r="I9" s="18">
        <f t="shared" si="7"/>
        <v>3.9110948982000057E-2</v>
      </c>
      <c r="J9" s="22">
        <f>Spring!V7</f>
        <v>1.2121788E-2</v>
      </c>
      <c r="K9">
        <f t="shared" si="8"/>
        <v>3.6947705999999997E-2</v>
      </c>
      <c r="N9" s="25">
        <v>300</v>
      </c>
      <c r="O9" s="1">
        <v>1</v>
      </c>
      <c r="P9">
        <f>O9-O8</f>
        <v>1.9528640900140393E-2</v>
      </c>
      <c r="Q9">
        <f>P9*$M$2</f>
        <v>0.40562744727272598</v>
      </c>
      <c r="T9" s="25">
        <f>B6*1000</f>
        <v>300</v>
      </c>
      <c r="U9" s="21">
        <f>C37</f>
        <v>1.3711465243109257E-2</v>
      </c>
      <c r="V9">
        <f t="shared" si="10"/>
        <v>3.6092862431092582E-3</v>
      </c>
      <c r="W9">
        <f t="shared" si="3"/>
        <v>1.1645362063392039E-2</v>
      </c>
      <c r="Z9" s="25">
        <v>300</v>
      </c>
      <c r="AA9">
        <f t="shared" si="4"/>
        <v>0.41727280933611804</v>
      </c>
      <c r="AB9">
        <f t="shared" si="5"/>
        <v>1.7388250782839728E-2</v>
      </c>
      <c r="AC9">
        <f t="shared" si="11"/>
        <v>0.86739146918444854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9.6199999999999994E-2</v>
      </c>
      <c r="E10" s="23">
        <f>Spring!V72</f>
        <v>4.0087676164917863E-3</v>
      </c>
      <c r="F10" s="1">
        <f t="shared" si="6"/>
        <v>0.97126355355163485</v>
      </c>
      <c r="G10" s="7"/>
      <c r="H10" s="16">
        <v>170.44</v>
      </c>
      <c r="I10" s="18">
        <f t="shared" si="7"/>
        <v>5.484860927100009E-2</v>
      </c>
      <c r="J10" s="22">
        <f>Spring!V8</f>
        <v>1.6999414000000001E-2</v>
      </c>
      <c r="K10">
        <f t="shared" si="8"/>
        <v>5.3947120000000001E-2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1.6066015999999999E-2</v>
      </c>
      <c r="V10">
        <f t="shared" si="10"/>
        <v>2.3545507568907414E-3</v>
      </c>
      <c r="W10">
        <f t="shared" si="3"/>
        <v>7.5969580171079895E-3</v>
      </c>
      <c r="Z10" s="16">
        <v>280.08999999999997</v>
      </c>
      <c r="AA10">
        <f t="shared" si="4"/>
        <v>7.5969580171079895E-3</v>
      </c>
      <c r="AB10">
        <f t="shared" si="5"/>
        <v>3.1657421291923251E-4</v>
      </c>
      <c r="AC10">
        <f t="shared" si="11"/>
        <v>0.86770804339736773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0.29609999999999997</v>
      </c>
      <c r="E11" s="23">
        <f>Spring!V73</f>
        <v>1.2338836707309958E-2</v>
      </c>
      <c r="F11" s="1">
        <f t="shared" si="6"/>
        <v>0.9836023902589448</v>
      </c>
      <c r="G11" s="7"/>
      <c r="H11" s="16">
        <v>144.43</v>
      </c>
      <c r="I11" s="18">
        <f t="shared" si="7"/>
        <v>7.2331935120000107E-2</v>
      </c>
      <c r="J11" s="22">
        <f>Spring!V9</f>
        <v>2.241808E-2</v>
      </c>
      <c r="K11">
        <f t="shared" si="8"/>
        <v>7.6365199999999994E-2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2.2233200164248942E-2</v>
      </c>
      <c r="V11">
        <f t="shared" si="10"/>
        <v>6.1671841642489435E-3</v>
      </c>
      <c r="W11">
        <f t="shared" si="3"/>
        <v>1.9898419705949247E-2</v>
      </c>
      <c r="Z11" s="25">
        <v>250</v>
      </c>
      <c r="AA11">
        <f t="shared" si="4"/>
        <v>1.9898419705949247E-2</v>
      </c>
      <c r="AB11">
        <f t="shared" si="5"/>
        <v>8.2919065006830945E-4</v>
      </c>
      <c r="AC11">
        <f t="shared" si="11"/>
        <v>0.86853723404743599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0.2964</v>
      </c>
      <c r="E12" s="23">
        <f>Spring!V74</f>
        <v>1.2351338061623343E-2</v>
      </c>
      <c r="F12" s="1">
        <f t="shared" si="6"/>
        <v>0.99595372832056817</v>
      </c>
      <c r="G12" s="7"/>
      <c r="H12" s="16">
        <v>122.39</v>
      </c>
      <c r="I12" s="18">
        <f t="shared" si="7"/>
        <v>9.5025613212000148E-2</v>
      </c>
      <c r="J12" s="22">
        <f>Spring!V10</f>
        <v>2.9451608000000001E-2</v>
      </c>
      <c r="K12">
        <f t="shared" si="8"/>
        <v>0.105816808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2.4825917999999999E-2</v>
      </c>
      <c r="V12">
        <f t="shared" si="10"/>
        <v>2.5927178357510565E-3</v>
      </c>
      <c r="W12">
        <f t="shared" si="3"/>
        <v>8.3654040970507961E-3</v>
      </c>
      <c r="Z12" s="16">
        <v>237.35</v>
      </c>
      <c r="AA12">
        <f t="shared" si="4"/>
        <v>8.3654040970507961E-3</v>
      </c>
      <c r="AB12">
        <f t="shared" si="5"/>
        <v>3.4859626863955245E-4</v>
      </c>
      <c r="AC12">
        <f t="shared" si="11"/>
        <v>0.86888583031607558</v>
      </c>
    </row>
    <row r="13" spans="2:29" x14ac:dyDescent="0.25">
      <c r="B13" t="s">
        <v>49</v>
      </c>
      <c r="E13" s="23">
        <f>Spring!V75</f>
        <v>4.0462716794321318E-3</v>
      </c>
      <c r="F13" s="1">
        <f t="shared" si="6"/>
        <v>1.0000000000000002</v>
      </c>
      <c r="H13" s="16">
        <v>103.72</v>
      </c>
      <c r="I13" s="18">
        <f t="shared" si="7"/>
        <v>0.12198351759300019</v>
      </c>
      <c r="J13" s="22">
        <f>Spring!V11</f>
        <v>3.7806762000000001E-2</v>
      </c>
      <c r="K13">
        <f t="shared" si="8"/>
        <v>0.14362357000000001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3.6947705999999997E-2</v>
      </c>
      <c r="V13">
        <f t="shared" si="10"/>
        <v>1.2121787999999998E-2</v>
      </c>
      <c r="W13">
        <f t="shared" si="3"/>
        <v>3.9110948982000057E-2</v>
      </c>
      <c r="Z13" s="16">
        <v>201.13</v>
      </c>
      <c r="AA13">
        <f t="shared" si="4"/>
        <v>3.9110948982000057E-2</v>
      </c>
      <c r="AB13">
        <f t="shared" si="5"/>
        <v>1.6297994358555534E-3</v>
      </c>
      <c r="AC13">
        <f t="shared" si="11"/>
        <v>0.87051562975193109</v>
      </c>
    </row>
    <row r="14" spans="2:29" x14ac:dyDescent="0.25">
      <c r="H14" s="16">
        <v>87.89</v>
      </c>
      <c r="I14" s="18">
        <f t="shared" si="7"/>
        <v>0.15591076522200026</v>
      </c>
      <c r="J14" s="22">
        <f>Spring!V12</f>
        <v>4.8321948000000003E-2</v>
      </c>
      <c r="K14">
        <f t="shared" si="8"/>
        <v>0.19194551800000001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5.3947120000000001E-2</v>
      </c>
      <c r="V14">
        <f t="shared" si="10"/>
        <v>1.6999414000000004E-2</v>
      </c>
      <c r="W14">
        <f t="shared" si="3"/>
        <v>5.4848609271000097E-2</v>
      </c>
      <c r="Z14" s="16">
        <v>170.44</v>
      </c>
      <c r="AA14">
        <f t="shared" si="4"/>
        <v>5.4848609271000097E-2</v>
      </c>
      <c r="AB14">
        <f t="shared" si="5"/>
        <v>2.2856063269770933E-3</v>
      </c>
      <c r="AC14">
        <f t="shared" si="11"/>
        <v>0.87280123607890814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0.19010452820400028</v>
      </c>
      <c r="J15" s="22">
        <f>Spring!V13</f>
        <v>5.8919736E-2</v>
      </c>
      <c r="K15">
        <f t="shared" si="8"/>
        <v>0.25086525400000004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7.6365199999999994E-2</v>
      </c>
      <c r="V15">
        <f t="shared" si="10"/>
        <v>2.2418079999999993E-2</v>
      </c>
      <c r="W15">
        <f t="shared" si="3"/>
        <v>7.2331935120000093E-2</v>
      </c>
      <c r="Z15" s="16">
        <v>144.43</v>
      </c>
      <c r="AA15">
        <f t="shared" si="4"/>
        <v>7.2331935120000093E-2</v>
      </c>
      <c r="AB15">
        <f t="shared" si="5"/>
        <v>3.0141571636927373E-3</v>
      </c>
      <c r="AC15">
        <f t="shared" si="11"/>
        <v>0.87581539324260083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0.21934112885100035</v>
      </c>
      <c r="J16" s="22">
        <f>Spring!V14</f>
        <v>6.7981133999999999E-2</v>
      </c>
      <c r="K16">
        <f t="shared" si="8"/>
        <v>0.31884638800000004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0.10232911757894736</v>
      </c>
      <c r="V16">
        <f t="shared" si="10"/>
        <v>2.5963917578947365E-2</v>
      </c>
      <c r="W16">
        <f t="shared" si="3"/>
        <v>8.3772580068473809E-2</v>
      </c>
      <c r="Z16" s="20">
        <v>125</v>
      </c>
      <c r="AA16">
        <f t="shared" si="4"/>
        <v>8.3772580068473809E-2</v>
      </c>
      <c r="AB16">
        <f t="shared" si="5"/>
        <v>3.4909023506077249E-3</v>
      </c>
      <c r="AC16">
        <f t="shared" si="11"/>
        <v>0.8793062955932085</v>
      </c>
    </row>
    <row r="17" spans="2:29" x14ac:dyDescent="0.25">
      <c r="B17" s="1" t="s">
        <v>39</v>
      </c>
      <c r="C17" s="1">
        <f>O5</f>
        <v>0.64807495101319657</v>
      </c>
      <c r="D17" s="1"/>
      <c r="E17" s="1" t="s">
        <v>39</v>
      </c>
      <c r="F17" s="1">
        <f>O5</f>
        <v>0.64807495101319657</v>
      </c>
      <c r="H17" s="16">
        <v>53.48</v>
      </c>
      <c r="I17" s="18">
        <f t="shared" si="7"/>
        <v>0.23201387548650038</v>
      </c>
      <c r="J17" s="22">
        <f>Spring!V15</f>
        <v>7.1908841000000001E-2</v>
      </c>
      <c r="K17">
        <f t="shared" si="8"/>
        <v>0.39075522900000004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0.105816808</v>
      </c>
      <c r="V17">
        <f t="shared" si="10"/>
        <v>3.4876904210526388E-3</v>
      </c>
      <c r="W17">
        <f t="shared" si="3"/>
        <v>1.1253033143526357E-2</v>
      </c>
      <c r="Z17" s="16">
        <v>122.39</v>
      </c>
      <c r="AA17">
        <f t="shared" si="4"/>
        <v>1.1253033143526357E-2</v>
      </c>
      <c r="AB17">
        <f t="shared" si="5"/>
        <v>4.6892718142491925E-4</v>
      </c>
      <c r="AC17">
        <f t="shared" si="11"/>
        <v>0.87977522277463338</v>
      </c>
    </row>
    <row r="18" spans="2:29" x14ac:dyDescent="0.25">
      <c r="B18" s="1" t="s">
        <v>43</v>
      </c>
      <c r="C18" s="1">
        <f>C20*(C22-C21)+C17</f>
        <v>0.89744904072524556</v>
      </c>
      <c r="D18" s="1"/>
      <c r="E18" s="1" t="s">
        <v>43</v>
      </c>
      <c r="F18" s="1">
        <f>F20*(F22-F21)+F17</f>
        <v>0.94238667016223321</v>
      </c>
      <c r="H18" s="16">
        <v>45.32</v>
      </c>
      <c r="I18" s="18">
        <f t="shared" si="7"/>
        <v>0.23550520983300036</v>
      </c>
      <c r="J18" s="22">
        <f>Spring!V16</f>
        <v>7.2990922E-2</v>
      </c>
      <c r="K18">
        <f t="shared" si="8"/>
        <v>0.46374615100000005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0.14362357000000001</v>
      </c>
      <c r="V18">
        <f t="shared" si="10"/>
        <v>3.7806762000000008E-2</v>
      </c>
      <c r="W18">
        <f t="shared" si="3"/>
        <v>0.12198351759300022</v>
      </c>
      <c r="Z18" s="16">
        <v>103.72</v>
      </c>
      <c r="AA18">
        <f t="shared" si="4"/>
        <v>0.12198351759300022</v>
      </c>
      <c r="AB18">
        <f t="shared" si="5"/>
        <v>5.083197246076668E-3</v>
      </c>
      <c r="AC18">
        <f t="shared" si="11"/>
        <v>0.88485842002071002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0.21952768830750033</v>
      </c>
      <c r="J19" s="22">
        <f>Spring!V17</f>
        <v>6.8038954999999998E-2</v>
      </c>
      <c r="K19">
        <f t="shared" si="8"/>
        <v>0.53178510600000006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0.19194551800000001</v>
      </c>
      <c r="V19">
        <f t="shared" si="10"/>
        <v>4.8321948000000003E-2</v>
      </c>
      <c r="W19">
        <f t="shared" si="3"/>
        <v>0.15591076522200026</v>
      </c>
      <c r="Z19" s="16">
        <v>87.89</v>
      </c>
      <c r="AA19">
        <f t="shared" si="4"/>
        <v>0.15591076522200026</v>
      </c>
      <c r="AB19">
        <f t="shared" si="5"/>
        <v>6.4969857243701509E-3</v>
      </c>
      <c r="AC19">
        <f t="shared" si="11"/>
        <v>0.89135540574508021</v>
      </c>
    </row>
    <row r="20" spans="2:29" x14ac:dyDescent="0.25">
      <c r="B20" s="1" t="s">
        <v>45</v>
      </c>
      <c r="C20" s="1">
        <f>(C19-C17)/(C23-C21)</f>
        <v>-6.3986372543055174E-4</v>
      </c>
      <c r="D20" s="1"/>
      <c r="E20" s="1" t="s">
        <v>45</v>
      </c>
      <c r="F20" s="1">
        <f>(F19-F17)/(F23-F21)</f>
        <v>-6.3986372543055174E-4</v>
      </c>
      <c r="H20" s="16">
        <v>32.549999999999997</v>
      </c>
      <c r="I20" s="18">
        <f t="shared" si="7"/>
        <v>0.19775348527950032</v>
      </c>
      <c r="J20" s="22">
        <f>Spring!V18</f>
        <v>6.1290403E-2</v>
      </c>
      <c r="K20">
        <f t="shared" si="8"/>
        <v>0.59307550900000006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0.25086525400000004</v>
      </c>
      <c r="V20">
        <f t="shared" si="10"/>
        <v>5.8919736000000028E-2</v>
      </c>
      <c r="W20">
        <f t="shared" si="3"/>
        <v>0.19010452820400039</v>
      </c>
      <c r="Z20" s="16">
        <v>74.48</v>
      </c>
      <c r="AA20">
        <f t="shared" si="4"/>
        <v>0.19010452820400039</v>
      </c>
      <c r="AB20">
        <f t="shared" si="5"/>
        <v>7.9218802121896713E-3</v>
      </c>
      <c r="AC20">
        <f t="shared" si="11"/>
        <v>0.89927728595726986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0.16983612949950028</v>
      </c>
      <c r="J21" s="22">
        <f>Spring!V19</f>
        <v>5.2637883000000003E-2</v>
      </c>
      <c r="K21">
        <f t="shared" si="8"/>
        <v>0.64571339200000011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0.31884638800000004</v>
      </c>
      <c r="V21">
        <f t="shared" si="10"/>
        <v>6.7981133999999999E-2</v>
      </c>
      <c r="W21">
        <f t="shared" si="3"/>
        <v>0.21934112885100035</v>
      </c>
      <c r="Z21" s="16">
        <v>63.11</v>
      </c>
      <c r="AA21">
        <f t="shared" si="4"/>
        <v>0.21934112885100035</v>
      </c>
      <c r="AB21">
        <f t="shared" si="5"/>
        <v>9.1402038908798607E-3</v>
      </c>
      <c r="AC21">
        <f t="shared" si="11"/>
        <v>0.90841748984814974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0.13928028398550021</v>
      </c>
      <c r="J22" s="22">
        <f>Spring!V20</f>
        <v>4.3167606999999997E-2</v>
      </c>
      <c r="K22">
        <f t="shared" si="8"/>
        <v>0.6888809990000001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0.39075522900000004</v>
      </c>
      <c r="V22">
        <f t="shared" si="10"/>
        <v>7.1908841000000001E-2</v>
      </c>
      <c r="W22">
        <f t="shared" si="3"/>
        <v>0.23201387548650038</v>
      </c>
      <c r="Z22" s="16">
        <v>53.48</v>
      </c>
      <c r="AA22">
        <f t="shared" si="4"/>
        <v>0.23201387548650038</v>
      </c>
      <c r="AB22">
        <f t="shared" si="5"/>
        <v>9.6682922102602938E-3</v>
      </c>
      <c r="AC22">
        <f t="shared" si="11"/>
        <v>0.91808578205841007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0.11517407968500018</v>
      </c>
      <c r="J23" s="22">
        <f>Spring!V21</f>
        <v>3.5696289999999999E-2</v>
      </c>
      <c r="K23">
        <f t="shared" si="8"/>
        <v>0.72457728900000007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0.46374615100000005</v>
      </c>
      <c r="V23">
        <f t="shared" si="10"/>
        <v>7.2990922000000014E-2</v>
      </c>
      <c r="W23">
        <f t="shared" si="3"/>
        <v>0.23550520983300041</v>
      </c>
      <c r="Z23" s="16">
        <v>45.32</v>
      </c>
      <c r="AA23">
        <f t="shared" si="4"/>
        <v>0.23550520983300041</v>
      </c>
      <c r="AB23">
        <f t="shared" si="5"/>
        <v>9.8137802359005728E-3</v>
      </c>
      <c r="AC23">
        <f t="shared" si="11"/>
        <v>0.9278995622943107</v>
      </c>
    </row>
    <row r="24" spans="2:29" x14ac:dyDescent="0.25">
      <c r="H24" s="16">
        <v>16.78</v>
      </c>
      <c r="I24" s="18">
        <f t="shared" si="7"/>
        <v>9.7211028136500149E-2</v>
      </c>
      <c r="J24" s="22">
        <f>Spring!V22</f>
        <v>3.0128940999999999E-2</v>
      </c>
      <c r="K24">
        <f t="shared" si="8"/>
        <v>0.75470623000000003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0.53178510600000006</v>
      </c>
      <c r="V24">
        <f t="shared" si="10"/>
        <v>6.8038955000000012E-2</v>
      </c>
      <c r="W24">
        <f t="shared" si="3"/>
        <v>0.21952768830750038</v>
      </c>
      <c r="Z24" s="16">
        <v>38.409999999999997</v>
      </c>
      <c r="AA24">
        <f t="shared" si="4"/>
        <v>0.21952768830750038</v>
      </c>
      <c r="AB24">
        <f t="shared" si="5"/>
        <v>9.1479780437672582E-3</v>
      </c>
      <c r="AC24">
        <f t="shared" si="11"/>
        <v>0.93704754033807791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8.3925298125000131E-2</v>
      </c>
      <c r="J25" s="22">
        <f>Spring!V23</f>
        <v>2.601125E-2</v>
      </c>
      <c r="K25">
        <f t="shared" si="8"/>
        <v>0.78071748000000007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0.59307550900000006</v>
      </c>
      <c r="V25">
        <f t="shared" si="10"/>
        <v>6.1290402999999993E-2</v>
      </c>
      <c r="W25">
        <f t="shared" si="3"/>
        <v>0.19775348527950029</v>
      </c>
      <c r="Z25" s="16">
        <v>32.549999999999997</v>
      </c>
      <c r="AA25">
        <f t="shared" si="4"/>
        <v>0.19775348527950029</v>
      </c>
      <c r="AB25">
        <f t="shared" si="5"/>
        <v>8.2406212872853015E-3</v>
      </c>
      <c r="AC25">
        <f t="shared" si="11"/>
        <v>0.94528816162536322</v>
      </c>
    </row>
    <row r="26" spans="2:29" x14ac:dyDescent="0.25">
      <c r="B26" s="1" t="s">
        <v>39</v>
      </c>
      <c r="C26" s="1">
        <f>C17</f>
        <v>0.64807495101319657</v>
      </c>
      <c r="H26" s="16">
        <v>12.05</v>
      </c>
      <c r="I26" s="18">
        <f t="shared" si="7"/>
        <v>7.4157556576500125E-2</v>
      </c>
      <c r="J26" s="22">
        <f>Spring!V24</f>
        <v>2.2983901000000001E-2</v>
      </c>
      <c r="K26">
        <f t="shared" si="8"/>
        <v>0.8037013810000001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0.64571339200000011</v>
      </c>
      <c r="V26">
        <f t="shared" si="10"/>
        <v>5.2637883000000052E-2</v>
      </c>
      <c r="W26">
        <f t="shared" si="3"/>
        <v>0.16983612949950044</v>
      </c>
      <c r="Z26" s="16">
        <v>27.58</v>
      </c>
      <c r="AA26">
        <f t="shared" si="4"/>
        <v>0.16983612949950044</v>
      </c>
      <c r="AB26">
        <f t="shared" si="5"/>
        <v>7.0772721002900505E-3</v>
      </c>
      <c r="AC26">
        <f t="shared" si="11"/>
        <v>0.9523654337256533</v>
      </c>
    </row>
    <row r="27" spans="2:29" x14ac:dyDescent="0.25">
      <c r="B27" s="1" t="s">
        <v>43</v>
      </c>
      <c r="C27" s="1">
        <f>C29*(C31-C30)+C26</f>
        <v>0.98047135909985961</v>
      </c>
      <c r="H27" s="16">
        <v>10.210000000000001</v>
      </c>
      <c r="I27" s="18">
        <f t="shared" si="7"/>
        <v>6.7534681351500106E-2</v>
      </c>
      <c r="J27" s="22">
        <f>Spring!V25</f>
        <v>2.0931251000000001E-2</v>
      </c>
      <c r="K27">
        <f t="shared" si="8"/>
        <v>0.82463263200000014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0.67216764997149658</v>
      </c>
      <c r="V27">
        <f t="shared" si="10"/>
        <v>2.6454257971496475E-2</v>
      </c>
      <c r="W27">
        <f t="shared" si="3"/>
        <v>8.5354663345033513E-2</v>
      </c>
      <c r="Z27" s="20">
        <v>25</v>
      </c>
      <c r="AA27">
        <f t="shared" si="4"/>
        <v>8.5354663345033513E-2</v>
      </c>
      <c r="AB27">
        <f t="shared" si="5"/>
        <v>3.556829629252899E-3</v>
      </c>
      <c r="AC27">
        <f t="shared" si="11"/>
        <v>0.95592226335490615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6.173799662250009E-2</v>
      </c>
      <c r="J28" s="22">
        <f>Spring!V26</f>
        <v>1.9134664999999999E-2</v>
      </c>
      <c r="K28">
        <f t="shared" si="8"/>
        <v>0.84376729700000019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0.6888809990000001</v>
      </c>
      <c r="V28">
        <f t="shared" si="10"/>
        <v>1.6713349028503521E-2</v>
      </c>
      <c r="W28">
        <f t="shared" si="3"/>
        <v>5.3925620640466694E-2</v>
      </c>
      <c r="Z28" s="16">
        <v>23.37</v>
      </c>
      <c r="AA28">
        <f t="shared" si="4"/>
        <v>5.3925620640466694E-2</v>
      </c>
      <c r="AB28">
        <f t="shared" si="5"/>
        <v>2.2471443006520163E-3</v>
      </c>
      <c r="AC28">
        <f t="shared" si="11"/>
        <v>0.95816940765555814</v>
      </c>
    </row>
    <row r="29" spans="2:29" x14ac:dyDescent="0.25">
      <c r="B29" s="1" t="s">
        <v>45</v>
      </c>
      <c r="C29" s="1">
        <f>(C28-C26)/(C32-C30)</f>
        <v>-6.3986372543055174E-4</v>
      </c>
      <c r="H29" s="16">
        <v>7.33</v>
      </c>
      <c r="I29" s="18">
        <f t="shared" si="7"/>
        <v>5.7340515883500094E-2</v>
      </c>
      <c r="J29" s="22">
        <f>Spring!V27</f>
        <v>1.7771739000000002E-2</v>
      </c>
      <c r="K29">
        <f t="shared" si="8"/>
        <v>0.86153903600000015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0.72457728900000007</v>
      </c>
      <c r="V29">
        <f t="shared" si="10"/>
        <v>3.5696289999999964E-2</v>
      </c>
      <c r="W29">
        <f t="shared" si="3"/>
        <v>0.11517407968500007</v>
      </c>
      <c r="Z29" s="16">
        <v>19.809999999999999</v>
      </c>
      <c r="AA29">
        <f t="shared" si="4"/>
        <v>0.11517407968500007</v>
      </c>
      <c r="AB29">
        <f t="shared" si="5"/>
        <v>4.7994399262003412E-3</v>
      </c>
      <c r="AC29">
        <f t="shared" si="11"/>
        <v>0.96296884758175849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5.3209547271000079E-2</v>
      </c>
      <c r="J30" s="22">
        <f>Spring!V28</f>
        <v>1.6491413999999999E-2</v>
      </c>
      <c r="K30">
        <f t="shared" si="8"/>
        <v>0.87803045000000013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0.75470623000000003</v>
      </c>
      <c r="V30">
        <f t="shared" si="10"/>
        <v>3.0128940999999965E-2</v>
      </c>
      <c r="W30">
        <f t="shared" si="3"/>
        <v>9.7211028136500038E-2</v>
      </c>
      <c r="Z30" s="16">
        <v>16.78</v>
      </c>
      <c r="AA30">
        <f t="shared" si="4"/>
        <v>9.7211028136500038E-2</v>
      </c>
      <c r="AB30">
        <f t="shared" si="5"/>
        <v>4.0508983530090775E-3</v>
      </c>
      <c r="AC30">
        <f t="shared" si="11"/>
        <v>0.96701974593476758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4.934509078500008E-2</v>
      </c>
      <c r="J31" s="22">
        <f>Spring!V29</f>
        <v>1.529369E-2</v>
      </c>
      <c r="K31">
        <f t="shared" si="8"/>
        <v>0.89332414000000016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0.78071748000000007</v>
      </c>
      <c r="V31">
        <f t="shared" si="10"/>
        <v>2.6011250000000041E-2</v>
      </c>
      <c r="W31">
        <f t="shared" si="3"/>
        <v>8.3925298125000269E-2</v>
      </c>
      <c r="Z31" s="16">
        <v>14.22</v>
      </c>
      <c r="AA31">
        <f t="shared" si="4"/>
        <v>8.3925298125000269E-2</v>
      </c>
      <c r="AB31">
        <f t="shared" si="5"/>
        <v>3.4972662923900204E-3</v>
      </c>
      <c r="AC31">
        <f t="shared" si="11"/>
        <v>0.97051701222715758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4.6000339560000075E-2</v>
      </c>
      <c r="J32" s="22">
        <f>Spring!V30</f>
        <v>1.425704E-2</v>
      </c>
      <c r="K32">
        <f t="shared" si="8"/>
        <v>0.90758118000000021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0.8037013810000001</v>
      </c>
      <c r="V32">
        <f t="shared" si="10"/>
        <v>2.2983901000000029E-2</v>
      </c>
      <c r="W32">
        <f t="shared" si="3"/>
        <v>7.4157556576500208E-2</v>
      </c>
      <c r="Z32" s="16">
        <v>12.05</v>
      </c>
      <c r="AA32">
        <f t="shared" si="4"/>
        <v>7.4157556576500208E-2</v>
      </c>
      <c r="AB32">
        <f t="shared" si="5"/>
        <v>3.0902329659254842E-3</v>
      </c>
      <c r="AC32">
        <f t="shared" si="11"/>
        <v>0.97360724519308306</v>
      </c>
    </row>
    <row r="33" spans="2:29" x14ac:dyDescent="0.25">
      <c r="H33" s="16">
        <v>3.78</v>
      </c>
      <c r="I33" s="18">
        <f t="shared" si="7"/>
        <v>4.2775517340000069E-2</v>
      </c>
      <c r="J33" s="22">
        <f>Spring!V31</f>
        <v>1.325756E-2</v>
      </c>
      <c r="K33">
        <f t="shared" si="8"/>
        <v>0.92083874000000021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0.82463263200000014</v>
      </c>
      <c r="V33">
        <f t="shared" si="10"/>
        <v>2.093125100000004E-2</v>
      </c>
      <c r="W33">
        <f t="shared" si="3"/>
        <v>6.7534681351500231E-2</v>
      </c>
      <c r="Z33" s="16">
        <v>10.210000000000001</v>
      </c>
      <c r="AA33">
        <f t="shared" si="4"/>
        <v>6.7534681351500231E-2</v>
      </c>
      <c r="AB33">
        <f t="shared" si="5"/>
        <v>2.8142499333886268E-3</v>
      </c>
      <c r="AC33">
        <f t="shared" si="11"/>
        <v>0.97642149512647169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4.0376892069000067E-2</v>
      </c>
      <c r="J34" s="22">
        <f>Spring!V32</f>
        <v>1.2514146E-2</v>
      </c>
      <c r="K34">
        <f t="shared" si="8"/>
        <v>0.93335288600000021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0.84376729700000019</v>
      </c>
      <c r="V34">
        <f t="shared" si="10"/>
        <v>1.9134665000000051E-2</v>
      </c>
      <c r="W34">
        <f t="shared" si="3"/>
        <v>6.1737996622500263E-2</v>
      </c>
      <c r="Z34" s="16">
        <v>8.65</v>
      </c>
      <c r="AA34">
        <f t="shared" si="4"/>
        <v>6.1737996622500263E-2</v>
      </c>
      <c r="AB34">
        <f t="shared" si="5"/>
        <v>2.5726952345879249E-3</v>
      </c>
      <c r="AC34">
        <f t="shared" si="11"/>
        <v>0.97899419036105961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3.7871656785000062E-2</v>
      </c>
      <c r="J35" s="22">
        <f>Spring!V33</f>
        <v>1.173769E-2</v>
      </c>
      <c r="K35">
        <f t="shared" si="8"/>
        <v>0.94509057600000024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0.86153903600000015</v>
      </c>
      <c r="V35">
        <f t="shared" si="10"/>
        <v>1.7771738999999953E-2</v>
      </c>
      <c r="W35">
        <f t="shared" si="3"/>
        <v>5.7340515883499941E-2</v>
      </c>
      <c r="Z35" s="16">
        <v>7.33</v>
      </c>
      <c r="AA35">
        <f t="shared" si="4"/>
        <v>5.7340515883499941E-2</v>
      </c>
      <c r="AB35">
        <f t="shared" si="5"/>
        <v>2.3894470185728432E-3</v>
      </c>
      <c r="AC35">
        <f t="shared" si="11"/>
        <v>0.98138363737963241</v>
      </c>
    </row>
    <row r="36" spans="2:29" x14ac:dyDescent="0.25">
      <c r="B36" s="1" t="s">
        <v>39</v>
      </c>
      <c r="C36" s="1">
        <f>U8</f>
        <v>1.0102178999999999E-2</v>
      </c>
      <c r="E36" s="1" t="s">
        <v>39</v>
      </c>
      <c r="F36" s="1">
        <f>U10</f>
        <v>1.6066015999999999E-2</v>
      </c>
      <c r="H36" s="16">
        <v>2.2999999999999998</v>
      </c>
      <c r="I36" s="18">
        <f t="shared" si="7"/>
        <v>3.4926675363000058E-2</v>
      </c>
      <c r="J36" s="22">
        <f>Spring!V34</f>
        <v>1.0824942000000001E-2</v>
      </c>
      <c r="K36">
        <f t="shared" si="8"/>
        <v>0.95591551800000019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0.87803045000000013</v>
      </c>
      <c r="V36">
        <f t="shared" si="10"/>
        <v>1.6491413999999982E-2</v>
      </c>
      <c r="W36">
        <f t="shared" si="3"/>
        <v>5.3209547271000024E-2</v>
      </c>
      <c r="Z36" s="16">
        <v>6.21</v>
      </c>
      <c r="AA36">
        <f t="shared" si="4"/>
        <v>5.3209547271000024E-2</v>
      </c>
      <c r="AB36">
        <f t="shared" si="5"/>
        <v>2.2173046776317444E-3</v>
      </c>
      <c r="AC36">
        <f t="shared" si="11"/>
        <v>0.98360094205726412</v>
      </c>
    </row>
    <row r="37" spans="2:29" x14ac:dyDescent="0.25">
      <c r="B37" s="1" t="s">
        <v>43</v>
      </c>
      <c r="C37" s="1">
        <f>C39*(C41-C40)+C36</f>
        <v>1.3711465243109257E-2</v>
      </c>
      <c r="E37" s="1" t="s">
        <v>43</v>
      </c>
      <c r="F37" s="1">
        <f>F39*(F41-F40)+F36</f>
        <v>2.2233200164248942E-2</v>
      </c>
      <c r="H37" s="16">
        <v>1.95</v>
      </c>
      <c r="I37" s="18">
        <f t="shared" si="7"/>
        <v>3.078238130550005E-2</v>
      </c>
      <c r="J37" s="22">
        <f>Spring!V35</f>
        <v>9.5404870000000003E-3</v>
      </c>
      <c r="K37">
        <f t="shared" si="8"/>
        <v>0.96545600500000017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0.89332414000000016</v>
      </c>
      <c r="V37">
        <f t="shared" si="10"/>
        <v>1.5293690000000026E-2</v>
      </c>
      <c r="W37">
        <f t="shared" si="3"/>
        <v>4.9345090785000163E-2</v>
      </c>
      <c r="Z37" s="16">
        <v>5.27</v>
      </c>
      <c r="AA37">
        <f t="shared" si="4"/>
        <v>4.9345090785000163E-2</v>
      </c>
      <c r="AB37">
        <f t="shared" si="5"/>
        <v>2.0562682117646145E-3</v>
      </c>
      <c r="AC37">
        <f t="shared" si="11"/>
        <v>0.98565721026902875</v>
      </c>
    </row>
    <row r="38" spans="2:29" x14ac:dyDescent="0.25">
      <c r="B38" s="1" t="s">
        <v>40</v>
      </c>
      <c r="C38" s="1">
        <f>U10</f>
        <v>1.6066015999999999E-2</v>
      </c>
      <c r="E38" s="1" t="s">
        <v>40</v>
      </c>
      <c r="F38" s="1">
        <f>U12</f>
        <v>2.4825917999999999E-2</v>
      </c>
      <c r="H38" s="16">
        <v>1.65</v>
      </c>
      <c r="I38" s="18">
        <f t="shared" si="7"/>
        <v>2.6664738138000039E-2</v>
      </c>
      <c r="J38" s="22">
        <f>Spring!V36</f>
        <v>8.2642919999999995E-3</v>
      </c>
      <c r="K38">
        <f t="shared" si="8"/>
        <v>0.97372029700000018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0.90758118000000021</v>
      </c>
      <c r="V38">
        <f t="shared" si="10"/>
        <v>1.4257040000000054E-2</v>
      </c>
      <c r="W38">
        <f t="shared" si="3"/>
        <v>4.6000339560000249E-2</v>
      </c>
      <c r="Z38" s="16">
        <v>4.46</v>
      </c>
      <c r="AA38">
        <f t="shared" si="4"/>
        <v>4.6000339560000249E-2</v>
      </c>
      <c r="AB38">
        <f t="shared" si="5"/>
        <v>1.9168884779184516E-3</v>
      </c>
      <c r="AC38">
        <f t="shared" si="11"/>
        <v>0.98757409874694724</v>
      </c>
    </row>
    <row r="39" spans="2:29" x14ac:dyDescent="0.25">
      <c r="B39" s="1" t="s">
        <v>45</v>
      </c>
      <c r="C39" s="1">
        <f>(C38-C36)/(C42-C40)</f>
        <v>-1.1825970652389448E-4</v>
      </c>
      <c r="E39" s="1" t="s">
        <v>45</v>
      </c>
      <c r="F39" s="1">
        <f>(F38-F36)/(F42-F40)</f>
        <v>-2.0495793167992521E-4</v>
      </c>
      <c r="H39" s="16">
        <v>1.4</v>
      </c>
      <c r="I39" s="18">
        <f t="shared" si="7"/>
        <v>2.1454385895000032E-2</v>
      </c>
      <c r="J39" s="22">
        <f>Spring!V37</f>
        <v>6.6494299999999996E-3</v>
      </c>
      <c r="K39">
        <f t="shared" si="8"/>
        <v>0.98036972700000014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0.92083874000000021</v>
      </c>
      <c r="V39">
        <f t="shared" si="10"/>
        <v>1.3257560000000002E-2</v>
      </c>
      <c r="W39">
        <f t="shared" si="3"/>
        <v>4.2775517340000069E-2</v>
      </c>
      <c r="Z39" s="16">
        <v>3.78</v>
      </c>
      <c r="AA39">
        <f t="shared" si="4"/>
        <v>4.2775517340000069E-2</v>
      </c>
      <c r="AB39">
        <f t="shared" si="5"/>
        <v>1.7825063273521327E-3</v>
      </c>
      <c r="AC39">
        <f t="shared" si="11"/>
        <v>0.98935660507429934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1.4804859780000021E-2</v>
      </c>
      <c r="J40" s="22">
        <f>Spring!V38</f>
        <v>4.5885199999999996E-3</v>
      </c>
      <c r="K40">
        <f t="shared" si="8"/>
        <v>0.98495824700000012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0.93335288600000021</v>
      </c>
      <c r="V40">
        <f t="shared" si="10"/>
        <v>1.2514146000000004E-2</v>
      </c>
      <c r="W40">
        <f t="shared" si="3"/>
        <v>4.0376892069000074E-2</v>
      </c>
      <c r="Z40" s="16">
        <v>3.2</v>
      </c>
      <c r="AA40">
        <f t="shared" si="4"/>
        <v>4.0376892069000074E-2</v>
      </c>
      <c r="AB40">
        <f t="shared" si="5"/>
        <v>1.6825527794261076E-3</v>
      </c>
      <c r="AC40">
        <f t="shared" si="11"/>
        <v>0.99103915785372543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1.0687216612500017E-2</v>
      </c>
      <c r="J41" s="22">
        <f>Spring!V39</f>
        <v>3.3123250000000001E-3</v>
      </c>
      <c r="K41">
        <f t="shared" si="8"/>
        <v>0.98827057200000012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0.94509057600000024</v>
      </c>
      <c r="V41">
        <f t="shared" si="10"/>
        <v>1.1737690000000023E-2</v>
      </c>
      <c r="W41">
        <f t="shared" si="3"/>
        <v>3.7871656785000131E-2</v>
      </c>
      <c r="Z41" s="16">
        <v>2.72</v>
      </c>
      <c r="AA41">
        <f t="shared" si="4"/>
        <v>3.7871656785000131E-2</v>
      </c>
      <c r="AB41">
        <f t="shared" si="5"/>
        <v>1.5781566663471932E-3</v>
      </c>
      <c r="AC41">
        <f t="shared" si="11"/>
        <v>0.99261731452007262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8.5817543580000138E-3</v>
      </c>
      <c r="J42" s="22">
        <f>Spring!V40</f>
        <v>2.6597719999999999E-3</v>
      </c>
      <c r="K42">
        <f t="shared" si="8"/>
        <v>0.99093034400000013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0.95591551800000019</v>
      </c>
      <c r="V42">
        <f t="shared" si="10"/>
        <v>1.0824941999999949E-2</v>
      </c>
      <c r="W42">
        <f t="shared" si="3"/>
        <v>3.4926675362999891E-2</v>
      </c>
      <c r="Z42" s="16">
        <v>2.2999999999999998</v>
      </c>
      <c r="AA42">
        <f t="shared" si="4"/>
        <v>3.4926675362999891E-2</v>
      </c>
      <c r="AB42">
        <f t="shared" si="5"/>
        <v>1.4554358123379989E-3</v>
      </c>
      <c r="AC42">
        <f t="shared" si="11"/>
        <v>0.9940727503324106</v>
      </c>
    </row>
    <row r="43" spans="2:29" x14ac:dyDescent="0.25">
      <c r="H43" s="16">
        <v>0.72</v>
      </c>
      <c r="I43" s="18">
        <f t="shared" si="7"/>
        <v>7.2758349360000111E-3</v>
      </c>
      <c r="J43" s="22">
        <f>Spring!V41</f>
        <v>2.255024E-3</v>
      </c>
      <c r="K43">
        <f t="shared" si="8"/>
        <v>0.99318536800000012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0.96545600500000017</v>
      </c>
      <c r="V43">
        <f t="shared" si="10"/>
        <v>9.5404869999999864E-3</v>
      </c>
      <c r="W43">
        <f t="shared" si="3"/>
        <v>3.0782381305500005E-2</v>
      </c>
      <c r="Z43" s="16">
        <v>1.95</v>
      </c>
      <c r="AA43">
        <f t="shared" si="4"/>
        <v>3.0782381305500005E-2</v>
      </c>
      <c r="AB43">
        <f t="shared" si="5"/>
        <v>1.2827381843658065E-3</v>
      </c>
      <c r="AC43">
        <f t="shared" si="11"/>
        <v>0.99535548851677647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6.3163835370000105E-3</v>
      </c>
      <c r="J44" s="22">
        <f>Spring!V42</f>
        <v>1.9576580000000001E-3</v>
      </c>
      <c r="K44">
        <f t="shared" si="8"/>
        <v>0.99514302600000015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0.97372029700000018</v>
      </c>
      <c r="V44">
        <f t="shared" si="10"/>
        <v>8.2642920000000064E-3</v>
      </c>
      <c r="W44">
        <f t="shared" si="3"/>
        <v>2.6664738138000063E-2</v>
      </c>
      <c r="Z44" s="16">
        <v>1.65</v>
      </c>
      <c r="AA44">
        <f t="shared" si="4"/>
        <v>2.6664738138000063E-2</v>
      </c>
      <c r="AB44">
        <f t="shared" si="5"/>
        <v>1.1111511304558021E-3</v>
      </c>
      <c r="AC44">
        <f t="shared" si="11"/>
        <v>0.99646663964723226</v>
      </c>
    </row>
    <row r="45" spans="2:29" x14ac:dyDescent="0.25">
      <c r="B45" s="1" t="s">
        <v>39</v>
      </c>
      <c r="C45" s="1">
        <f>U15</f>
        <v>7.6365199999999994E-2</v>
      </c>
      <c r="E45" s="1" t="s">
        <v>39</v>
      </c>
      <c r="F45" s="1">
        <f>U26</f>
        <v>0.64571339200000011</v>
      </c>
      <c r="H45" s="16">
        <v>0.52</v>
      </c>
      <c r="I45" s="18">
        <f t="shared" si="7"/>
        <v>5.623447491000009E-3</v>
      </c>
      <c r="J45" s="22">
        <f>Spring!V43</f>
        <v>1.742894E-3</v>
      </c>
      <c r="K45">
        <f t="shared" si="8"/>
        <v>0.9968859200000002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0.98036972700000014</v>
      </c>
      <c r="V45">
        <f t="shared" si="10"/>
        <v>6.6494299999999562E-3</v>
      </c>
      <c r="W45">
        <f t="shared" si="3"/>
        <v>2.1454385894999893E-2</v>
      </c>
      <c r="Z45" s="16">
        <v>1.4</v>
      </c>
      <c r="AA45">
        <f t="shared" si="4"/>
        <v>2.1454385894999893E-2</v>
      </c>
      <c r="AB45">
        <f t="shared" si="5"/>
        <v>8.9402959883153564E-4</v>
      </c>
      <c r="AC45">
        <f t="shared" si="11"/>
        <v>0.99736066924606381</v>
      </c>
    </row>
    <row r="46" spans="2:29" x14ac:dyDescent="0.25">
      <c r="B46" s="1" t="s">
        <v>43</v>
      </c>
      <c r="C46" s="1">
        <f>C48*(C50-C49)+C45</f>
        <v>0.10232911757894736</v>
      </c>
      <c r="E46" s="1" t="s">
        <v>43</v>
      </c>
      <c r="F46" s="1">
        <f>F48*(F50-F49)+F45</f>
        <v>0.67216764997149658</v>
      </c>
      <c r="H46" s="16">
        <v>0.44</v>
      </c>
      <c r="I46" s="18">
        <f t="shared" si="7"/>
        <v>5.1703726815000087E-3</v>
      </c>
      <c r="J46" s="22">
        <f>Spring!V44</f>
        <v>1.6024710000000001E-3</v>
      </c>
      <c r="K46">
        <f t="shared" si="8"/>
        <v>0.9984883910000002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0.98495824700000012</v>
      </c>
      <c r="V46">
        <f t="shared" si="10"/>
        <v>4.5885199999999848E-3</v>
      </c>
      <c r="W46">
        <f t="shared" si="3"/>
        <v>1.4804859779999974E-2</v>
      </c>
      <c r="Z46" s="16">
        <v>1.19</v>
      </c>
      <c r="AA46">
        <f t="shared" si="4"/>
        <v>1.4804859779999974E-2</v>
      </c>
      <c r="AB46">
        <f t="shared" si="5"/>
        <v>6.1693599223249082E-4</v>
      </c>
      <c r="AC46">
        <f t="shared" si="11"/>
        <v>0.99797760523829626</v>
      </c>
    </row>
    <row r="47" spans="2:29" x14ac:dyDescent="0.25">
      <c r="B47" s="1" t="s">
        <v>40</v>
      </c>
      <c r="C47" s="1">
        <f>U17</f>
        <v>0.105816808</v>
      </c>
      <c r="E47" s="1" t="s">
        <v>40</v>
      </c>
      <c r="F47" s="1">
        <f>U28</f>
        <v>0.6888809990000001</v>
      </c>
      <c r="H47" s="16">
        <v>0.37</v>
      </c>
      <c r="I47" s="18">
        <f t="shared" si="7"/>
        <v>4.8772096650000077E-3</v>
      </c>
      <c r="J47" s="22">
        <f>Spring!V45</f>
        <v>1.51161E-3</v>
      </c>
      <c r="K47">
        <f t="shared" si="8"/>
        <v>1.0000000010000003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0.98827057200000012</v>
      </c>
      <c r="V47">
        <f t="shared" si="10"/>
        <v>3.3123250000000048E-3</v>
      </c>
      <c r="W47">
        <f t="shared" si="3"/>
        <v>1.0687216612500033E-2</v>
      </c>
      <c r="Z47" s="16">
        <v>1.01</v>
      </c>
      <c r="AA47">
        <f t="shared" si="4"/>
        <v>1.0687216612500033E-2</v>
      </c>
      <c r="AB47">
        <f t="shared" si="5"/>
        <v>4.4534893832248631E-4</v>
      </c>
      <c r="AC47">
        <f t="shared" si="11"/>
        <v>0.99842295417661875</v>
      </c>
    </row>
    <row r="48" spans="2:29" x14ac:dyDescent="0.25">
      <c r="B48" s="1" t="s">
        <v>45</v>
      </c>
      <c r="C48" s="1">
        <f>(C47-C45)/(C51-C49)</f>
        <v>-1.3362798548094371E-3</v>
      </c>
      <c r="E48" s="1" t="s">
        <v>45</v>
      </c>
      <c r="F48" s="1">
        <f>(F47-F45)/(F51-F49)</f>
        <v>-1.0253588361045136E-2</v>
      </c>
      <c r="I48" s="18">
        <f>SUM(I4:I47)</f>
        <v>3.2265000032265041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0.99093034400000013</v>
      </c>
      <c r="V48">
        <f t="shared" si="10"/>
        <v>2.6597720000000047E-3</v>
      </c>
      <c r="W48">
        <f t="shared" si="3"/>
        <v>8.5817543580000277E-3</v>
      </c>
      <c r="Z48" s="16">
        <v>0.85</v>
      </c>
      <c r="AA48">
        <f t="shared" si="4"/>
        <v>8.5817543580000277E-3</v>
      </c>
      <c r="AB48">
        <f t="shared" si="5"/>
        <v>3.5761183953261723E-4</v>
      </c>
      <c r="AC48">
        <f t="shared" si="11"/>
        <v>0.99878056601615139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0.99318536800000012</v>
      </c>
      <c r="V49">
        <f t="shared" si="10"/>
        <v>2.2550239999999944E-3</v>
      </c>
      <c r="W49">
        <f t="shared" si="3"/>
        <v>7.2758349359999929E-3</v>
      </c>
      <c r="Z49" s="16">
        <v>0.72</v>
      </c>
      <c r="AA49">
        <f t="shared" si="4"/>
        <v>7.2758349359999929E-3</v>
      </c>
      <c r="AB49">
        <f t="shared" si="5"/>
        <v>3.0319263486877716E-4</v>
      </c>
      <c r="AC49">
        <f t="shared" si="11"/>
        <v>0.99908375865102017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0.99514302600000015</v>
      </c>
      <c r="V50">
        <f t="shared" si="10"/>
        <v>1.9576580000000288E-3</v>
      </c>
      <c r="W50">
        <f t="shared" si="3"/>
        <v>6.3163835370001024E-3</v>
      </c>
      <c r="Z50" s="16">
        <v>0.61</v>
      </c>
      <c r="AA50">
        <f t="shared" si="4"/>
        <v>6.3163835370001024E-3</v>
      </c>
      <c r="AB50">
        <f t="shared" si="5"/>
        <v>2.6321116191754536E-4</v>
      </c>
      <c r="AC50">
        <f t="shared" si="11"/>
        <v>0.99934696981293769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0.9968859200000002</v>
      </c>
      <c r="V51">
        <f t="shared" si="10"/>
        <v>1.7428940000000503E-3</v>
      </c>
      <c r="W51">
        <f t="shared" si="3"/>
        <v>5.6234474910001712E-3</v>
      </c>
      <c r="Z51" s="16">
        <v>0.52</v>
      </c>
      <c r="AA51">
        <f t="shared" si="4"/>
        <v>5.6234474910001712E-3</v>
      </c>
      <c r="AB51">
        <f t="shared" si="5"/>
        <v>2.3433569849234381E-4</v>
      </c>
      <c r="AC51">
        <f t="shared" si="11"/>
        <v>0.99958130551142998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0.9984883910000002</v>
      </c>
      <c r="V52">
        <f t="shared" si="10"/>
        <v>1.6024709999999942E-3</v>
      </c>
      <c r="W52">
        <f t="shared" si="3"/>
        <v>5.1703726814999896E-3</v>
      </c>
      <c r="Z52" s="16">
        <v>0.44</v>
      </c>
      <c r="AA52">
        <f t="shared" si="4"/>
        <v>5.1703726814999896E-3</v>
      </c>
      <c r="AB52">
        <f t="shared" si="5"/>
        <v>2.1545553607890813E-4</v>
      </c>
      <c r="AC52">
        <f t="shared" si="11"/>
        <v>0.99979676104750892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1.0000000010000003</v>
      </c>
      <c r="V53">
        <f t="shared" si="10"/>
        <v>1.5116100000001076E-3</v>
      </c>
      <c r="W53">
        <f t="shared" si="3"/>
        <v>4.8772096650003547E-3</v>
      </c>
      <c r="Z53" s="16">
        <v>0.37</v>
      </c>
      <c r="AA53">
        <f t="shared" si="4"/>
        <v>4.8772096650003547E-3</v>
      </c>
      <c r="AB53">
        <f t="shared" si="5"/>
        <v>2.0323908694276692E-4</v>
      </c>
      <c r="AC53">
        <f t="shared" si="11"/>
        <v>1.0000000001344518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8E2-C51D-4675-8E04-B193A239511B}">
  <dimension ref="B1:AC53"/>
  <sheetViews>
    <sheetView topLeftCell="E1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Spring!W60</f>
        <v>31.258299999999998</v>
      </c>
      <c r="H2" t="s">
        <v>35</v>
      </c>
      <c r="I2" s="23">
        <f>Spring!W61</f>
        <v>1.914099999999995</v>
      </c>
      <c r="M2">
        <f>D2-I2</f>
        <v>29.344200000000004</v>
      </c>
      <c r="N2" t="s">
        <v>48</v>
      </c>
      <c r="S2" s="23">
        <f>I2</f>
        <v>1.914099999999995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Spring!W65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14.7331</v>
      </c>
      <c r="E4" s="23">
        <f>Spring!W66</f>
        <v>0.47133401368596506</v>
      </c>
      <c r="F4" s="1">
        <f>F3+E4</f>
        <v>0.47133401368596506</v>
      </c>
      <c r="G4" s="17"/>
      <c r="H4" s="16">
        <v>460.27</v>
      </c>
      <c r="I4" s="18">
        <f>J4*$I$2</f>
        <v>1.0865222123299972E-2</v>
      </c>
      <c r="J4" s="22">
        <f>Spring!W2</f>
        <v>5.6764129999999999E-3</v>
      </c>
      <c r="K4">
        <f>K3+J4</f>
        <v>5.6764129999999999E-3</v>
      </c>
      <c r="N4" s="25">
        <v>1000</v>
      </c>
      <c r="O4">
        <f>O3+P4</f>
        <v>0.50207877536276324</v>
      </c>
      <c r="P4">
        <f>Q4/$M$2</f>
        <v>0.50207877536276324</v>
      </c>
      <c r="Q4">
        <f>D4</f>
        <v>14.7331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14.7331</v>
      </c>
      <c r="AB4">
        <f t="shared" ref="AB4:AB53" si="5">AA4/$D$2</f>
        <v>0.47133401368596506</v>
      </c>
      <c r="AC4">
        <f>AC3+AB4</f>
        <v>0.47133401368596506</v>
      </c>
    </row>
    <row r="5" spans="2:29" x14ac:dyDescent="0.25">
      <c r="B5" s="17">
        <v>0.85</v>
      </c>
      <c r="C5" s="25">
        <f t="shared" si="0"/>
        <v>850</v>
      </c>
      <c r="D5">
        <f t="shared" si="1"/>
        <v>3.0781000000000001</v>
      </c>
      <c r="E5" s="23">
        <f>Spring!W67</f>
        <v>9.8473045559099512E-2</v>
      </c>
      <c r="F5" s="1">
        <f t="shared" ref="F5:F13" si="6">F4+E5</f>
        <v>0.56980705924506458</v>
      </c>
      <c r="G5" s="17"/>
      <c r="H5" s="16">
        <v>390.04</v>
      </c>
      <c r="I5" s="18">
        <f t="shared" ref="I5:I47" si="7">J5*$I$2</f>
        <v>1.3541285137199965E-2</v>
      </c>
      <c r="J5" s="22">
        <f>Spring!W3</f>
        <v>7.0744919999999999E-3</v>
      </c>
      <c r="K5">
        <f t="shared" ref="K5:K47" si="8">K4+J5</f>
        <v>1.2750905E-2</v>
      </c>
      <c r="N5" s="25">
        <v>850</v>
      </c>
      <c r="O5">
        <f>O4+P5</f>
        <v>0.60697514329918678</v>
      </c>
      <c r="P5">
        <f t="shared" ref="P5" si="9">Q5/$M$2</f>
        <v>0.10489636793642354</v>
      </c>
      <c r="Q5">
        <f>D5</f>
        <v>3.0781000000000001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3.0781000000000001</v>
      </c>
      <c r="AB5">
        <f t="shared" si="5"/>
        <v>9.8473045559099512E-2</v>
      </c>
      <c r="AC5">
        <f t="shared" ref="AC5:AC53" si="11">AC4+AB5</f>
        <v>0.56980705924506458</v>
      </c>
    </row>
    <row r="6" spans="2:29" x14ac:dyDescent="0.25">
      <c r="B6" s="17">
        <v>0.3</v>
      </c>
      <c r="C6" s="25">
        <f t="shared" si="0"/>
        <v>300</v>
      </c>
      <c r="D6">
        <f t="shared" si="1"/>
        <v>11.532999999999999</v>
      </c>
      <c r="E6" s="23">
        <f>Spring!W68</f>
        <v>0.36895800475393736</v>
      </c>
      <c r="F6" s="1">
        <f t="shared" si="6"/>
        <v>0.93876506399900195</v>
      </c>
      <c r="G6" s="7"/>
      <c r="H6" s="16">
        <v>330.52</v>
      </c>
      <c r="I6" s="18">
        <f t="shared" si="7"/>
        <v>1.544773065129996E-2</v>
      </c>
      <c r="J6" s="22">
        <f>Spring!W4</f>
        <v>8.0704929999999998E-3</v>
      </c>
      <c r="K6">
        <f t="shared" si="8"/>
        <v>2.0821397999999998E-2</v>
      </c>
      <c r="N6" s="16">
        <v>460.27</v>
      </c>
      <c r="O6" s="21">
        <f>C18</f>
        <v>0.88547255675738312</v>
      </c>
      <c r="P6" s="21">
        <f>O6-O5</f>
        <v>0.27849741345819634</v>
      </c>
      <c r="Q6" s="21">
        <f>P6*$M$2</f>
        <v>8.172283800000006</v>
      </c>
      <c r="T6" s="16">
        <v>460.27</v>
      </c>
      <c r="U6">
        <f>K4</f>
        <v>5.6764129999999999E-3</v>
      </c>
      <c r="V6">
        <f t="shared" si="10"/>
        <v>5.6764129999999999E-3</v>
      </c>
      <c r="W6">
        <f t="shared" si="3"/>
        <v>1.0865222123299972E-2</v>
      </c>
      <c r="Z6" s="16">
        <v>460.27</v>
      </c>
      <c r="AA6">
        <f t="shared" si="4"/>
        <v>8.1831490221233061</v>
      </c>
      <c r="AB6">
        <f t="shared" si="5"/>
        <v>0.26179123695541046</v>
      </c>
      <c r="AC6">
        <f t="shared" si="11"/>
        <v>0.8315982962004751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0.38950000000000001</v>
      </c>
      <c r="E7" s="23">
        <f>Spring!W69</f>
        <v>1.2460690440618972E-2</v>
      </c>
      <c r="F7" s="1">
        <f t="shared" si="6"/>
        <v>0.95122575443962087</v>
      </c>
      <c r="G7" s="7"/>
      <c r="H7" s="16">
        <v>280.08999999999997</v>
      </c>
      <c r="I7" s="18">
        <f t="shared" si="7"/>
        <v>1.513585868189996E-2</v>
      </c>
      <c r="J7" s="22">
        <f>Spring!W5</f>
        <v>7.9075589999999998E-3</v>
      </c>
      <c r="K7">
        <f t="shared" si="8"/>
        <v>2.8728956999999999E-2</v>
      </c>
      <c r="N7" s="16">
        <v>390.04</v>
      </c>
      <c r="O7" s="21">
        <f>F18</f>
        <v>0.93565825800483415</v>
      </c>
      <c r="P7" s="21">
        <f t="shared" ref="P7:P8" si="12">O7-O6</f>
        <v>5.0185701247451031E-2</v>
      </c>
      <c r="Q7" s="21">
        <f t="shared" ref="Q7:Q8" si="13">P7*$M$2</f>
        <v>1.4726592545454527</v>
      </c>
      <c r="T7" s="16">
        <v>390.04</v>
      </c>
      <c r="U7">
        <f t="shared" ref="U7:U8" si="14">K5</f>
        <v>1.2750905E-2</v>
      </c>
      <c r="V7">
        <f t="shared" si="10"/>
        <v>7.0744919999999999E-3</v>
      </c>
      <c r="W7">
        <f t="shared" si="3"/>
        <v>1.3541285137199965E-2</v>
      </c>
      <c r="Z7" s="16">
        <v>390.04</v>
      </c>
      <c r="AA7">
        <f t="shared" si="4"/>
        <v>1.4862005396826525</v>
      </c>
      <c r="AB7">
        <f t="shared" si="5"/>
        <v>4.7545789108257727E-2</v>
      </c>
      <c r="AC7">
        <f t="shared" si="11"/>
        <v>0.87914408530873278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0.69930000000000003</v>
      </c>
      <c r="E8" s="23">
        <f>Spring!W70</f>
        <v>2.2371658087611931E-2</v>
      </c>
      <c r="F8" s="1">
        <f t="shared" si="6"/>
        <v>0.97359741252723275</v>
      </c>
      <c r="G8" s="7"/>
      <c r="H8" s="16">
        <v>237.35</v>
      </c>
      <c r="I8" s="18">
        <f t="shared" si="7"/>
        <v>1.5578515361999959E-2</v>
      </c>
      <c r="J8" s="22">
        <f>Spring!W6</f>
        <v>8.1388199999999997E-3</v>
      </c>
      <c r="K8">
        <f t="shared" si="8"/>
        <v>3.6867776999999997E-2</v>
      </c>
      <c r="N8" s="16">
        <v>330.52</v>
      </c>
      <c r="O8" s="21">
        <f>C27</f>
        <v>0.97819069340634757</v>
      </c>
      <c r="P8" s="21">
        <f t="shared" si="12"/>
        <v>4.2532435401513413E-2</v>
      </c>
      <c r="Q8" s="21">
        <f t="shared" si="13"/>
        <v>1.24808029090909</v>
      </c>
      <c r="T8" s="16">
        <v>330.52</v>
      </c>
      <c r="U8">
        <f t="shared" si="14"/>
        <v>2.0821397999999998E-2</v>
      </c>
      <c r="V8">
        <f t="shared" si="10"/>
        <v>8.070492999999998E-3</v>
      </c>
      <c r="W8">
        <f t="shared" si="3"/>
        <v>1.5447730651299956E-2</v>
      </c>
      <c r="Z8" s="16">
        <v>330.52</v>
      </c>
      <c r="AA8">
        <f t="shared" si="4"/>
        <v>1.2635280215603899</v>
      </c>
      <c r="AB8">
        <f t="shared" si="5"/>
        <v>4.0422160564086658E-2</v>
      </c>
      <c r="AC8">
        <f t="shared" si="11"/>
        <v>0.91956624587281943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0.33789999999999998</v>
      </c>
      <c r="E9" s="23">
        <f>Spring!W71</f>
        <v>1.0809928882888705E-2</v>
      </c>
      <c r="F9" s="1">
        <f t="shared" si="6"/>
        <v>0.98440734141012143</v>
      </c>
      <c r="G9" s="7"/>
      <c r="H9" s="16">
        <v>201.13</v>
      </c>
      <c r="I9" s="18">
        <f t="shared" si="7"/>
        <v>1.9688183766999951E-2</v>
      </c>
      <c r="J9" s="22">
        <f>Spring!W7</f>
        <v>1.0285870000000001E-2</v>
      </c>
      <c r="K9">
        <f t="shared" si="8"/>
        <v>4.7153647E-2</v>
      </c>
      <c r="N9" s="25">
        <v>300</v>
      </c>
      <c r="O9" s="1">
        <v>1</v>
      </c>
      <c r="P9">
        <f>O9-O8</f>
        <v>2.1809306593652433E-2</v>
      </c>
      <c r="Q9">
        <f>P9*$M$2</f>
        <v>0.63997665454545583</v>
      </c>
      <c r="T9" s="25">
        <f>B6*1000</f>
        <v>300</v>
      </c>
      <c r="U9" s="21">
        <f>C37</f>
        <v>2.5607015701368228E-2</v>
      </c>
      <c r="V9">
        <f t="shared" si="10"/>
        <v>4.7856177013682298E-3</v>
      </c>
      <c r="W9">
        <f t="shared" si="3"/>
        <v>9.1601508421889043E-3</v>
      </c>
      <c r="Z9" s="25">
        <v>300</v>
      </c>
      <c r="AA9">
        <f t="shared" si="4"/>
        <v>0.64913680538764473</v>
      </c>
      <c r="AB9">
        <f t="shared" si="5"/>
        <v>2.0766862093832512E-2</v>
      </c>
      <c r="AC9">
        <f t="shared" si="11"/>
        <v>0.94033310796665193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6.3E-2</v>
      </c>
      <c r="E10" s="23">
        <f>Spring!W72</f>
        <v>2.0154646925776513E-3</v>
      </c>
      <c r="F10" s="1">
        <f t="shared" si="6"/>
        <v>0.98642280610269906</v>
      </c>
      <c r="G10" s="7"/>
      <c r="H10" s="16">
        <v>170.44</v>
      </c>
      <c r="I10" s="18">
        <f t="shared" si="7"/>
        <v>2.8038309115899926E-2</v>
      </c>
      <c r="J10" s="22">
        <f>Spring!W8</f>
        <v>1.4648299E-2</v>
      </c>
      <c r="K10">
        <f t="shared" si="8"/>
        <v>6.1801945999999996E-2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2.8728956999999999E-2</v>
      </c>
      <c r="V10">
        <f t="shared" si="10"/>
        <v>3.1219412986317717E-3</v>
      </c>
      <c r="W10">
        <f t="shared" si="3"/>
        <v>5.9757078397110587E-3</v>
      </c>
      <c r="Z10" s="16">
        <v>280.08999999999997</v>
      </c>
      <c r="AA10">
        <f t="shared" si="4"/>
        <v>5.9757078397110587E-3</v>
      </c>
      <c r="AB10">
        <f t="shared" si="5"/>
        <v>1.9117187562058907E-4</v>
      </c>
      <c r="AC10">
        <f t="shared" si="11"/>
        <v>0.94052427984227249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0.1565</v>
      </c>
      <c r="E11" s="23">
        <f>Spring!W73</f>
        <v>5.0066702283873407E-3</v>
      </c>
      <c r="F11" s="1">
        <f t="shared" si="6"/>
        <v>0.99142947633108636</v>
      </c>
      <c r="G11" s="7"/>
      <c r="H11" s="16">
        <v>144.43</v>
      </c>
      <c r="I11" s="18">
        <f t="shared" si="7"/>
        <v>3.8068518512899899E-2</v>
      </c>
      <c r="J11" s="22">
        <f>Spring!W9</f>
        <v>1.9888468999999999E-2</v>
      </c>
      <c r="K11">
        <f t="shared" si="8"/>
        <v>8.1690414999999988E-2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3.4458884323350487E-2</v>
      </c>
      <c r="V11">
        <f t="shared" si="10"/>
        <v>5.729927323350488E-3</v>
      </c>
      <c r="W11">
        <f t="shared" si="3"/>
        <v>1.096765388962514E-2</v>
      </c>
      <c r="Z11" s="25">
        <v>250</v>
      </c>
      <c r="AA11">
        <f t="shared" si="4"/>
        <v>1.096765388962514E-2</v>
      </c>
      <c r="AB11">
        <f t="shared" si="5"/>
        <v>3.5087173293573678E-4</v>
      </c>
      <c r="AC11">
        <f t="shared" si="11"/>
        <v>0.94087515157520818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0.185</v>
      </c>
      <c r="E12" s="23">
        <f>Spring!W74</f>
        <v>5.9184280655058021E-3</v>
      </c>
      <c r="F12" s="1">
        <f t="shared" si="6"/>
        <v>0.99734790439659216</v>
      </c>
      <c r="G12" s="7"/>
      <c r="H12" s="16">
        <v>122.39</v>
      </c>
      <c r="I12" s="18">
        <f t="shared" si="7"/>
        <v>4.9391488080699875E-2</v>
      </c>
      <c r="J12" s="22">
        <f>Spring!W10</f>
        <v>2.5804027E-2</v>
      </c>
      <c r="K12">
        <f t="shared" si="8"/>
        <v>0.107494442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3.6867776999999997E-2</v>
      </c>
      <c r="V12">
        <f t="shared" si="10"/>
        <v>2.40889267664951E-3</v>
      </c>
      <c r="W12">
        <f t="shared" si="3"/>
        <v>4.6108614723748154E-3</v>
      </c>
      <c r="Z12" s="16">
        <v>237.35</v>
      </c>
      <c r="AA12">
        <f t="shared" si="4"/>
        <v>4.6108614723748154E-3</v>
      </c>
      <c r="AB12">
        <f t="shared" si="5"/>
        <v>1.4750838888790546E-4</v>
      </c>
      <c r="AC12">
        <f t="shared" si="11"/>
        <v>0.94102265996409606</v>
      </c>
    </row>
    <row r="13" spans="2:29" x14ac:dyDescent="0.25">
      <c r="B13" t="s">
        <v>49</v>
      </c>
      <c r="E13" s="23">
        <f>Spring!W75</f>
        <v>2.652095603407578E-3</v>
      </c>
      <c r="F13" s="1">
        <f t="shared" si="6"/>
        <v>0.99999999999999978</v>
      </c>
      <c r="H13" s="16">
        <v>103.72</v>
      </c>
      <c r="I13" s="18">
        <f t="shared" si="7"/>
        <v>6.2832170035999835E-2</v>
      </c>
      <c r="J13" s="22">
        <f>Spring!W11</f>
        <v>3.2825960000000001E-2</v>
      </c>
      <c r="K13">
        <f t="shared" si="8"/>
        <v>0.14032040200000001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4.7153647E-2</v>
      </c>
      <c r="V13">
        <f t="shared" si="10"/>
        <v>1.0285870000000003E-2</v>
      </c>
      <c r="W13">
        <f t="shared" si="3"/>
        <v>1.9688183766999955E-2</v>
      </c>
      <c r="Z13" s="16">
        <v>201.13</v>
      </c>
      <c r="AA13">
        <f t="shared" si="4"/>
        <v>1.9688183766999955E-2</v>
      </c>
      <c r="AB13">
        <f t="shared" si="5"/>
        <v>6.2985459116458528E-4</v>
      </c>
      <c r="AC13">
        <f t="shared" si="11"/>
        <v>0.94165251455526067</v>
      </c>
    </row>
    <row r="14" spans="2:29" x14ac:dyDescent="0.25">
      <c r="H14" s="16">
        <v>87.89</v>
      </c>
      <c r="I14" s="18">
        <f t="shared" si="7"/>
        <v>8.3350336274499781E-2</v>
      </c>
      <c r="J14" s="22">
        <f>Spring!W12</f>
        <v>4.3545445000000002E-2</v>
      </c>
      <c r="K14">
        <f t="shared" si="8"/>
        <v>0.18386584700000003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6.1801945999999996E-2</v>
      </c>
      <c r="V14">
        <f t="shared" si="10"/>
        <v>1.4648298999999997E-2</v>
      </c>
      <c r="W14">
        <f t="shared" si="3"/>
        <v>2.8038309115899919E-2</v>
      </c>
      <c r="Z14" s="16">
        <v>170.44</v>
      </c>
      <c r="AA14">
        <f t="shared" si="4"/>
        <v>2.8038309115899919E-2</v>
      </c>
      <c r="AB14">
        <f t="shared" si="5"/>
        <v>8.9698765178848248E-4</v>
      </c>
      <c r="AC14">
        <f t="shared" si="11"/>
        <v>0.94254950220704914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0.10537253338539972</v>
      </c>
      <c r="J15" s="22">
        <f>Spring!W13</f>
        <v>5.5050693999999997E-2</v>
      </c>
      <c r="K15">
        <f t="shared" si="8"/>
        <v>0.23891654100000004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8.1690414999999988E-2</v>
      </c>
      <c r="V15">
        <f t="shared" si="10"/>
        <v>1.9888468999999992E-2</v>
      </c>
      <c r="W15">
        <f t="shared" si="3"/>
        <v>3.8068518512899885E-2</v>
      </c>
      <c r="Z15" s="16">
        <v>144.43</v>
      </c>
      <c r="AA15">
        <f t="shared" si="4"/>
        <v>3.8068518512899885E-2</v>
      </c>
      <c r="AB15">
        <f t="shared" si="5"/>
        <v>1.2178691263728318E-3</v>
      </c>
      <c r="AC15">
        <f t="shared" si="11"/>
        <v>0.94376737133342192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0.12709291520829966</v>
      </c>
      <c r="J16" s="22">
        <f>Spring!W14</f>
        <v>6.6398262999999999E-2</v>
      </c>
      <c r="K16">
        <f t="shared" si="8"/>
        <v>0.30531480400000005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0.10443870196052631</v>
      </c>
      <c r="V16">
        <f t="shared" si="10"/>
        <v>2.2748286960526318E-2</v>
      </c>
      <c r="W16">
        <f t="shared" si="3"/>
        <v>4.3542496071143313E-2</v>
      </c>
      <c r="Z16" s="20">
        <v>125</v>
      </c>
      <c r="AA16">
        <f t="shared" si="4"/>
        <v>4.3542496071143313E-2</v>
      </c>
      <c r="AB16">
        <f t="shared" si="5"/>
        <v>1.3929898961601659E-3</v>
      </c>
      <c r="AC16">
        <f t="shared" si="11"/>
        <v>0.94516036122958214</v>
      </c>
    </row>
    <row r="17" spans="2:29" x14ac:dyDescent="0.25">
      <c r="B17" s="1" t="s">
        <v>39</v>
      </c>
      <c r="C17" s="1">
        <f>O5</f>
        <v>0.60697514329918678</v>
      </c>
      <c r="D17" s="1"/>
      <c r="E17" s="1" t="s">
        <v>39</v>
      </c>
      <c r="F17" s="1">
        <f>O5</f>
        <v>0.60697514329918678</v>
      </c>
      <c r="H17" s="16">
        <v>53.48</v>
      </c>
      <c r="I17" s="18">
        <f t="shared" si="7"/>
        <v>0.13629314404789966</v>
      </c>
      <c r="J17" s="22">
        <f>Spring!W15</f>
        <v>7.1204819000000003E-2</v>
      </c>
      <c r="K17">
        <f t="shared" si="8"/>
        <v>0.37651962300000008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0.107494442</v>
      </c>
      <c r="V17">
        <f t="shared" si="10"/>
        <v>3.0557400394736894E-3</v>
      </c>
      <c r="W17">
        <f t="shared" si="3"/>
        <v>5.8489920095565742E-3</v>
      </c>
      <c r="Z17" s="16">
        <v>122.39</v>
      </c>
      <c r="AA17">
        <f t="shared" si="4"/>
        <v>5.8489920095565742E-3</v>
      </c>
      <c r="AB17">
        <f t="shared" si="5"/>
        <v>1.8711804575285843E-4</v>
      </c>
      <c r="AC17">
        <f t="shared" si="11"/>
        <v>0.94534747927533502</v>
      </c>
    </row>
    <row r="18" spans="2:29" x14ac:dyDescent="0.25">
      <c r="B18" s="1" t="s">
        <v>43</v>
      </c>
      <c r="C18" s="1">
        <f>C20*(C22-C21)+C17</f>
        <v>0.88547255675738312</v>
      </c>
      <c r="D18" s="1"/>
      <c r="E18" s="1" t="s">
        <v>43</v>
      </c>
      <c r="F18" s="1">
        <f>F20*(F22-F21)+F17</f>
        <v>0.93565825800483415</v>
      </c>
      <c r="H18" s="16">
        <v>45.32</v>
      </c>
      <c r="I18" s="18">
        <f t="shared" si="7"/>
        <v>0.14179617771969966</v>
      </c>
      <c r="J18" s="22">
        <f>Spring!W16</f>
        <v>7.4079817000000006E-2</v>
      </c>
      <c r="K18">
        <f t="shared" si="8"/>
        <v>0.45059944000000007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0.14032040200000001</v>
      </c>
      <c r="V18">
        <f t="shared" si="10"/>
        <v>3.2825960000000015E-2</v>
      </c>
      <c r="W18">
        <f t="shared" si="3"/>
        <v>6.2832170035999863E-2</v>
      </c>
      <c r="Z18" s="16">
        <v>103.72</v>
      </c>
      <c r="AA18">
        <f t="shared" si="4"/>
        <v>6.2832170035999863E-2</v>
      </c>
      <c r="AB18">
        <f t="shared" si="5"/>
        <v>2.0100955597713204E-3</v>
      </c>
      <c r="AC18">
        <f t="shared" si="11"/>
        <v>0.9473575748351063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0.13516638037139964</v>
      </c>
      <c r="J19" s="22">
        <f>Spring!W17</f>
        <v>7.0616154E-2</v>
      </c>
      <c r="K19">
        <f t="shared" si="8"/>
        <v>0.52121559400000006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0.18386584700000003</v>
      </c>
      <c r="V19">
        <f t="shared" si="10"/>
        <v>4.3545445000000016E-2</v>
      </c>
      <c r="W19">
        <f t="shared" si="3"/>
        <v>8.3350336274499809E-2</v>
      </c>
      <c r="Z19" s="16">
        <v>87.89</v>
      </c>
      <c r="AA19">
        <f t="shared" si="4"/>
        <v>8.3350336274499809E-2</v>
      </c>
      <c r="AB19">
        <f t="shared" si="5"/>
        <v>2.6665025377099784E-3</v>
      </c>
      <c r="AC19">
        <f t="shared" si="11"/>
        <v>0.95002407737281624</v>
      </c>
    </row>
    <row r="20" spans="2:29" x14ac:dyDescent="0.25">
      <c r="B20" s="1" t="s">
        <v>45</v>
      </c>
      <c r="C20" s="1">
        <f>(C19-C17)/(C23-C21)</f>
        <v>-7.1459064854693314E-4</v>
      </c>
      <c r="D20" s="1"/>
      <c r="E20" s="1" t="s">
        <v>45</v>
      </c>
      <c r="F20" s="1">
        <f>(F19-F17)/(F23-F21)</f>
        <v>-7.1459064854693314E-4</v>
      </c>
      <c r="H20" s="16">
        <v>32.549999999999997</v>
      </c>
      <c r="I20" s="18">
        <f t="shared" si="7"/>
        <v>0.1225104085943997</v>
      </c>
      <c r="J20" s="22">
        <f>Spring!W18</f>
        <v>6.4004184000000006E-2</v>
      </c>
      <c r="K20">
        <f t="shared" si="8"/>
        <v>0.58521977800000002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0.23891654100000004</v>
      </c>
      <c r="V20">
        <f t="shared" si="10"/>
        <v>5.5050694000000011E-2</v>
      </c>
      <c r="W20">
        <f t="shared" si="3"/>
        <v>0.10537253338539974</v>
      </c>
      <c r="Z20" s="16">
        <v>74.48</v>
      </c>
      <c r="AA20">
        <f t="shared" si="4"/>
        <v>0.10537253338539974</v>
      </c>
      <c r="AB20">
        <f t="shared" si="5"/>
        <v>3.3710257239005239E-3</v>
      </c>
      <c r="AC20">
        <f t="shared" si="11"/>
        <v>0.95339510309671682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0.10682625979569972</v>
      </c>
      <c r="J21" s="22">
        <f>Spring!W19</f>
        <v>5.5810177000000002E-2</v>
      </c>
      <c r="K21">
        <f t="shared" si="8"/>
        <v>0.64102995500000004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0.30531480400000005</v>
      </c>
      <c r="V21">
        <f t="shared" si="10"/>
        <v>6.6398263000000013E-2</v>
      </c>
      <c r="W21">
        <f t="shared" si="3"/>
        <v>0.12709291520829968</v>
      </c>
      <c r="Z21" s="16">
        <v>63.11</v>
      </c>
      <c r="AA21">
        <f t="shared" si="4"/>
        <v>0.12709291520829968</v>
      </c>
      <c r="AB21">
        <f t="shared" si="5"/>
        <v>4.0658933853824327E-3</v>
      </c>
      <c r="AC21">
        <f t="shared" si="11"/>
        <v>0.95746099648209926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9.031715686619976E-2</v>
      </c>
      <c r="J22" s="22">
        <f>Spring!W20</f>
        <v>4.7185181999999999E-2</v>
      </c>
      <c r="K22">
        <f t="shared" si="8"/>
        <v>0.68821513700000003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0.37651962300000008</v>
      </c>
      <c r="V22">
        <f t="shared" si="10"/>
        <v>7.120481900000003E-2</v>
      </c>
      <c r="W22">
        <f t="shared" si="3"/>
        <v>0.13629314404789972</v>
      </c>
      <c r="Z22" s="16">
        <v>53.48</v>
      </c>
      <c r="AA22">
        <f t="shared" si="4"/>
        <v>0.13629314404789972</v>
      </c>
      <c r="AB22">
        <f t="shared" si="5"/>
        <v>4.3602225344276475E-3</v>
      </c>
      <c r="AC22">
        <f t="shared" si="11"/>
        <v>0.96182121901652695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7.654448192229979E-2</v>
      </c>
      <c r="J23" s="22">
        <f>Spring!W21</f>
        <v>3.9989802999999997E-2</v>
      </c>
      <c r="K23">
        <f t="shared" si="8"/>
        <v>0.72820494000000002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0.45059944000000007</v>
      </c>
      <c r="V23">
        <f t="shared" si="10"/>
        <v>7.4079816999999992E-2</v>
      </c>
      <c r="W23">
        <f t="shared" si="3"/>
        <v>0.14179617771969963</v>
      </c>
      <c r="Z23" s="16">
        <v>45.32</v>
      </c>
      <c r="AA23">
        <f t="shared" si="4"/>
        <v>0.14179617771969963</v>
      </c>
      <c r="AB23">
        <f t="shared" si="5"/>
        <v>4.5362728529606423E-3</v>
      </c>
      <c r="AC23">
        <f t="shared" si="11"/>
        <v>0.96635749186948761</v>
      </c>
    </row>
    <row r="24" spans="2:29" x14ac:dyDescent="0.25">
      <c r="H24" s="16">
        <v>16.78</v>
      </c>
      <c r="I24" s="18">
        <f t="shared" si="7"/>
        <v>6.3767785944199837E-2</v>
      </c>
      <c r="J24" s="22">
        <f>Spring!W22</f>
        <v>3.3314761999999998E-2</v>
      </c>
      <c r="K24">
        <f t="shared" si="8"/>
        <v>0.76151970199999997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0.52121559400000006</v>
      </c>
      <c r="V24">
        <f t="shared" si="10"/>
        <v>7.0616153999999987E-2</v>
      </c>
      <c r="W24">
        <f t="shared" si="3"/>
        <v>0.13516638037139964</v>
      </c>
      <c r="Z24" s="16">
        <v>38.409999999999997</v>
      </c>
      <c r="AA24">
        <f t="shared" si="4"/>
        <v>0.13516638037139964</v>
      </c>
      <c r="AB24">
        <f t="shared" si="5"/>
        <v>4.3241756708266169E-3</v>
      </c>
      <c r="AC24">
        <f t="shared" si="11"/>
        <v>0.97068166754031426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5.3506188654599857E-2</v>
      </c>
      <c r="J25" s="22">
        <f>Spring!W23</f>
        <v>2.7953705999999998E-2</v>
      </c>
      <c r="K25">
        <f t="shared" si="8"/>
        <v>0.78947340799999999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0.58521977800000002</v>
      </c>
      <c r="V25">
        <f t="shared" si="10"/>
        <v>6.4004183999999964E-2</v>
      </c>
      <c r="W25">
        <f t="shared" si="3"/>
        <v>0.12251040859439961</v>
      </c>
      <c r="Z25" s="16">
        <v>32.549999999999997</v>
      </c>
      <c r="AA25">
        <f t="shared" si="4"/>
        <v>0.12251040859439961</v>
      </c>
      <c r="AB25">
        <f t="shared" si="5"/>
        <v>3.9192921110360966E-3</v>
      </c>
      <c r="AC25">
        <f t="shared" si="11"/>
        <v>0.97460095965135041</v>
      </c>
    </row>
    <row r="26" spans="2:29" x14ac:dyDescent="0.25">
      <c r="B26" s="1" t="s">
        <v>39</v>
      </c>
      <c r="C26" s="1">
        <f>C17</f>
        <v>0.60697514329918678</v>
      </c>
      <c r="H26" s="16">
        <v>12.05</v>
      </c>
      <c r="I26" s="18">
        <f t="shared" si="7"/>
        <v>4.5583631135499882E-2</v>
      </c>
      <c r="J26" s="22">
        <f>Spring!W24</f>
        <v>2.3814655000000001E-2</v>
      </c>
      <c r="K26">
        <f t="shared" si="8"/>
        <v>0.81328806300000001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0.64102995500000004</v>
      </c>
      <c r="V26">
        <f t="shared" si="10"/>
        <v>5.5810177000000016E-2</v>
      </c>
      <c r="W26">
        <f t="shared" si="3"/>
        <v>0.10682625979569975</v>
      </c>
      <c r="Z26" s="16">
        <v>27.58</v>
      </c>
      <c r="AA26">
        <f t="shared" si="4"/>
        <v>0.10682625979569975</v>
      </c>
      <c r="AB26">
        <f t="shared" si="5"/>
        <v>3.4175326167993703E-3</v>
      </c>
      <c r="AC26">
        <f t="shared" si="11"/>
        <v>0.97801849226814974</v>
      </c>
    </row>
    <row r="27" spans="2:29" x14ac:dyDescent="0.25">
      <c r="B27" s="1" t="s">
        <v>43</v>
      </c>
      <c r="C27" s="1">
        <f>C29*(C31-C30)+C26</f>
        <v>0.97819069340634757</v>
      </c>
      <c r="H27" s="16">
        <v>10.210000000000001</v>
      </c>
      <c r="I27" s="18">
        <f t="shared" si="7"/>
        <v>4.0462891086199895E-2</v>
      </c>
      <c r="J27" s="22">
        <f>Spring!W25</f>
        <v>2.1139382000000002E-2</v>
      </c>
      <c r="K27">
        <f t="shared" si="8"/>
        <v>0.83442744499999999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0.6699462898123516</v>
      </c>
      <c r="V27">
        <f t="shared" si="10"/>
        <v>2.8916334812351563E-2</v>
      </c>
      <c r="W27">
        <f t="shared" si="3"/>
        <v>5.5348756464321983E-2</v>
      </c>
      <c r="Z27" s="20">
        <v>25</v>
      </c>
      <c r="AA27">
        <f t="shared" si="4"/>
        <v>5.5348756464321983E-2</v>
      </c>
      <c r="AB27">
        <f t="shared" si="5"/>
        <v>1.7706899116177778E-3</v>
      </c>
      <c r="AC27">
        <f t="shared" si="11"/>
        <v>0.97978918217976751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3.6353222681199907E-2</v>
      </c>
      <c r="J28" s="22">
        <f>Spring!W26</f>
        <v>1.8992332000000001E-2</v>
      </c>
      <c r="K28">
        <f t="shared" si="8"/>
        <v>0.85341977700000005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0.68821513700000003</v>
      </c>
      <c r="V28">
        <f t="shared" si="10"/>
        <v>1.8268847187648429E-2</v>
      </c>
      <c r="W28">
        <f t="shared" si="3"/>
        <v>3.4968400401877771E-2</v>
      </c>
      <c r="Z28" s="16">
        <v>23.37</v>
      </c>
      <c r="AA28">
        <f t="shared" si="4"/>
        <v>3.4968400401877771E-2</v>
      </c>
      <c r="AB28">
        <f t="shared" si="5"/>
        <v>1.1186916883476636E-3</v>
      </c>
      <c r="AC28">
        <f t="shared" si="11"/>
        <v>0.98090787386811518</v>
      </c>
    </row>
    <row r="29" spans="2:29" x14ac:dyDescent="0.25">
      <c r="B29" s="1" t="s">
        <v>45</v>
      </c>
      <c r="C29" s="1">
        <f>(C28-C26)/(C32-C30)</f>
        <v>-7.1459064854693314E-4</v>
      </c>
      <c r="H29" s="16">
        <v>7.33</v>
      </c>
      <c r="I29" s="18">
        <f t="shared" si="7"/>
        <v>3.3058444069199909E-2</v>
      </c>
      <c r="J29" s="22">
        <f>Spring!W27</f>
        <v>1.7271011999999999E-2</v>
      </c>
      <c r="K29">
        <f t="shared" si="8"/>
        <v>0.87069078900000008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0.72820494000000002</v>
      </c>
      <c r="V29">
        <f t="shared" si="10"/>
        <v>3.998980299999999E-2</v>
      </c>
      <c r="W29">
        <f t="shared" si="3"/>
        <v>7.654448192229979E-2</v>
      </c>
      <c r="Z29" s="16">
        <v>19.809999999999999</v>
      </c>
      <c r="AA29">
        <f t="shared" si="4"/>
        <v>7.654448192229979E-2</v>
      </c>
      <c r="AB29">
        <f t="shared" si="5"/>
        <v>2.4487730273975166E-3</v>
      </c>
      <c r="AC29">
        <f t="shared" si="11"/>
        <v>0.98335664689551272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3.0206324051399922E-2</v>
      </c>
      <c r="J30" s="22">
        <f>Spring!W28</f>
        <v>1.5780954E-2</v>
      </c>
      <c r="K30">
        <f t="shared" si="8"/>
        <v>0.88647174300000009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0.76151970199999997</v>
      </c>
      <c r="V30">
        <f t="shared" si="10"/>
        <v>3.3314761999999942E-2</v>
      </c>
      <c r="W30">
        <f t="shared" si="3"/>
        <v>6.3767785944199726E-2</v>
      </c>
      <c r="Z30" s="16">
        <v>16.78</v>
      </c>
      <c r="AA30">
        <f t="shared" si="4"/>
        <v>6.3767785944199726E-2</v>
      </c>
      <c r="AB30">
        <f t="shared" si="5"/>
        <v>2.0400273189584758E-3</v>
      </c>
      <c r="AC30">
        <f t="shared" si="11"/>
        <v>0.98539667421447119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2.761577345499993E-2</v>
      </c>
      <c r="J31" s="22">
        <f>Spring!W29</f>
        <v>1.4427550000000001E-2</v>
      </c>
      <c r="K31">
        <f t="shared" si="8"/>
        <v>0.90089929300000005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0.78947340799999999</v>
      </c>
      <c r="V31">
        <f t="shared" si="10"/>
        <v>2.7953706000000023E-2</v>
      </c>
      <c r="W31">
        <f t="shared" si="3"/>
        <v>5.3506188654599905E-2</v>
      </c>
      <c r="Z31" s="16">
        <v>14.22</v>
      </c>
      <c r="AA31">
        <f t="shared" si="4"/>
        <v>5.3506188654599905E-2</v>
      </c>
      <c r="AB31">
        <f t="shared" si="5"/>
        <v>1.7117433979007147E-3</v>
      </c>
      <c r="AC31">
        <f t="shared" si="11"/>
        <v>0.98710841761237189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2.5281762025199935E-2</v>
      </c>
      <c r="J32" s="22">
        <f>Spring!W30</f>
        <v>1.3208172000000001E-2</v>
      </c>
      <c r="K32">
        <f t="shared" si="8"/>
        <v>0.91410746500000006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0.81328806300000001</v>
      </c>
      <c r="V32">
        <f t="shared" si="10"/>
        <v>2.3814655000000018E-2</v>
      </c>
      <c r="W32">
        <f t="shared" si="3"/>
        <v>4.5583631135499916E-2</v>
      </c>
      <c r="Z32" s="16">
        <v>12.05</v>
      </c>
      <c r="AA32">
        <f t="shared" si="4"/>
        <v>4.5583631135499916E-2</v>
      </c>
      <c r="AB32">
        <f t="shared" si="5"/>
        <v>1.4582888748108475E-3</v>
      </c>
      <c r="AC32">
        <f t="shared" si="11"/>
        <v>0.9885667064871827</v>
      </c>
    </row>
    <row r="33" spans="2:29" x14ac:dyDescent="0.25">
      <c r="H33" s="16">
        <v>3.78</v>
      </c>
      <c r="I33" s="18">
        <f t="shared" si="7"/>
        <v>2.313386810889994E-2</v>
      </c>
      <c r="J33" s="22">
        <f>Spring!W31</f>
        <v>1.2086029E-2</v>
      </c>
      <c r="K33">
        <f t="shared" si="8"/>
        <v>0.92619349400000006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0.83442744499999999</v>
      </c>
      <c r="V33">
        <f t="shared" si="10"/>
        <v>2.1139381999999984E-2</v>
      </c>
      <c r="W33">
        <f t="shared" si="3"/>
        <v>4.0462891086199868E-2</v>
      </c>
      <c r="Z33" s="16">
        <v>10.210000000000001</v>
      </c>
      <c r="AA33">
        <f t="shared" si="4"/>
        <v>4.0462891086199868E-2</v>
      </c>
      <c r="AB33">
        <f t="shared" si="5"/>
        <v>1.2944687038706478E-3</v>
      </c>
      <c r="AC33">
        <f t="shared" si="11"/>
        <v>0.98986117519105332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2.1614750300299943E-2</v>
      </c>
      <c r="J34" s="22">
        <f>Spring!W32</f>
        <v>1.1292383E-2</v>
      </c>
      <c r="K34">
        <f t="shared" si="8"/>
        <v>0.93748587700000008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0.85341977700000005</v>
      </c>
      <c r="V34">
        <f t="shared" si="10"/>
        <v>1.8992332000000056E-2</v>
      </c>
      <c r="W34">
        <f t="shared" si="3"/>
        <v>3.6353222681200011E-2</v>
      </c>
      <c r="Z34" s="16">
        <v>8.65</v>
      </c>
      <c r="AA34">
        <f t="shared" si="4"/>
        <v>3.6353222681200011E-2</v>
      </c>
      <c r="AB34">
        <f t="shared" si="5"/>
        <v>1.1629942345297093E-3</v>
      </c>
      <c r="AC34">
        <f t="shared" si="11"/>
        <v>0.99102416942558302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2.040247229219995E-2</v>
      </c>
      <c r="J35" s="22">
        <f>Spring!W33</f>
        <v>1.0659042000000001E-2</v>
      </c>
      <c r="K35">
        <f t="shared" si="8"/>
        <v>0.94814491900000009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0.87069078900000008</v>
      </c>
      <c r="V35">
        <f t="shared" si="10"/>
        <v>1.727101200000003E-2</v>
      </c>
      <c r="W35">
        <f t="shared" si="3"/>
        <v>3.3058444069199971E-2</v>
      </c>
      <c r="Z35" s="16">
        <v>7.33</v>
      </c>
      <c r="AA35">
        <f t="shared" si="4"/>
        <v>3.3058444069199971E-2</v>
      </c>
      <c r="AB35">
        <f t="shared" si="5"/>
        <v>1.0575893144924699E-3</v>
      </c>
      <c r="AC35">
        <f t="shared" si="11"/>
        <v>0.99208175874007554</v>
      </c>
    </row>
    <row r="36" spans="2:29" x14ac:dyDescent="0.25">
      <c r="B36" s="1" t="s">
        <v>39</v>
      </c>
      <c r="C36" s="1">
        <f>U8</f>
        <v>2.0821397999999998E-2</v>
      </c>
      <c r="E36" s="1" t="s">
        <v>39</v>
      </c>
      <c r="F36" s="1">
        <f>U10</f>
        <v>2.8728956999999999E-2</v>
      </c>
      <c r="H36" s="16">
        <v>2.2999999999999998</v>
      </c>
      <c r="I36" s="18">
        <f t="shared" si="7"/>
        <v>1.8953776136699952E-2</v>
      </c>
      <c r="J36" s="22">
        <f>Spring!W34</f>
        <v>9.9021869999999998E-3</v>
      </c>
      <c r="K36">
        <f t="shared" si="8"/>
        <v>0.95804710600000009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0.88647174300000009</v>
      </c>
      <c r="V36">
        <f t="shared" si="10"/>
        <v>1.5780954000000014E-2</v>
      </c>
      <c r="W36">
        <f t="shared" si="3"/>
        <v>3.0206324051399946E-2</v>
      </c>
      <c r="Z36" s="16">
        <v>6.21</v>
      </c>
      <c r="AA36">
        <f t="shared" si="4"/>
        <v>3.0206324051399946E-2</v>
      </c>
      <c r="AB36">
        <f t="shared" si="5"/>
        <v>9.6634570822469381E-4</v>
      </c>
      <c r="AC36">
        <f t="shared" si="11"/>
        <v>0.99304810444830027</v>
      </c>
    </row>
    <row r="37" spans="2:29" x14ac:dyDescent="0.25">
      <c r="B37" s="1" t="s">
        <v>43</v>
      </c>
      <c r="C37" s="1">
        <f>C39*(C41-C40)+C36</f>
        <v>2.5607015701368228E-2</v>
      </c>
      <c r="E37" s="1" t="s">
        <v>43</v>
      </c>
      <c r="F37" s="1">
        <f>F39*(F41-F40)+F36</f>
        <v>3.4458884323350487E-2</v>
      </c>
      <c r="H37" s="16">
        <v>1.95</v>
      </c>
      <c r="I37" s="18">
        <f t="shared" si="7"/>
        <v>1.6976908969499958E-2</v>
      </c>
      <c r="J37" s="22">
        <f>Spring!W35</f>
        <v>8.8693950000000004E-3</v>
      </c>
      <c r="K37">
        <f t="shared" si="8"/>
        <v>0.96691650100000004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0.90089929300000005</v>
      </c>
      <c r="V37">
        <f t="shared" si="10"/>
        <v>1.4427549999999956E-2</v>
      </c>
      <c r="W37">
        <f t="shared" si="3"/>
        <v>2.7615773454999843E-2</v>
      </c>
      <c r="Z37" s="16">
        <v>5.27</v>
      </c>
      <c r="AA37">
        <f t="shared" si="4"/>
        <v>2.7615773454999843E-2</v>
      </c>
      <c r="AB37">
        <f t="shared" si="5"/>
        <v>8.8347010090119563E-4</v>
      </c>
      <c r="AC37">
        <f t="shared" si="11"/>
        <v>0.99393157454920145</v>
      </c>
    </row>
    <row r="38" spans="2:29" x14ac:dyDescent="0.25">
      <c r="B38" s="1" t="s">
        <v>40</v>
      </c>
      <c r="C38" s="1">
        <f>U10</f>
        <v>2.8728956999999999E-2</v>
      </c>
      <c r="E38" s="1" t="s">
        <v>40</v>
      </c>
      <c r="F38" s="1">
        <f>U12</f>
        <v>3.6867776999999997E-2</v>
      </c>
      <c r="H38" s="16">
        <v>1.65</v>
      </c>
      <c r="I38" s="18">
        <f t="shared" si="7"/>
        <v>1.4778714419299961E-2</v>
      </c>
      <c r="J38" s="22">
        <f>Spring!W36</f>
        <v>7.7209729999999999E-3</v>
      </c>
      <c r="K38">
        <f t="shared" si="8"/>
        <v>0.974637474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0.91410746500000006</v>
      </c>
      <c r="V38">
        <f t="shared" si="10"/>
        <v>1.3208172000000018E-2</v>
      </c>
      <c r="W38">
        <f t="shared" si="3"/>
        <v>2.528176202519997E-2</v>
      </c>
      <c r="Z38" s="16">
        <v>4.46</v>
      </c>
      <c r="AA38">
        <f t="shared" si="4"/>
        <v>2.528176202519997E-2</v>
      </c>
      <c r="AB38">
        <f t="shared" si="5"/>
        <v>8.0880156711017463E-4</v>
      </c>
      <c r="AC38">
        <f t="shared" si="11"/>
        <v>0.99474037611631161</v>
      </c>
    </row>
    <row r="39" spans="2:29" x14ac:dyDescent="0.25">
      <c r="B39" s="1" t="s">
        <v>45</v>
      </c>
      <c r="C39" s="1">
        <f>(C38-C36)/(C42-C40)</f>
        <v>-1.5680267697798931E-4</v>
      </c>
      <c r="E39" s="1" t="s">
        <v>45</v>
      </c>
      <c r="F39" s="1">
        <f>(F38-F36)/(F42-F40)</f>
        <v>-1.904262985493683E-4</v>
      </c>
      <c r="H39" s="16">
        <v>1.4</v>
      </c>
      <c r="I39" s="18">
        <f t="shared" si="7"/>
        <v>1.1991985799799969E-2</v>
      </c>
      <c r="J39" s="22">
        <f>Spring!W37</f>
        <v>6.2650780000000003E-3</v>
      </c>
      <c r="K39">
        <f t="shared" si="8"/>
        <v>0.98090255199999998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0.92619349400000006</v>
      </c>
      <c r="V39">
        <f t="shared" si="10"/>
        <v>1.2086028999999998E-2</v>
      </c>
      <c r="W39">
        <f t="shared" si="3"/>
        <v>2.3133868108899936E-2</v>
      </c>
      <c r="Z39" s="16">
        <v>3.78</v>
      </c>
      <c r="AA39">
        <f t="shared" si="4"/>
        <v>2.3133868108899936E-2</v>
      </c>
      <c r="AB39">
        <f t="shared" si="5"/>
        <v>7.4008721232120549E-4</v>
      </c>
      <c r="AC39">
        <f t="shared" si="11"/>
        <v>0.99548046332863283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8.3149135652999771E-3</v>
      </c>
      <c r="J40" s="22">
        <f>Spring!W38</f>
        <v>4.3440329999999997E-3</v>
      </c>
      <c r="K40">
        <f t="shared" si="8"/>
        <v>0.98524658499999995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0.93748587700000008</v>
      </c>
      <c r="V40">
        <f t="shared" si="10"/>
        <v>1.1292383000000017E-2</v>
      </c>
      <c r="W40">
        <f t="shared" si="3"/>
        <v>2.1614750300299978E-2</v>
      </c>
      <c r="Z40" s="16">
        <v>3.2</v>
      </c>
      <c r="AA40">
        <f t="shared" si="4"/>
        <v>2.1614750300299978E-2</v>
      </c>
      <c r="AB40">
        <f t="shared" si="5"/>
        <v>6.9148835030375863E-4</v>
      </c>
      <c r="AC40">
        <f t="shared" si="11"/>
        <v>0.99617195167893657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5.9809021354999842E-3</v>
      </c>
      <c r="J41" s="22">
        <f>Spring!W39</f>
        <v>3.1246550000000001E-3</v>
      </c>
      <c r="K41">
        <f t="shared" si="8"/>
        <v>0.98837123999999998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0.94814491900000009</v>
      </c>
      <c r="V41">
        <f t="shared" si="10"/>
        <v>1.0659042000000007E-2</v>
      </c>
      <c r="W41">
        <f t="shared" si="3"/>
        <v>2.040247229219996E-2</v>
      </c>
      <c r="Z41" s="16">
        <v>2.72</v>
      </c>
      <c r="AA41">
        <f t="shared" si="4"/>
        <v>2.040247229219996E-2</v>
      </c>
      <c r="AB41">
        <f t="shared" si="5"/>
        <v>6.5270575470194987E-4</v>
      </c>
      <c r="AC41">
        <f t="shared" si="11"/>
        <v>0.99682465743363857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4.8239569301999873E-3</v>
      </c>
      <c r="J42" s="22">
        <f>Spring!W40</f>
        <v>2.5202219999999999E-3</v>
      </c>
      <c r="K42">
        <f t="shared" si="8"/>
        <v>0.990891462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0.95804710600000009</v>
      </c>
      <c r="V42">
        <f t="shared" si="10"/>
        <v>9.9021870000000067E-3</v>
      </c>
      <c r="W42">
        <f t="shared" si="3"/>
        <v>1.8953776136699962E-2</v>
      </c>
      <c r="Z42" s="16">
        <v>2.2999999999999998</v>
      </c>
      <c r="AA42">
        <f t="shared" si="4"/>
        <v>1.8953776136699962E-2</v>
      </c>
      <c r="AB42">
        <f t="shared" si="5"/>
        <v>6.0635978721491457E-4</v>
      </c>
      <c r="AC42">
        <f t="shared" si="11"/>
        <v>0.99743101722085348</v>
      </c>
    </row>
    <row r="43" spans="2:29" x14ac:dyDescent="0.25">
      <c r="H43" s="16">
        <v>0.72</v>
      </c>
      <c r="I43" s="18">
        <f t="shared" si="7"/>
        <v>4.1700314625999898E-3</v>
      </c>
      <c r="J43" s="22">
        <f>Spring!W41</f>
        <v>2.1785860000000002E-3</v>
      </c>
      <c r="K43">
        <f t="shared" si="8"/>
        <v>0.99307004799999998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0.96691650100000004</v>
      </c>
      <c r="V43">
        <f t="shared" si="10"/>
        <v>8.8693949999999466E-3</v>
      </c>
      <c r="W43">
        <f t="shared" si="3"/>
        <v>1.6976908969499854E-2</v>
      </c>
      <c r="Z43" s="16">
        <v>1.95</v>
      </c>
      <c r="AA43">
        <f t="shared" si="4"/>
        <v>1.6976908969499854E-2</v>
      </c>
      <c r="AB43">
        <f t="shared" si="5"/>
        <v>5.4311683519256827E-4</v>
      </c>
      <c r="AC43">
        <f t="shared" si="11"/>
        <v>0.99797413405604607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3.7122840180999904E-3</v>
      </c>
      <c r="J44" s="22">
        <f>Spring!W42</f>
        <v>1.9394410000000001E-3</v>
      </c>
      <c r="K44">
        <f t="shared" si="8"/>
        <v>0.99500948899999997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0.974637474</v>
      </c>
      <c r="V44">
        <f t="shared" si="10"/>
        <v>7.7209729999999643E-3</v>
      </c>
      <c r="W44">
        <f t="shared" si="3"/>
        <v>1.4778714419299894E-2</v>
      </c>
      <c r="Z44" s="16">
        <v>1.65</v>
      </c>
      <c r="AA44">
        <f t="shared" si="4"/>
        <v>1.4778714419299894E-2</v>
      </c>
      <c r="AB44">
        <f t="shared" si="5"/>
        <v>4.7279328752043118E-4</v>
      </c>
      <c r="AC44">
        <f t="shared" si="11"/>
        <v>0.99844692734356655</v>
      </c>
    </row>
    <row r="45" spans="2:29" x14ac:dyDescent="0.25">
      <c r="B45" s="1" t="s">
        <v>39</v>
      </c>
      <c r="C45" s="1">
        <f>U15</f>
        <v>8.1690414999999988E-2</v>
      </c>
      <c r="E45" s="1" t="s">
        <v>39</v>
      </c>
      <c r="F45" s="1">
        <f>U26</f>
        <v>0.64102995500000004</v>
      </c>
      <c r="H45" s="16">
        <v>0.52</v>
      </c>
      <c r="I45" s="18">
        <f t="shared" si="7"/>
        <v>3.3853212842999913E-3</v>
      </c>
      <c r="J45" s="22">
        <f>Spring!W43</f>
        <v>1.768623E-3</v>
      </c>
      <c r="K45">
        <f t="shared" si="8"/>
        <v>0.99677811199999999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0.98090255199999998</v>
      </c>
      <c r="V45">
        <f t="shared" si="10"/>
        <v>6.2650779999999795E-3</v>
      </c>
      <c r="W45">
        <f t="shared" si="3"/>
        <v>1.199198579979993E-2</v>
      </c>
      <c r="Z45" s="16">
        <v>1.4</v>
      </c>
      <c r="AA45">
        <f t="shared" si="4"/>
        <v>1.199198579979993E-2</v>
      </c>
      <c r="AB45">
        <f t="shared" si="5"/>
        <v>3.8364165037125918E-4</v>
      </c>
      <c r="AC45">
        <f t="shared" si="11"/>
        <v>0.99883056899393785</v>
      </c>
    </row>
    <row r="46" spans="2:29" x14ac:dyDescent="0.25">
      <c r="B46" s="1" t="s">
        <v>43</v>
      </c>
      <c r="C46" s="1">
        <f>C48*(C50-C49)+C45</f>
        <v>0.10443870196052631</v>
      </c>
      <c r="E46" s="1" t="s">
        <v>43</v>
      </c>
      <c r="F46" s="1">
        <f>F48*(F50-F49)+F45</f>
        <v>0.6699462898123516</v>
      </c>
      <c r="H46" s="16">
        <v>0.44</v>
      </c>
      <c r="I46" s="18">
        <f t="shared" si="7"/>
        <v>3.1589617323999918E-3</v>
      </c>
      <c r="J46" s="22">
        <f>Spring!W44</f>
        <v>1.6503640000000001E-3</v>
      </c>
      <c r="K46">
        <f t="shared" si="8"/>
        <v>0.99842847599999995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0.98524658499999995</v>
      </c>
      <c r="V46">
        <f t="shared" si="10"/>
        <v>4.3440329999999694E-3</v>
      </c>
      <c r="W46">
        <f t="shared" si="3"/>
        <v>8.3149135652999199E-3</v>
      </c>
      <c r="Z46" s="16">
        <v>1.19</v>
      </c>
      <c r="AA46">
        <f t="shared" si="4"/>
        <v>8.3149135652999199E-3</v>
      </c>
      <c r="AB46">
        <f t="shared" si="5"/>
        <v>2.6600658274122138E-4</v>
      </c>
      <c r="AC46">
        <f t="shared" si="11"/>
        <v>0.99909657557667908</v>
      </c>
    </row>
    <row r="47" spans="2:29" x14ac:dyDescent="0.25">
      <c r="B47" s="1" t="s">
        <v>40</v>
      </c>
      <c r="C47" s="1">
        <f>U17</f>
        <v>0.107494442</v>
      </c>
      <c r="E47" s="1" t="s">
        <v>40</v>
      </c>
      <c r="F47" s="1">
        <f>U28</f>
        <v>0.68821513700000003</v>
      </c>
      <c r="H47" s="16">
        <v>0.37</v>
      </c>
      <c r="I47" s="18">
        <f t="shared" si="7"/>
        <v>3.0080560024999922E-3</v>
      </c>
      <c r="J47" s="22">
        <f>Spring!W45</f>
        <v>1.571525E-3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0.98837123999999998</v>
      </c>
      <c r="V47">
        <f t="shared" si="10"/>
        <v>3.1246550000000317E-3</v>
      </c>
      <c r="W47">
        <f t="shared" si="3"/>
        <v>5.980902135500045E-3</v>
      </c>
      <c r="Z47" s="16">
        <v>1.01</v>
      </c>
      <c r="AA47">
        <f t="shared" si="4"/>
        <v>5.980902135500045E-3</v>
      </c>
      <c r="AB47">
        <f t="shared" si="5"/>
        <v>1.9133804895020027E-4</v>
      </c>
      <c r="AC47">
        <f t="shared" si="11"/>
        <v>0.9992879136256293</v>
      </c>
    </row>
    <row r="48" spans="2:29" x14ac:dyDescent="0.25">
      <c r="B48" s="1" t="s">
        <v>45</v>
      </c>
      <c r="C48" s="1">
        <f>(C47-C45)/(C51-C49)</f>
        <v>-1.1707816243194192E-3</v>
      </c>
      <c r="E48" s="1" t="s">
        <v>45</v>
      </c>
      <c r="F48" s="1">
        <f>(F47-F45)/(F51-F49)</f>
        <v>-1.1207881710213781E-2</v>
      </c>
      <c r="I48" s="18">
        <f>SUM(I4:I47)</f>
        <v>1.9141000019140955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0.990891462</v>
      </c>
      <c r="V48">
        <f t="shared" si="10"/>
        <v>2.5202220000000164E-3</v>
      </c>
      <c r="W48">
        <f t="shared" si="3"/>
        <v>4.8239569302000185E-3</v>
      </c>
      <c r="Z48" s="16">
        <v>0.85</v>
      </c>
      <c r="AA48">
        <f t="shared" si="4"/>
        <v>4.8239569302000185E-3</v>
      </c>
      <c r="AB48">
        <f t="shared" si="5"/>
        <v>1.5432563287830813E-4</v>
      </c>
      <c r="AC48">
        <f t="shared" si="11"/>
        <v>0.99944223925850761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0.99307004799999998</v>
      </c>
      <c r="V49">
        <f t="shared" si="10"/>
        <v>2.1785859999999824E-3</v>
      </c>
      <c r="W49">
        <f t="shared" si="3"/>
        <v>4.1700314625999551E-3</v>
      </c>
      <c r="Z49" s="16">
        <v>0.72</v>
      </c>
      <c r="AA49">
        <f t="shared" si="4"/>
        <v>4.1700314625999551E-3</v>
      </c>
      <c r="AB49">
        <f t="shared" si="5"/>
        <v>1.334055742826691E-4</v>
      </c>
      <c r="AC49">
        <f t="shared" si="11"/>
        <v>0.99957564483279027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0.99500948899999997</v>
      </c>
      <c r="V50">
        <f t="shared" si="10"/>
        <v>1.9394409999999862E-3</v>
      </c>
      <c r="W50">
        <f t="shared" si="3"/>
        <v>3.712284018099964E-3</v>
      </c>
      <c r="Z50" s="16">
        <v>0.61</v>
      </c>
      <c r="AA50">
        <f t="shared" si="4"/>
        <v>3.712284018099964E-3</v>
      </c>
      <c r="AB50">
        <f t="shared" si="5"/>
        <v>1.1876154551271067E-4</v>
      </c>
      <c r="AC50">
        <f t="shared" si="11"/>
        <v>0.99969440637830298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0.99677811199999999</v>
      </c>
      <c r="V51">
        <f t="shared" si="10"/>
        <v>1.7686230000000247E-3</v>
      </c>
      <c r="W51">
        <f t="shared" si="3"/>
        <v>3.3853212843000385E-3</v>
      </c>
      <c r="Z51" s="16">
        <v>0.52</v>
      </c>
      <c r="AA51">
        <f t="shared" si="4"/>
        <v>3.3853212843000385E-3</v>
      </c>
      <c r="AB51">
        <f t="shared" si="5"/>
        <v>1.0830151621489457E-4</v>
      </c>
      <c r="AC51">
        <f t="shared" si="11"/>
        <v>0.99980270789451786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0.99842847599999995</v>
      </c>
      <c r="V52">
        <f t="shared" si="10"/>
        <v>1.6503639999999598E-3</v>
      </c>
      <c r="W52">
        <f t="shared" si="3"/>
        <v>3.1589617323999146E-3</v>
      </c>
      <c r="Z52" s="16">
        <v>0.44</v>
      </c>
      <c r="AA52">
        <f t="shared" si="4"/>
        <v>3.1589617323999146E-3</v>
      </c>
      <c r="AB52">
        <f t="shared" si="5"/>
        <v>1.0105993391834856E-4</v>
      </c>
      <c r="AC52">
        <f t="shared" si="11"/>
        <v>0.99990376782843626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1.571524999999907E-3</v>
      </c>
      <c r="W53">
        <f t="shared" si="3"/>
        <v>3.0080560024998144E-3</v>
      </c>
      <c r="Z53" s="16">
        <v>0.37</v>
      </c>
      <c r="AA53">
        <f t="shared" si="4"/>
        <v>3.0080560024998144E-3</v>
      </c>
      <c r="AB53">
        <f t="shared" si="5"/>
        <v>9.6232232798962666E-5</v>
      </c>
      <c r="AC53">
        <f t="shared" si="11"/>
        <v>1.0000000000612352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7A5E-D691-4F78-95AC-43A19C061436}">
  <dimension ref="B1:AC53"/>
  <sheetViews>
    <sheetView tabSelected="1" topLeftCell="B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Spring!X60</f>
        <v>35.043199999999999</v>
      </c>
      <c r="H2" t="s">
        <v>35</v>
      </c>
      <c r="I2" s="23">
        <f>Spring!X61</f>
        <v>2.4796999999999931</v>
      </c>
      <c r="M2">
        <f>D2-I2</f>
        <v>32.563500000000005</v>
      </c>
      <c r="N2" t="s">
        <v>48</v>
      </c>
      <c r="S2" s="23">
        <f>I2</f>
        <v>2.4796999999999931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Spring!X65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17.649100000000001</v>
      </c>
      <c r="E4" s="23">
        <f>Spring!X66</f>
        <v>0.50363836635923664</v>
      </c>
      <c r="F4" s="1">
        <f>F3+E4</f>
        <v>0.50363836635923664</v>
      </c>
      <c r="G4" s="17"/>
      <c r="H4" s="16">
        <v>460.27</v>
      </c>
      <c r="I4" s="18">
        <f>J4*$I$2</f>
        <v>2.1375735592699941E-2</v>
      </c>
      <c r="J4" s="22">
        <f>Spring!X2</f>
        <v>8.6202910000000004E-3</v>
      </c>
      <c r="K4">
        <f>K3+J4</f>
        <v>8.6202910000000004E-3</v>
      </c>
      <c r="N4" s="25">
        <v>1000</v>
      </c>
      <c r="O4">
        <f>O3+P4</f>
        <v>0.54199026517419802</v>
      </c>
      <c r="P4">
        <f>Q4/$M$2</f>
        <v>0.54199026517419802</v>
      </c>
      <c r="Q4">
        <f>D4</f>
        <v>17.649100000000001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17.649100000000001</v>
      </c>
      <c r="AB4">
        <f t="shared" ref="AB4:AB53" si="5">AA4/$D$2</f>
        <v>0.50363836635923664</v>
      </c>
      <c r="AC4">
        <f>AC3+AB4</f>
        <v>0.50363836635923664</v>
      </c>
    </row>
    <row r="5" spans="2:29" x14ac:dyDescent="0.25">
      <c r="B5" s="17">
        <v>0.85</v>
      </c>
      <c r="C5" s="25">
        <f t="shared" si="0"/>
        <v>850</v>
      </c>
      <c r="D5">
        <f t="shared" si="1"/>
        <v>3.3917999999999999</v>
      </c>
      <c r="E5" s="23">
        <f>Spring!X67</f>
        <v>9.6789106017715273E-2</v>
      </c>
      <c r="F5" s="1">
        <f t="shared" ref="F5:F13" si="6">F4+E5</f>
        <v>0.60042747237695193</v>
      </c>
      <c r="G5" s="17"/>
      <c r="H5" s="16">
        <v>390.04</v>
      </c>
      <c r="I5" s="18">
        <f t="shared" ref="I5:I47" si="7">J5*$I$2</f>
        <v>2.0276849098599944E-2</v>
      </c>
      <c r="J5" s="22">
        <f>Spring!X3</f>
        <v>8.1771380000000005E-3</v>
      </c>
      <c r="K5">
        <f t="shared" ref="K5:K47" si="8">K4+J5</f>
        <v>1.6797429000000003E-2</v>
      </c>
      <c r="N5" s="25">
        <v>850</v>
      </c>
      <c r="O5">
        <f>O4+P5</f>
        <v>0.64614983033150608</v>
      </c>
      <c r="P5">
        <f t="shared" ref="P5" si="9">Q5/$M$2</f>
        <v>0.10415956515730801</v>
      </c>
      <c r="Q5">
        <f>D5</f>
        <v>3.3917999999999999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3.3917999999999999</v>
      </c>
      <c r="AB5">
        <f t="shared" si="5"/>
        <v>9.6789106017715273E-2</v>
      </c>
      <c r="AC5">
        <f t="shared" ref="AC5:AC53" si="11">AC4+AB5</f>
        <v>0.60042747237695193</v>
      </c>
    </row>
    <row r="6" spans="2:29" x14ac:dyDescent="0.25">
      <c r="B6" s="17">
        <v>0.3</v>
      </c>
      <c r="C6" s="25">
        <f t="shared" si="0"/>
        <v>300</v>
      </c>
      <c r="D6">
        <f t="shared" si="1"/>
        <v>11.522600000000001</v>
      </c>
      <c r="E6" s="23">
        <f>Spring!X68</f>
        <v>0.32881129577207563</v>
      </c>
      <c r="F6" s="1">
        <f t="shared" si="6"/>
        <v>0.92923876814902751</v>
      </c>
      <c r="G6" s="7"/>
      <c r="H6" s="16">
        <v>330.52</v>
      </c>
      <c r="I6" s="18">
        <f t="shared" si="7"/>
        <v>2.3621287440499933E-2</v>
      </c>
      <c r="J6" s="22">
        <f>Spring!X4</f>
        <v>9.5258649999999997E-3</v>
      </c>
      <c r="K6">
        <f t="shared" si="8"/>
        <v>2.6323294000000004E-2</v>
      </c>
      <c r="N6" s="16">
        <v>460.27</v>
      </c>
      <c r="O6" s="21">
        <f>C18</f>
        <v>0.89688806055860093</v>
      </c>
      <c r="P6" s="21">
        <f>O6-O5</f>
        <v>0.25073823022709485</v>
      </c>
      <c r="Q6" s="21">
        <f>P6*$M$2</f>
        <v>8.1649143600000045</v>
      </c>
      <c r="T6" s="16">
        <v>460.27</v>
      </c>
      <c r="U6">
        <f>K4</f>
        <v>8.6202910000000004E-3</v>
      </c>
      <c r="V6">
        <f t="shared" si="10"/>
        <v>8.6202910000000004E-3</v>
      </c>
      <c r="W6">
        <f t="shared" si="3"/>
        <v>2.1375735592699941E-2</v>
      </c>
      <c r="Z6" s="16">
        <v>460.27</v>
      </c>
      <c r="AA6">
        <f t="shared" si="4"/>
        <v>8.1862900955927049</v>
      </c>
      <c r="AB6">
        <f t="shared" si="5"/>
        <v>0.23360566659416679</v>
      </c>
      <c r="AC6">
        <f t="shared" si="11"/>
        <v>0.83403313897111875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0.4793</v>
      </c>
      <c r="E7" s="23">
        <f>Spring!X69</f>
        <v>1.3677403890055704E-2</v>
      </c>
      <c r="F7" s="1">
        <f t="shared" si="6"/>
        <v>0.94291617203908318</v>
      </c>
      <c r="G7" s="7"/>
      <c r="H7" s="16">
        <v>280.08999999999997</v>
      </c>
      <c r="I7" s="18">
        <f t="shared" si="7"/>
        <v>2.8800388860499918E-2</v>
      </c>
      <c r="J7" s="22">
        <f>Spring!X5</f>
        <v>1.1614464999999999E-2</v>
      </c>
      <c r="K7">
        <f t="shared" si="8"/>
        <v>3.7937759000000001E-2</v>
      </c>
      <c r="N7" s="16">
        <v>390.04</v>
      </c>
      <c r="O7" s="21">
        <f>F18</f>
        <v>0.94207151040554327</v>
      </c>
      <c r="P7" s="21">
        <f t="shared" ref="P7:P8" si="12">O7-O6</f>
        <v>4.5183449846942336E-2</v>
      </c>
      <c r="Q7" s="21">
        <f t="shared" ref="Q7:Q8" si="13">P7*$M$2</f>
        <v>1.4713312690909071</v>
      </c>
      <c r="T7" s="16">
        <v>390.04</v>
      </c>
      <c r="U7">
        <f t="shared" ref="U7:U8" si="14">K5</f>
        <v>1.6797429000000003E-2</v>
      </c>
      <c r="V7">
        <f t="shared" si="10"/>
        <v>8.1771380000000022E-3</v>
      </c>
      <c r="W7">
        <f t="shared" si="3"/>
        <v>2.0276849098599951E-2</v>
      </c>
      <c r="Z7" s="16">
        <v>390.04</v>
      </c>
      <c r="AA7">
        <f t="shared" si="4"/>
        <v>1.4916081181895071</v>
      </c>
      <c r="AB7">
        <f t="shared" si="5"/>
        <v>4.2564837634391471E-2</v>
      </c>
      <c r="AC7">
        <f t="shared" si="11"/>
        <v>0.8765979766055102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0.94950000000000001</v>
      </c>
      <c r="E8" s="23">
        <f>Spring!X70</f>
        <v>2.7095128298785499E-2</v>
      </c>
      <c r="F8" s="1">
        <f t="shared" si="6"/>
        <v>0.97001130033786864</v>
      </c>
      <c r="G8" s="7"/>
      <c r="H8" s="16">
        <v>237.35</v>
      </c>
      <c r="I8" s="18">
        <f t="shared" si="7"/>
        <v>3.5747263451099902E-2</v>
      </c>
      <c r="J8" s="22">
        <f>Spring!X6</f>
        <v>1.4415963E-2</v>
      </c>
      <c r="K8">
        <f t="shared" si="8"/>
        <v>5.2353722000000005E-2</v>
      </c>
      <c r="N8" s="16">
        <v>330.52</v>
      </c>
      <c r="O8" s="21">
        <f>C27</f>
        <v>0.98036453240312293</v>
      </c>
      <c r="P8" s="21">
        <f t="shared" si="12"/>
        <v>3.8293021997579668E-2</v>
      </c>
      <c r="Q8" s="21">
        <f t="shared" si="13"/>
        <v>1.2469548218181856</v>
      </c>
      <c r="T8" s="16">
        <v>330.52</v>
      </c>
      <c r="U8">
        <f t="shared" si="14"/>
        <v>2.6323294000000004E-2</v>
      </c>
      <c r="V8">
        <f t="shared" si="10"/>
        <v>9.5258650000000014E-3</v>
      </c>
      <c r="W8">
        <f t="shared" si="3"/>
        <v>2.3621287440499936E-2</v>
      </c>
      <c r="Z8" s="16">
        <v>330.52</v>
      </c>
      <c r="AA8">
        <f t="shared" si="4"/>
        <v>1.2705761092586856</v>
      </c>
      <c r="AB8">
        <f t="shared" si="5"/>
        <v>3.625742253158061E-2</v>
      </c>
      <c r="AC8">
        <f t="shared" si="11"/>
        <v>0.91285539913709079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0.4466</v>
      </c>
      <c r="E9" s="23">
        <f>Spring!X71</f>
        <v>1.2744269929686787E-2</v>
      </c>
      <c r="F9" s="1">
        <f t="shared" si="6"/>
        <v>0.98275557026755544</v>
      </c>
      <c r="G9" s="7"/>
      <c r="H9" s="16">
        <v>201.13</v>
      </c>
      <c r="I9" s="18">
        <f t="shared" si="7"/>
        <v>4.2417026607299881E-2</v>
      </c>
      <c r="J9" s="22">
        <f>Spring!X7</f>
        <v>1.7105709E-2</v>
      </c>
      <c r="K9">
        <f t="shared" si="8"/>
        <v>6.9459431000000002E-2</v>
      </c>
      <c r="N9" s="25">
        <v>300</v>
      </c>
      <c r="O9" s="1">
        <v>1</v>
      </c>
      <c r="P9">
        <f>O9-O8</f>
        <v>1.9635467596877065E-2</v>
      </c>
      <c r="Q9">
        <f>P9*$M$2</f>
        <v>0.63939954909090646</v>
      </c>
      <c r="T9" s="25">
        <f>B6*1000</f>
        <v>300</v>
      </c>
      <c r="U9" s="21">
        <f>C37</f>
        <v>3.3352313865159626E-2</v>
      </c>
      <c r="V9">
        <f t="shared" si="10"/>
        <v>7.029019865159622E-3</v>
      </c>
      <c r="W9">
        <f t="shared" si="3"/>
        <v>1.7429860559636266E-2</v>
      </c>
      <c r="Z9" s="25">
        <v>300</v>
      </c>
      <c r="AA9">
        <f t="shared" si="4"/>
        <v>0.65682940965054271</v>
      </c>
      <c r="AB9">
        <f t="shared" si="5"/>
        <v>1.8743419826115843E-2</v>
      </c>
      <c r="AC9">
        <f t="shared" si="11"/>
        <v>0.93159881896320662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8.5699999999999998E-2</v>
      </c>
      <c r="E10" s="23">
        <f>Spring!X72</f>
        <v>2.4455529175417771E-3</v>
      </c>
      <c r="F10" s="1">
        <f t="shared" si="6"/>
        <v>0.98520112318509723</v>
      </c>
      <c r="G10" s="7"/>
      <c r="H10" s="16">
        <v>170.44</v>
      </c>
      <c r="I10" s="18">
        <f t="shared" si="7"/>
        <v>5.282300582719985E-2</v>
      </c>
      <c r="J10" s="22">
        <f>Spring!X8</f>
        <v>2.1302175999999999E-2</v>
      </c>
      <c r="K10">
        <f t="shared" si="8"/>
        <v>9.0761606999999994E-2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3.7937759000000001E-2</v>
      </c>
      <c r="V10">
        <f t="shared" si="10"/>
        <v>4.5854451348403755E-3</v>
      </c>
      <c r="W10">
        <f t="shared" si="3"/>
        <v>1.1370528300863648E-2</v>
      </c>
      <c r="Z10" s="16">
        <v>280.08999999999997</v>
      </c>
      <c r="AA10">
        <f t="shared" si="4"/>
        <v>1.1370528300863648E-2</v>
      </c>
      <c r="AB10">
        <f t="shared" si="5"/>
        <v>3.2447174632635283E-4</v>
      </c>
      <c r="AC10">
        <f t="shared" si="11"/>
        <v>0.93192329070953295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0.182</v>
      </c>
      <c r="E11" s="23">
        <f>Spring!X73</f>
        <v>5.1935896265181266E-3</v>
      </c>
      <c r="F11" s="1">
        <f t="shared" si="6"/>
        <v>0.9903947128116154</v>
      </c>
      <c r="G11" s="7"/>
      <c r="H11" s="16">
        <v>144.43</v>
      </c>
      <c r="I11" s="18">
        <f t="shared" si="7"/>
        <v>6.4920316505799824E-2</v>
      </c>
      <c r="J11" s="22">
        <f>Spring!X9</f>
        <v>2.6180714000000001E-2</v>
      </c>
      <c r="K11">
        <f t="shared" si="8"/>
        <v>0.11694232099999999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4.8086947738184373E-2</v>
      </c>
      <c r="V11">
        <f t="shared" si="10"/>
        <v>1.0149188738184371E-2</v>
      </c>
      <c r="W11">
        <f t="shared" si="3"/>
        <v>2.5166943314075714E-2</v>
      </c>
      <c r="Z11" s="25">
        <v>250</v>
      </c>
      <c r="AA11">
        <f t="shared" si="4"/>
        <v>2.5166943314075714E-2</v>
      </c>
      <c r="AB11">
        <f t="shared" si="5"/>
        <v>7.1816909740194149E-4</v>
      </c>
      <c r="AC11">
        <f t="shared" si="11"/>
        <v>0.93264145980693491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0.23300000000000001</v>
      </c>
      <c r="E12" s="23">
        <f>Spring!X74</f>
        <v>6.6489361702127669E-3</v>
      </c>
      <c r="F12" s="1">
        <f t="shared" si="6"/>
        <v>0.99704364898182818</v>
      </c>
      <c r="G12" s="7"/>
      <c r="H12" s="16">
        <v>122.39</v>
      </c>
      <c r="I12" s="18">
        <f t="shared" si="7"/>
        <v>7.8020958438999782E-2</v>
      </c>
      <c r="J12" s="22">
        <f>Spring!X10</f>
        <v>3.1463869999999998E-2</v>
      </c>
      <c r="K12">
        <f t="shared" si="8"/>
        <v>0.14840619099999999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5.2353722000000005E-2</v>
      </c>
      <c r="V12">
        <f t="shared" si="10"/>
        <v>4.2667742618156326E-3</v>
      </c>
      <c r="W12">
        <f t="shared" si="3"/>
        <v>1.0580320137024195E-2</v>
      </c>
      <c r="Z12" s="16">
        <v>237.35</v>
      </c>
      <c r="AA12">
        <f t="shared" si="4"/>
        <v>1.0580320137024195E-2</v>
      </c>
      <c r="AB12">
        <f t="shared" si="5"/>
        <v>3.0192220279609723E-4</v>
      </c>
      <c r="AC12">
        <f t="shared" si="11"/>
        <v>0.93294338200973104</v>
      </c>
    </row>
    <row r="13" spans="2:29" x14ac:dyDescent="0.25">
      <c r="B13" t="s">
        <v>49</v>
      </c>
      <c r="E13" s="23">
        <f>Spring!X75</f>
        <v>2.9563510181716576E-3</v>
      </c>
      <c r="F13" s="1">
        <f t="shared" si="6"/>
        <v>0.99999999999999989</v>
      </c>
      <c r="H13" s="16">
        <v>103.72</v>
      </c>
      <c r="I13" s="18">
        <f t="shared" si="7"/>
        <v>9.7724473620899741E-2</v>
      </c>
      <c r="J13" s="22">
        <f>Spring!X11</f>
        <v>3.9409797000000003E-2</v>
      </c>
      <c r="K13">
        <f t="shared" si="8"/>
        <v>0.18781598799999999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6.9459431000000002E-2</v>
      </c>
      <c r="V13">
        <f t="shared" si="10"/>
        <v>1.7105708999999997E-2</v>
      </c>
      <c r="W13">
        <f t="shared" si="3"/>
        <v>4.2417026607299874E-2</v>
      </c>
      <c r="Z13" s="16">
        <v>201.13</v>
      </c>
      <c r="AA13">
        <f t="shared" si="4"/>
        <v>4.2417026607299874E-2</v>
      </c>
      <c r="AB13">
        <f t="shared" si="5"/>
        <v>1.2104210405242636E-3</v>
      </c>
      <c r="AC13">
        <f t="shared" si="11"/>
        <v>0.9341538030502553</v>
      </c>
    </row>
    <row r="14" spans="2:29" x14ac:dyDescent="0.25">
      <c r="H14" s="16">
        <v>87.89</v>
      </c>
      <c r="I14" s="18">
        <f t="shared" si="7"/>
        <v>0.12020865247149966</v>
      </c>
      <c r="J14" s="22">
        <f>Spring!X12</f>
        <v>4.8477094999999998E-2</v>
      </c>
      <c r="K14">
        <f t="shared" si="8"/>
        <v>0.23629308299999999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9.0761606999999994E-2</v>
      </c>
      <c r="V14">
        <f t="shared" si="10"/>
        <v>2.1302175999999992E-2</v>
      </c>
      <c r="W14">
        <f t="shared" si="3"/>
        <v>5.2823005827199836E-2</v>
      </c>
      <c r="Z14" s="16">
        <v>170.44</v>
      </c>
      <c r="AA14">
        <f t="shared" si="4"/>
        <v>5.2823005827199836E-2</v>
      </c>
      <c r="AB14">
        <f t="shared" si="5"/>
        <v>1.5073682148662177E-3</v>
      </c>
      <c r="AC14">
        <f t="shared" si="11"/>
        <v>0.93566117126512149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0.14326616275909962</v>
      </c>
      <c r="J15" s="22">
        <f>Spring!X13</f>
        <v>5.7775603000000002E-2</v>
      </c>
      <c r="K15">
        <f t="shared" si="8"/>
        <v>0.29406868599999997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0.11694232099999999</v>
      </c>
      <c r="V15">
        <f t="shared" si="10"/>
        <v>2.6180713999999994E-2</v>
      </c>
      <c r="W15">
        <f t="shared" si="3"/>
        <v>6.4920316505799811E-2</v>
      </c>
      <c r="Z15" s="16">
        <v>144.43</v>
      </c>
      <c r="AA15">
        <f t="shared" si="4"/>
        <v>6.4920316505799811E-2</v>
      </c>
      <c r="AB15">
        <f t="shared" si="5"/>
        <v>1.8525795733779966E-3</v>
      </c>
      <c r="AC15">
        <f t="shared" si="11"/>
        <v>0.93751375083849953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0.16557833969889951</v>
      </c>
      <c r="J16" s="22">
        <f>Spring!X14</f>
        <v>6.6773536999999994E-2</v>
      </c>
      <c r="K16">
        <f t="shared" si="8"/>
        <v>0.36084222299999996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0.14468020639473683</v>
      </c>
      <c r="V16">
        <f t="shared" si="10"/>
        <v>2.7737885394736844E-2</v>
      </c>
      <c r="W16">
        <f t="shared" si="3"/>
        <v>6.8781634413328768E-2</v>
      </c>
      <c r="Z16" s="20">
        <v>125</v>
      </c>
      <c r="AA16">
        <f t="shared" si="4"/>
        <v>6.8781634413328768E-2</v>
      </c>
      <c r="AB16">
        <f t="shared" si="5"/>
        <v>1.9627669394726727E-3</v>
      </c>
      <c r="AC16">
        <f t="shared" si="11"/>
        <v>0.93947651777797225</v>
      </c>
    </row>
    <row r="17" spans="2:29" x14ac:dyDescent="0.25">
      <c r="B17" s="1" t="s">
        <v>39</v>
      </c>
      <c r="C17" s="1">
        <f>O5</f>
        <v>0.64614983033150608</v>
      </c>
      <c r="D17" s="1"/>
      <c r="E17" s="1" t="s">
        <v>39</v>
      </c>
      <c r="F17" s="1">
        <f>O5</f>
        <v>0.64614983033150608</v>
      </c>
      <c r="H17" s="16">
        <v>53.48</v>
      </c>
      <c r="I17" s="18">
        <f t="shared" si="7"/>
        <v>0.17048988644829952</v>
      </c>
      <c r="J17" s="22">
        <f>Spring!X15</f>
        <v>6.8754238999999995E-2</v>
      </c>
      <c r="K17">
        <f t="shared" si="8"/>
        <v>0.42959646199999996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0.14840619099999999</v>
      </c>
      <c r="V17">
        <f t="shared" si="10"/>
        <v>3.7259846052631607E-3</v>
      </c>
      <c r="W17">
        <f t="shared" si="3"/>
        <v>9.2393240256710332E-3</v>
      </c>
      <c r="Z17" s="16">
        <v>122.39</v>
      </c>
      <c r="AA17">
        <f t="shared" si="4"/>
        <v>9.2393240256710332E-3</v>
      </c>
      <c r="AB17">
        <f t="shared" si="5"/>
        <v>2.6365526052618007E-4</v>
      </c>
      <c r="AC17">
        <f t="shared" si="11"/>
        <v>0.93974017303849844</v>
      </c>
    </row>
    <row r="18" spans="2:29" x14ac:dyDescent="0.25">
      <c r="B18" s="1" t="s">
        <v>43</v>
      </c>
      <c r="C18" s="1">
        <f>C20*(C22-C21)+C17</f>
        <v>0.89688806055860093</v>
      </c>
      <c r="D18" s="1"/>
      <c r="E18" s="1" t="s">
        <v>43</v>
      </c>
      <c r="F18" s="1">
        <f>F20*(F22-F21)+F17</f>
        <v>0.94207151040554327</v>
      </c>
      <c r="H18" s="16">
        <v>45.32</v>
      </c>
      <c r="I18" s="18">
        <f t="shared" si="7"/>
        <v>0.17350943449619952</v>
      </c>
      <c r="J18" s="22">
        <f>Spring!X16</f>
        <v>6.9971945999999993E-2</v>
      </c>
      <c r="K18">
        <f t="shared" si="8"/>
        <v>0.49956840799999996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0.18781598799999999</v>
      </c>
      <c r="V18">
        <f t="shared" si="10"/>
        <v>3.9409796999999996E-2</v>
      </c>
      <c r="W18">
        <f t="shared" si="3"/>
        <v>9.7724473620899727E-2</v>
      </c>
      <c r="Z18" s="16">
        <v>103.72</v>
      </c>
      <c r="AA18">
        <f t="shared" si="4"/>
        <v>9.7724473620899727E-2</v>
      </c>
      <c r="AB18">
        <f t="shared" si="5"/>
        <v>2.7886857827167533E-3</v>
      </c>
      <c r="AC18">
        <f t="shared" si="11"/>
        <v>0.94252885882121518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0.16105857067129956</v>
      </c>
      <c r="J19" s="22">
        <f>Spring!X17</f>
        <v>6.4950829000000002E-2</v>
      </c>
      <c r="K19">
        <f t="shared" si="8"/>
        <v>0.56451923699999995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0.23629308299999999</v>
      </c>
      <c r="V19">
        <f t="shared" si="10"/>
        <v>4.8477094999999998E-2</v>
      </c>
      <c r="W19">
        <f t="shared" si="3"/>
        <v>0.12020865247149966</v>
      </c>
      <c r="Z19" s="16">
        <v>87.89</v>
      </c>
      <c r="AA19">
        <f t="shared" si="4"/>
        <v>0.12020865247149966</v>
      </c>
      <c r="AB19">
        <f t="shared" si="5"/>
        <v>3.4302989587566106E-3</v>
      </c>
      <c r="AC19">
        <f t="shared" si="11"/>
        <v>0.94595915777997175</v>
      </c>
    </row>
    <row r="20" spans="2:29" x14ac:dyDescent="0.25">
      <c r="B20" s="1" t="s">
        <v>45</v>
      </c>
      <c r="C20" s="1">
        <f>(C19-C17)/(C23-C21)</f>
        <v>-6.4336394485180713E-4</v>
      </c>
      <c r="D20" s="1"/>
      <c r="E20" s="1" t="s">
        <v>45</v>
      </c>
      <c r="F20" s="1">
        <f>(F19-F17)/(F23-F21)</f>
        <v>-6.4336394485180713E-4</v>
      </c>
      <c r="H20" s="16">
        <v>32.549999999999997</v>
      </c>
      <c r="I20" s="18">
        <f t="shared" si="7"/>
        <v>0.14026572327939962</v>
      </c>
      <c r="J20" s="22">
        <f>Spring!X18</f>
        <v>5.6565602E-2</v>
      </c>
      <c r="K20">
        <f t="shared" si="8"/>
        <v>0.621084839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0.29406868599999997</v>
      </c>
      <c r="V20">
        <f t="shared" si="10"/>
        <v>5.7775602999999981E-2</v>
      </c>
      <c r="W20">
        <f t="shared" si="3"/>
        <v>0.14326616275909956</v>
      </c>
      <c r="Z20" s="16">
        <v>74.48</v>
      </c>
      <c r="AA20">
        <f t="shared" si="4"/>
        <v>0.14326616275909956</v>
      </c>
      <c r="AB20">
        <f t="shared" si="5"/>
        <v>4.088272839212731E-3</v>
      </c>
      <c r="AC20">
        <f t="shared" si="11"/>
        <v>0.95004743061918451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0.11845043358499967</v>
      </c>
      <c r="J21" s="22">
        <f>Spring!X19</f>
        <v>4.7768049999999999E-2</v>
      </c>
      <c r="K21">
        <f t="shared" si="8"/>
        <v>0.66885288899999995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0.36084222299999996</v>
      </c>
      <c r="V21">
        <f t="shared" si="10"/>
        <v>6.6773536999999994E-2</v>
      </c>
      <c r="W21">
        <f t="shared" si="3"/>
        <v>0.16557833969889951</v>
      </c>
      <c r="Z21" s="16">
        <v>63.11</v>
      </c>
      <c r="AA21">
        <f t="shared" si="4"/>
        <v>0.16557833969889951</v>
      </c>
      <c r="AB21">
        <f t="shared" si="5"/>
        <v>4.724977733166478E-3</v>
      </c>
      <c r="AC21">
        <f t="shared" si="11"/>
        <v>0.954772408352351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9.817358448639972E-2</v>
      </c>
      <c r="J22" s="22">
        <f>Spring!X20</f>
        <v>3.9590911999999999E-2</v>
      </c>
      <c r="K22">
        <f t="shared" si="8"/>
        <v>0.70844380099999993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0.42959646199999996</v>
      </c>
      <c r="V22">
        <f t="shared" si="10"/>
        <v>6.8754238999999995E-2</v>
      </c>
      <c r="W22">
        <f t="shared" si="3"/>
        <v>0.17048988644829952</v>
      </c>
      <c r="Z22" s="16">
        <v>53.48</v>
      </c>
      <c r="AA22">
        <f t="shared" si="4"/>
        <v>0.17048988644829952</v>
      </c>
      <c r="AB22">
        <f t="shared" si="5"/>
        <v>4.8651346466161626E-3</v>
      </c>
      <c r="AC22">
        <f t="shared" si="11"/>
        <v>0.9596375429989672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8.2903837376699763E-2</v>
      </c>
      <c r="J23" s="22">
        <f>Spring!X21</f>
        <v>3.3433010999999999E-2</v>
      </c>
      <c r="K23">
        <f t="shared" si="8"/>
        <v>0.74187681199999989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0.49956840799999996</v>
      </c>
      <c r="V23">
        <f t="shared" si="10"/>
        <v>6.9971946000000007E-2</v>
      </c>
      <c r="W23">
        <f t="shared" si="3"/>
        <v>0.17350943449619954</v>
      </c>
      <c r="Z23" s="16">
        <v>45.32</v>
      </c>
      <c r="AA23">
        <f t="shared" si="4"/>
        <v>0.17350943449619954</v>
      </c>
      <c r="AB23">
        <f t="shared" si="5"/>
        <v>4.9513010939697157E-3</v>
      </c>
      <c r="AC23">
        <f t="shared" si="11"/>
        <v>0.96458884409293688</v>
      </c>
    </row>
    <row r="24" spans="2:29" x14ac:dyDescent="0.25">
      <c r="H24" s="16">
        <v>16.78</v>
      </c>
      <c r="I24" s="18">
        <f t="shared" si="7"/>
        <v>7.1083638132499807E-2</v>
      </c>
      <c r="J24" s="22">
        <f>Spring!X22</f>
        <v>2.8666225E-2</v>
      </c>
      <c r="K24">
        <f t="shared" si="8"/>
        <v>0.77054303699999993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0.56451923699999995</v>
      </c>
      <c r="V24">
        <f t="shared" si="10"/>
        <v>6.4950828999999988E-2</v>
      </c>
      <c r="W24">
        <f t="shared" si="3"/>
        <v>0.16105857067129953</v>
      </c>
      <c r="Z24" s="16">
        <v>38.409999999999997</v>
      </c>
      <c r="AA24">
        <f t="shared" si="4"/>
        <v>0.16105857067129953</v>
      </c>
      <c r="AB24">
        <f t="shared" si="5"/>
        <v>4.5960006697818561E-3</v>
      </c>
      <c r="AC24">
        <f t="shared" si="11"/>
        <v>0.96918484476271871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6.1671433403399825E-2</v>
      </c>
      <c r="J25" s="22">
        <f>Spring!X23</f>
        <v>2.4870521999999999E-2</v>
      </c>
      <c r="K25">
        <f t="shared" si="8"/>
        <v>0.79541355899999988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0.621084839</v>
      </c>
      <c r="V25">
        <f t="shared" si="10"/>
        <v>5.6565602000000048E-2</v>
      </c>
      <c r="W25">
        <f t="shared" si="3"/>
        <v>0.14026572327939973</v>
      </c>
      <c r="Z25" s="16">
        <v>32.549999999999997</v>
      </c>
      <c r="AA25">
        <f t="shared" si="4"/>
        <v>0.14026572327939973</v>
      </c>
      <c r="AB25">
        <f t="shared" si="5"/>
        <v>4.0026516779118268E-3</v>
      </c>
      <c r="AC25">
        <f t="shared" si="11"/>
        <v>0.97318749644063052</v>
      </c>
    </row>
    <row r="26" spans="2:29" x14ac:dyDescent="0.25">
      <c r="B26" s="1" t="s">
        <v>39</v>
      </c>
      <c r="C26" s="1">
        <f>C17</f>
        <v>0.64614983033150608</v>
      </c>
      <c r="H26" s="16">
        <v>12.05</v>
      </c>
      <c r="I26" s="18">
        <f t="shared" si="7"/>
        <v>5.4160781659899848E-2</v>
      </c>
      <c r="J26" s="22">
        <f>Spring!X24</f>
        <v>2.1841666999999999E-2</v>
      </c>
      <c r="K26">
        <f t="shared" si="8"/>
        <v>0.81725522599999989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0.66885288899999995</v>
      </c>
      <c r="V26">
        <f t="shared" si="10"/>
        <v>4.7768049999999951E-2</v>
      </c>
      <c r="W26">
        <f t="shared" si="3"/>
        <v>0.11845043358499956</v>
      </c>
      <c r="Z26" s="16">
        <v>27.58</v>
      </c>
      <c r="AA26">
        <f t="shared" si="4"/>
        <v>0.11845043358499956</v>
      </c>
      <c r="AB26">
        <f t="shared" si="5"/>
        <v>3.380126061118835E-3</v>
      </c>
      <c r="AC26">
        <f t="shared" si="11"/>
        <v>0.97656762250174933</v>
      </c>
    </row>
    <row r="27" spans="2:29" x14ac:dyDescent="0.25">
      <c r="B27" s="1" t="s">
        <v>43</v>
      </c>
      <c r="C27" s="1">
        <f>C29*(C31-C30)+C26</f>
        <v>0.98036453240312293</v>
      </c>
      <c r="H27" s="16">
        <v>10.210000000000001</v>
      </c>
      <c r="I27" s="18">
        <f t="shared" si="7"/>
        <v>4.8809680808799862E-2</v>
      </c>
      <c r="J27" s="22">
        <f>Spring!X25</f>
        <v>1.9683704E-2</v>
      </c>
      <c r="K27">
        <f t="shared" si="8"/>
        <v>0.83693892999999986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0.69311525312351541</v>
      </c>
      <c r="V27">
        <f t="shared" si="10"/>
        <v>2.4262364123515456E-2</v>
      </c>
      <c r="W27">
        <f t="shared" si="3"/>
        <v>6.0163384317081112E-2</v>
      </c>
      <c r="Z27" s="20">
        <v>25</v>
      </c>
      <c r="AA27">
        <f t="shared" si="4"/>
        <v>6.0163384317081112E-2</v>
      </c>
      <c r="AB27">
        <f t="shared" si="5"/>
        <v>1.71683477299679E-3</v>
      </c>
      <c r="AC27">
        <f t="shared" si="11"/>
        <v>0.97828445727474611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4.4242135401299877E-2</v>
      </c>
      <c r="J28" s="22">
        <f>Spring!X26</f>
        <v>1.7841729000000001E-2</v>
      </c>
      <c r="K28">
        <f t="shared" si="8"/>
        <v>0.85478065899999989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0.70844380099999993</v>
      </c>
      <c r="V28">
        <f t="shared" si="10"/>
        <v>1.5328547876484522E-2</v>
      </c>
      <c r="W28">
        <f t="shared" si="3"/>
        <v>3.801020016931856E-2</v>
      </c>
      <c r="Z28" s="16">
        <v>23.37</v>
      </c>
      <c r="AA28">
        <f t="shared" si="4"/>
        <v>3.801020016931856E-2</v>
      </c>
      <c r="AB28">
        <f t="shared" si="5"/>
        <v>1.0846669302266507E-3</v>
      </c>
      <c r="AC28">
        <f t="shared" si="11"/>
        <v>0.9793691242049728</v>
      </c>
    </row>
    <row r="29" spans="2:29" x14ac:dyDescent="0.25">
      <c r="B29" s="1" t="s">
        <v>45</v>
      </c>
      <c r="C29" s="1">
        <f>(C28-C26)/(C32-C30)</f>
        <v>-6.4336394485180713E-4</v>
      </c>
      <c r="H29" s="16">
        <v>7.33</v>
      </c>
      <c r="I29" s="18">
        <f t="shared" si="7"/>
        <v>4.0878586011499886E-2</v>
      </c>
      <c r="J29" s="22">
        <f>Spring!X27</f>
        <v>1.6485295000000001E-2</v>
      </c>
      <c r="K29">
        <f t="shared" si="8"/>
        <v>0.87126595399999984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0.74187681199999989</v>
      </c>
      <c r="V29">
        <f t="shared" si="10"/>
        <v>3.3433010999999957E-2</v>
      </c>
      <c r="W29">
        <f t="shared" si="3"/>
        <v>8.2903837376699666E-2</v>
      </c>
      <c r="Z29" s="16">
        <v>19.809999999999999</v>
      </c>
      <c r="AA29">
        <f t="shared" si="4"/>
        <v>8.2903837376699666E-2</v>
      </c>
      <c r="AB29">
        <f t="shared" si="5"/>
        <v>2.3657610428471048E-3</v>
      </c>
      <c r="AC29">
        <f t="shared" si="11"/>
        <v>0.98173488524781993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3.7906814343499892E-2</v>
      </c>
      <c r="J30" s="22">
        <f>Spring!X28</f>
        <v>1.5286855E-2</v>
      </c>
      <c r="K30">
        <f t="shared" si="8"/>
        <v>0.88655280899999989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0.77054303699999993</v>
      </c>
      <c r="V30">
        <f t="shared" si="10"/>
        <v>2.8666225000000045E-2</v>
      </c>
      <c r="W30">
        <f t="shared" si="3"/>
        <v>7.1083638132499918E-2</v>
      </c>
      <c r="Z30" s="16">
        <v>16.78</v>
      </c>
      <c r="AA30">
        <f t="shared" si="4"/>
        <v>7.1083638132499918E-2</v>
      </c>
      <c r="AB30">
        <f t="shared" si="5"/>
        <v>2.0284573935171425E-3</v>
      </c>
      <c r="AC30">
        <f t="shared" si="11"/>
        <v>0.98376334264133702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3.5183486298199902E-2</v>
      </c>
      <c r="J31" s="22">
        <f>Spring!X29</f>
        <v>1.4188605999999999E-2</v>
      </c>
      <c r="K31">
        <f t="shared" si="8"/>
        <v>0.90074141499999993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0.79541355899999988</v>
      </c>
      <c r="V31">
        <f t="shared" si="10"/>
        <v>2.4870521999999951E-2</v>
      </c>
      <c r="W31">
        <f t="shared" si="3"/>
        <v>6.1671433403399707E-2</v>
      </c>
      <c r="Z31" s="16">
        <v>14.22</v>
      </c>
      <c r="AA31">
        <f t="shared" si="4"/>
        <v>6.1671433403399707E-2</v>
      </c>
      <c r="AB31">
        <f t="shared" si="5"/>
        <v>1.7598687734967043E-3</v>
      </c>
      <c r="AC31">
        <f t="shared" si="11"/>
        <v>0.98552321141483368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3.2785046067199911E-2</v>
      </c>
      <c r="J32" s="22">
        <f>Spring!X30</f>
        <v>1.3221376E-2</v>
      </c>
      <c r="K32">
        <f t="shared" si="8"/>
        <v>0.91396279099999989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0.81725522599999989</v>
      </c>
      <c r="V32">
        <f t="shared" si="10"/>
        <v>2.1841667000000009E-2</v>
      </c>
      <c r="W32">
        <f t="shared" si="3"/>
        <v>5.4160781659899869E-2</v>
      </c>
      <c r="Z32" s="16">
        <v>12.05</v>
      </c>
      <c r="AA32">
        <f t="shared" si="4"/>
        <v>5.4160781659899869E-2</v>
      </c>
      <c r="AB32">
        <f t="shared" si="5"/>
        <v>1.5455432625987315E-3</v>
      </c>
      <c r="AC32">
        <f t="shared" si="11"/>
        <v>0.98706875467743238</v>
      </c>
    </row>
    <row r="33" spans="2:29" x14ac:dyDescent="0.25">
      <c r="H33" s="16">
        <v>3.78</v>
      </c>
      <c r="I33" s="18">
        <f t="shared" si="7"/>
        <v>3.0463050027799917E-2</v>
      </c>
      <c r="J33" s="22">
        <f>Spring!X31</f>
        <v>1.2284974000000001E-2</v>
      </c>
      <c r="K33">
        <f t="shared" si="8"/>
        <v>0.92624776499999983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0.83693892999999986</v>
      </c>
      <c r="V33">
        <f t="shared" si="10"/>
        <v>1.9683703999999969E-2</v>
      </c>
      <c r="W33">
        <f t="shared" si="3"/>
        <v>4.8809680808799785E-2</v>
      </c>
      <c r="Z33" s="16">
        <v>10.210000000000001</v>
      </c>
      <c r="AA33">
        <f t="shared" si="4"/>
        <v>4.8809680808799785E-2</v>
      </c>
      <c r="AB33">
        <f t="shared" si="5"/>
        <v>1.392843142429909E-3</v>
      </c>
      <c r="AC33">
        <f t="shared" si="11"/>
        <v>0.98846159781986231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2.8723942189199918E-2</v>
      </c>
      <c r="J34" s="22">
        <f>Spring!X32</f>
        <v>1.1583636E-2</v>
      </c>
      <c r="K34">
        <f t="shared" si="8"/>
        <v>0.93783140099999984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0.85478065899999989</v>
      </c>
      <c r="V34">
        <f t="shared" si="10"/>
        <v>1.7841729000000028E-2</v>
      </c>
      <c r="W34">
        <f t="shared" si="3"/>
        <v>4.4242135401299947E-2</v>
      </c>
      <c r="Z34" s="16">
        <v>8.65</v>
      </c>
      <c r="AA34">
        <f t="shared" si="4"/>
        <v>4.4242135401299947E-2</v>
      </c>
      <c r="AB34">
        <f t="shared" si="5"/>
        <v>1.2625027223912184E-3</v>
      </c>
      <c r="AC34">
        <f t="shared" si="11"/>
        <v>0.98972410054225357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2.7080392069799928E-2</v>
      </c>
      <c r="J35" s="22">
        <f>Spring!X33</f>
        <v>1.0920834000000001E-2</v>
      </c>
      <c r="K35">
        <f t="shared" si="8"/>
        <v>0.94875223499999983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0.87126595399999984</v>
      </c>
      <c r="V35">
        <f t="shared" si="10"/>
        <v>1.6485294999999955E-2</v>
      </c>
      <c r="W35">
        <f t="shared" si="3"/>
        <v>4.0878586011499775E-2</v>
      </c>
      <c r="Z35" s="16">
        <v>7.33</v>
      </c>
      <c r="AA35">
        <f t="shared" si="4"/>
        <v>4.0878586011499775E-2</v>
      </c>
      <c r="AB35">
        <f t="shared" si="5"/>
        <v>1.1665197816266716E-3</v>
      </c>
      <c r="AC35">
        <f t="shared" si="11"/>
        <v>0.9908906203238802</v>
      </c>
    </row>
    <row r="36" spans="2:29" x14ac:dyDescent="0.25">
      <c r="B36" s="1" t="s">
        <v>39</v>
      </c>
      <c r="C36" s="1">
        <f>U8</f>
        <v>2.6323294000000004E-2</v>
      </c>
      <c r="E36" s="1" t="s">
        <v>39</v>
      </c>
      <c r="F36" s="1">
        <f>U10</f>
        <v>3.7937759000000001E-2</v>
      </c>
      <c r="H36" s="16">
        <v>2.2999999999999998</v>
      </c>
      <c r="I36" s="18">
        <f t="shared" si="7"/>
        <v>2.5006839653099928E-2</v>
      </c>
      <c r="J36" s="22">
        <f>Spring!X34</f>
        <v>1.0084622999999999E-2</v>
      </c>
      <c r="K36">
        <f t="shared" si="8"/>
        <v>0.95883685799999985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0.88655280899999989</v>
      </c>
      <c r="V36">
        <f t="shared" si="10"/>
        <v>1.5286855000000044E-2</v>
      </c>
      <c r="W36">
        <f t="shared" si="3"/>
        <v>3.7906814343500003E-2</v>
      </c>
      <c r="Z36" s="16">
        <v>6.21</v>
      </c>
      <c r="AA36">
        <f t="shared" si="4"/>
        <v>3.7906814343500003E-2</v>
      </c>
      <c r="AB36">
        <f t="shared" si="5"/>
        <v>1.0817166909271986E-3</v>
      </c>
      <c r="AC36">
        <f t="shared" si="11"/>
        <v>0.99197233701480736</v>
      </c>
    </row>
    <row r="37" spans="2:29" x14ac:dyDescent="0.25">
      <c r="B37" s="1" t="s">
        <v>43</v>
      </c>
      <c r="C37" s="1">
        <f>C39*(C41-C40)+C36</f>
        <v>3.3352313865159626E-2</v>
      </c>
      <c r="E37" s="1" t="s">
        <v>43</v>
      </c>
      <c r="F37" s="1">
        <f>F39*(F41-F40)+F36</f>
        <v>4.8086947738184373E-2</v>
      </c>
      <c r="H37" s="16">
        <v>1.95</v>
      </c>
      <c r="I37" s="18">
        <f t="shared" si="7"/>
        <v>2.2101955412899939E-2</v>
      </c>
      <c r="J37" s="22">
        <f>Spring!X35</f>
        <v>8.9131569999999997E-3</v>
      </c>
      <c r="K37">
        <f t="shared" si="8"/>
        <v>0.9677500149999998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0.90074141499999993</v>
      </c>
      <c r="V37">
        <f t="shared" si="10"/>
        <v>1.4188606000000048E-2</v>
      </c>
      <c r="W37">
        <f t="shared" si="3"/>
        <v>3.518348629820002E-2</v>
      </c>
      <c r="Z37" s="16">
        <v>5.27</v>
      </c>
      <c r="AA37">
        <f t="shared" si="4"/>
        <v>3.518348629820002E-2</v>
      </c>
      <c r="AB37">
        <f t="shared" si="5"/>
        <v>1.0040032388081003E-3</v>
      </c>
      <c r="AC37">
        <f t="shared" si="11"/>
        <v>0.99297634025361547</v>
      </c>
    </row>
    <row r="38" spans="2:29" x14ac:dyDescent="0.25">
      <c r="B38" s="1" t="s">
        <v>40</v>
      </c>
      <c r="C38" s="1">
        <f>U10</f>
        <v>3.7937759000000001E-2</v>
      </c>
      <c r="E38" s="1" t="s">
        <v>40</v>
      </c>
      <c r="F38" s="1">
        <f>U12</f>
        <v>5.2353722000000005E-2</v>
      </c>
      <c r="H38" s="16">
        <v>1.65</v>
      </c>
      <c r="I38" s="18">
        <f t="shared" si="7"/>
        <v>1.908240736499995E-2</v>
      </c>
      <c r="J38" s="22">
        <f>Spring!X36</f>
        <v>7.6954500000000004E-3</v>
      </c>
      <c r="K38">
        <f t="shared" si="8"/>
        <v>0.97544546499999985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0.91396279099999989</v>
      </c>
      <c r="V38">
        <f t="shared" si="10"/>
        <v>1.3221375999999951E-2</v>
      </c>
      <c r="W38">
        <f t="shared" si="3"/>
        <v>3.2785046067199786E-2</v>
      </c>
      <c r="Z38" s="16">
        <v>4.46</v>
      </c>
      <c r="AA38">
        <f t="shared" si="4"/>
        <v>3.2785046067199786E-2</v>
      </c>
      <c r="AB38">
        <f t="shared" si="5"/>
        <v>9.3556085252487751E-4</v>
      </c>
      <c r="AC38">
        <f t="shared" si="11"/>
        <v>0.99391190110614036</v>
      </c>
    </row>
    <row r="39" spans="2:29" x14ac:dyDescent="0.25">
      <c r="B39" s="1" t="s">
        <v>45</v>
      </c>
      <c r="C39" s="1">
        <f>(C38-C36)/(C42-C40)</f>
        <v>-2.3030864564743201E-4</v>
      </c>
      <c r="E39" s="1" t="s">
        <v>45</v>
      </c>
      <c r="F39" s="1">
        <f>(F38-F36)/(F42-F40)</f>
        <v>-3.3729440804866661E-4</v>
      </c>
      <c r="H39" s="16">
        <v>1.4</v>
      </c>
      <c r="I39" s="18">
        <f t="shared" si="7"/>
        <v>1.5346191301299956E-2</v>
      </c>
      <c r="J39" s="22">
        <f>Spring!X37</f>
        <v>6.1887289999999996E-3</v>
      </c>
      <c r="K39">
        <f t="shared" si="8"/>
        <v>0.98163419399999985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0.92624776499999983</v>
      </c>
      <c r="V39">
        <f t="shared" si="10"/>
        <v>1.2284973999999949E-2</v>
      </c>
      <c r="W39">
        <f t="shared" si="3"/>
        <v>3.0463050027799789E-2</v>
      </c>
      <c r="Z39" s="16">
        <v>3.78</v>
      </c>
      <c r="AA39">
        <f t="shared" si="4"/>
        <v>3.0463050027799789E-2</v>
      </c>
      <c r="AB39">
        <f t="shared" si="5"/>
        <v>8.6929989349716322E-4</v>
      </c>
      <c r="AC39">
        <f t="shared" si="11"/>
        <v>0.99478120099963752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1.0597089698899971E-2</v>
      </c>
      <c r="J40" s="22">
        <f>Spring!X38</f>
        <v>4.273537E-3</v>
      </c>
      <c r="K40">
        <f t="shared" si="8"/>
        <v>0.98590773099999984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0.93783140099999984</v>
      </c>
      <c r="V40">
        <f t="shared" si="10"/>
        <v>1.1583636000000008E-2</v>
      </c>
      <c r="W40">
        <f t="shared" si="3"/>
        <v>2.8723942189199939E-2</v>
      </c>
      <c r="Z40" s="16">
        <v>3.2</v>
      </c>
      <c r="AA40">
        <f t="shared" si="4"/>
        <v>2.8723942189199939E-2</v>
      </c>
      <c r="AB40">
        <f t="shared" si="5"/>
        <v>8.1967235267327017E-4</v>
      </c>
      <c r="AC40">
        <f t="shared" si="11"/>
        <v>0.99560087335231073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7.6062069829999791E-3</v>
      </c>
      <c r="J41" s="22">
        <f>Spring!X39</f>
        <v>3.0673900000000001E-3</v>
      </c>
      <c r="K41">
        <f t="shared" si="8"/>
        <v>0.98897512099999985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0.94875223499999983</v>
      </c>
      <c r="V41">
        <f t="shared" si="10"/>
        <v>1.092083399999999E-2</v>
      </c>
      <c r="W41">
        <f t="shared" si="3"/>
        <v>2.70803920697999E-2</v>
      </c>
      <c r="Z41" s="16">
        <v>2.72</v>
      </c>
      <c r="AA41">
        <f t="shared" si="4"/>
        <v>2.70803920697999E-2</v>
      </c>
      <c r="AB41">
        <f t="shared" si="5"/>
        <v>7.7277166667998076E-4</v>
      </c>
      <c r="AC41">
        <f t="shared" si="11"/>
        <v>0.99637364501899073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6.1059884829999835E-3</v>
      </c>
      <c r="J42" s="22">
        <f>Spring!X40</f>
        <v>2.4623900000000001E-3</v>
      </c>
      <c r="K42">
        <f t="shared" si="8"/>
        <v>0.99143751099999988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0.95883685799999985</v>
      </c>
      <c r="V42">
        <f t="shared" si="10"/>
        <v>1.0084623000000015E-2</v>
      </c>
      <c r="W42">
        <f t="shared" si="3"/>
        <v>2.5006839653099966E-2</v>
      </c>
      <c r="Z42" s="16">
        <v>2.2999999999999998</v>
      </c>
      <c r="AA42">
        <f t="shared" si="4"/>
        <v>2.5006839653099966E-2</v>
      </c>
      <c r="AB42">
        <f t="shared" si="5"/>
        <v>7.1360034623264899E-4</v>
      </c>
      <c r="AC42">
        <f t="shared" si="11"/>
        <v>0.99708724536522342</v>
      </c>
    </row>
    <row r="43" spans="2:29" x14ac:dyDescent="0.25">
      <c r="H43" s="16">
        <v>0.72</v>
      </c>
      <c r="I43" s="18">
        <f t="shared" si="7"/>
        <v>5.198212467899985E-3</v>
      </c>
      <c r="J43" s="22">
        <f>Spring!X41</f>
        <v>2.0963069999999999E-3</v>
      </c>
      <c r="K43">
        <f t="shared" si="8"/>
        <v>0.99353381799999985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0.9677500149999998</v>
      </c>
      <c r="V43">
        <f t="shared" si="10"/>
        <v>8.9131569999999494E-3</v>
      </c>
      <c r="W43">
        <f t="shared" si="3"/>
        <v>2.2101955412899815E-2</v>
      </c>
      <c r="Z43" s="16">
        <v>1.95</v>
      </c>
      <c r="AA43">
        <f t="shared" si="4"/>
        <v>2.2101955412899815E-2</v>
      </c>
      <c r="AB43">
        <f t="shared" si="5"/>
        <v>6.3070596900111336E-4</v>
      </c>
      <c r="AC43">
        <f t="shared" si="11"/>
        <v>0.99771795133422458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4.5579911233999872E-3</v>
      </c>
      <c r="J44" s="22">
        <f>Spring!X42</f>
        <v>1.838122E-3</v>
      </c>
      <c r="K44">
        <f t="shared" si="8"/>
        <v>0.99537193999999984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0.97544546499999985</v>
      </c>
      <c r="V44">
        <f t="shared" si="10"/>
        <v>7.6954500000000481E-3</v>
      </c>
      <c r="W44">
        <f t="shared" si="3"/>
        <v>1.9082407365000068E-2</v>
      </c>
      <c r="Z44" s="16">
        <v>1.65</v>
      </c>
      <c r="AA44">
        <f t="shared" si="4"/>
        <v>1.9082407365000068E-2</v>
      </c>
      <c r="AB44">
        <f t="shared" si="5"/>
        <v>5.4453952164756837E-4</v>
      </c>
      <c r="AC44">
        <f t="shared" si="11"/>
        <v>0.99826249085587215</v>
      </c>
    </row>
    <row r="45" spans="2:29" x14ac:dyDescent="0.25">
      <c r="B45" s="1" t="s">
        <v>39</v>
      </c>
      <c r="C45" s="1">
        <f>U15</f>
        <v>0.11694232099999999</v>
      </c>
      <c r="E45" s="1" t="s">
        <v>39</v>
      </c>
      <c r="F45" s="1">
        <f>U26</f>
        <v>0.66885288899999995</v>
      </c>
      <c r="H45" s="16">
        <v>0.52</v>
      </c>
      <c r="I45" s="18">
        <f t="shared" si="7"/>
        <v>4.0993259737999886E-3</v>
      </c>
      <c r="J45" s="22">
        <f>Spring!X43</f>
        <v>1.653154E-3</v>
      </c>
      <c r="K45">
        <f t="shared" si="8"/>
        <v>0.99702509399999983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0.98163419399999985</v>
      </c>
      <c r="V45">
        <f t="shared" si="10"/>
        <v>6.1887290000000039E-3</v>
      </c>
      <c r="W45">
        <f t="shared" si="3"/>
        <v>1.5346191301299968E-2</v>
      </c>
      <c r="Z45" s="16">
        <v>1.4</v>
      </c>
      <c r="AA45">
        <f t="shared" si="4"/>
        <v>1.5346191301299968E-2</v>
      </c>
      <c r="AB45">
        <f t="shared" si="5"/>
        <v>4.379220876318364E-4</v>
      </c>
      <c r="AC45">
        <f t="shared" si="11"/>
        <v>0.99870041294350398</v>
      </c>
    </row>
    <row r="46" spans="2:29" x14ac:dyDescent="0.25">
      <c r="B46" s="1" t="s">
        <v>43</v>
      </c>
      <c r="C46" s="1">
        <f>C48*(C50-C49)+C45</f>
        <v>0.14468020639473683</v>
      </c>
      <c r="E46" s="1" t="s">
        <v>43</v>
      </c>
      <c r="F46" s="1">
        <f>F48*(F50-F49)+F45</f>
        <v>0.69311525312351541</v>
      </c>
      <c r="H46" s="16">
        <v>0.44</v>
      </c>
      <c r="I46" s="18">
        <f t="shared" si="7"/>
        <v>3.7839924435999896E-3</v>
      </c>
      <c r="J46" s="22">
        <f>Spring!X44</f>
        <v>1.525988E-3</v>
      </c>
      <c r="K46">
        <f t="shared" si="8"/>
        <v>0.99855108199999987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0.98590773099999984</v>
      </c>
      <c r="V46">
        <f t="shared" si="10"/>
        <v>4.2735369999999939E-3</v>
      </c>
      <c r="W46">
        <f t="shared" si="3"/>
        <v>1.0597089698899956E-2</v>
      </c>
      <c r="Z46" s="16">
        <v>1.19</v>
      </c>
      <c r="AA46">
        <f t="shared" si="4"/>
        <v>1.0597089698899956E-2</v>
      </c>
      <c r="AB46">
        <f t="shared" si="5"/>
        <v>3.024007424807083E-4</v>
      </c>
      <c r="AC46">
        <f t="shared" si="11"/>
        <v>0.99900281368598465</v>
      </c>
    </row>
    <row r="47" spans="2:29" x14ac:dyDescent="0.25">
      <c r="B47" s="1" t="s">
        <v>40</v>
      </c>
      <c r="C47" s="1">
        <f>U17</f>
        <v>0.14840619099999999</v>
      </c>
      <c r="E47" s="1" t="s">
        <v>40</v>
      </c>
      <c r="F47" s="1">
        <f>U28</f>
        <v>0.70844380099999993</v>
      </c>
      <c r="H47" s="16">
        <v>0.37</v>
      </c>
      <c r="I47" s="18">
        <f t="shared" si="7"/>
        <v>3.5928819645999902E-3</v>
      </c>
      <c r="J47" s="22">
        <f>Spring!X45</f>
        <v>1.448918E-3</v>
      </c>
      <c r="K47">
        <f t="shared" si="8"/>
        <v>0.99999999999999989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0.98897512099999985</v>
      </c>
      <c r="V47">
        <f t="shared" si="10"/>
        <v>3.0673900000000032E-3</v>
      </c>
      <c r="W47">
        <f t="shared" si="3"/>
        <v>7.6062069829999869E-3</v>
      </c>
      <c r="Z47" s="16">
        <v>1.01</v>
      </c>
      <c r="AA47">
        <f t="shared" si="4"/>
        <v>7.6062069829999869E-3</v>
      </c>
      <c r="AB47">
        <f t="shared" si="5"/>
        <v>2.1705229496735422E-4</v>
      </c>
      <c r="AC47">
        <f t="shared" si="11"/>
        <v>0.99921986598095203</v>
      </c>
    </row>
    <row r="48" spans="2:29" x14ac:dyDescent="0.25">
      <c r="B48" s="1" t="s">
        <v>45</v>
      </c>
      <c r="C48" s="1">
        <f>(C47-C45)/(C51-C49)</f>
        <v>-1.4275803085299454E-3</v>
      </c>
      <c r="E48" s="1" t="s">
        <v>45</v>
      </c>
      <c r="F48" s="1">
        <f>(F47-F45)/(F51-F49)</f>
        <v>-9.4040171021377676E-3</v>
      </c>
      <c r="I48" s="18">
        <f>SUM(I4:I47)</f>
        <v>2.4796999999999931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0.99143751099999988</v>
      </c>
      <c r="V48">
        <f t="shared" si="10"/>
        <v>2.4623900000000365E-3</v>
      </c>
      <c r="W48">
        <f t="shared" si="3"/>
        <v>6.1059884830000737E-3</v>
      </c>
      <c r="Z48" s="16">
        <v>0.85</v>
      </c>
      <c r="AA48">
        <f t="shared" si="4"/>
        <v>6.1059884830000737E-3</v>
      </c>
      <c r="AB48">
        <f t="shared" si="5"/>
        <v>1.7424174969751831E-4</v>
      </c>
      <c r="AC48">
        <f t="shared" si="11"/>
        <v>0.99939410773064952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0.99353381799999985</v>
      </c>
      <c r="V49">
        <f t="shared" si="10"/>
        <v>2.0963069999999639E-3</v>
      </c>
      <c r="W49">
        <f t="shared" si="3"/>
        <v>5.1982124678998966E-3</v>
      </c>
      <c r="Z49" s="16">
        <v>0.72</v>
      </c>
      <c r="AA49">
        <f t="shared" si="4"/>
        <v>5.1982124678998966E-3</v>
      </c>
      <c r="AB49">
        <f t="shared" si="5"/>
        <v>1.4833726565781369E-4</v>
      </c>
      <c r="AC49">
        <f t="shared" si="11"/>
        <v>0.99954244499630729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0.99537193999999984</v>
      </c>
      <c r="V50">
        <f t="shared" si="10"/>
        <v>1.8381219999999976E-3</v>
      </c>
      <c r="W50">
        <f t="shared" si="3"/>
        <v>4.5579911233999812E-3</v>
      </c>
      <c r="Z50" s="16">
        <v>0.61</v>
      </c>
      <c r="AA50">
        <f t="shared" si="4"/>
        <v>4.5579911233999812E-3</v>
      </c>
      <c r="AB50">
        <f t="shared" si="5"/>
        <v>1.3006777701237278E-4</v>
      </c>
      <c r="AC50">
        <f t="shared" si="11"/>
        <v>0.9996725127733197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0.99702509399999983</v>
      </c>
      <c r="V51">
        <f t="shared" si="10"/>
        <v>1.65315399999999E-3</v>
      </c>
      <c r="W51">
        <f t="shared" si="3"/>
        <v>4.0993259737999643E-3</v>
      </c>
      <c r="Z51" s="16">
        <v>0.52</v>
      </c>
      <c r="AA51">
        <f t="shared" si="4"/>
        <v>4.0993259737999643E-3</v>
      </c>
      <c r="AB51">
        <f t="shared" si="5"/>
        <v>1.1697921347936159E-4</v>
      </c>
      <c r="AC51">
        <f t="shared" si="11"/>
        <v>0.99978949198679901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0.99855108199999987</v>
      </c>
      <c r="V52">
        <f t="shared" si="10"/>
        <v>1.5259880000000337E-3</v>
      </c>
      <c r="W52">
        <f t="shared" si="3"/>
        <v>3.7839924436000728E-3</v>
      </c>
      <c r="Z52" s="16">
        <v>0.44</v>
      </c>
      <c r="AA52">
        <f t="shared" si="4"/>
        <v>3.7839924436000728E-3</v>
      </c>
      <c r="AB52">
        <f t="shared" si="5"/>
        <v>1.0798079066980393E-4</v>
      </c>
      <c r="AC52">
        <f t="shared" si="11"/>
        <v>0.99989747277746877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0.99999999999999989</v>
      </c>
      <c r="V53">
        <f t="shared" si="10"/>
        <v>1.4489180000000212E-3</v>
      </c>
      <c r="W53">
        <f t="shared" si="3"/>
        <v>3.5928819646000427E-3</v>
      </c>
      <c r="Z53" s="16">
        <v>0.37</v>
      </c>
      <c r="AA53">
        <f t="shared" si="4"/>
        <v>3.5928819646000427E-3</v>
      </c>
      <c r="AB53">
        <f t="shared" si="5"/>
        <v>1.0252722253104862E-4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8D5A-6CF6-46A2-A6FE-7FEBF34A0A67}">
  <dimension ref="A1:AC53"/>
  <sheetViews>
    <sheetView topLeftCell="C1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1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1:29" x14ac:dyDescent="0.25">
      <c r="B2" s="18" t="s">
        <v>34</v>
      </c>
      <c r="C2" s="19" t="s">
        <v>35</v>
      </c>
      <c r="D2" s="22">
        <f>Spring!C60</f>
        <v>27.528300000000002</v>
      </c>
      <c r="H2" t="s">
        <v>35</v>
      </c>
      <c r="I2" s="23">
        <f>Spring!C61</f>
        <v>2.8248000000000051</v>
      </c>
      <c r="M2">
        <f>D2-I2</f>
        <v>24.703499999999998</v>
      </c>
      <c r="N2" t="s">
        <v>48</v>
      </c>
      <c r="S2" s="23">
        <f>I2</f>
        <v>2.8248000000000051</v>
      </c>
      <c r="T2" t="s">
        <v>48</v>
      </c>
      <c r="Z2" t="s">
        <v>48</v>
      </c>
    </row>
    <row r="3" spans="1:29" x14ac:dyDescent="0.25">
      <c r="B3" s="17">
        <v>5</v>
      </c>
      <c r="C3" s="25">
        <f>B3*1000</f>
        <v>5000</v>
      </c>
      <c r="D3">
        <f>E3*$D$2</f>
        <v>0</v>
      </c>
      <c r="E3" s="23">
        <f>Spring!C65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1:29" x14ac:dyDescent="0.25">
      <c r="B4" s="17">
        <v>1</v>
      </c>
      <c r="C4" s="25">
        <f t="shared" ref="C4:C12" si="0">B4*1000</f>
        <v>1000</v>
      </c>
      <c r="D4">
        <f t="shared" ref="D4:D12" si="1">E4*$D$2</f>
        <v>11.017200000000001</v>
      </c>
      <c r="E4" s="23">
        <f>Spring!C66</f>
        <v>0.40021359836967774</v>
      </c>
      <c r="F4" s="1">
        <f>F3+E4</f>
        <v>0.40021359836967774</v>
      </c>
      <c r="G4" s="17"/>
      <c r="H4" s="16">
        <v>460.27</v>
      </c>
      <c r="I4" s="18">
        <f t="shared" ref="I4:I47" si="2">J4*$I$2</f>
        <v>1.5762417897600026E-2</v>
      </c>
      <c r="J4" s="22">
        <f>Spring!C2</f>
        <v>5.5800119999999996E-3</v>
      </c>
      <c r="K4">
        <f t="shared" ref="K4:K47" si="3">K3+J4</f>
        <v>5.5800119999999996E-3</v>
      </c>
      <c r="N4" s="25">
        <v>1000</v>
      </c>
      <c r="O4">
        <f>O3+P4</f>
        <v>0.4459772906673144</v>
      </c>
      <c r="P4">
        <f>Q4/$M$2</f>
        <v>0.4459772906673144</v>
      </c>
      <c r="Q4">
        <f>D4</f>
        <v>11.017200000000001</v>
      </c>
      <c r="T4" s="25">
        <f t="shared" ref="T4:T5" si="4">B4*1000</f>
        <v>1000</v>
      </c>
      <c r="U4">
        <v>0</v>
      </c>
      <c r="V4">
        <f>U4-U3</f>
        <v>0</v>
      </c>
      <c r="W4">
        <f t="shared" ref="W4:W53" si="5">$S$2*V4</f>
        <v>0</v>
      </c>
      <c r="Z4" s="25">
        <v>1000</v>
      </c>
      <c r="AA4">
        <f t="shared" ref="AA4:AA53" si="6">Q4+W4</f>
        <v>11.017200000000001</v>
      </c>
      <c r="AB4">
        <f t="shared" ref="AB4:AB53" si="7">AA4/$D$2</f>
        <v>0.40021359836967774</v>
      </c>
      <c r="AC4">
        <f>AC3+AB4</f>
        <v>0.40021359836967774</v>
      </c>
    </row>
    <row r="5" spans="1:29" x14ac:dyDescent="0.25">
      <c r="B5" s="17">
        <v>0.85</v>
      </c>
      <c r="C5" s="25">
        <f t="shared" si="0"/>
        <v>850</v>
      </c>
      <c r="D5">
        <f t="shared" si="1"/>
        <v>2.6311</v>
      </c>
      <c r="E5" s="23">
        <f>Spring!C67</f>
        <v>9.5578005180123715E-2</v>
      </c>
      <c r="F5" s="1">
        <f t="shared" ref="F5:F11" si="8">F4+E5</f>
        <v>0.49579160354980145</v>
      </c>
      <c r="G5" s="17"/>
      <c r="H5" s="16">
        <v>390.04</v>
      </c>
      <c r="I5" s="18">
        <f t="shared" si="2"/>
        <v>1.5481474588800028E-2</v>
      </c>
      <c r="J5" s="22">
        <f>Spring!C3</f>
        <v>5.4805560000000001E-3</v>
      </c>
      <c r="K5">
        <f t="shared" si="3"/>
        <v>1.1060568E-2</v>
      </c>
      <c r="N5" s="25">
        <v>850</v>
      </c>
      <c r="O5">
        <f>O4+P5</f>
        <v>0.5524844657639606</v>
      </c>
      <c r="P5">
        <f t="shared" ref="P5" si="9">Q5/$M$2</f>
        <v>0.10650717509664623</v>
      </c>
      <c r="Q5">
        <f>D5</f>
        <v>2.6311</v>
      </c>
      <c r="T5" s="25">
        <f t="shared" si="4"/>
        <v>850</v>
      </c>
      <c r="U5">
        <v>0</v>
      </c>
      <c r="V5">
        <f t="shared" ref="V5:V53" si="10">U5-U4</f>
        <v>0</v>
      </c>
      <c r="W5">
        <f t="shared" si="5"/>
        <v>0</v>
      </c>
      <c r="Z5" s="25">
        <v>850</v>
      </c>
      <c r="AA5">
        <f t="shared" si="6"/>
        <v>2.6311</v>
      </c>
      <c r="AB5">
        <f t="shared" si="7"/>
        <v>9.5578005180123715E-2</v>
      </c>
      <c r="AC5">
        <f t="shared" ref="AC5:AC53" si="11">AC4+AB5</f>
        <v>0.49579160354980145</v>
      </c>
    </row>
    <row r="6" spans="1:29" x14ac:dyDescent="0.25">
      <c r="B6" s="17">
        <v>0.3</v>
      </c>
      <c r="C6" s="25">
        <f t="shared" si="0"/>
        <v>300</v>
      </c>
      <c r="D6">
        <f t="shared" si="1"/>
        <v>11.055199999999999</v>
      </c>
      <c r="E6" s="23">
        <f>Spring!C68</f>
        <v>0.40159399599684681</v>
      </c>
      <c r="F6" s="1">
        <f t="shared" si="8"/>
        <v>0.8973855995466482</v>
      </c>
      <c r="G6" s="7"/>
      <c r="H6" s="16">
        <v>330.52</v>
      </c>
      <c r="I6" s="18">
        <f t="shared" si="2"/>
        <v>1.9000664100000033E-2</v>
      </c>
      <c r="J6" s="22">
        <f>Spring!C4</f>
        <v>6.7263749999999997E-3</v>
      </c>
      <c r="K6">
        <f t="shared" si="3"/>
        <v>1.7786943E-2</v>
      </c>
      <c r="N6" s="16">
        <v>460.27</v>
      </c>
      <c r="O6" s="21">
        <f>C18</f>
        <v>0.86959397332361821</v>
      </c>
      <c r="P6" s="21">
        <f>O6-O5</f>
        <v>0.31710950755965761</v>
      </c>
      <c r="Q6" s="21">
        <f>P6*$M$2</f>
        <v>7.8337147200000015</v>
      </c>
      <c r="T6" s="16">
        <v>460.27</v>
      </c>
      <c r="U6">
        <f>K4</f>
        <v>5.5800119999999996E-3</v>
      </c>
      <c r="V6">
        <f t="shared" si="10"/>
        <v>5.5800119999999996E-3</v>
      </c>
      <c r="W6">
        <f t="shared" si="5"/>
        <v>1.5762417897600026E-2</v>
      </c>
      <c r="Z6" s="16">
        <v>460.27</v>
      </c>
      <c r="AA6">
        <f t="shared" si="6"/>
        <v>7.8494771378976012</v>
      </c>
      <c r="AB6">
        <f t="shared" si="7"/>
        <v>0.28514209514926825</v>
      </c>
      <c r="AC6">
        <f t="shared" si="11"/>
        <v>0.7809336986990697</v>
      </c>
    </row>
    <row r="7" spans="1:29" x14ac:dyDescent="0.25">
      <c r="B7" s="17">
        <v>0.25</v>
      </c>
      <c r="C7" s="25">
        <f t="shared" si="0"/>
        <v>250</v>
      </c>
      <c r="D7">
        <f t="shared" si="1"/>
        <v>0.68130000000000002</v>
      </c>
      <c r="E7" s="23">
        <f>Spring!C69</f>
        <v>2.4749076405008664E-2</v>
      </c>
      <c r="F7" s="1">
        <f t="shared" si="8"/>
        <v>0.92213467595165688</v>
      </c>
      <c r="G7" s="7"/>
      <c r="H7" s="16">
        <v>280.08999999999997</v>
      </c>
      <c r="I7" s="18">
        <f t="shared" si="2"/>
        <v>2.4737830075200046E-2</v>
      </c>
      <c r="J7" s="22">
        <f>Spring!C5</f>
        <v>8.7573740000000001E-3</v>
      </c>
      <c r="K7">
        <f t="shared" si="3"/>
        <v>2.6544316999999998E-2</v>
      </c>
      <c r="N7" s="16">
        <v>390.04</v>
      </c>
      <c r="O7" s="21">
        <f>F18</f>
        <v>0.92673763872252191</v>
      </c>
      <c r="P7" s="21">
        <f t="shared" ref="P7:P8" si="12">O7-O6</f>
        <v>5.7143665398903698E-2</v>
      </c>
      <c r="Q7" s="21">
        <f t="shared" ref="Q7:Q8" si="13">P7*$M$2</f>
        <v>1.4116485381818173</v>
      </c>
      <c r="T7" s="16">
        <v>390.04</v>
      </c>
      <c r="U7">
        <f t="shared" ref="U7:U8" si="14">K5</f>
        <v>1.1060568E-2</v>
      </c>
      <c r="V7">
        <f t="shared" si="10"/>
        <v>5.4805560000000001E-3</v>
      </c>
      <c r="W7">
        <f t="shared" si="5"/>
        <v>1.5481474588800028E-2</v>
      </c>
      <c r="Z7" s="16">
        <v>390.04</v>
      </c>
      <c r="AA7">
        <f t="shared" si="6"/>
        <v>1.4271300127706175</v>
      </c>
      <c r="AB7">
        <f t="shared" si="7"/>
        <v>5.1842286402379277E-2</v>
      </c>
      <c r="AC7">
        <f t="shared" si="11"/>
        <v>0.83277598510144901</v>
      </c>
    </row>
    <row r="8" spans="1:29" x14ac:dyDescent="0.25">
      <c r="B8" s="17">
        <v>0.125</v>
      </c>
      <c r="C8" s="25">
        <f t="shared" si="0"/>
        <v>125</v>
      </c>
      <c r="D8">
        <f t="shared" si="1"/>
        <v>1.1233</v>
      </c>
      <c r="E8" s="23">
        <f>Spring!C70</f>
        <v>4.0805280384186453E-2</v>
      </c>
      <c r="F8" s="1">
        <f t="shared" si="8"/>
        <v>0.96293995633584328</v>
      </c>
      <c r="G8" s="7"/>
      <c r="H8" s="16">
        <v>237.35</v>
      </c>
      <c r="I8" s="18">
        <f t="shared" si="2"/>
        <v>3.2722545345600054E-2</v>
      </c>
      <c r="J8" s="22">
        <f>Spring!C6</f>
        <v>1.1584021999999999E-2</v>
      </c>
      <c r="K8">
        <f t="shared" si="3"/>
        <v>3.8128338999999997E-2</v>
      </c>
      <c r="N8" s="16">
        <v>330.52</v>
      </c>
      <c r="O8" s="21">
        <f>C27</f>
        <v>0.97516695617293836</v>
      </c>
      <c r="P8" s="21">
        <f t="shared" si="12"/>
        <v>4.8429317450416454E-2</v>
      </c>
      <c r="Q8" s="21">
        <f t="shared" si="13"/>
        <v>1.1963736436363628</v>
      </c>
      <c r="T8" s="16">
        <v>330.52</v>
      </c>
      <c r="U8">
        <f t="shared" si="14"/>
        <v>1.7786943E-2</v>
      </c>
      <c r="V8">
        <f t="shared" si="10"/>
        <v>6.7263749999999997E-3</v>
      </c>
      <c r="W8">
        <f t="shared" si="5"/>
        <v>1.9000664100000033E-2</v>
      </c>
      <c r="Z8" s="16">
        <v>330.52</v>
      </c>
      <c r="AA8">
        <f t="shared" si="6"/>
        <v>1.2153743077363628</v>
      </c>
      <c r="AB8">
        <f t="shared" si="7"/>
        <v>4.4149995013726337E-2</v>
      </c>
      <c r="AC8">
        <f t="shared" si="11"/>
        <v>0.87692598011517531</v>
      </c>
    </row>
    <row r="9" spans="1:29" x14ac:dyDescent="0.25">
      <c r="B9" s="17">
        <v>6.3E-2</v>
      </c>
      <c r="C9" s="25">
        <f t="shared" si="0"/>
        <v>63</v>
      </c>
      <c r="D9">
        <f t="shared" si="1"/>
        <v>0.44250000000000006</v>
      </c>
      <c r="E9" s="23">
        <f>Spring!C71</f>
        <v>1.607436710585107E-2</v>
      </c>
      <c r="F9" s="1">
        <f t="shared" si="8"/>
        <v>0.97901432344169437</v>
      </c>
      <c r="G9" s="7"/>
      <c r="H9" s="16">
        <v>201.13</v>
      </c>
      <c r="I9" s="18">
        <f t="shared" si="2"/>
        <v>4.2008473663200076E-2</v>
      </c>
      <c r="J9" s="22">
        <f>Spring!C7</f>
        <v>1.4871308999999999E-2</v>
      </c>
      <c r="K9">
        <f t="shared" si="3"/>
        <v>5.2999647999999996E-2</v>
      </c>
      <c r="N9" s="25">
        <v>300</v>
      </c>
      <c r="O9" s="1">
        <v>1</v>
      </c>
      <c r="P9">
        <f>O9-O8</f>
        <v>2.483304382706164E-2</v>
      </c>
      <c r="Q9">
        <f>P9*$M$2</f>
        <v>0.61346309818181721</v>
      </c>
      <c r="T9" s="25">
        <f>B6*1000</f>
        <v>300</v>
      </c>
      <c r="U9" s="21">
        <f>C37</f>
        <v>2.3086864762442982E-2</v>
      </c>
      <c r="V9">
        <f t="shared" si="10"/>
        <v>5.2999217624429829E-3</v>
      </c>
      <c r="W9">
        <f t="shared" si="5"/>
        <v>1.4971218994548965E-2</v>
      </c>
      <c r="Z9" s="25">
        <v>300</v>
      </c>
      <c r="AA9">
        <f t="shared" si="6"/>
        <v>0.62843431717636622</v>
      </c>
      <c r="AB9">
        <f t="shared" si="7"/>
        <v>2.2828664217418661E-2</v>
      </c>
      <c r="AC9">
        <f t="shared" si="11"/>
        <v>0.899754644332594</v>
      </c>
    </row>
    <row r="10" spans="1:29" x14ac:dyDescent="0.25">
      <c r="B10" s="17">
        <v>5.2999999999999999E-2</v>
      </c>
      <c r="C10" s="25">
        <f t="shared" si="0"/>
        <v>53</v>
      </c>
      <c r="D10">
        <f t="shared" si="1"/>
        <v>0.114125</v>
      </c>
      <c r="E10" s="23">
        <f>Spring!C72</f>
        <v>4.1457336631757135E-3</v>
      </c>
      <c r="F10" s="1">
        <f t="shared" si="8"/>
        <v>0.98316005710487009</v>
      </c>
      <c r="G10" s="7"/>
      <c r="H10" s="16">
        <v>170.44</v>
      </c>
      <c r="I10" s="18">
        <f t="shared" si="2"/>
        <v>5.4872737154400095E-2</v>
      </c>
      <c r="J10" s="22">
        <f>Spring!C8</f>
        <v>1.9425352999999999E-2</v>
      </c>
      <c r="K10">
        <f t="shared" si="3"/>
        <v>7.2425000999999989E-2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2.6544316999999998E-2</v>
      </c>
      <c r="V10">
        <f t="shared" si="10"/>
        <v>3.4574522375570155E-3</v>
      </c>
      <c r="W10">
        <f t="shared" si="5"/>
        <v>9.7666110806510741E-3</v>
      </c>
      <c r="Z10" s="16">
        <v>280.08999999999997</v>
      </c>
      <c r="AA10">
        <f t="shared" si="6"/>
        <v>9.7666110806510741E-3</v>
      </c>
      <c r="AB10">
        <f t="shared" si="7"/>
        <v>3.5478438845301284E-4</v>
      </c>
      <c r="AC10">
        <f t="shared" si="11"/>
        <v>0.90010942872104704</v>
      </c>
    </row>
    <row r="11" spans="1:29" x14ac:dyDescent="0.25">
      <c r="B11" s="17">
        <v>3.7999999999999999E-2</v>
      </c>
      <c r="C11" s="25">
        <f t="shared" si="0"/>
        <v>38</v>
      </c>
      <c r="D11">
        <f t="shared" si="1"/>
        <v>0.20180000000000001</v>
      </c>
      <c r="E11" s="23">
        <f>Spring!C73</f>
        <v>7.3306379253350188E-3</v>
      </c>
      <c r="F11" s="1">
        <f t="shared" si="8"/>
        <v>0.99049069503020515</v>
      </c>
      <c r="G11" s="7"/>
      <c r="H11" s="16">
        <v>144.43</v>
      </c>
      <c r="I11" s="18">
        <f t="shared" si="2"/>
        <v>6.8180595938400118E-2</v>
      </c>
      <c r="J11" s="22">
        <f>Spring!C9</f>
        <v>2.4136432999999999E-2</v>
      </c>
      <c r="K11">
        <f t="shared" si="3"/>
        <v>9.6561433999999988E-2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3.4699750364061761E-2</v>
      </c>
      <c r="V11">
        <f t="shared" si="10"/>
        <v>8.1554333640617635E-3</v>
      </c>
      <c r="W11">
        <f t="shared" si="5"/>
        <v>2.303746816680171E-2</v>
      </c>
      <c r="Z11" s="25">
        <v>250</v>
      </c>
      <c r="AA11">
        <f t="shared" si="6"/>
        <v>2.303746816680171E-2</v>
      </c>
      <c r="AB11">
        <f t="shared" si="7"/>
        <v>8.3686490509045993E-4</v>
      </c>
      <c r="AC11">
        <f t="shared" si="11"/>
        <v>0.90094629362613754</v>
      </c>
    </row>
    <row r="12" spans="1:29" x14ac:dyDescent="0.25">
      <c r="B12" s="17">
        <v>2.5000000000000001E-2</v>
      </c>
      <c r="C12" s="25">
        <f t="shared" si="0"/>
        <v>25</v>
      </c>
      <c r="D12">
        <f t="shared" si="1"/>
        <v>0.1439</v>
      </c>
      <c r="E12" s="23">
        <f>Spring!C74</f>
        <v>5.2273478565694207E-3</v>
      </c>
      <c r="F12" s="1">
        <f>F11+E12</f>
        <v>0.99571804288677457</v>
      </c>
      <c r="G12" s="7"/>
      <c r="H12" s="16">
        <v>122.39</v>
      </c>
      <c r="I12" s="18">
        <f t="shared" si="2"/>
        <v>8.5717395007200159E-2</v>
      </c>
      <c r="J12" s="22">
        <f>Spring!C10</f>
        <v>3.0344589000000002E-2</v>
      </c>
      <c r="K12">
        <f t="shared" si="3"/>
        <v>0.12690602299999998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3.8128338999999997E-2</v>
      </c>
      <c r="V12">
        <f t="shared" si="10"/>
        <v>3.4285886359382359E-3</v>
      </c>
      <c r="W12">
        <f t="shared" si="5"/>
        <v>9.6850771787983462E-3</v>
      </c>
      <c r="Z12" s="16">
        <v>237.35</v>
      </c>
      <c r="AA12">
        <f t="shared" si="6"/>
        <v>9.6850771787983462E-3</v>
      </c>
      <c r="AB12">
        <f t="shared" si="7"/>
        <v>3.5182256727797742E-4</v>
      </c>
      <c r="AC12">
        <f t="shared" si="11"/>
        <v>0.90129811619341549</v>
      </c>
    </row>
    <row r="13" spans="1:29" x14ac:dyDescent="0.25">
      <c r="A13" s="1"/>
      <c r="B13" s="1" t="s">
        <v>49</v>
      </c>
      <c r="C13" s="1"/>
      <c r="D13" s="1"/>
      <c r="E13" s="23">
        <f>Spring!C75</f>
        <v>4.2819571132254822E-3</v>
      </c>
      <c r="F13" s="1">
        <f>F12+E13</f>
        <v>1</v>
      </c>
      <c r="H13" s="16">
        <v>103.72</v>
      </c>
      <c r="I13" s="18">
        <f t="shared" si="2"/>
        <v>0.1067733864120002</v>
      </c>
      <c r="J13" s="22">
        <f>Spring!C11</f>
        <v>3.7798564999999999E-2</v>
      </c>
      <c r="K13">
        <f t="shared" si="3"/>
        <v>0.16470458799999999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5.2999647999999996E-2</v>
      </c>
      <c r="V13">
        <f t="shared" si="10"/>
        <v>1.4871308999999999E-2</v>
      </c>
      <c r="W13">
        <f t="shared" si="5"/>
        <v>4.2008473663200076E-2</v>
      </c>
      <c r="Z13" s="16">
        <v>201.13</v>
      </c>
      <c r="AA13">
        <f t="shared" si="6"/>
        <v>4.2008473663200076E-2</v>
      </c>
      <c r="AB13">
        <f t="shared" si="7"/>
        <v>1.5260104569915351E-3</v>
      </c>
      <c r="AC13">
        <f t="shared" si="11"/>
        <v>0.90282412665040701</v>
      </c>
    </row>
    <row r="14" spans="1:29" x14ac:dyDescent="0.25">
      <c r="H14" s="16">
        <v>87.89</v>
      </c>
      <c r="I14" s="18">
        <f t="shared" si="2"/>
        <v>0.13239840707280023</v>
      </c>
      <c r="J14" s="22">
        <f>Spring!C12</f>
        <v>4.6870011000000003E-2</v>
      </c>
      <c r="K14">
        <f t="shared" si="3"/>
        <v>0.21157459899999997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7.2425000999999989E-2</v>
      </c>
      <c r="V14">
        <f t="shared" si="10"/>
        <v>1.9425352999999992E-2</v>
      </c>
      <c r="W14">
        <f t="shared" si="5"/>
        <v>5.4872737154400081E-2</v>
      </c>
      <c r="Z14" s="16">
        <v>170.44</v>
      </c>
      <c r="AA14">
        <f t="shared" si="6"/>
        <v>5.4872737154400081E-2</v>
      </c>
      <c r="AB14">
        <f t="shared" si="7"/>
        <v>1.9933209516897186E-3</v>
      </c>
      <c r="AC14">
        <f t="shared" si="11"/>
        <v>0.9048174476020967</v>
      </c>
    </row>
    <row r="15" spans="1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2"/>
        <v>0.15429722840400026</v>
      </c>
      <c r="J15" s="22">
        <f>Spring!C13</f>
        <v>5.4622354999999997E-2</v>
      </c>
      <c r="K15">
        <f t="shared" si="3"/>
        <v>0.26619695399999999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9.6561433999999988E-2</v>
      </c>
      <c r="V15">
        <f t="shared" si="10"/>
        <v>2.4136432999999999E-2</v>
      </c>
      <c r="W15">
        <f t="shared" si="5"/>
        <v>6.8180595938400118E-2</v>
      </c>
      <c r="Z15" s="16">
        <v>144.43</v>
      </c>
      <c r="AA15">
        <f t="shared" si="6"/>
        <v>6.8180595938400118E-2</v>
      </c>
      <c r="AB15">
        <f t="shared" si="7"/>
        <v>2.4767456013774958E-3</v>
      </c>
      <c r="AC15">
        <f t="shared" si="11"/>
        <v>0.90729419320347415</v>
      </c>
    </row>
    <row r="16" spans="1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2"/>
        <v>0.17706845249280032</v>
      </c>
      <c r="J16" s="22">
        <f>Spring!C14</f>
        <v>6.2683535999999998E-2</v>
      </c>
      <c r="K16">
        <f t="shared" si="3"/>
        <v>0.32888048999999997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0.12331258482894736</v>
      </c>
      <c r="V16">
        <f t="shared" si="10"/>
        <v>2.675115082894737E-2</v>
      </c>
      <c r="W16">
        <f t="shared" si="5"/>
        <v>7.5566650861610671E-2</v>
      </c>
      <c r="Z16" s="20">
        <v>125</v>
      </c>
      <c r="AA16">
        <f t="shared" si="6"/>
        <v>7.5566650861610671E-2</v>
      </c>
      <c r="AB16">
        <f t="shared" si="7"/>
        <v>2.74505330374962E-3</v>
      </c>
      <c r="AC16">
        <f t="shared" si="11"/>
        <v>0.91003924650722379</v>
      </c>
    </row>
    <row r="17" spans="2:29" x14ac:dyDescent="0.25">
      <c r="B17" s="1" t="s">
        <v>39</v>
      </c>
      <c r="C17" s="1">
        <f>O5</f>
        <v>0.5524844657639606</v>
      </c>
      <c r="D17" s="1"/>
      <c r="E17" s="1" t="s">
        <v>39</v>
      </c>
      <c r="F17" s="1">
        <f>O5</f>
        <v>0.5524844657639606</v>
      </c>
      <c r="H17" s="16">
        <v>53.48</v>
      </c>
      <c r="I17" s="18">
        <f t="shared" si="2"/>
        <v>0.18657617845680033</v>
      </c>
      <c r="J17" s="22">
        <f>Spring!C15</f>
        <v>6.6049340999999998E-2</v>
      </c>
      <c r="K17">
        <f t="shared" si="3"/>
        <v>0.39492983099999995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0.12690602299999998</v>
      </c>
      <c r="V17">
        <f t="shared" si="10"/>
        <v>3.5934381710526209E-3</v>
      </c>
      <c r="W17">
        <f t="shared" si="5"/>
        <v>1.0150744145589462E-2</v>
      </c>
      <c r="Z17" s="16">
        <v>122.39</v>
      </c>
      <c r="AA17">
        <f t="shared" si="6"/>
        <v>1.0150744145589462E-2</v>
      </c>
      <c r="AB17">
        <f t="shared" si="7"/>
        <v>3.687385034887538E-4</v>
      </c>
      <c r="AC17">
        <f t="shared" si="11"/>
        <v>0.91040798501071252</v>
      </c>
    </row>
    <row r="18" spans="2:29" x14ac:dyDescent="0.25">
      <c r="B18" s="1" t="s">
        <v>43</v>
      </c>
      <c r="C18" s="1">
        <f>C20*(C22-C21)+C17</f>
        <v>0.86959397332361821</v>
      </c>
      <c r="D18" s="1"/>
      <c r="E18" s="1" t="s">
        <v>43</v>
      </c>
      <c r="F18" s="1">
        <f>F20*(F22-F21)+F17</f>
        <v>0.92673763872252191</v>
      </c>
      <c r="H18" s="16">
        <v>45.32</v>
      </c>
      <c r="I18" s="18">
        <f t="shared" si="2"/>
        <v>0.19005100730880034</v>
      </c>
      <c r="J18" s="22">
        <f>Spring!C16</f>
        <v>6.7279456000000001E-2</v>
      </c>
      <c r="K18">
        <f t="shared" si="3"/>
        <v>0.46220928699999997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0.16470458799999999</v>
      </c>
      <c r="V18">
        <f t="shared" si="10"/>
        <v>3.7798565000000006E-2</v>
      </c>
      <c r="W18">
        <f t="shared" si="5"/>
        <v>0.10677338641200021</v>
      </c>
      <c r="Z18" s="16">
        <v>103.72</v>
      </c>
      <c r="AA18">
        <f t="shared" si="6"/>
        <v>0.10677338641200021</v>
      </c>
      <c r="AB18">
        <f t="shared" si="7"/>
        <v>3.8786770854720488E-3</v>
      </c>
      <c r="AC18">
        <f t="shared" si="11"/>
        <v>0.91428666209618459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2"/>
        <v>0.17870975451120033</v>
      </c>
      <c r="J19" s="22">
        <f>Spring!C17</f>
        <v>6.3264569000000007E-2</v>
      </c>
      <c r="K19">
        <f t="shared" si="3"/>
        <v>0.52547385599999996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0.21157459899999997</v>
      </c>
      <c r="V19">
        <f t="shared" si="10"/>
        <v>4.6870010999999989E-2</v>
      </c>
      <c r="W19">
        <f t="shared" si="5"/>
        <v>0.13239840707280021</v>
      </c>
      <c r="Z19" s="16">
        <v>87.89</v>
      </c>
      <c r="AA19">
        <f t="shared" si="6"/>
        <v>0.13239840707280021</v>
      </c>
      <c r="AB19">
        <f t="shared" si="7"/>
        <v>4.809538078007004E-3</v>
      </c>
      <c r="AC19">
        <f t="shared" si="11"/>
        <v>0.91909620017419158</v>
      </c>
    </row>
    <row r="20" spans="2:29" x14ac:dyDescent="0.25">
      <c r="B20" s="1" t="s">
        <v>45</v>
      </c>
      <c r="C20" s="1">
        <f>(C19-C17)/(C23-C21)</f>
        <v>-8.1366460770188986E-4</v>
      </c>
      <c r="D20" s="1"/>
      <c r="E20" s="1" t="s">
        <v>45</v>
      </c>
      <c r="F20" s="1">
        <f>(F19-F17)/(F23-F21)</f>
        <v>-8.1366460770188986E-4</v>
      </c>
      <c r="H20" s="16">
        <v>32.549999999999997</v>
      </c>
      <c r="I20" s="18">
        <f t="shared" si="2"/>
        <v>0.15991610022960029</v>
      </c>
      <c r="J20" s="22">
        <f>Spring!C18</f>
        <v>5.6611477E-2</v>
      </c>
      <c r="K20">
        <f t="shared" si="3"/>
        <v>0.58208533299999998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0.26619695399999999</v>
      </c>
      <c r="V20">
        <f t="shared" si="10"/>
        <v>5.4622355000000011E-2</v>
      </c>
      <c r="W20">
        <f t="shared" si="5"/>
        <v>0.15429722840400031</v>
      </c>
      <c r="Z20" s="16">
        <v>74.48</v>
      </c>
      <c r="AA20">
        <f t="shared" si="6"/>
        <v>0.15429722840400031</v>
      </c>
      <c r="AB20">
        <f t="shared" si="7"/>
        <v>5.6050402096751457E-3</v>
      </c>
      <c r="AC20">
        <f t="shared" si="11"/>
        <v>0.9247012403838667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2"/>
        <v>0.13986559356000025</v>
      </c>
      <c r="J21" s="22">
        <f>Spring!C19</f>
        <v>4.9513450000000001E-2</v>
      </c>
      <c r="K21">
        <f t="shared" si="3"/>
        <v>0.63159878299999994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0.32888048999999997</v>
      </c>
      <c r="V21">
        <f t="shared" si="10"/>
        <v>6.2683535999999984E-2</v>
      </c>
      <c r="W21">
        <f t="shared" si="5"/>
        <v>0.17706845249280026</v>
      </c>
      <c r="Z21" s="16">
        <v>63.11</v>
      </c>
      <c r="AA21">
        <f t="shared" si="6"/>
        <v>0.17706845249280026</v>
      </c>
      <c r="AB21">
        <f t="shared" si="7"/>
        <v>6.432233464936093E-3</v>
      </c>
      <c r="AC21">
        <f t="shared" si="11"/>
        <v>0.93113347384880274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2"/>
        <v>0.11959328924400021</v>
      </c>
      <c r="J22" s="22">
        <f>Spring!C20</f>
        <v>4.2336905000000001E-2</v>
      </c>
      <c r="K22">
        <f t="shared" si="3"/>
        <v>0.67393568799999992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0.39492983099999995</v>
      </c>
      <c r="V22">
        <f t="shared" si="10"/>
        <v>6.6049340999999984E-2</v>
      </c>
      <c r="W22">
        <f t="shared" si="5"/>
        <v>0.1865761784568003</v>
      </c>
      <c r="Z22" s="16">
        <v>53.48</v>
      </c>
      <c r="AA22">
        <f t="shared" si="6"/>
        <v>0.1865761784568003</v>
      </c>
      <c r="AB22">
        <f t="shared" si="7"/>
        <v>6.7776135270539882E-3</v>
      </c>
      <c r="AC22">
        <f t="shared" si="11"/>
        <v>0.93791108737585671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2"/>
        <v>0.10270709528640019</v>
      </c>
      <c r="J23" s="22">
        <f>Spring!C21</f>
        <v>3.6359068000000001E-2</v>
      </c>
      <c r="K23">
        <f t="shared" si="3"/>
        <v>0.71029475599999992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0.46220928699999997</v>
      </c>
      <c r="V23">
        <f t="shared" si="10"/>
        <v>6.7279456000000015E-2</v>
      </c>
      <c r="W23">
        <f t="shared" si="5"/>
        <v>0.1900510073088004</v>
      </c>
      <c r="Z23" s="16">
        <v>45.32</v>
      </c>
      <c r="AA23">
        <f t="shared" si="6"/>
        <v>0.1900510073088004</v>
      </c>
      <c r="AB23">
        <f t="shared" si="7"/>
        <v>6.9038410402676659E-3</v>
      </c>
      <c r="AC23">
        <f t="shared" si="11"/>
        <v>0.94481492841612436</v>
      </c>
    </row>
    <row r="24" spans="2:29" x14ac:dyDescent="0.25">
      <c r="H24" s="16">
        <v>16.78</v>
      </c>
      <c r="I24" s="18">
        <f t="shared" si="2"/>
        <v>8.8231102608000156E-2</v>
      </c>
      <c r="J24" s="22">
        <f>Spring!C22</f>
        <v>3.1234459999999999E-2</v>
      </c>
      <c r="K24">
        <f t="shared" si="3"/>
        <v>0.74152921599999988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0.52547385599999996</v>
      </c>
      <c r="V24">
        <f t="shared" si="10"/>
        <v>6.3264568999999993E-2</v>
      </c>
      <c r="W24">
        <f t="shared" si="5"/>
        <v>0.1787097545112003</v>
      </c>
      <c r="Z24" s="16">
        <v>38.409999999999997</v>
      </c>
      <c r="AA24">
        <f t="shared" si="6"/>
        <v>0.1787097545112003</v>
      </c>
      <c r="AB24">
        <f t="shared" si="7"/>
        <v>6.4918558178747067E-3</v>
      </c>
      <c r="AC24">
        <f t="shared" si="11"/>
        <v>0.95130678423399906</v>
      </c>
    </row>
    <row r="25" spans="2:29" x14ac:dyDescent="0.25">
      <c r="B25" s="33">
        <v>330.52</v>
      </c>
      <c r="C25" s="33"/>
      <c r="H25" s="16">
        <v>14.22</v>
      </c>
      <c r="I25" s="18">
        <f t="shared" si="2"/>
        <v>7.643146668960013E-2</v>
      </c>
      <c r="J25" s="22">
        <f>Spring!C23</f>
        <v>2.7057301999999998E-2</v>
      </c>
      <c r="K25">
        <f t="shared" si="3"/>
        <v>0.76858651799999989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0.58208533299999998</v>
      </c>
      <c r="V25">
        <f t="shared" si="10"/>
        <v>5.6611477000000021E-2</v>
      </c>
      <c r="W25">
        <f t="shared" si="5"/>
        <v>0.15991610022960034</v>
      </c>
      <c r="Z25" s="16">
        <v>32.549999999999997</v>
      </c>
      <c r="AA25">
        <f t="shared" si="6"/>
        <v>0.15991610022960034</v>
      </c>
      <c r="AB25">
        <f t="shared" si="7"/>
        <v>5.8091527711337182E-3</v>
      </c>
      <c r="AC25">
        <f t="shared" si="11"/>
        <v>0.95711593700513276</v>
      </c>
    </row>
    <row r="26" spans="2:29" x14ac:dyDescent="0.25">
      <c r="B26" s="1" t="s">
        <v>39</v>
      </c>
      <c r="C26" s="1">
        <f>C17</f>
        <v>0.5524844657639606</v>
      </c>
      <c r="H26" s="16">
        <v>12.05</v>
      </c>
      <c r="I26" s="18">
        <f t="shared" si="2"/>
        <v>6.7529988002400121E-2</v>
      </c>
      <c r="J26" s="22">
        <f>Spring!C24</f>
        <v>2.3906113E-2</v>
      </c>
      <c r="K26">
        <f t="shared" si="3"/>
        <v>0.79249263099999989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0.63159878299999994</v>
      </c>
      <c r="V26">
        <f t="shared" si="10"/>
        <v>4.9513449999999959E-2</v>
      </c>
      <c r="W26">
        <f t="shared" si="5"/>
        <v>0.13986559356000014</v>
      </c>
      <c r="Z26" s="16">
        <v>27.58</v>
      </c>
      <c r="AA26">
        <f t="shared" si="6"/>
        <v>0.13986559356000014</v>
      </c>
      <c r="AB26">
        <f t="shared" si="7"/>
        <v>5.0807929861270088E-3</v>
      </c>
      <c r="AC26">
        <f t="shared" si="11"/>
        <v>0.96219672999125971</v>
      </c>
    </row>
    <row r="27" spans="2:29" x14ac:dyDescent="0.25">
      <c r="B27" s="1" t="s">
        <v>43</v>
      </c>
      <c r="C27" s="1">
        <f>C29*(C31-C30)+C26</f>
        <v>0.97516695617293836</v>
      </c>
      <c r="H27" s="16">
        <v>10.210000000000001</v>
      </c>
      <c r="I27" s="18">
        <f t="shared" si="2"/>
        <v>6.1630172868000106E-2</v>
      </c>
      <c r="J27" s="22">
        <f>Spring!C25</f>
        <v>2.1817534999999999E-2</v>
      </c>
      <c r="K27">
        <f t="shared" si="3"/>
        <v>0.81431016599999984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0.6575439646864607</v>
      </c>
      <c r="V27">
        <f t="shared" si="10"/>
        <v>2.5945181686460761E-2</v>
      </c>
      <c r="W27">
        <f t="shared" si="5"/>
        <v>7.3289949227914486E-2</v>
      </c>
      <c r="Z27" s="20">
        <v>25</v>
      </c>
      <c r="AA27">
        <f t="shared" si="6"/>
        <v>7.3289949227914486E-2</v>
      </c>
      <c r="AB27">
        <f t="shared" si="7"/>
        <v>2.6623492634094545E-3</v>
      </c>
      <c r="AC27">
        <f t="shared" si="11"/>
        <v>0.96485907925466918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2"/>
        <v>5.6691478984800099E-2</v>
      </c>
      <c r="J28" s="22">
        <f>Spring!C26</f>
        <v>2.0069200999999998E-2</v>
      </c>
      <c r="K28">
        <f t="shared" si="3"/>
        <v>0.83437936699999982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0.67393568799999992</v>
      </c>
      <c r="V28">
        <f t="shared" si="10"/>
        <v>1.6391723313539219E-2</v>
      </c>
      <c r="W28">
        <f t="shared" si="5"/>
        <v>4.6303340016085673E-2</v>
      </c>
      <c r="Z28" s="16">
        <v>23.37</v>
      </c>
      <c r="AA28">
        <f t="shared" si="6"/>
        <v>4.6303340016085673E-2</v>
      </c>
      <c r="AB28">
        <f t="shared" si="7"/>
        <v>1.6820268602160567E-3</v>
      </c>
      <c r="AC28">
        <f t="shared" si="11"/>
        <v>0.9665411061148852</v>
      </c>
    </row>
    <row r="29" spans="2:29" x14ac:dyDescent="0.25">
      <c r="B29" s="1" t="s">
        <v>45</v>
      </c>
      <c r="C29" s="1">
        <f>(C28-C26)/(C32-C30)</f>
        <v>-8.1366460770188986E-4</v>
      </c>
      <c r="H29" s="16">
        <v>7.33</v>
      </c>
      <c r="I29" s="18">
        <f t="shared" si="2"/>
        <v>5.311314098640009E-2</v>
      </c>
      <c r="J29" s="22">
        <f>Spring!C27</f>
        <v>1.8802442999999999E-2</v>
      </c>
      <c r="K29">
        <f t="shared" si="3"/>
        <v>0.85318180999999982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0.71029475599999992</v>
      </c>
      <c r="V29">
        <f t="shared" si="10"/>
        <v>3.6359067999999994E-2</v>
      </c>
      <c r="W29">
        <f t="shared" si="5"/>
        <v>0.10270709528640017</v>
      </c>
      <c r="Z29" s="16">
        <v>19.809999999999999</v>
      </c>
      <c r="AA29">
        <f t="shared" si="6"/>
        <v>0.10270709528640017</v>
      </c>
      <c r="AB29">
        <f t="shared" si="7"/>
        <v>3.7309639638626489E-3</v>
      </c>
      <c r="AC29">
        <f t="shared" si="11"/>
        <v>0.97027207007874783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2"/>
        <v>4.9741818456000092E-2</v>
      </c>
      <c r="J30" s="22">
        <f>Spring!C28</f>
        <v>1.7608970000000002E-2</v>
      </c>
      <c r="K30">
        <f t="shared" si="3"/>
        <v>0.87079077999999988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0.74152921599999988</v>
      </c>
      <c r="V30">
        <f t="shared" si="10"/>
        <v>3.1234459999999964E-2</v>
      </c>
      <c r="W30">
        <f t="shared" si="5"/>
        <v>8.8231102608000059E-2</v>
      </c>
      <c r="Z30" s="16">
        <v>16.78</v>
      </c>
      <c r="AA30">
        <f t="shared" si="6"/>
        <v>8.8231102608000059E-2</v>
      </c>
      <c r="AB30">
        <f t="shared" si="7"/>
        <v>3.2051053863841957E-3</v>
      </c>
      <c r="AC30">
        <f t="shared" si="11"/>
        <v>0.97347717546513202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2"/>
        <v>4.6429638763200082E-2</v>
      </c>
      <c r="J31" s="22">
        <f>Spring!C29</f>
        <v>1.6436434E-2</v>
      </c>
      <c r="K31">
        <f t="shared" si="3"/>
        <v>0.88722721399999993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0.76858651799999989</v>
      </c>
      <c r="V31">
        <f t="shared" si="10"/>
        <v>2.7057302000000005E-2</v>
      </c>
      <c r="W31">
        <f t="shared" si="5"/>
        <v>7.6431466689600158E-2</v>
      </c>
      <c r="Z31" s="16">
        <v>14.22</v>
      </c>
      <c r="AA31">
        <f t="shared" si="6"/>
        <v>7.6431466689600158E-2</v>
      </c>
      <c r="AB31">
        <f t="shared" si="7"/>
        <v>2.7764688226152778E-3</v>
      </c>
      <c r="AC31">
        <f t="shared" si="11"/>
        <v>0.9762536442877473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2"/>
        <v>4.3383620200800083E-2</v>
      </c>
      <c r="J32" s="22">
        <f>Spring!C30</f>
        <v>1.5358121000000001E-2</v>
      </c>
      <c r="K32">
        <f t="shared" si="3"/>
        <v>0.90258533499999993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0.79249263099999989</v>
      </c>
      <c r="V32">
        <f t="shared" si="10"/>
        <v>2.3906113000000007E-2</v>
      </c>
      <c r="W32">
        <f t="shared" si="5"/>
        <v>6.7529988002400135E-2</v>
      </c>
      <c r="Z32" s="16">
        <v>12.05</v>
      </c>
      <c r="AA32">
        <f t="shared" si="6"/>
        <v>6.7529988002400135E-2</v>
      </c>
      <c r="AB32">
        <f t="shared" si="7"/>
        <v>2.4531114526650803E-3</v>
      </c>
      <c r="AC32">
        <f t="shared" si="11"/>
        <v>0.97870675574041244</v>
      </c>
    </row>
    <row r="33" spans="2:29" x14ac:dyDescent="0.25">
      <c r="H33" s="16">
        <v>3.78</v>
      </c>
      <c r="I33" s="18">
        <f t="shared" si="2"/>
        <v>4.0322810985600067E-2</v>
      </c>
      <c r="J33" s="22">
        <f>Spring!C31</f>
        <v>1.4274571999999999E-2</v>
      </c>
      <c r="K33">
        <f t="shared" si="3"/>
        <v>0.91685990699999997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0.81431016599999984</v>
      </c>
      <c r="V33">
        <f t="shared" si="10"/>
        <v>2.1817534999999944E-2</v>
      </c>
      <c r="W33">
        <f t="shared" si="5"/>
        <v>6.1630172867999954E-2</v>
      </c>
      <c r="Z33" s="16">
        <v>10.210000000000001</v>
      </c>
      <c r="AA33">
        <f t="shared" si="6"/>
        <v>6.1630172867999954E-2</v>
      </c>
      <c r="AB33">
        <f t="shared" si="7"/>
        <v>2.2387932733950134E-3</v>
      </c>
      <c r="AC33">
        <f t="shared" si="11"/>
        <v>0.98094554901380748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2"/>
        <v>3.7897824703200071E-2</v>
      </c>
      <c r="J34" s="22">
        <f>Spring!C32</f>
        <v>1.3416109000000001E-2</v>
      </c>
      <c r="K34">
        <f t="shared" si="3"/>
        <v>0.93027601599999998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0.83437936699999982</v>
      </c>
      <c r="V34">
        <f t="shared" si="10"/>
        <v>2.0069200999999981E-2</v>
      </c>
      <c r="W34">
        <f t="shared" si="5"/>
        <v>5.6691478984800051E-2</v>
      </c>
      <c r="Z34" s="16">
        <v>8.65</v>
      </c>
      <c r="AA34">
        <f t="shared" si="6"/>
        <v>5.6691478984800051E-2</v>
      </c>
      <c r="AB34">
        <f t="shared" si="7"/>
        <v>2.059389028192807E-3</v>
      </c>
      <c r="AC34">
        <f t="shared" si="11"/>
        <v>0.98300493804200029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2"/>
        <v>3.5531981258400069E-2</v>
      </c>
      <c r="J35" s="22">
        <f>Spring!C33</f>
        <v>1.2578583000000001E-2</v>
      </c>
      <c r="K35">
        <f t="shared" si="3"/>
        <v>0.94285459900000002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0.85318180999999982</v>
      </c>
      <c r="V35">
        <f t="shared" si="10"/>
        <v>1.8802443000000002E-2</v>
      </c>
      <c r="W35">
        <f t="shared" si="5"/>
        <v>5.3113140986400104E-2</v>
      </c>
      <c r="Z35" s="16">
        <v>7.33</v>
      </c>
      <c r="AA35">
        <f t="shared" si="6"/>
        <v>5.3113140986400104E-2</v>
      </c>
      <c r="AB35">
        <f t="shared" si="7"/>
        <v>1.9294014155033221E-3</v>
      </c>
      <c r="AC35">
        <f t="shared" si="11"/>
        <v>0.98493433945750364</v>
      </c>
    </row>
    <row r="36" spans="2:29" x14ac:dyDescent="0.25">
      <c r="B36" s="1" t="s">
        <v>39</v>
      </c>
      <c r="C36" s="1">
        <f>U8</f>
        <v>1.7786943E-2</v>
      </c>
      <c r="E36" s="1" t="s">
        <v>39</v>
      </c>
      <c r="F36" s="1">
        <f>U10</f>
        <v>2.6544316999999998E-2</v>
      </c>
      <c r="H36" s="16">
        <v>2.2999999999999998</v>
      </c>
      <c r="I36" s="18">
        <f t="shared" si="2"/>
        <v>3.2648611855200058E-2</v>
      </c>
      <c r="J36" s="22">
        <f>Spring!C34</f>
        <v>1.1557849E-2</v>
      </c>
      <c r="K36">
        <f t="shared" si="3"/>
        <v>0.95441244800000002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0.87079077999999988</v>
      </c>
      <c r="V36">
        <f t="shared" si="10"/>
        <v>1.7608970000000057E-2</v>
      </c>
      <c r="W36">
        <f t="shared" si="5"/>
        <v>4.9741818456000252E-2</v>
      </c>
      <c r="Z36" s="16">
        <v>6.21</v>
      </c>
      <c r="AA36">
        <f t="shared" si="6"/>
        <v>4.9741818456000252E-2</v>
      </c>
      <c r="AB36">
        <f t="shared" si="7"/>
        <v>1.8069338991510645E-3</v>
      </c>
      <c r="AC36">
        <f t="shared" si="11"/>
        <v>0.98674127335665474</v>
      </c>
    </row>
    <row r="37" spans="2:29" x14ac:dyDescent="0.25">
      <c r="B37" s="1" t="s">
        <v>43</v>
      </c>
      <c r="C37" s="1">
        <f>C39*(C41-C40)+C36</f>
        <v>2.3086864762442982E-2</v>
      </c>
      <c r="E37" s="1" t="s">
        <v>43</v>
      </c>
      <c r="F37" s="1">
        <f>F39*(F41-F40)+F36</f>
        <v>3.4699750364061761E-2</v>
      </c>
      <c r="H37" s="16">
        <v>1.95</v>
      </c>
      <c r="I37" s="18">
        <f t="shared" si="2"/>
        <v>2.858232355440005E-2</v>
      </c>
      <c r="J37" s="22">
        <f>Spring!C35</f>
        <v>1.0118353E-2</v>
      </c>
      <c r="K37">
        <f t="shared" si="3"/>
        <v>0.96453080099999999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0.88722721399999993</v>
      </c>
      <c r="V37">
        <f t="shared" si="10"/>
        <v>1.6436434000000055E-2</v>
      </c>
      <c r="W37">
        <f t="shared" si="5"/>
        <v>4.6429638763200241E-2</v>
      </c>
      <c r="Z37" s="16">
        <v>5.27</v>
      </c>
      <c r="AA37">
        <f t="shared" si="6"/>
        <v>4.6429638763200241E-2</v>
      </c>
      <c r="AB37">
        <f t="shared" si="7"/>
        <v>1.686614820501093E-3</v>
      </c>
      <c r="AC37">
        <f t="shared" si="11"/>
        <v>0.98842788817715588</v>
      </c>
    </row>
    <row r="38" spans="2:29" x14ac:dyDescent="0.25">
      <c r="B38" s="1" t="s">
        <v>40</v>
      </c>
      <c r="C38" s="1">
        <f>U10</f>
        <v>2.6544316999999998E-2</v>
      </c>
      <c r="E38" s="1" t="s">
        <v>40</v>
      </c>
      <c r="F38" s="1">
        <f>U12</f>
        <v>3.8128338999999997E-2</v>
      </c>
      <c r="H38" s="16">
        <v>1.65</v>
      </c>
      <c r="I38" s="18">
        <f t="shared" si="2"/>
        <v>2.4486459597600044E-2</v>
      </c>
      <c r="J38" s="22">
        <f>Spring!C36</f>
        <v>8.6683869999999996E-3</v>
      </c>
      <c r="K38">
        <f t="shared" si="3"/>
        <v>0.97319918799999994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0.90258533499999993</v>
      </c>
      <c r="V38">
        <f t="shared" si="10"/>
        <v>1.5358121000000002E-2</v>
      </c>
      <c r="W38">
        <f t="shared" si="5"/>
        <v>4.3383620200800083E-2</v>
      </c>
      <c r="Z38" s="16">
        <v>4.46</v>
      </c>
      <c r="AA38">
        <f t="shared" si="6"/>
        <v>4.3383620200800083E-2</v>
      </c>
      <c r="AB38">
        <f t="shared" si="7"/>
        <v>1.5759643785050322E-3</v>
      </c>
      <c r="AC38">
        <f t="shared" si="11"/>
        <v>0.99000385255566092</v>
      </c>
    </row>
    <row r="39" spans="2:29" x14ac:dyDescent="0.25">
      <c r="B39" s="1" t="s">
        <v>45</v>
      </c>
      <c r="C39" s="1">
        <f>(C38-C36)/(C42-C40)</f>
        <v>-1.7365405512591704E-4</v>
      </c>
      <c r="E39" s="1" t="s">
        <v>45</v>
      </c>
      <c r="F39" s="1">
        <f>(F38-F36)/(F42-F40)</f>
        <v>-2.710346747777259E-4</v>
      </c>
      <c r="H39" s="16">
        <v>1.4</v>
      </c>
      <c r="I39" s="18">
        <f t="shared" si="2"/>
        <v>1.9488620052000034E-2</v>
      </c>
      <c r="J39" s="22">
        <f>Spring!C37</f>
        <v>6.8991149999999999E-3</v>
      </c>
      <c r="K39">
        <f t="shared" si="3"/>
        <v>0.98009830299999989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0.91685990699999997</v>
      </c>
      <c r="V39">
        <f t="shared" si="10"/>
        <v>1.4274572000000041E-2</v>
      </c>
      <c r="W39">
        <f t="shared" si="5"/>
        <v>4.0322810985600185E-2</v>
      </c>
      <c r="Z39" s="16">
        <v>3.78</v>
      </c>
      <c r="AA39">
        <f t="shared" si="6"/>
        <v>4.0322810985600185E-2</v>
      </c>
      <c r="AB39">
        <f t="shared" si="7"/>
        <v>1.4647766475082073E-3</v>
      </c>
      <c r="AC39">
        <f t="shared" si="11"/>
        <v>0.99146862920316914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2"/>
        <v>1.3278285952800025E-2</v>
      </c>
      <c r="J40" s="22">
        <f>Spring!C38</f>
        <v>4.7006110000000004E-3</v>
      </c>
      <c r="K40">
        <f t="shared" si="3"/>
        <v>0.98479891399999986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0.93027601599999998</v>
      </c>
      <c r="V40">
        <f t="shared" si="10"/>
        <v>1.3416109000000009E-2</v>
      </c>
      <c r="W40">
        <f t="shared" si="5"/>
        <v>3.7897824703200092E-2</v>
      </c>
      <c r="Z40" s="16">
        <v>3.2</v>
      </c>
      <c r="AA40">
        <f t="shared" si="6"/>
        <v>3.7897824703200092E-2</v>
      </c>
      <c r="AB40">
        <f t="shared" si="7"/>
        <v>1.3766859814518184E-3</v>
      </c>
      <c r="AC40">
        <f t="shared" si="11"/>
        <v>0.99284531518462094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2"/>
        <v>9.5225109672000176E-3</v>
      </c>
      <c r="J41" s="22">
        <f>Spring!C39</f>
        <v>3.3710390000000002E-3</v>
      </c>
      <c r="K41">
        <f t="shared" si="3"/>
        <v>0.98816995299999988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0.94285459900000002</v>
      </c>
      <c r="V41">
        <f t="shared" si="10"/>
        <v>1.2578583000000032E-2</v>
      </c>
      <c r="W41">
        <f t="shared" si="5"/>
        <v>3.5531981258400153E-2</v>
      </c>
      <c r="Z41" s="16">
        <v>2.72</v>
      </c>
      <c r="AA41">
        <f t="shared" si="6"/>
        <v>3.5531981258400153E-2</v>
      </c>
      <c r="AB41">
        <f t="shared" si="7"/>
        <v>1.2907437530977268E-3</v>
      </c>
      <c r="AC41">
        <f t="shared" si="11"/>
        <v>0.99413605893771861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2"/>
        <v>7.6446262992000136E-3</v>
      </c>
      <c r="J42" s="22">
        <f>Spring!C40</f>
        <v>2.706254E-3</v>
      </c>
      <c r="K42">
        <f t="shared" si="3"/>
        <v>0.9908762069999999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0.95441244800000002</v>
      </c>
      <c r="V42">
        <f t="shared" si="10"/>
        <v>1.1557849000000009E-2</v>
      </c>
      <c r="W42">
        <f t="shared" si="5"/>
        <v>3.2648611855200085E-2</v>
      </c>
      <c r="Z42" s="16">
        <v>2.2999999999999998</v>
      </c>
      <c r="AA42">
        <f t="shared" si="6"/>
        <v>3.2648611855200085E-2</v>
      </c>
      <c r="AB42">
        <f t="shared" si="7"/>
        <v>1.1860017456653729E-3</v>
      </c>
      <c r="AC42">
        <f t="shared" si="11"/>
        <v>0.99532206068338402</v>
      </c>
    </row>
    <row r="43" spans="2:29" x14ac:dyDescent="0.25">
      <c r="H43" s="16">
        <v>0.72</v>
      </c>
      <c r="I43" s="18">
        <f t="shared" si="2"/>
        <v>6.4469195736000118E-3</v>
      </c>
      <c r="J43" s="22">
        <f>Spring!C41</f>
        <v>2.2822570000000002E-3</v>
      </c>
      <c r="K43">
        <f t="shared" si="3"/>
        <v>0.99315846399999985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0.96453080099999999</v>
      </c>
      <c r="V43">
        <f t="shared" si="10"/>
        <v>1.0118352999999969E-2</v>
      </c>
      <c r="W43">
        <f t="shared" si="5"/>
        <v>2.8582323554399963E-2</v>
      </c>
      <c r="Z43" s="16">
        <v>1.95</v>
      </c>
      <c r="AA43">
        <f t="shared" si="6"/>
        <v>2.8582323554399963E-2</v>
      </c>
      <c r="AB43">
        <f t="shared" si="7"/>
        <v>1.0382887266703706E-3</v>
      </c>
      <c r="AC43">
        <f t="shared" si="11"/>
        <v>0.99636034941005436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2"/>
        <v>5.5893018192000096E-3</v>
      </c>
      <c r="J44" s="22">
        <f>Spring!C42</f>
        <v>1.9786539999999998E-3</v>
      </c>
      <c r="K44">
        <f t="shared" si="3"/>
        <v>0.99513711799999982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0.97319918799999994</v>
      </c>
      <c r="V44">
        <f t="shared" si="10"/>
        <v>8.6683869999999441E-3</v>
      </c>
      <c r="W44">
        <f t="shared" si="5"/>
        <v>2.4486459597599885E-2</v>
      </c>
      <c r="Z44" s="16">
        <v>1.65</v>
      </c>
      <c r="AA44">
        <f t="shared" si="6"/>
        <v>2.4486459597599885E-2</v>
      </c>
      <c r="AB44">
        <f t="shared" si="7"/>
        <v>8.8950133490262322E-4</v>
      </c>
      <c r="AC44">
        <f t="shared" si="11"/>
        <v>0.99724985074495698</v>
      </c>
    </row>
    <row r="45" spans="2:29" x14ac:dyDescent="0.25">
      <c r="B45" s="1" t="s">
        <v>39</v>
      </c>
      <c r="C45" s="1">
        <f>U15</f>
        <v>9.6561433999999988E-2</v>
      </c>
      <c r="E45" s="1" t="s">
        <v>39</v>
      </c>
      <c r="F45" s="1">
        <f>U26</f>
        <v>0.63159878299999994</v>
      </c>
      <c r="H45" s="16">
        <v>0.52</v>
      </c>
      <c r="I45" s="18">
        <f t="shared" si="2"/>
        <v>4.9534817112000086E-3</v>
      </c>
      <c r="J45" s="22">
        <f>Spring!C43</f>
        <v>1.753569E-3</v>
      </c>
      <c r="K45">
        <f t="shared" si="3"/>
        <v>0.99689068699999983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0.98009830299999989</v>
      </c>
      <c r="V45">
        <f t="shared" si="10"/>
        <v>6.8991149999999557E-3</v>
      </c>
      <c r="W45">
        <f t="shared" si="5"/>
        <v>1.9488620051999909E-2</v>
      </c>
      <c r="Z45" s="16">
        <v>1.4</v>
      </c>
      <c r="AA45">
        <f t="shared" si="6"/>
        <v>1.9488620051999909E-2</v>
      </c>
      <c r="AB45">
        <f t="shared" si="7"/>
        <v>7.079485493837218E-4</v>
      </c>
      <c r="AC45">
        <f t="shared" si="11"/>
        <v>0.9979577992943407</v>
      </c>
    </row>
    <row r="46" spans="2:29" x14ac:dyDescent="0.25">
      <c r="B46" s="1" t="s">
        <v>43</v>
      </c>
      <c r="C46" s="1">
        <f>C48*(C50-C49)+C45</f>
        <v>0.12331258482894736</v>
      </c>
      <c r="E46" s="1" t="s">
        <v>43</v>
      </c>
      <c r="F46" s="1">
        <f>F48*(F50-F49)+F45</f>
        <v>0.6575439646864607</v>
      </c>
      <c r="H46" s="16">
        <v>0.44</v>
      </c>
      <c r="I46" s="18">
        <f t="shared" si="2"/>
        <v>4.5246714216000085E-3</v>
      </c>
      <c r="J46" s="22">
        <f>Spring!C44</f>
        <v>1.601767E-3</v>
      </c>
      <c r="K46">
        <f t="shared" si="3"/>
        <v>0.99849245399999986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0.98479891399999986</v>
      </c>
      <c r="V46">
        <f t="shared" si="10"/>
        <v>4.7006109999999657E-3</v>
      </c>
      <c r="W46">
        <f t="shared" si="5"/>
        <v>1.3278285952799927E-2</v>
      </c>
      <c r="Z46" s="16">
        <v>1.19</v>
      </c>
      <c r="AA46">
        <f t="shared" si="6"/>
        <v>1.3278285952799927E-2</v>
      </c>
      <c r="AB46">
        <f t="shared" si="7"/>
        <v>4.8235037952942703E-4</v>
      </c>
      <c r="AC46">
        <f t="shared" si="11"/>
        <v>0.99844014967387007</v>
      </c>
    </row>
    <row r="47" spans="2:29" x14ac:dyDescent="0.25">
      <c r="B47" s="1" t="s">
        <v>40</v>
      </c>
      <c r="C47" s="1">
        <f>U17</f>
        <v>0.12690602299999998</v>
      </c>
      <c r="E47" s="1" t="s">
        <v>40</v>
      </c>
      <c r="F47" s="1">
        <f>U28</f>
        <v>0.67393568799999992</v>
      </c>
      <c r="H47" s="16">
        <v>0.37</v>
      </c>
      <c r="I47" s="18">
        <f t="shared" si="2"/>
        <v>4.2585159408000074E-3</v>
      </c>
      <c r="J47" s="22">
        <f>Spring!C45</f>
        <v>1.507546E-3</v>
      </c>
      <c r="K47">
        <f t="shared" si="3"/>
        <v>0.99999999999999989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0.98816995299999988</v>
      </c>
      <c r="V47">
        <f t="shared" si="10"/>
        <v>3.3710390000000201E-3</v>
      </c>
      <c r="W47">
        <f t="shared" si="5"/>
        <v>9.5225109672000732E-3</v>
      </c>
      <c r="Z47" s="16">
        <v>1.01</v>
      </c>
      <c r="AA47">
        <f t="shared" si="6"/>
        <v>9.5225109672000732E-3</v>
      </c>
      <c r="AB47">
        <f t="shared" si="7"/>
        <v>3.4591714588986871E-4</v>
      </c>
      <c r="AC47">
        <f t="shared" si="11"/>
        <v>0.9987860668197599</v>
      </c>
    </row>
    <row r="48" spans="2:29" x14ac:dyDescent="0.25">
      <c r="B48" s="1" t="s">
        <v>45</v>
      </c>
      <c r="C48" s="1">
        <f>(C47-C45)/(C51-C49)</f>
        <v>-1.3767962341197815E-3</v>
      </c>
      <c r="E48" s="1" t="s">
        <v>45</v>
      </c>
      <c r="F48" s="1">
        <f>(F47-F45)/(F51-F49)</f>
        <v>-1.0056271971496439E-2</v>
      </c>
      <c r="I48" s="18">
        <f>SUM(I4:I47)</f>
        <v>2.8248000000000046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0.9908762069999999</v>
      </c>
      <c r="V48">
        <f t="shared" si="10"/>
        <v>2.706254000000019E-3</v>
      </c>
      <c r="W48">
        <f t="shared" si="5"/>
        <v>7.6446262992000674E-3</v>
      </c>
      <c r="Z48" s="16">
        <v>0.85</v>
      </c>
      <c r="AA48">
        <f t="shared" si="6"/>
        <v>7.6446262992000674E-3</v>
      </c>
      <c r="AB48">
        <f t="shared" si="7"/>
        <v>2.7770063168448714E-4</v>
      </c>
      <c r="AC48">
        <f t="shared" si="11"/>
        <v>0.99906376745144443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0.99315846399999985</v>
      </c>
      <c r="V49">
        <f t="shared" si="10"/>
        <v>2.2822569999999542E-3</v>
      </c>
      <c r="W49">
        <f t="shared" si="5"/>
        <v>6.4469195735998826E-3</v>
      </c>
      <c r="Z49" s="16">
        <v>0.72</v>
      </c>
      <c r="AA49">
        <f t="shared" si="6"/>
        <v>6.4469195735998826E-3</v>
      </c>
      <c r="AB49">
        <f t="shared" si="7"/>
        <v>2.3419243373546067E-4</v>
      </c>
      <c r="AC49">
        <f t="shared" si="11"/>
        <v>0.99929795988517989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0.99513711799999982</v>
      </c>
      <c r="V50">
        <f t="shared" si="10"/>
        <v>1.9786539999999686E-3</v>
      </c>
      <c r="W50">
        <f t="shared" si="5"/>
        <v>5.5893018191999211E-3</v>
      </c>
      <c r="Z50" s="16">
        <v>0.61</v>
      </c>
      <c r="AA50">
        <f t="shared" si="6"/>
        <v>5.5893018191999211E-3</v>
      </c>
      <c r="AB50">
        <f t="shared" si="7"/>
        <v>2.0303839391462317E-4</v>
      </c>
      <c r="AC50">
        <f t="shared" si="11"/>
        <v>0.99950099827909455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0.99689068699999983</v>
      </c>
      <c r="V51">
        <f t="shared" si="10"/>
        <v>1.7535690000000104E-3</v>
      </c>
      <c r="W51">
        <f t="shared" si="5"/>
        <v>4.9534817112000381E-3</v>
      </c>
      <c r="Z51" s="16">
        <v>0.52</v>
      </c>
      <c r="AA51">
        <f t="shared" si="6"/>
        <v>4.9534817112000381E-3</v>
      </c>
      <c r="AB51">
        <f t="shared" si="7"/>
        <v>1.7994143158858475E-4</v>
      </c>
      <c r="AC51">
        <f t="shared" si="11"/>
        <v>0.99968093971068317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0.99849245399999986</v>
      </c>
      <c r="V52">
        <f t="shared" si="10"/>
        <v>1.6017670000000317E-3</v>
      </c>
      <c r="W52">
        <f t="shared" si="5"/>
        <v>4.5246714216000978E-3</v>
      </c>
      <c r="Z52" s="16">
        <v>0.44</v>
      </c>
      <c r="AA52">
        <f t="shared" si="6"/>
        <v>4.5246714216000978E-3</v>
      </c>
      <c r="AB52">
        <f t="shared" si="7"/>
        <v>1.6436436037096724E-4</v>
      </c>
      <c r="AC52">
        <f t="shared" si="11"/>
        <v>0.9998453040710541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0.99999999999999989</v>
      </c>
      <c r="V53">
        <f t="shared" si="10"/>
        <v>1.5075460000000263E-3</v>
      </c>
      <c r="W53">
        <f t="shared" si="5"/>
        <v>4.258515940800082E-3</v>
      </c>
      <c r="Z53" s="16">
        <v>0.37</v>
      </c>
      <c r="AA53">
        <f t="shared" si="6"/>
        <v>4.258515940800082E-3</v>
      </c>
      <c r="AB53">
        <f t="shared" si="7"/>
        <v>1.5469592894585142E-4</v>
      </c>
      <c r="AC53">
        <f t="shared" si="11"/>
        <v>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339-9DEB-4628-80F9-D8B019C75C47}">
  <dimension ref="B1:AC53"/>
  <sheetViews>
    <sheetView topLeftCell="C1" workbookViewId="0">
      <selection activeCell="X15" sqref="X15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Spring!D60</f>
        <v>14.5052</v>
      </c>
      <c r="H2" t="s">
        <v>35</v>
      </c>
      <c r="I2" s="23">
        <f>Spring!D61</f>
        <v>1.078999999999998</v>
      </c>
      <c r="M2">
        <f>D2-I2</f>
        <v>13.426200000000001</v>
      </c>
      <c r="N2" t="s">
        <v>48</v>
      </c>
      <c r="S2" s="23">
        <f>I2</f>
        <v>1.078999999999998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Spring!D65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7.6920000000000002</v>
      </c>
      <c r="E4" s="23">
        <f>Spring!D66</f>
        <v>0.53029258472823537</v>
      </c>
      <c r="F4" s="1">
        <f>F3+E4</f>
        <v>0.53029258472823537</v>
      </c>
      <c r="G4" s="17"/>
      <c r="H4" s="16">
        <v>460.27</v>
      </c>
      <c r="I4" s="18">
        <f>J4*$I$2</f>
        <v>7.6338386799999856E-3</v>
      </c>
      <c r="J4" s="22">
        <f>Spring!D2</f>
        <v>7.0749200000000002E-3</v>
      </c>
      <c r="K4">
        <f>K3+J4</f>
        <v>7.0749200000000002E-3</v>
      </c>
      <c r="N4" s="25">
        <v>1000</v>
      </c>
      <c r="O4">
        <f>O3+P4</f>
        <v>0.57290968405058762</v>
      </c>
      <c r="P4">
        <f>Q4/$M$2</f>
        <v>0.57290968405058762</v>
      </c>
      <c r="Q4">
        <f>D4</f>
        <v>7.6920000000000002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7.6920000000000002</v>
      </c>
      <c r="AB4">
        <f t="shared" ref="AB4:AB53" si="5">AA4/$D$2</f>
        <v>0.53029258472823537</v>
      </c>
      <c r="AC4">
        <f>AC3+AB4</f>
        <v>0.53029258472823537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1.1272</v>
      </c>
      <c r="E5" s="23">
        <f>Spring!D67</f>
        <v>7.7710062598240634E-2</v>
      </c>
      <c r="F5" s="1">
        <f t="shared" ref="F5:F13" si="6">F4+E5</f>
        <v>0.60800264732647602</v>
      </c>
      <c r="G5" s="17"/>
      <c r="H5" s="16">
        <v>390.04</v>
      </c>
      <c r="I5" s="18">
        <f t="shared" ref="I5:I47" si="7">J5*$I$2</f>
        <v>8.858828458999983E-3</v>
      </c>
      <c r="J5" s="22">
        <f>Spring!D3</f>
        <v>8.2102210000000002E-3</v>
      </c>
      <c r="K5">
        <f t="shared" ref="K5:K47" si="8">K4+J5</f>
        <v>1.5285141E-2</v>
      </c>
      <c r="N5" s="25">
        <v>850</v>
      </c>
      <c r="O5">
        <f>O4+P5</f>
        <v>0.65686493572269145</v>
      </c>
      <c r="P5">
        <f t="shared" ref="P5" si="9">Q5/$M$2</f>
        <v>8.3955251672103784E-2</v>
      </c>
      <c r="Q5">
        <f>D5</f>
        <v>1.1272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1.1272</v>
      </c>
      <c r="AB5">
        <f t="shared" si="5"/>
        <v>7.7710062598240634E-2</v>
      </c>
      <c r="AC5">
        <f t="shared" ref="AC5:AC53" si="11">AC4+AB5</f>
        <v>0.60800264732647602</v>
      </c>
    </row>
    <row r="6" spans="2:29" x14ac:dyDescent="0.25">
      <c r="B6" s="17">
        <v>0.3</v>
      </c>
      <c r="C6" s="25">
        <f t="shared" si="0"/>
        <v>300</v>
      </c>
      <c r="D6">
        <f t="shared" si="1"/>
        <v>4.6070000000000002</v>
      </c>
      <c r="E6" s="23">
        <f>Spring!D68</f>
        <v>0.31761023632904062</v>
      </c>
      <c r="F6" s="1">
        <f t="shared" si="6"/>
        <v>0.92561288365551664</v>
      </c>
      <c r="G6" s="7"/>
      <c r="H6" s="16">
        <v>330.52</v>
      </c>
      <c r="I6" s="18">
        <f t="shared" si="7"/>
        <v>1.015982299799998E-2</v>
      </c>
      <c r="J6" s="22">
        <f>Spring!D4</f>
        <v>9.4159619999999999E-3</v>
      </c>
      <c r="K6">
        <f t="shared" si="8"/>
        <v>2.4701103000000002E-2</v>
      </c>
      <c r="N6" s="16">
        <v>460.27</v>
      </c>
      <c r="O6" s="21">
        <f>C18</f>
        <v>0.90001044226959226</v>
      </c>
      <c r="P6" s="21">
        <f>O6-O5</f>
        <v>0.24314550654690081</v>
      </c>
      <c r="Q6" s="21">
        <f>P6*$M$2</f>
        <v>3.2645202000000002</v>
      </c>
      <c r="T6" s="16">
        <v>460.27</v>
      </c>
      <c r="U6">
        <f>K4</f>
        <v>7.0749200000000002E-3</v>
      </c>
      <c r="V6">
        <f t="shared" si="10"/>
        <v>7.0749200000000002E-3</v>
      </c>
      <c r="W6">
        <f t="shared" si="3"/>
        <v>7.6338386799999856E-3</v>
      </c>
      <c r="Z6" s="16">
        <v>460.27</v>
      </c>
      <c r="AA6">
        <f t="shared" si="4"/>
        <v>3.2721540386800001</v>
      </c>
      <c r="AB6">
        <f t="shared" si="5"/>
        <v>0.2255848963599261</v>
      </c>
      <c r="AC6">
        <f t="shared" si="11"/>
        <v>0.83358754368640209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0.21290000000000001</v>
      </c>
      <c r="E7" s="23">
        <f>Spring!D69</f>
        <v>1.4677494967322064E-2</v>
      </c>
      <c r="F7" s="1">
        <f t="shared" si="6"/>
        <v>0.94029037862283871</v>
      </c>
      <c r="G7" s="7"/>
      <c r="H7" s="16">
        <v>280.08999999999997</v>
      </c>
      <c r="I7" s="18">
        <f t="shared" si="7"/>
        <v>1.0510778537999982E-2</v>
      </c>
      <c r="J7" s="22">
        <f>Spring!D5</f>
        <v>9.7412220000000008E-3</v>
      </c>
      <c r="K7">
        <f t="shared" si="8"/>
        <v>3.4442325000000003E-2</v>
      </c>
      <c r="N7" s="16">
        <v>390.04</v>
      </c>
      <c r="O7" s="21">
        <f>F18</f>
        <v>0.94382567056812938</v>
      </c>
      <c r="P7" s="21">
        <f t="shared" ref="P7:P8" si="12">O7-O6</f>
        <v>4.3815228298537123E-2</v>
      </c>
      <c r="Q7" s="21">
        <f t="shared" ref="Q7:Q8" si="13">P7*$M$2</f>
        <v>0.58827201818181918</v>
      </c>
      <c r="T7" s="16">
        <v>390.04</v>
      </c>
      <c r="U7">
        <f t="shared" ref="U7:U8" si="14">K5</f>
        <v>1.5285141E-2</v>
      </c>
      <c r="V7">
        <f t="shared" si="10"/>
        <v>8.2102210000000002E-3</v>
      </c>
      <c r="W7">
        <f t="shared" si="3"/>
        <v>8.858828458999983E-3</v>
      </c>
      <c r="Z7" s="16">
        <v>390.04</v>
      </c>
      <c r="AA7">
        <f t="shared" si="4"/>
        <v>0.59713084664081917</v>
      </c>
      <c r="AB7">
        <f t="shared" si="5"/>
        <v>4.1166674478174667E-2</v>
      </c>
      <c r="AC7">
        <f t="shared" si="11"/>
        <v>0.87475421816457677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0.3881</v>
      </c>
      <c r="E8" s="23">
        <f>Spring!D70</f>
        <v>2.6755922014174226E-2</v>
      </c>
      <c r="F8" s="1">
        <f t="shared" si="6"/>
        <v>0.96704630063701291</v>
      </c>
      <c r="G8" s="7"/>
      <c r="H8" s="16">
        <v>237.35</v>
      </c>
      <c r="I8" s="18">
        <f t="shared" si="7"/>
        <v>1.148093549199998E-2</v>
      </c>
      <c r="J8" s="22">
        <f>Spring!D6</f>
        <v>1.0640348000000001E-2</v>
      </c>
      <c r="K8">
        <f t="shared" si="8"/>
        <v>4.5082673000000004E-2</v>
      </c>
      <c r="N8" s="16">
        <v>330.52</v>
      </c>
      <c r="O8" s="21">
        <f>C27</f>
        <v>0.98095912334228463</v>
      </c>
      <c r="P8" s="21">
        <f t="shared" si="12"/>
        <v>3.7133452774155251E-2</v>
      </c>
      <c r="Q8" s="21">
        <f t="shared" si="13"/>
        <v>0.49856116363636327</v>
      </c>
      <c r="T8" s="16">
        <v>330.52</v>
      </c>
      <c r="U8">
        <f t="shared" si="14"/>
        <v>2.4701103000000002E-2</v>
      </c>
      <c r="V8">
        <f t="shared" si="10"/>
        <v>9.4159620000000017E-3</v>
      </c>
      <c r="W8">
        <f t="shared" si="3"/>
        <v>1.0159822997999982E-2</v>
      </c>
      <c r="Z8" s="16">
        <v>330.52</v>
      </c>
      <c r="AA8">
        <f t="shared" si="4"/>
        <v>0.50872098663436327</v>
      </c>
      <c r="AB8">
        <f t="shared" si="5"/>
        <v>3.5071628563161025E-2</v>
      </c>
      <c r="AC8">
        <f t="shared" si="11"/>
        <v>0.90982584672773781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0.17649999999999999</v>
      </c>
      <c r="E9" s="23">
        <f>Spring!D71</f>
        <v>1.2168050078592504E-2</v>
      </c>
      <c r="F9" s="1">
        <f t="shared" si="6"/>
        <v>0.97921435071560536</v>
      </c>
      <c r="G9" s="7"/>
      <c r="H9" s="16">
        <v>201.13</v>
      </c>
      <c r="I9" s="18">
        <f t="shared" si="7"/>
        <v>1.4440583936999972E-2</v>
      </c>
      <c r="J9" s="22">
        <f>Spring!D7</f>
        <v>1.3383302999999999E-2</v>
      </c>
      <c r="K9">
        <f t="shared" si="8"/>
        <v>5.8465976000000003E-2</v>
      </c>
      <c r="N9" s="25">
        <v>300</v>
      </c>
      <c r="O9" s="1">
        <v>1</v>
      </c>
      <c r="P9">
        <f>O9-O8</f>
        <v>1.9040876657715367E-2</v>
      </c>
      <c r="Q9">
        <f>P9*$M$2</f>
        <v>0.25564661818181811</v>
      </c>
      <c r="T9" s="25">
        <f>B6*1000</f>
        <v>300</v>
      </c>
      <c r="U9" s="21">
        <f>C37</f>
        <v>3.0596444967876262E-2</v>
      </c>
      <c r="V9">
        <f t="shared" si="10"/>
        <v>5.8953419678762602E-3</v>
      </c>
      <c r="W9">
        <f t="shared" si="3"/>
        <v>6.3610739833384724E-3</v>
      </c>
      <c r="Z9" s="25">
        <v>300</v>
      </c>
      <c r="AA9">
        <f t="shared" si="4"/>
        <v>0.26200769216515657</v>
      </c>
      <c r="AB9">
        <f t="shared" si="5"/>
        <v>1.8063018239331863E-2</v>
      </c>
      <c r="AC9">
        <f t="shared" si="11"/>
        <v>0.92788886496706968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5.0799999999999998E-2</v>
      </c>
      <c r="E10" s="23">
        <f>Spring!D72</f>
        <v>3.5021923172379558E-3</v>
      </c>
      <c r="F10" s="1">
        <f t="shared" si="6"/>
        <v>0.98271654303284328</v>
      </c>
      <c r="G10" s="7"/>
      <c r="H10" s="16">
        <v>170.44</v>
      </c>
      <c r="I10" s="18">
        <f t="shared" si="7"/>
        <v>2.013187302099996E-2</v>
      </c>
      <c r="J10" s="22">
        <f>Spring!D8</f>
        <v>1.8657898999999999E-2</v>
      </c>
      <c r="K10">
        <f t="shared" si="8"/>
        <v>7.7123875000000008E-2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3.4442325000000003E-2</v>
      </c>
      <c r="V10">
        <f t="shared" si="10"/>
        <v>3.8458800321237406E-3</v>
      </c>
      <c r="W10">
        <f t="shared" si="3"/>
        <v>4.1497045546615083E-3</v>
      </c>
      <c r="Z10" s="16">
        <v>280.08999999999997</v>
      </c>
      <c r="AA10">
        <f t="shared" si="4"/>
        <v>4.1497045546615083E-3</v>
      </c>
      <c r="AB10">
        <f t="shared" si="5"/>
        <v>2.8608392539651356E-4</v>
      </c>
      <c r="AC10">
        <f t="shared" si="11"/>
        <v>0.92817494889246621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9.5399999999999999E-2</v>
      </c>
      <c r="E11" s="23">
        <f>Spring!D73</f>
        <v>6.5769517138681297E-3</v>
      </c>
      <c r="F11" s="1">
        <f t="shared" si="6"/>
        <v>0.98929349474671147</v>
      </c>
      <c r="G11" s="7"/>
      <c r="H11" s="16">
        <v>144.43</v>
      </c>
      <c r="I11" s="18">
        <f t="shared" si="7"/>
        <v>2.6138350952999947E-2</v>
      </c>
      <c r="J11" s="22">
        <f>Spring!D9</f>
        <v>2.4224606999999999E-2</v>
      </c>
      <c r="K11">
        <f t="shared" si="8"/>
        <v>0.101348482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4.1933388905474968E-2</v>
      </c>
      <c r="V11">
        <f t="shared" si="10"/>
        <v>7.491063905474965E-3</v>
      </c>
      <c r="W11">
        <f t="shared" si="3"/>
        <v>8.0828579540074726E-3</v>
      </c>
      <c r="Z11" s="25">
        <v>250</v>
      </c>
      <c r="AA11">
        <f t="shared" si="4"/>
        <v>8.0828579540074726E-3</v>
      </c>
      <c r="AB11">
        <f t="shared" si="5"/>
        <v>5.5723864228052504E-4</v>
      </c>
      <c r="AC11">
        <f t="shared" si="11"/>
        <v>0.92873218753474673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6.7599999999999993E-2</v>
      </c>
      <c r="E12" s="23">
        <f>Spring!D74</f>
        <v>4.6603976504977522E-3</v>
      </c>
      <c r="F12" s="1">
        <f t="shared" si="6"/>
        <v>0.99395389239720922</v>
      </c>
      <c r="G12" s="7"/>
      <c r="H12" s="16">
        <v>122.39</v>
      </c>
      <c r="I12" s="18">
        <f t="shared" si="7"/>
        <v>3.3731952643999932E-2</v>
      </c>
      <c r="J12" s="22">
        <f>Spring!D10</f>
        <v>3.1262235999999999E-2</v>
      </c>
      <c r="K12">
        <f t="shared" si="8"/>
        <v>0.13261071800000002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4.5082673000000004E-2</v>
      </c>
      <c r="V12">
        <f t="shared" si="10"/>
        <v>3.1492840945250358E-3</v>
      </c>
      <c r="W12">
        <f t="shared" si="3"/>
        <v>3.3980775379925071E-3</v>
      </c>
      <c r="Z12" s="16">
        <v>237.35</v>
      </c>
      <c r="AA12">
        <f t="shared" si="4"/>
        <v>3.3980775379925071E-3</v>
      </c>
      <c r="AB12">
        <f t="shared" si="5"/>
        <v>2.342661623412643E-4</v>
      </c>
      <c r="AC12">
        <f t="shared" si="11"/>
        <v>0.92896645369708797</v>
      </c>
    </row>
    <row r="13" spans="2:29" x14ac:dyDescent="0.25">
      <c r="B13" t="s">
        <v>49</v>
      </c>
      <c r="E13" s="23">
        <f>Spring!D75</f>
        <v>6.0461076027905928E-3</v>
      </c>
      <c r="F13" s="1">
        <f t="shared" si="6"/>
        <v>0.99999999999999978</v>
      </c>
      <c r="H13" s="16">
        <v>103.72</v>
      </c>
      <c r="I13" s="18">
        <f t="shared" si="7"/>
        <v>4.2890323371999918E-2</v>
      </c>
      <c r="J13" s="22">
        <f>Spring!D11</f>
        <v>3.9750068E-2</v>
      </c>
      <c r="K13">
        <f t="shared" si="8"/>
        <v>0.17236078600000002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5.8465976000000003E-2</v>
      </c>
      <c r="V13">
        <f t="shared" si="10"/>
        <v>1.3383302999999999E-2</v>
      </c>
      <c r="W13">
        <f t="shared" si="3"/>
        <v>1.4440583936999972E-2</v>
      </c>
      <c r="Z13" s="16">
        <v>201.13</v>
      </c>
      <c r="AA13">
        <f t="shared" si="4"/>
        <v>1.4440583936999972E-2</v>
      </c>
      <c r="AB13">
        <f t="shared" si="5"/>
        <v>9.9554531733447122E-4</v>
      </c>
      <c r="AC13">
        <f t="shared" si="11"/>
        <v>0.92996199901442245</v>
      </c>
    </row>
    <row r="14" spans="2:29" x14ac:dyDescent="0.25">
      <c r="H14" s="16">
        <v>87.89</v>
      </c>
      <c r="I14" s="18">
        <f t="shared" si="7"/>
        <v>5.4496440127999896E-2</v>
      </c>
      <c r="J14" s="22">
        <f>Spring!D12</f>
        <v>5.0506431999999997E-2</v>
      </c>
      <c r="K14">
        <f t="shared" si="8"/>
        <v>0.22286721800000001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7.7123875000000008E-2</v>
      </c>
      <c r="V14">
        <f t="shared" si="10"/>
        <v>1.8657899000000006E-2</v>
      </c>
      <c r="W14">
        <f t="shared" si="3"/>
        <v>2.0131873020999967E-2</v>
      </c>
      <c r="Z14" s="16">
        <v>170.44</v>
      </c>
      <c r="AA14">
        <f t="shared" si="4"/>
        <v>2.0131873020999967E-2</v>
      </c>
      <c r="AB14">
        <f t="shared" si="5"/>
        <v>1.3879073036566175E-3</v>
      </c>
      <c r="AC14">
        <f t="shared" si="11"/>
        <v>0.93134990631807901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6.4955804315999885E-2</v>
      </c>
      <c r="J15" s="22">
        <f>Spring!D13</f>
        <v>6.0200004000000001E-2</v>
      </c>
      <c r="K15">
        <f t="shared" si="8"/>
        <v>0.28306722200000001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0.101348482</v>
      </c>
      <c r="V15">
        <f t="shared" si="10"/>
        <v>2.4224606999999995E-2</v>
      </c>
      <c r="W15">
        <f t="shared" si="3"/>
        <v>2.6138350952999944E-2</v>
      </c>
      <c r="Z15" s="16">
        <v>144.43</v>
      </c>
      <c r="AA15">
        <f t="shared" si="4"/>
        <v>2.6138350952999944E-2</v>
      </c>
      <c r="AB15">
        <f t="shared" si="5"/>
        <v>1.8019986593083822E-3</v>
      </c>
      <c r="AC15">
        <f t="shared" si="11"/>
        <v>0.93315190497738743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7.4945737684999861E-2</v>
      </c>
      <c r="J16" s="22">
        <f>Spring!D14</f>
        <v>6.9458514999999998E-2</v>
      </c>
      <c r="K16">
        <f t="shared" si="8"/>
        <v>0.35252573700000001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0.12890861110526317</v>
      </c>
      <c r="V16">
        <f t="shared" si="10"/>
        <v>2.7560129105263162E-2</v>
      </c>
      <c r="W16">
        <f t="shared" si="3"/>
        <v>2.9737379304578895E-2</v>
      </c>
      <c r="Z16" s="20">
        <v>125</v>
      </c>
      <c r="AA16">
        <f t="shared" si="4"/>
        <v>2.9737379304578895E-2</v>
      </c>
      <c r="AB16">
        <f t="shared" si="5"/>
        <v>2.0501185302221887E-3</v>
      </c>
      <c r="AC16">
        <f t="shared" si="11"/>
        <v>0.93520202350760961</v>
      </c>
    </row>
    <row r="17" spans="2:29" x14ac:dyDescent="0.25">
      <c r="B17" s="1" t="s">
        <v>39</v>
      </c>
      <c r="C17" s="1">
        <f>O5</f>
        <v>0.65686493572269145</v>
      </c>
      <c r="D17" s="1"/>
      <c r="E17" s="1" t="s">
        <v>39</v>
      </c>
      <c r="F17" s="1">
        <f>O5</f>
        <v>0.65686493572269145</v>
      </c>
      <c r="H17" s="16">
        <v>53.48</v>
      </c>
      <c r="I17" s="18">
        <f t="shared" si="7"/>
        <v>7.8473174272999852E-2</v>
      </c>
      <c r="J17" s="22">
        <f>Spring!D15</f>
        <v>7.2727686999999999E-2</v>
      </c>
      <c r="K17">
        <f t="shared" si="8"/>
        <v>0.42525342399999999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0.13261071800000002</v>
      </c>
      <c r="V17">
        <f t="shared" si="10"/>
        <v>3.7021068947368507E-3</v>
      </c>
      <c r="W17">
        <f t="shared" si="3"/>
        <v>3.9945733394210542E-3</v>
      </c>
      <c r="Z17" s="16">
        <v>122.39</v>
      </c>
      <c r="AA17">
        <f t="shared" si="4"/>
        <v>3.9945733394210542E-3</v>
      </c>
      <c r="AB17">
        <f t="shared" si="5"/>
        <v>2.7538905629850358E-4</v>
      </c>
      <c r="AC17">
        <f t="shared" si="11"/>
        <v>0.93547741256390815</v>
      </c>
    </row>
    <row r="18" spans="2:29" x14ac:dyDescent="0.25">
      <c r="B18" s="1" t="s">
        <v>43</v>
      </c>
      <c r="C18" s="1">
        <f>C20*(C22-C21)+C17</f>
        <v>0.90001044226959226</v>
      </c>
      <c r="D18" s="1"/>
      <c r="E18" s="1" t="s">
        <v>43</v>
      </c>
      <c r="F18" s="1">
        <f>F20*(F22-F21)+F17</f>
        <v>0.94382567056812938</v>
      </c>
      <c r="H18" s="16">
        <v>45.32</v>
      </c>
      <c r="I18" s="18">
        <f t="shared" si="7"/>
        <v>7.8111042450999854E-2</v>
      </c>
      <c r="J18" s="22">
        <f>Spring!D16</f>
        <v>7.2392069000000003E-2</v>
      </c>
      <c r="K18">
        <f t="shared" si="8"/>
        <v>0.49764549299999999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0.17236078600000002</v>
      </c>
      <c r="V18">
        <f t="shared" si="10"/>
        <v>3.9750068E-2</v>
      </c>
      <c r="W18">
        <f t="shared" si="3"/>
        <v>4.2890323371999918E-2</v>
      </c>
      <c r="Z18" s="16">
        <v>103.72</v>
      </c>
      <c r="AA18">
        <f t="shared" si="4"/>
        <v>4.2890323371999918E-2</v>
      </c>
      <c r="AB18">
        <f t="shared" si="5"/>
        <v>2.9568929330171193E-3</v>
      </c>
      <c r="AC18">
        <f t="shared" si="11"/>
        <v>0.9384343054969253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7.0783452024999874E-2</v>
      </c>
      <c r="J19" s="22">
        <f>Spring!D17</f>
        <v>6.5600975000000006E-2</v>
      </c>
      <c r="K19">
        <f t="shared" si="8"/>
        <v>0.563246468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0.22286721800000001</v>
      </c>
      <c r="V19">
        <f t="shared" si="10"/>
        <v>5.050643199999999E-2</v>
      </c>
      <c r="W19">
        <f t="shared" si="3"/>
        <v>5.4496440127999889E-2</v>
      </c>
      <c r="Z19" s="16">
        <v>87.89</v>
      </c>
      <c r="AA19">
        <f t="shared" si="4"/>
        <v>5.4496440127999889E-2</v>
      </c>
      <c r="AB19">
        <f t="shared" si="5"/>
        <v>3.7570278333287294E-3</v>
      </c>
      <c r="AC19">
        <f t="shared" si="11"/>
        <v>0.94219133333025407</v>
      </c>
    </row>
    <row r="20" spans="2:29" x14ac:dyDescent="0.25">
      <c r="B20" s="1" t="s">
        <v>45</v>
      </c>
      <c r="C20" s="1">
        <f>(C19-C17)/(C23-C21)</f>
        <v>-6.2388193504965192E-4</v>
      </c>
      <c r="D20" s="1"/>
      <c r="E20" s="1" t="s">
        <v>45</v>
      </c>
      <c r="F20" s="1">
        <f>(F19-F17)/(F23-F21)</f>
        <v>-6.2388193504965192E-4</v>
      </c>
      <c r="H20" s="16">
        <v>32.549999999999997</v>
      </c>
      <c r="I20" s="18">
        <f t="shared" si="7"/>
        <v>6.1562490664999886E-2</v>
      </c>
      <c r="J20" s="22">
        <f>Spring!D18</f>
        <v>5.7055135E-2</v>
      </c>
      <c r="K20">
        <f t="shared" si="8"/>
        <v>0.62030160300000003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0.28306722200000001</v>
      </c>
      <c r="V20">
        <f t="shared" si="10"/>
        <v>6.0200004000000001E-2</v>
      </c>
      <c r="W20">
        <f t="shared" si="3"/>
        <v>6.4955804315999885E-2</v>
      </c>
      <c r="Z20" s="16">
        <v>74.48</v>
      </c>
      <c r="AA20">
        <f t="shared" si="4"/>
        <v>6.4955804315999885E-2</v>
      </c>
      <c r="AB20">
        <f t="shared" si="5"/>
        <v>4.4781047014863552E-3</v>
      </c>
      <c r="AC20">
        <f t="shared" si="11"/>
        <v>0.94666943803174042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5.2153756329999898E-2</v>
      </c>
      <c r="J21" s="22">
        <f>Spring!D19</f>
        <v>4.833527E-2</v>
      </c>
      <c r="K21">
        <f t="shared" si="8"/>
        <v>0.66863687300000008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0.35252573700000001</v>
      </c>
      <c r="V21">
        <f t="shared" si="10"/>
        <v>6.9458514999999998E-2</v>
      </c>
      <c r="W21">
        <f t="shared" si="3"/>
        <v>7.4945737684999861E-2</v>
      </c>
      <c r="Z21" s="16">
        <v>63.11</v>
      </c>
      <c r="AA21">
        <f t="shared" si="4"/>
        <v>7.4945737684999861E-2</v>
      </c>
      <c r="AB21">
        <f t="shared" si="5"/>
        <v>5.1668186364200331E-3</v>
      </c>
      <c r="AC21">
        <f t="shared" si="11"/>
        <v>0.95183625666816041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4.3413403149999918E-2</v>
      </c>
      <c r="J22" s="22">
        <f>Spring!D20</f>
        <v>4.0234850000000003E-2</v>
      </c>
      <c r="K22">
        <f t="shared" si="8"/>
        <v>0.70887172300000012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0.42525342399999999</v>
      </c>
      <c r="V22">
        <f t="shared" si="10"/>
        <v>7.2727686999999985E-2</v>
      </c>
      <c r="W22">
        <f t="shared" si="3"/>
        <v>7.8473174272999838E-2</v>
      </c>
      <c r="Z22" s="16">
        <v>53.48</v>
      </c>
      <c r="AA22">
        <f t="shared" si="4"/>
        <v>7.8473174272999838E-2</v>
      </c>
      <c r="AB22">
        <f t="shared" si="5"/>
        <v>5.4100029143341584E-3</v>
      </c>
      <c r="AC22">
        <f t="shared" si="11"/>
        <v>0.95724625958249454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3.6720661795999927E-2</v>
      </c>
      <c r="J23" s="22">
        <f>Spring!D21</f>
        <v>3.4032123999999997E-2</v>
      </c>
      <c r="K23">
        <f t="shared" si="8"/>
        <v>0.74290384700000012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0.49764549299999999</v>
      </c>
      <c r="V23">
        <f t="shared" si="10"/>
        <v>7.2392069000000003E-2</v>
      </c>
      <c r="W23">
        <f t="shared" si="3"/>
        <v>7.8111042450999854E-2</v>
      </c>
      <c r="Z23" s="16">
        <v>45.32</v>
      </c>
      <c r="AA23">
        <f t="shared" si="4"/>
        <v>7.8111042450999854E-2</v>
      </c>
      <c r="AB23">
        <f t="shared" si="5"/>
        <v>5.3850372591208572E-3</v>
      </c>
      <c r="AC23">
        <f t="shared" si="11"/>
        <v>0.96263129684161541</v>
      </c>
    </row>
    <row r="24" spans="2:29" x14ac:dyDescent="0.25">
      <c r="H24" s="16">
        <v>16.78</v>
      </c>
      <c r="I24" s="18">
        <f t="shared" si="7"/>
        <v>3.1062903715999939E-2</v>
      </c>
      <c r="J24" s="22">
        <f>Spring!D22</f>
        <v>2.8788603999999999E-2</v>
      </c>
      <c r="K24">
        <f t="shared" si="8"/>
        <v>0.77169245100000017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0.563246468</v>
      </c>
      <c r="V24">
        <f t="shared" si="10"/>
        <v>6.5600975000000006E-2</v>
      </c>
      <c r="W24">
        <f t="shared" si="3"/>
        <v>7.0783452024999874E-2</v>
      </c>
      <c r="Z24" s="16">
        <v>38.409999999999997</v>
      </c>
      <c r="AA24">
        <f t="shared" si="4"/>
        <v>7.0783452024999874E-2</v>
      </c>
      <c r="AB24">
        <f t="shared" si="5"/>
        <v>4.8798673596365354E-3</v>
      </c>
      <c r="AC24">
        <f t="shared" si="11"/>
        <v>0.96751116420125194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2.6708374783999948E-2</v>
      </c>
      <c r="J25" s="22">
        <f>Spring!D23</f>
        <v>2.4752896E-2</v>
      </c>
      <c r="K25">
        <f t="shared" si="8"/>
        <v>0.79644534700000014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0.62030160300000003</v>
      </c>
      <c r="V25">
        <f t="shared" si="10"/>
        <v>5.7055135000000035E-2</v>
      </c>
      <c r="W25">
        <f t="shared" si="3"/>
        <v>6.1562490664999921E-2</v>
      </c>
      <c r="Z25" s="16">
        <v>32.549999999999997</v>
      </c>
      <c r="AA25">
        <f t="shared" si="4"/>
        <v>6.1562490664999921E-2</v>
      </c>
      <c r="AB25">
        <f t="shared" si="5"/>
        <v>4.2441669652951985E-3</v>
      </c>
      <c r="AC25">
        <f t="shared" si="11"/>
        <v>0.97175533116654711</v>
      </c>
    </row>
    <row r="26" spans="2:29" x14ac:dyDescent="0.25">
      <c r="B26" s="1" t="s">
        <v>39</v>
      </c>
      <c r="C26" s="1">
        <f>C17</f>
        <v>0.65686493572269145</v>
      </c>
      <c r="H26" s="16">
        <v>12.05</v>
      </c>
      <c r="I26" s="18">
        <f t="shared" si="7"/>
        <v>2.3444712693999954E-2</v>
      </c>
      <c r="J26" s="22">
        <f>Spring!D24</f>
        <v>2.1728186E-2</v>
      </c>
      <c r="K26">
        <f t="shared" si="8"/>
        <v>0.81817353300000017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0.66863687300000008</v>
      </c>
      <c r="V26">
        <f t="shared" si="10"/>
        <v>4.8335270000000041E-2</v>
      </c>
      <c r="W26">
        <f t="shared" si="3"/>
        <v>5.2153756329999947E-2</v>
      </c>
      <c r="Z26" s="16">
        <v>27.58</v>
      </c>
      <c r="AA26">
        <f t="shared" si="4"/>
        <v>5.2153756329999947E-2</v>
      </c>
      <c r="AB26">
        <f t="shared" si="5"/>
        <v>3.5955213530320124E-3</v>
      </c>
      <c r="AC26">
        <f t="shared" si="11"/>
        <v>0.97535085251957909</v>
      </c>
    </row>
    <row r="27" spans="2:29" x14ac:dyDescent="0.25">
      <c r="B27" s="1" t="s">
        <v>43</v>
      </c>
      <c r="C27" s="1">
        <f>C29*(C31-C30)+C26</f>
        <v>0.98095912334228463</v>
      </c>
      <c r="H27" s="16">
        <v>10.210000000000001</v>
      </c>
      <c r="I27" s="18">
        <f t="shared" si="7"/>
        <v>2.142839618399996E-2</v>
      </c>
      <c r="J27" s="22">
        <f>Spring!D25</f>
        <v>1.9859496000000001E-2</v>
      </c>
      <c r="K27">
        <f t="shared" si="8"/>
        <v>0.83803302900000021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0.69329385946080768</v>
      </c>
      <c r="V27">
        <f t="shared" si="10"/>
        <v>2.4656986460807606E-2</v>
      </c>
      <c r="W27">
        <f t="shared" si="3"/>
        <v>2.6604888391211355E-2</v>
      </c>
      <c r="Z27" s="20">
        <v>25</v>
      </c>
      <c r="AA27">
        <f t="shared" si="4"/>
        <v>2.6604888391211355E-2</v>
      </c>
      <c r="AB27">
        <f t="shared" si="5"/>
        <v>1.8341621205644426E-3</v>
      </c>
      <c r="AC27">
        <f t="shared" si="11"/>
        <v>0.97718501464014351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1.972726852199996E-2</v>
      </c>
      <c r="J28" s="22">
        <f>Spring!D26</f>
        <v>1.8282917999999999E-2</v>
      </c>
      <c r="K28">
        <f t="shared" si="8"/>
        <v>0.85631594700000024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0.70887172300000012</v>
      </c>
      <c r="V28">
        <f t="shared" si="10"/>
        <v>1.5577863539192438E-2</v>
      </c>
      <c r="W28">
        <f t="shared" si="3"/>
        <v>1.6808514758788608E-2</v>
      </c>
      <c r="Z28" s="16">
        <v>23.37</v>
      </c>
      <c r="AA28">
        <f t="shared" si="4"/>
        <v>1.6808514758788608E-2</v>
      </c>
      <c r="AB28">
        <f t="shared" si="5"/>
        <v>1.158792347488391E-3</v>
      </c>
      <c r="AC28">
        <f t="shared" si="11"/>
        <v>0.9783438069876319</v>
      </c>
    </row>
    <row r="29" spans="2:29" x14ac:dyDescent="0.25">
      <c r="B29" s="1" t="s">
        <v>45</v>
      </c>
      <c r="C29" s="1">
        <f>(C28-C26)/(C32-C30)</f>
        <v>-6.2388193504965192E-4</v>
      </c>
      <c r="H29" s="16">
        <v>7.33</v>
      </c>
      <c r="I29" s="18">
        <f t="shared" si="7"/>
        <v>1.8280974763999966E-2</v>
      </c>
      <c r="J29" s="22">
        <f>Spring!D27</f>
        <v>1.6942516000000001E-2</v>
      </c>
      <c r="K29">
        <f t="shared" si="8"/>
        <v>0.87325846300000021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0.74290384700000012</v>
      </c>
      <c r="V29">
        <f t="shared" si="10"/>
        <v>3.4032123999999997E-2</v>
      </c>
      <c r="W29">
        <f t="shared" si="3"/>
        <v>3.6720661795999927E-2</v>
      </c>
      <c r="Z29" s="16">
        <v>19.809999999999999</v>
      </c>
      <c r="AA29">
        <f t="shared" si="4"/>
        <v>3.6720661795999927E-2</v>
      </c>
      <c r="AB29">
        <f t="shared" si="5"/>
        <v>2.5315515674378792E-3</v>
      </c>
      <c r="AC29">
        <f t="shared" si="11"/>
        <v>0.9808753585550698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1.6906213310999969E-2</v>
      </c>
      <c r="J30" s="22">
        <f>Spring!D28</f>
        <v>1.5668409000000001E-2</v>
      </c>
      <c r="K30">
        <f t="shared" si="8"/>
        <v>0.8889268720000002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0.77169245100000017</v>
      </c>
      <c r="V30">
        <f t="shared" si="10"/>
        <v>2.8788604000000051E-2</v>
      </c>
      <c r="W30">
        <f t="shared" si="3"/>
        <v>3.1062903715999995E-2</v>
      </c>
      <c r="Z30" s="16">
        <v>16.78</v>
      </c>
      <c r="AA30">
        <f t="shared" si="4"/>
        <v>3.1062903715999995E-2</v>
      </c>
      <c r="AB30">
        <f t="shared" si="5"/>
        <v>2.1415012351432587E-3</v>
      </c>
      <c r="AC30">
        <f t="shared" si="11"/>
        <v>0.98301685979021303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1.5538157842999971E-2</v>
      </c>
      <c r="J31" s="22">
        <f>Spring!D29</f>
        <v>1.4400517E-2</v>
      </c>
      <c r="K31">
        <f t="shared" si="8"/>
        <v>0.9033273890000002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0.79644534700000014</v>
      </c>
      <c r="V31">
        <f t="shared" si="10"/>
        <v>2.4752895999999969E-2</v>
      </c>
      <c r="W31">
        <f t="shared" si="3"/>
        <v>2.6708374783999917E-2</v>
      </c>
      <c r="Z31" s="16">
        <v>14.22</v>
      </c>
      <c r="AA31">
        <f t="shared" si="4"/>
        <v>2.6708374783999917E-2</v>
      </c>
      <c r="AB31">
        <f t="shared" si="5"/>
        <v>1.841296554614891E-3</v>
      </c>
      <c r="AC31">
        <f t="shared" si="11"/>
        <v>0.98485815634482787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1.4248340664999973E-2</v>
      </c>
      <c r="J32" s="22">
        <f>Spring!D30</f>
        <v>1.3205135E-2</v>
      </c>
      <c r="K32">
        <f t="shared" si="8"/>
        <v>0.91653252400000018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0.81817353300000017</v>
      </c>
      <c r="V32">
        <f t="shared" si="10"/>
        <v>2.1728186000000038E-2</v>
      </c>
      <c r="W32">
        <f t="shared" si="3"/>
        <v>2.3444712693999996E-2</v>
      </c>
      <c r="Z32" s="16">
        <v>12.05</v>
      </c>
      <c r="AA32">
        <f t="shared" si="4"/>
        <v>2.3444712693999996E-2</v>
      </c>
      <c r="AB32">
        <f t="shared" si="5"/>
        <v>1.6162970999365743E-3</v>
      </c>
      <c r="AC32">
        <f t="shared" si="11"/>
        <v>0.98647445344476448</v>
      </c>
    </row>
    <row r="33" spans="2:29" x14ac:dyDescent="0.25">
      <c r="H33" s="16">
        <v>3.78</v>
      </c>
      <c r="I33" s="18">
        <f t="shared" si="7"/>
        <v>1.3032291479999975E-2</v>
      </c>
      <c r="J33" s="22">
        <f>Spring!D31</f>
        <v>1.2078119999999999E-2</v>
      </c>
      <c r="K33">
        <f t="shared" si="8"/>
        <v>0.92861064400000015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0.83803302900000021</v>
      </c>
      <c r="V33">
        <f t="shared" si="10"/>
        <v>1.9859496000000032E-2</v>
      </c>
      <c r="W33">
        <f t="shared" si="3"/>
        <v>2.1428396183999995E-2</v>
      </c>
      <c r="Z33" s="16">
        <v>10.210000000000001</v>
      </c>
      <c r="AA33">
        <f t="shared" si="4"/>
        <v>2.1428396183999995E-2</v>
      </c>
      <c r="AB33">
        <f t="shared" si="5"/>
        <v>1.4772906394948015E-3</v>
      </c>
      <c r="AC33">
        <f t="shared" si="11"/>
        <v>0.98795174408425923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1.2131432221999977E-2</v>
      </c>
      <c r="J34" s="22">
        <f>Spring!D32</f>
        <v>1.1243217999999999E-2</v>
      </c>
      <c r="K34">
        <f t="shared" si="8"/>
        <v>0.9398538620000001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0.85631594700000024</v>
      </c>
      <c r="V34">
        <f t="shared" si="10"/>
        <v>1.8282918000000037E-2</v>
      </c>
      <c r="W34">
        <f t="shared" si="3"/>
        <v>1.9727268522000001E-2</v>
      </c>
      <c r="Z34" s="16">
        <v>8.65</v>
      </c>
      <c r="AA34">
        <f t="shared" si="4"/>
        <v>1.9727268522000001E-2</v>
      </c>
      <c r="AB34">
        <f t="shared" si="5"/>
        <v>1.3600135483826489E-3</v>
      </c>
      <c r="AC34">
        <f t="shared" si="11"/>
        <v>0.9893117576326419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1.138704846499998E-2</v>
      </c>
      <c r="J35" s="22">
        <f>Spring!D33</f>
        <v>1.0553335E-2</v>
      </c>
      <c r="K35">
        <f t="shared" si="8"/>
        <v>0.95040719700000009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0.87325846300000021</v>
      </c>
      <c r="V35">
        <f t="shared" si="10"/>
        <v>1.6942515999999963E-2</v>
      </c>
      <c r="W35">
        <f t="shared" si="3"/>
        <v>1.8280974763999924E-2</v>
      </c>
      <c r="Z35" s="16">
        <v>7.33</v>
      </c>
      <c r="AA35">
        <f t="shared" si="4"/>
        <v>1.8280974763999924E-2</v>
      </c>
      <c r="AB35">
        <f t="shared" si="5"/>
        <v>1.2603049088602655E-3</v>
      </c>
      <c r="AC35">
        <f t="shared" si="11"/>
        <v>0.99057206254150221</v>
      </c>
    </row>
    <row r="36" spans="2:29" x14ac:dyDescent="0.25">
      <c r="B36" s="1" t="s">
        <v>39</v>
      </c>
      <c r="C36" s="1">
        <f>U8</f>
        <v>2.4701103000000002E-2</v>
      </c>
      <c r="E36" s="1" t="s">
        <v>39</v>
      </c>
      <c r="F36" s="1">
        <f>U10</f>
        <v>3.4442325000000003E-2</v>
      </c>
      <c r="H36" s="16">
        <v>2.2999999999999998</v>
      </c>
      <c r="I36" s="18">
        <f t="shared" si="7"/>
        <v>1.0481717830999979E-2</v>
      </c>
      <c r="J36" s="22">
        <f>Spring!D34</f>
        <v>9.7142889999999992E-3</v>
      </c>
      <c r="K36">
        <f t="shared" si="8"/>
        <v>0.96012148600000013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0.8889268720000002</v>
      </c>
      <c r="V36">
        <f t="shared" si="10"/>
        <v>1.5668408999999994E-2</v>
      </c>
      <c r="W36">
        <f t="shared" si="3"/>
        <v>1.6906213310999962E-2</v>
      </c>
      <c r="Z36" s="16">
        <v>6.21</v>
      </c>
      <c r="AA36">
        <f t="shared" si="4"/>
        <v>1.6906213310999962E-2</v>
      </c>
      <c r="AB36">
        <f t="shared" si="5"/>
        <v>1.1655277632159474E-3</v>
      </c>
      <c r="AC36">
        <f t="shared" si="11"/>
        <v>0.9917375903047182</v>
      </c>
    </row>
    <row r="37" spans="2:29" x14ac:dyDescent="0.25">
      <c r="B37" s="1" t="s">
        <v>43</v>
      </c>
      <c r="C37" s="1">
        <f>C39*(C41-C40)+C36</f>
        <v>3.0596444967876262E-2</v>
      </c>
      <c r="E37" s="1" t="s">
        <v>43</v>
      </c>
      <c r="F37" s="1">
        <f>F39*(F41-F40)+F36</f>
        <v>4.1933388905474968E-2</v>
      </c>
      <c r="H37" s="16">
        <v>1.95</v>
      </c>
      <c r="I37" s="18">
        <f t="shared" si="7"/>
        <v>9.2768460069999822E-3</v>
      </c>
      <c r="J37" s="22">
        <f>Spring!D35</f>
        <v>8.5976330000000004E-3</v>
      </c>
      <c r="K37">
        <f t="shared" si="8"/>
        <v>0.96871911900000018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0.9033273890000002</v>
      </c>
      <c r="V37">
        <f t="shared" si="10"/>
        <v>1.4400517000000002E-2</v>
      </c>
      <c r="W37">
        <f t="shared" si="3"/>
        <v>1.5538157842999972E-2</v>
      </c>
      <c r="Z37" s="16">
        <v>5.27</v>
      </c>
      <c r="AA37">
        <f t="shared" si="4"/>
        <v>1.5538157842999972E-2</v>
      </c>
      <c r="AB37">
        <f t="shared" si="5"/>
        <v>1.0712129334997085E-3</v>
      </c>
      <c r="AC37">
        <f t="shared" si="11"/>
        <v>0.99280880323821785</v>
      </c>
    </row>
    <row r="38" spans="2:29" x14ac:dyDescent="0.25">
      <c r="B38" s="1" t="s">
        <v>40</v>
      </c>
      <c r="C38" s="1">
        <f>U10</f>
        <v>3.4442325000000003E-2</v>
      </c>
      <c r="E38" s="1" t="s">
        <v>40</v>
      </c>
      <c r="F38" s="1">
        <f>U12</f>
        <v>4.5082673000000004E-2</v>
      </c>
      <c r="H38" s="16">
        <v>1.65</v>
      </c>
      <c r="I38" s="18">
        <f t="shared" si="7"/>
        <v>8.0004407989999853E-3</v>
      </c>
      <c r="J38" s="22">
        <f>Spring!D36</f>
        <v>7.4146810000000002E-3</v>
      </c>
      <c r="K38">
        <f t="shared" si="8"/>
        <v>0.97613380000000016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0.91653252400000018</v>
      </c>
      <c r="V38">
        <f t="shared" si="10"/>
        <v>1.3205134999999979E-2</v>
      </c>
      <c r="W38">
        <f t="shared" si="3"/>
        <v>1.4248340664999951E-2</v>
      </c>
      <c r="Z38" s="16">
        <v>4.46</v>
      </c>
      <c r="AA38">
        <f t="shared" si="4"/>
        <v>1.4248340664999951E-2</v>
      </c>
      <c r="AB38">
        <f t="shared" si="5"/>
        <v>9.8229191358960581E-4</v>
      </c>
      <c r="AC38">
        <f t="shared" si="11"/>
        <v>0.99379109515180741</v>
      </c>
    </row>
    <row r="39" spans="2:29" x14ac:dyDescent="0.25">
      <c r="B39" s="1" t="s">
        <v>45</v>
      </c>
      <c r="C39" s="1">
        <f>(C38-C36)/(C42-C40)</f>
        <v>-1.9316323616894705E-4</v>
      </c>
      <c r="E39" s="1" t="s">
        <v>45</v>
      </c>
      <c r="F39" s="1">
        <f>(F38-F36)/(F42-F40)</f>
        <v>-2.4895526438933099E-4</v>
      </c>
      <c r="H39" s="16">
        <v>1.4</v>
      </c>
      <c r="I39" s="18">
        <f t="shared" si="7"/>
        <v>6.4356717619999879E-3</v>
      </c>
      <c r="J39" s="22">
        <f>Spring!D37</f>
        <v>5.9644779999999996E-3</v>
      </c>
      <c r="K39">
        <f t="shared" si="8"/>
        <v>0.98209827800000016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0.92861064400000015</v>
      </c>
      <c r="V39">
        <f t="shared" si="10"/>
        <v>1.207811999999997E-2</v>
      </c>
      <c r="W39">
        <f t="shared" si="3"/>
        <v>1.3032291479999942E-2</v>
      </c>
      <c r="Z39" s="16">
        <v>3.78</v>
      </c>
      <c r="AA39">
        <f t="shared" si="4"/>
        <v>1.3032291479999942E-2</v>
      </c>
      <c r="AB39">
        <f t="shared" si="5"/>
        <v>8.9845651766262734E-4</v>
      </c>
      <c r="AC39">
        <f t="shared" si="11"/>
        <v>0.99468955166947004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4.432767221999992E-3</v>
      </c>
      <c r="J40" s="22">
        <f>Spring!D38</f>
        <v>4.1082180000000003E-3</v>
      </c>
      <c r="K40">
        <f t="shared" si="8"/>
        <v>0.98620649600000021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0.9398538620000001</v>
      </c>
      <c r="V40">
        <f t="shared" si="10"/>
        <v>1.1243217999999944E-2</v>
      </c>
      <c r="W40">
        <f t="shared" si="3"/>
        <v>1.2131432221999916E-2</v>
      </c>
      <c r="Z40" s="16">
        <v>3.2</v>
      </c>
      <c r="AA40">
        <f t="shared" si="4"/>
        <v>1.2131432221999916E-2</v>
      </c>
      <c r="AB40">
        <f t="shared" si="5"/>
        <v>8.3635056545238373E-4</v>
      </c>
      <c r="AC40">
        <f t="shared" si="11"/>
        <v>0.99552590223492243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3.1787167359999939E-3</v>
      </c>
      <c r="J41" s="22">
        <f>Spring!D39</f>
        <v>2.945984E-3</v>
      </c>
      <c r="K41">
        <f t="shared" si="8"/>
        <v>0.98915248000000022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0.95040719700000009</v>
      </c>
      <c r="V41">
        <f t="shared" si="10"/>
        <v>1.0553334999999997E-2</v>
      </c>
      <c r="W41">
        <f t="shared" si="3"/>
        <v>1.1387048464999975E-2</v>
      </c>
      <c r="Z41" s="16">
        <v>2.72</v>
      </c>
      <c r="AA41">
        <f t="shared" si="4"/>
        <v>1.1387048464999975E-2</v>
      </c>
      <c r="AB41">
        <f t="shared" si="5"/>
        <v>7.8503215846730651E-4</v>
      </c>
      <c r="AC41">
        <f t="shared" si="11"/>
        <v>0.99631093439338969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2.5639856189999953E-3</v>
      </c>
      <c r="J42" s="22">
        <f>Spring!D40</f>
        <v>2.3762610000000002E-3</v>
      </c>
      <c r="K42">
        <f t="shared" si="8"/>
        <v>0.99152874100000021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0.96012148600000013</v>
      </c>
      <c r="V42">
        <f t="shared" si="10"/>
        <v>9.7142890000000426E-3</v>
      </c>
      <c r="W42">
        <f t="shared" si="3"/>
        <v>1.0481717831000026E-2</v>
      </c>
      <c r="Z42" s="16">
        <v>2.2999999999999998</v>
      </c>
      <c r="AA42">
        <f t="shared" si="4"/>
        <v>1.0481717831000026E-2</v>
      </c>
      <c r="AB42">
        <f t="shared" si="5"/>
        <v>7.2261794604693659E-4</v>
      </c>
      <c r="AC42">
        <f t="shared" si="11"/>
        <v>0.99703355233943658</v>
      </c>
    </row>
    <row r="43" spans="2:29" x14ac:dyDescent="0.25">
      <c r="H43" s="16">
        <v>0.72</v>
      </c>
      <c r="I43" s="18">
        <f t="shared" si="7"/>
        <v>2.2063240939999957E-3</v>
      </c>
      <c r="J43" s="22">
        <f>Spring!D41</f>
        <v>2.0447859999999998E-3</v>
      </c>
      <c r="K43">
        <f t="shared" si="8"/>
        <v>0.99357352700000023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0.96871911900000018</v>
      </c>
      <c r="V43">
        <f t="shared" si="10"/>
        <v>8.5976330000000489E-3</v>
      </c>
      <c r="W43">
        <f t="shared" si="3"/>
        <v>9.276846007000036E-3</v>
      </c>
      <c r="Z43" s="16">
        <v>1.95</v>
      </c>
      <c r="AA43">
        <f t="shared" si="4"/>
        <v>9.276846007000036E-3</v>
      </c>
      <c r="AB43">
        <f t="shared" si="5"/>
        <v>6.3955312625817195E-4</v>
      </c>
      <c r="AC43">
        <f t="shared" si="11"/>
        <v>0.99767310546569477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1.9559615659999964E-3</v>
      </c>
      <c r="J44" s="22">
        <f>Spring!D42</f>
        <v>1.812754E-3</v>
      </c>
      <c r="K44">
        <f t="shared" si="8"/>
        <v>0.99538628100000026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0.97613380000000016</v>
      </c>
      <c r="V44">
        <f t="shared" si="10"/>
        <v>7.4146809999999785E-3</v>
      </c>
      <c r="W44">
        <f t="shared" si="3"/>
        <v>8.000440798999961E-3</v>
      </c>
      <c r="Z44" s="16">
        <v>1.65</v>
      </c>
      <c r="AA44">
        <f t="shared" si="4"/>
        <v>8.000440798999961E-3</v>
      </c>
      <c r="AB44">
        <f t="shared" si="5"/>
        <v>5.5155673820422749E-4</v>
      </c>
      <c r="AC44">
        <f t="shared" si="11"/>
        <v>0.99822466220389894</v>
      </c>
    </row>
    <row r="45" spans="2:29" x14ac:dyDescent="0.25">
      <c r="B45" s="1" t="s">
        <v>39</v>
      </c>
      <c r="C45" s="1">
        <f>U15</f>
        <v>0.101348482</v>
      </c>
      <c r="E45" s="1" t="s">
        <v>39</v>
      </c>
      <c r="F45" s="1">
        <f>U26</f>
        <v>0.66863687300000008</v>
      </c>
      <c r="H45" s="16">
        <v>0.52</v>
      </c>
      <c r="I45" s="18">
        <f t="shared" si="7"/>
        <v>1.7704242789999965E-3</v>
      </c>
      <c r="J45" s="22">
        <f>Spring!D43</f>
        <v>1.6408009999999999E-3</v>
      </c>
      <c r="K45">
        <f t="shared" si="8"/>
        <v>0.99702708200000023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0.98209827800000016</v>
      </c>
      <c r="V45">
        <f t="shared" si="10"/>
        <v>5.9644779999999953E-3</v>
      </c>
      <c r="W45">
        <f t="shared" si="3"/>
        <v>6.4356717619999827E-3</v>
      </c>
      <c r="Z45" s="16">
        <v>1.4</v>
      </c>
      <c r="AA45">
        <f t="shared" si="4"/>
        <v>6.4356717619999827E-3</v>
      </c>
      <c r="AB45">
        <f t="shared" si="5"/>
        <v>4.4368031892011022E-4</v>
      </c>
      <c r="AC45">
        <f t="shared" si="11"/>
        <v>0.998668342522819</v>
      </c>
    </row>
    <row r="46" spans="2:29" x14ac:dyDescent="0.25">
      <c r="B46" s="1" t="s">
        <v>43</v>
      </c>
      <c r="C46" s="1">
        <f>C48*(C50-C49)+C45</f>
        <v>0.12890861110526317</v>
      </c>
      <c r="E46" s="1" t="s">
        <v>43</v>
      </c>
      <c r="F46" s="1">
        <f>F48*(F50-F49)+F45</f>
        <v>0.69329385946080768</v>
      </c>
      <c r="H46" s="16">
        <v>0.44</v>
      </c>
      <c r="I46" s="18">
        <f t="shared" si="7"/>
        <v>1.6452430149999969E-3</v>
      </c>
      <c r="J46" s="22">
        <f>Spring!D44</f>
        <v>1.5247850000000001E-3</v>
      </c>
      <c r="K46">
        <f t="shared" si="8"/>
        <v>0.9985518670000002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0.98620649600000021</v>
      </c>
      <c r="V46">
        <f t="shared" si="10"/>
        <v>4.1082180000000523E-3</v>
      </c>
      <c r="W46">
        <f t="shared" si="3"/>
        <v>4.4327672220000483E-3</v>
      </c>
      <c r="Z46" s="16">
        <v>1.19</v>
      </c>
      <c r="AA46">
        <f t="shared" si="4"/>
        <v>4.4327672220000483E-3</v>
      </c>
      <c r="AB46">
        <f t="shared" si="5"/>
        <v>3.0559849033450404E-4</v>
      </c>
      <c r="AC46">
        <f t="shared" si="11"/>
        <v>0.99897394101315351</v>
      </c>
    </row>
    <row r="47" spans="2:29" x14ac:dyDescent="0.25">
      <c r="B47" s="1" t="s">
        <v>40</v>
      </c>
      <c r="C47" s="1">
        <f>U17</f>
        <v>0.13261071800000002</v>
      </c>
      <c r="E47" s="1" t="s">
        <v>40</v>
      </c>
      <c r="F47" s="1">
        <f>U28</f>
        <v>0.70887172300000012</v>
      </c>
      <c r="H47" s="16">
        <v>0.37</v>
      </c>
      <c r="I47" s="18">
        <f t="shared" si="7"/>
        <v>1.5625333489999972E-3</v>
      </c>
      <c r="J47" s="22">
        <f>Spring!D45</f>
        <v>1.4481310000000001E-3</v>
      </c>
      <c r="K47">
        <f t="shared" si="8"/>
        <v>0.99999999800000017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0.98915248000000022</v>
      </c>
      <c r="V47">
        <f t="shared" si="10"/>
        <v>2.9459840000000126E-3</v>
      </c>
      <c r="W47">
        <f t="shared" si="3"/>
        <v>3.1787167360000077E-3</v>
      </c>
      <c r="Z47" s="16">
        <v>1.01</v>
      </c>
      <c r="AA47">
        <f t="shared" si="4"/>
        <v>3.1787167360000077E-3</v>
      </c>
      <c r="AB47">
        <f t="shared" si="5"/>
        <v>2.1914325455698699E-4</v>
      </c>
      <c r="AC47">
        <f t="shared" si="11"/>
        <v>0.99919308426771047</v>
      </c>
    </row>
    <row r="48" spans="2:29" x14ac:dyDescent="0.25">
      <c r="B48" s="1" t="s">
        <v>45</v>
      </c>
      <c r="C48" s="1">
        <f>(C47-C45)/(C51-C49)</f>
        <v>-1.4184317604355719E-3</v>
      </c>
      <c r="E48" s="1" t="s">
        <v>45</v>
      </c>
      <c r="F48" s="1">
        <f>(F47-F45)/(F51-F49)</f>
        <v>-9.5569714964370712E-3</v>
      </c>
      <c r="I48" s="18">
        <f>SUM(I4:I47)</f>
        <v>1.0789999978419982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0.99152874100000021</v>
      </c>
      <c r="V48">
        <f t="shared" si="10"/>
        <v>2.3762609999999906E-3</v>
      </c>
      <c r="W48">
        <f t="shared" si="3"/>
        <v>2.5639856189999849E-3</v>
      </c>
      <c r="Z48" s="16">
        <v>0.85</v>
      </c>
      <c r="AA48">
        <f t="shared" si="4"/>
        <v>2.5639856189999849E-3</v>
      </c>
      <c r="AB48">
        <f t="shared" si="5"/>
        <v>1.7676320347185731E-4</v>
      </c>
      <c r="AC48">
        <f t="shared" si="11"/>
        <v>0.99936984747118229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0.99357352700000023</v>
      </c>
      <c r="V49">
        <f t="shared" si="10"/>
        <v>2.0447860000000206E-3</v>
      </c>
      <c r="W49">
        <f t="shared" si="3"/>
        <v>2.2063240940000182E-3</v>
      </c>
      <c r="Z49" s="16">
        <v>0.72</v>
      </c>
      <c r="AA49">
        <f t="shared" si="4"/>
        <v>2.2063240940000182E-3</v>
      </c>
      <c r="AB49">
        <f t="shared" si="5"/>
        <v>1.5210573408157201E-4</v>
      </c>
      <c r="AC49">
        <f t="shared" si="11"/>
        <v>0.99952195320526382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0.99538628100000026</v>
      </c>
      <c r="V50">
        <f t="shared" si="10"/>
        <v>1.8127540000000275E-3</v>
      </c>
      <c r="W50">
        <f t="shared" si="3"/>
        <v>1.9559615660000259E-3</v>
      </c>
      <c r="Z50" s="16">
        <v>0.61</v>
      </c>
      <c r="AA50">
        <f t="shared" si="4"/>
        <v>1.9559615660000259E-3</v>
      </c>
      <c r="AB50">
        <f t="shared" si="5"/>
        <v>1.3484554270192938E-4</v>
      </c>
      <c r="AC50">
        <f t="shared" si="11"/>
        <v>0.99965679874796576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0.99702708200000023</v>
      </c>
      <c r="V51">
        <f t="shared" si="10"/>
        <v>1.6408009999999695E-3</v>
      </c>
      <c r="W51">
        <f t="shared" si="3"/>
        <v>1.7704242789999638E-3</v>
      </c>
      <c r="Z51" s="16">
        <v>0.52</v>
      </c>
      <c r="AA51">
        <f t="shared" si="4"/>
        <v>1.7704242789999638E-3</v>
      </c>
      <c r="AB51">
        <f t="shared" si="5"/>
        <v>1.2205445488514213E-4</v>
      </c>
      <c r="AC51">
        <f t="shared" si="11"/>
        <v>0.99977885320285087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0.9985518670000002</v>
      </c>
      <c r="V52">
        <f t="shared" si="10"/>
        <v>1.524784999999973E-3</v>
      </c>
      <c r="W52">
        <f t="shared" si="3"/>
        <v>1.6452430149999676E-3</v>
      </c>
      <c r="Z52" s="16">
        <v>0.44</v>
      </c>
      <c r="AA52">
        <f t="shared" si="4"/>
        <v>1.6452430149999676E-3</v>
      </c>
      <c r="AB52">
        <f t="shared" si="5"/>
        <v>1.1342435919532083E-4</v>
      </c>
      <c r="AC52">
        <f t="shared" si="11"/>
        <v>0.99989227756204624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0.99999999800000017</v>
      </c>
      <c r="V53">
        <f t="shared" si="10"/>
        <v>1.4481309999999636E-3</v>
      </c>
      <c r="W53">
        <f t="shared" si="3"/>
        <v>1.5625333489999579E-3</v>
      </c>
      <c r="Z53" s="16">
        <v>0.37</v>
      </c>
      <c r="AA53">
        <f t="shared" si="4"/>
        <v>1.5625333489999579E-3</v>
      </c>
      <c r="AB53">
        <f t="shared" si="5"/>
        <v>1.0772228917905013E-4</v>
      </c>
      <c r="AC53">
        <f t="shared" si="11"/>
        <v>0.99999999985122534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9BCE-911C-4640-A257-1F8B9A94D2CB}">
  <dimension ref="B1:AC53"/>
  <sheetViews>
    <sheetView topLeftCell="C1" workbookViewId="0">
      <selection activeCell="W21" sqref="W21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Spring!E60</f>
        <v>29.554200000000002</v>
      </c>
      <c r="H2" t="s">
        <v>35</v>
      </c>
      <c r="I2" s="23">
        <f>Spring!E61</f>
        <v>2.7728000000000037</v>
      </c>
      <c r="M2">
        <f>D2-I2</f>
        <v>26.781399999999998</v>
      </c>
      <c r="N2" t="s">
        <v>48</v>
      </c>
      <c r="S2" s="23">
        <f>I2</f>
        <v>2.7728000000000037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Spring!E65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12.861700000000001</v>
      </c>
      <c r="E4" s="23">
        <f>Spring!E66</f>
        <v>0.43519026060593757</v>
      </c>
      <c r="F4" s="1">
        <f>F3+E4</f>
        <v>0.43519026060593757</v>
      </c>
      <c r="G4" s="17"/>
      <c r="H4" s="16">
        <v>460.27</v>
      </c>
      <c r="I4" s="18">
        <f>J4*$I$2</f>
        <v>9.3789017248000137E-3</v>
      </c>
      <c r="J4" s="22">
        <f>Spring!E2</f>
        <v>3.3824660000000002E-3</v>
      </c>
      <c r="K4">
        <f>K3+J4</f>
        <v>3.3824660000000002E-3</v>
      </c>
      <c r="N4" s="25">
        <v>1000</v>
      </c>
      <c r="O4">
        <f>O3+P4</f>
        <v>0.48024748519494881</v>
      </c>
      <c r="P4">
        <f>Q4/$M$2</f>
        <v>0.48024748519494881</v>
      </c>
      <c r="Q4">
        <f>D4</f>
        <v>12.861700000000001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12.861700000000001</v>
      </c>
      <c r="AB4">
        <f t="shared" ref="AB4:AB53" si="5">AA4/$D$2</f>
        <v>0.43519026060593757</v>
      </c>
      <c r="AC4">
        <f>AC3+AB4</f>
        <v>0.43519026060593757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2.7814999999999999</v>
      </c>
      <c r="E5" s="23">
        <f>Spring!E67</f>
        <v>9.4115218818306701E-2</v>
      </c>
      <c r="F5" s="1">
        <f t="shared" ref="F5:F13" si="6">F4+E5</f>
        <v>0.52930547942424422</v>
      </c>
      <c r="G5" s="17"/>
      <c r="H5" s="16">
        <v>390.04</v>
      </c>
      <c r="I5" s="18">
        <f t="shared" ref="I5:I47" si="7">J5*$I$2</f>
        <v>8.485671932800011E-3</v>
      </c>
      <c r="J5" s="22">
        <f>Spring!E3</f>
        <v>3.0603259999999999E-3</v>
      </c>
      <c r="K5">
        <f t="shared" ref="K5:K47" si="8">K4+J5</f>
        <v>6.4427920000000001E-3</v>
      </c>
      <c r="N5" s="25">
        <v>850</v>
      </c>
      <c r="O5">
        <f>O4+P5</f>
        <v>0.58410688014816259</v>
      </c>
      <c r="P5">
        <f t="shared" ref="P5" si="9">Q5/$M$2</f>
        <v>0.10385939495321381</v>
      </c>
      <c r="Q5">
        <f>D5</f>
        <v>2.7814999999999999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2.7814999999999999</v>
      </c>
      <c r="AB5">
        <f t="shared" si="5"/>
        <v>9.4115218818306701E-2</v>
      </c>
      <c r="AC5">
        <f t="shared" ref="AC5:AC53" si="11">AC4+AB5</f>
        <v>0.52930547942424422</v>
      </c>
    </row>
    <row r="6" spans="2:29" x14ac:dyDescent="0.25">
      <c r="B6" s="17">
        <v>0.3</v>
      </c>
      <c r="C6" s="25">
        <f t="shared" si="0"/>
        <v>300</v>
      </c>
      <c r="D6">
        <f t="shared" si="1"/>
        <v>11.138199999999999</v>
      </c>
      <c r="E6" s="23">
        <f>Spring!E68</f>
        <v>0.37687367616108702</v>
      </c>
      <c r="F6" s="1">
        <f t="shared" si="6"/>
        <v>0.90617915558533124</v>
      </c>
      <c r="G6" s="7"/>
      <c r="H6" s="16">
        <v>330.52</v>
      </c>
      <c r="I6" s="18">
        <f t="shared" si="7"/>
        <v>1.0718743640000014E-2</v>
      </c>
      <c r="J6" s="22">
        <f>Spring!E4</f>
        <v>3.8656749999999998E-3</v>
      </c>
      <c r="K6">
        <f t="shared" si="8"/>
        <v>1.0308467E-2</v>
      </c>
      <c r="N6" s="16">
        <v>460.27</v>
      </c>
      <c r="O6" s="21">
        <f>C18</f>
        <v>0.87880874487517469</v>
      </c>
      <c r="P6" s="21">
        <f>O6-O5</f>
        <v>0.2947018647270121</v>
      </c>
      <c r="Q6" s="21">
        <f>P6*$M$2</f>
        <v>7.8925285200000008</v>
      </c>
      <c r="T6" s="16">
        <v>460.27</v>
      </c>
      <c r="U6">
        <f>K4</f>
        <v>3.3824660000000002E-3</v>
      </c>
      <c r="V6">
        <f t="shared" si="10"/>
        <v>3.3824660000000002E-3</v>
      </c>
      <c r="W6">
        <f t="shared" si="3"/>
        <v>9.3789017248000137E-3</v>
      </c>
      <c r="Z6" s="16">
        <v>460.27</v>
      </c>
      <c r="AA6">
        <f t="shared" si="4"/>
        <v>7.9019074217248004</v>
      </c>
      <c r="AB6">
        <f t="shared" si="5"/>
        <v>0.26737003274407023</v>
      </c>
      <c r="AC6">
        <f t="shared" si="11"/>
        <v>0.79667551216831445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0.60709999999999997</v>
      </c>
      <c r="E7" s="23">
        <f>Spring!E69</f>
        <v>2.0541919591800826E-2</v>
      </c>
      <c r="F7" s="1">
        <f t="shared" si="6"/>
        <v>0.92672107517713209</v>
      </c>
      <c r="G7" s="7"/>
      <c r="H7" s="16">
        <v>280.08999999999997</v>
      </c>
      <c r="I7" s="18">
        <f t="shared" si="7"/>
        <v>1.5164116009600022E-2</v>
      </c>
      <c r="J7" s="22">
        <f>Spring!E5</f>
        <v>5.4688820000000004E-3</v>
      </c>
      <c r="K7">
        <f t="shared" si="8"/>
        <v>1.5777349E-2</v>
      </c>
      <c r="N7" s="16">
        <v>390.04</v>
      </c>
      <c r="O7" s="21">
        <f>F18</f>
        <v>0.93191451543371007</v>
      </c>
      <c r="P7" s="21">
        <f t="shared" ref="P7:P8" si="12">O7-O6</f>
        <v>5.3105770558535381E-2</v>
      </c>
      <c r="Q7" s="21">
        <f t="shared" ref="Q7:Q8" si="13">P7*$M$2</f>
        <v>1.4222468836363593</v>
      </c>
      <c r="T7" s="16">
        <v>390.04</v>
      </c>
      <c r="U7">
        <f t="shared" ref="U7:U8" si="14">K5</f>
        <v>6.4427920000000001E-3</v>
      </c>
      <c r="V7">
        <f t="shared" si="10"/>
        <v>3.0603259999999999E-3</v>
      </c>
      <c r="W7">
        <f t="shared" si="3"/>
        <v>8.485671932800011E-3</v>
      </c>
      <c r="Z7" s="16">
        <v>390.04</v>
      </c>
      <c r="AA7">
        <f t="shared" si="4"/>
        <v>1.4307325555691592</v>
      </c>
      <c r="AB7">
        <f t="shared" si="5"/>
        <v>4.8410464690946099E-2</v>
      </c>
      <c r="AC7">
        <f t="shared" si="11"/>
        <v>0.84508597685926057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1.1741999999999999</v>
      </c>
      <c r="E8" s="23">
        <f>Spring!E70</f>
        <v>3.9730393649633551E-2</v>
      </c>
      <c r="F8" s="1">
        <f t="shared" si="6"/>
        <v>0.96645146882676569</v>
      </c>
      <c r="G8" s="7"/>
      <c r="H8" s="16">
        <v>237.35</v>
      </c>
      <c r="I8" s="18">
        <f t="shared" si="7"/>
        <v>2.199835262720003E-2</v>
      </c>
      <c r="J8" s="22">
        <f>Spring!E6</f>
        <v>7.9336240000000002E-3</v>
      </c>
      <c r="K8">
        <f t="shared" si="8"/>
        <v>2.3710973E-2</v>
      </c>
      <c r="N8" s="16">
        <v>330.52</v>
      </c>
      <c r="O8" s="21">
        <f>C27</f>
        <v>0.97692171269476713</v>
      </c>
      <c r="P8" s="21">
        <f t="shared" si="12"/>
        <v>4.5007197261057064E-2</v>
      </c>
      <c r="Q8" s="21">
        <f t="shared" si="13"/>
        <v>1.2053557527272736</v>
      </c>
      <c r="T8" s="16">
        <v>330.52</v>
      </c>
      <c r="U8">
        <f t="shared" si="14"/>
        <v>1.0308467E-2</v>
      </c>
      <c r="V8">
        <f t="shared" si="10"/>
        <v>3.8656749999999998E-3</v>
      </c>
      <c r="W8">
        <f t="shared" si="3"/>
        <v>1.0718743640000014E-2</v>
      </c>
      <c r="Z8" s="16">
        <v>330.52</v>
      </c>
      <c r="AA8">
        <f t="shared" si="4"/>
        <v>1.2160744963672736</v>
      </c>
      <c r="AB8">
        <f t="shared" si="5"/>
        <v>4.1147264902019802E-2</v>
      </c>
      <c r="AC8">
        <f t="shared" si="11"/>
        <v>0.88623324176128038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0.3775</v>
      </c>
      <c r="E9" s="23">
        <f>Spring!E71</f>
        <v>1.2773142226823936E-2</v>
      </c>
      <c r="F9" s="1">
        <f t="shared" si="6"/>
        <v>0.9792246110535896</v>
      </c>
      <c r="G9" s="7"/>
      <c r="H9" s="16">
        <v>201.13</v>
      </c>
      <c r="I9" s="18">
        <f t="shared" si="7"/>
        <v>3.041132174400004E-2</v>
      </c>
      <c r="J9" s="22">
        <f>Spring!E7</f>
        <v>1.096773E-2</v>
      </c>
      <c r="K9">
        <f t="shared" si="8"/>
        <v>3.4678702999999998E-2</v>
      </c>
      <c r="N9" s="25">
        <v>300</v>
      </c>
      <c r="O9" s="1">
        <v>1</v>
      </c>
      <c r="P9">
        <f>O9-O8</f>
        <v>2.307828730523287E-2</v>
      </c>
      <c r="Q9">
        <f>P9*$M$2</f>
        <v>0.6180688436363635</v>
      </c>
      <c r="T9" s="25">
        <f>B6*1000</f>
        <v>300</v>
      </c>
      <c r="U9" s="21">
        <f>C37</f>
        <v>1.3618208793376956E-2</v>
      </c>
      <c r="V9">
        <f t="shared" si="10"/>
        <v>3.3097417933769559E-3</v>
      </c>
      <c r="W9">
        <f t="shared" si="3"/>
        <v>9.177252044675635E-3</v>
      </c>
      <c r="Z9" s="25">
        <v>300</v>
      </c>
      <c r="AA9">
        <f t="shared" si="4"/>
        <v>0.62724609568103917</v>
      </c>
      <c r="AB9">
        <f t="shared" si="5"/>
        <v>2.122358567246074E-2</v>
      </c>
      <c r="AC9">
        <f t="shared" si="11"/>
        <v>0.90745682743374112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0.10290000000000001</v>
      </c>
      <c r="E10" s="23">
        <f>Spring!E72</f>
        <v>3.4817386361329352E-3</v>
      </c>
      <c r="F10" s="1">
        <f t="shared" si="6"/>
        <v>0.98270634968972248</v>
      </c>
      <c r="G10" s="7"/>
      <c r="H10" s="16">
        <v>170.44</v>
      </c>
      <c r="I10" s="18">
        <f t="shared" si="7"/>
        <v>4.2501068025600053E-2</v>
      </c>
      <c r="J10" s="22">
        <f>Spring!E8</f>
        <v>1.5327851999999999E-2</v>
      </c>
      <c r="K10">
        <f t="shared" si="8"/>
        <v>5.0006554999999994E-2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1.5777349E-2</v>
      </c>
      <c r="V10">
        <f t="shared" si="10"/>
        <v>2.1591402066230437E-3</v>
      </c>
      <c r="W10">
        <f t="shared" si="3"/>
        <v>5.9868639649243837E-3</v>
      </c>
      <c r="Z10" s="16">
        <v>280.08999999999997</v>
      </c>
      <c r="AA10">
        <f t="shared" si="4"/>
        <v>5.9868639649243837E-3</v>
      </c>
      <c r="AB10">
        <f t="shared" si="5"/>
        <v>2.0257235739503635E-4</v>
      </c>
      <c r="AC10">
        <f t="shared" si="11"/>
        <v>0.90765939979113619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0.28420000000000001</v>
      </c>
      <c r="E11" s="23">
        <f>Spring!E73</f>
        <v>9.6162305188433449E-3</v>
      </c>
      <c r="F11" s="1">
        <f t="shared" si="6"/>
        <v>0.99232258020856579</v>
      </c>
      <c r="G11" s="7"/>
      <c r="H11" s="16">
        <v>144.43</v>
      </c>
      <c r="I11" s="18">
        <f t="shared" si="7"/>
        <v>5.6377271118400081E-2</v>
      </c>
      <c r="J11" s="22">
        <f>Spring!E9</f>
        <v>2.0332253000000002E-2</v>
      </c>
      <c r="K11">
        <f t="shared" si="8"/>
        <v>7.0338808000000003E-2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2.1362813346279829E-2</v>
      </c>
      <c r="V11">
        <f t="shared" si="10"/>
        <v>5.5854643462798295E-3</v>
      </c>
      <c r="W11">
        <f t="shared" si="3"/>
        <v>1.5487375539364733E-2</v>
      </c>
      <c r="Z11" s="25">
        <v>250</v>
      </c>
      <c r="AA11">
        <f t="shared" si="4"/>
        <v>1.5487375539364733E-2</v>
      </c>
      <c r="AB11">
        <f t="shared" si="5"/>
        <v>5.2403298141599948E-4</v>
      </c>
      <c r="AC11">
        <f t="shared" si="11"/>
        <v>0.9081834327725522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0.151</v>
      </c>
      <c r="E12" s="23">
        <f>Spring!E74</f>
        <v>5.1092568907295747E-3</v>
      </c>
      <c r="F12" s="1">
        <f t="shared" si="6"/>
        <v>0.99743183709929539</v>
      </c>
      <c r="G12" s="7"/>
      <c r="H12" s="16">
        <v>122.39</v>
      </c>
      <c r="I12" s="18">
        <f t="shared" si="7"/>
        <v>7.5529757692800098E-2</v>
      </c>
      <c r="J12" s="22">
        <f>Spring!E10</f>
        <v>2.7239526E-2</v>
      </c>
      <c r="K12">
        <f t="shared" si="8"/>
        <v>9.7578334000000003E-2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2.3710973E-2</v>
      </c>
      <c r="V12">
        <f t="shared" si="10"/>
        <v>2.3481596537201707E-3</v>
      </c>
      <c r="W12">
        <f t="shared" si="3"/>
        <v>6.5109770878352983E-3</v>
      </c>
      <c r="Z12" s="16">
        <v>237.35</v>
      </c>
      <c r="AA12">
        <f t="shared" si="4"/>
        <v>6.5109770878352983E-3</v>
      </c>
      <c r="AB12">
        <f t="shared" si="5"/>
        <v>2.2030632153248263E-4</v>
      </c>
      <c r="AC12">
        <f t="shared" si="11"/>
        <v>0.90840373909408467</v>
      </c>
    </row>
    <row r="13" spans="2:29" x14ac:dyDescent="0.25">
      <c r="B13" t="s">
        <v>49</v>
      </c>
      <c r="E13" s="23">
        <f>Spring!E75</f>
        <v>2.5681629007046135E-3</v>
      </c>
      <c r="F13" s="1">
        <f t="shared" si="6"/>
        <v>1</v>
      </c>
      <c r="H13" s="16">
        <v>103.72</v>
      </c>
      <c r="I13" s="18">
        <f t="shared" si="7"/>
        <v>9.957422598720013E-2</v>
      </c>
      <c r="J13" s="22">
        <f>Spring!E11</f>
        <v>3.5911074000000001E-2</v>
      </c>
      <c r="K13">
        <f t="shared" si="8"/>
        <v>0.133489408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3.4678702999999998E-2</v>
      </c>
      <c r="V13">
        <f t="shared" si="10"/>
        <v>1.0967729999999998E-2</v>
      </c>
      <c r="W13">
        <f t="shared" si="3"/>
        <v>3.0411321744000037E-2</v>
      </c>
      <c r="Z13" s="16">
        <v>201.13</v>
      </c>
      <c r="AA13">
        <f t="shared" si="4"/>
        <v>3.0411321744000037E-2</v>
      </c>
      <c r="AB13">
        <f t="shared" si="5"/>
        <v>1.029001689912095E-3</v>
      </c>
      <c r="AC13">
        <f t="shared" si="11"/>
        <v>0.90943274078399672</v>
      </c>
    </row>
    <row r="14" spans="2:29" x14ac:dyDescent="0.25">
      <c r="H14" s="16">
        <v>87.89</v>
      </c>
      <c r="I14" s="18">
        <f t="shared" si="7"/>
        <v>0.12909232071200016</v>
      </c>
      <c r="J14" s="22">
        <f>Spring!E12</f>
        <v>4.6556664999999997E-2</v>
      </c>
      <c r="K14">
        <f t="shared" si="8"/>
        <v>0.180046073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5.0006554999999994E-2</v>
      </c>
      <c r="V14">
        <f t="shared" si="10"/>
        <v>1.5327851999999996E-2</v>
      </c>
      <c r="W14">
        <f t="shared" si="3"/>
        <v>4.2501068025600046E-2</v>
      </c>
      <c r="Z14" s="16">
        <v>170.44</v>
      </c>
      <c r="AA14">
        <f t="shared" si="4"/>
        <v>4.2501068025600046E-2</v>
      </c>
      <c r="AB14">
        <f t="shared" si="5"/>
        <v>1.4380720177030691E-3</v>
      </c>
      <c r="AC14">
        <f t="shared" si="11"/>
        <v>0.91087081280169979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0.15526599717120021</v>
      </c>
      <c r="J15" s="22">
        <f>Spring!E13</f>
        <v>5.5996103999999998E-2</v>
      </c>
      <c r="K15">
        <f t="shared" si="8"/>
        <v>0.23604217699999999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7.0338808000000003E-2</v>
      </c>
      <c r="V15">
        <f t="shared" si="10"/>
        <v>2.0332253000000008E-2</v>
      </c>
      <c r="W15">
        <f t="shared" si="3"/>
        <v>5.6377271118400102E-2</v>
      </c>
      <c r="Z15" s="16">
        <v>144.43</v>
      </c>
      <c r="AA15">
        <f t="shared" si="4"/>
        <v>5.6377271118400102E-2</v>
      </c>
      <c r="AB15">
        <f t="shared" si="5"/>
        <v>1.907589145312683E-3</v>
      </c>
      <c r="AC15">
        <f t="shared" si="11"/>
        <v>0.91277840194701243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0.18105538018720027</v>
      </c>
      <c r="J16" s="22">
        <f>Spring!E14</f>
        <v>6.5296949000000007E-2</v>
      </c>
      <c r="K16">
        <f t="shared" si="8"/>
        <v>0.30133912600000001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9.4352600657894747E-2</v>
      </c>
      <c r="V16">
        <f t="shared" si="10"/>
        <v>2.4013792657894745E-2</v>
      </c>
      <c r="W16">
        <f t="shared" si="3"/>
        <v>6.6585444281810638E-2</v>
      </c>
      <c r="Z16" s="20">
        <v>125</v>
      </c>
      <c r="AA16">
        <f t="shared" si="4"/>
        <v>6.6585444281810638E-2</v>
      </c>
      <c r="AB16">
        <f t="shared" si="5"/>
        <v>2.2529943047624578E-3</v>
      </c>
      <c r="AC16">
        <f t="shared" si="11"/>
        <v>0.91503139625177488</v>
      </c>
    </row>
    <row r="17" spans="2:29" x14ac:dyDescent="0.25">
      <c r="B17" s="1" t="s">
        <v>39</v>
      </c>
      <c r="C17" s="1">
        <f>O5</f>
        <v>0.58410688014816259</v>
      </c>
      <c r="D17" s="1"/>
      <c r="E17" s="1" t="s">
        <v>39</v>
      </c>
      <c r="F17" s="1">
        <f>O5</f>
        <v>0.58410688014816259</v>
      </c>
      <c r="H17" s="16">
        <v>53.48</v>
      </c>
      <c r="I17" s="18">
        <f t="shared" si="7"/>
        <v>0.19175335278240024</v>
      </c>
      <c r="J17" s="22">
        <f>Spring!E15</f>
        <v>6.9155132999999994E-2</v>
      </c>
      <c r="K17">
        <f t="shared" si="8"/>
        <v>0.37049425899999999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9.7578334000000003E-2</v>
      </c>
      <c r="V17">
        <f t="shared" si="10"/>
        <v>3.2257333421052553E-3</v>
      </c>
      <c r="W17">
        <f t="shared" si="3"/>
        <v>8.9443134109894636E-3</v>
      </c>
      <c r="Z17" s="16">
        <v>122.39</v>
      </c>
      <c r="AA17">
        <f t="shared" si="4"/>
        <v>8.9443134109894636E-3</v>
      </c>
      <c r="AB17">
        <f t="shared" si="5"/>
        <v>3.0264102601286664E-4</v>
      </c>
      <c r="AC17">
        <f t="shared" si="11"/>
        <v>0.91533403727778773</v>
      </c>
    </row>
    <row r="18" spans="2:29" x14ac:dyDescent="0.25">
      <c r="B18" s="1" t="s">
        <v>43</v>
      </c>
      <c r="C18" s="1">
        <f>C20*(C22-C21)+C17</f>
        <v>0.87880874487517469</v>
      </c>
      <c r="D18" s="1"/>
      <c r="E18" s="1" t="s">
        <v>43</v>
      </c>
      <c r="F18" s="1">
        <f>F20*(F22-F21)+F17</f>
        <v>0.93191451543371007</v>
      </c>
      <c r="H18" s="16">
        <v>45.32</v>
      </c>
      <c r="I18" s="18">
        <f t="shared" si="7"/>
        <v>0.19597022147680027</v>
      </c>
      <c r="J18" s="22">
        <f>Spring!E16</f>
        <v>7.0675930999999997E-2</v>
      </c>
      <c r="K18">
        <f t="shared" si="8"/>
        <v>0.44117019000000002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0.133489408</v>
      </c>
      <c r="V18">
        <f t="shared" si="10"/>
        <v>3.5911074000000001E-2</v>
      </c>
      <c r="W18">
        <f t="shared" si="3"/>
        <v>9.957422598720013E-2</v>
      </c>
      <c r="Z18" s="16">
        <v>103.72</v>
      </c>
      <c r="AA18">
        <f t="shared" si="4"/>
        <v>9.957422598720013E-2</v>
      </c>
      <c r="AB18">
        <f t="shared" si="5"/>
        <v>3.3692072865176563E-3</v>
      </c>
      <c r="AC18">
        <f t="shared" si="11"/>
        <v>0.91870324456430541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0.18481524984960024</v>
      </c>
      <c r="J19" s="22">
        <f>Spring!E17</f>
        <v>6.6652931999999998E-2</v>
      </c>
      <c r="K19">
        <f t="shared" si="8"/>
        <v>0.50782312200000002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0.180046073</v>
      </c>
      <c r="V19">
        <f t="shared" si="10"/>
        <v>4.6556664999999997E-2</v>
      </c>
      <c r="W19">
        <f t="shared" si="3"/>
        <v>0.12909232071200016</v>
      </c>
      <c r="Z19" s="16">
        <v>87.89</v>
      </c>
      <c r="AA19">
        <f t="shared" si="4"/>
        <v>0.12909232071200016</v>
      </c>
      <c r="AB19">
        <f t="shared" si="5"/>
        <v>4.3679856234308543E-3</v>
      </c>
      <c r="AC19">
        <f t="shared" si="11"/>
        <v>0.92307123018773629</v>
      </c>
    </row>
    <row r="20" spans="2:29" x14ac:dyDescent="0.25">
      <c r="B20" s="1" t="s">
        <v>45</v>
      </c>
      <c r="C20" s="1">
        <f>(C19-C17)/(C23-C21)</f>
        <v>-7.5616930882152261E-4</v>
      </c>
      <c r="D20" s="1"/>
      <c r="E20" s="1" t="s">
        <v>45</v>
      </c>
      <c r="F20" s="1">
        <f>(F19-F17)/(F23-F21)</f>
        <v>-7.5616930882152261E-4</v>
      </c>
      <c r="H20" s="16">
        <v>32.549999999999997</v>
      </c>
      <c r="I20" s="18">
        <f t="shared" si="7"/>
        <v>0.16572508195520022</v>
      </c>
      <c r="J20" s="22">
        <f>Spring!E18</f>
        <v>5.9768134000000001E-2</v>
      </c>
      <c r="K20">
        <f t="shared" si="8"/>
        <v>0.56759125600000004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0.23604217699999999</v>
      </c>
      <c r="V20">
        <f t="shared" si="10"/>
        <v>5.5996103999999991E-2</v>
      </c>
      <c r="W20">
        <f t="shared" si="3"/>
        <v>0.15526599717120018</v>
      </c>
      <c r="Z20" s="16">
        <v>74.48</v>
      </c>
      <c r="AA20">
        <f t="shared" si="4"/>
        <v>0.15526599717120018</v>
      </c>
      <c r="AB20">
        <f t="shared" si="5"/>
        <v>5.2536017612116103E-3</v>
      </c>
      <c r="AC20">
        <f t="shared" si="11"/>
        <v>0.92832483194894788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0.14487961797600021</v>
      </c>
      <c r="J21" s="22">
        <f>Spring!E19</f>
        <v>5.2250295000000002E-2</v>
      </c>
      <c r="K21">
        <f t="shared" si="8"/>
        <v>0.61984155100000005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0.30133912600000001</v>
      </c>
      <c r="V21">
        <f t="shared" si="10"/>
        <v>6.5296949000000021E-2</v>
      </c>
      <c r="W21">
        <f t="shared" si="3"/>
        <v>0.1810553801872003</v>
      </c>
      <c r="Z21" s="16">
        <v>63.11</v>
      </c>
      <c r="AA21">
        <f t="shared" si="4"/>
        <v>0.1810553801872003</v>
      </c>
      <c r="AB21">
        <f t="shared" si="5"/>
        <v>6.1262148928815626E-3</v>
      </c>
      <c r="AC21">
        <f t="shared" si="11"/>
        <v>0.93445104684182945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0.12349405969440017</v>
      </c>
      <c r="J22" s="22">
        <f>Spring!E20</f>
        <v>4.4537673E-2</v>
      </c>
      <c r="K22">
        <f t="shared" si="8"/>
        <v>0.66437922400000005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0.37049425899999999</v>
      </c>
      <c r="V22">
        <f t="shared" si="10"/>
        <v>6.915513299999998E-2</v>
      </c>
      <c r="W22">
        <f t="shared" si="3"/>
        <v>0.19175335278240019</v>
      </c>
      <c r="Z22" s="16">
        <v>53.48</v>
      </c>
      <c r="AA22">
        <f t="shared" si="4"/>
        <v>0.19175335278240019</v>
      </c>
      <c r="AB22">
        <f t="shared" si="5"/>
        <v>6.4881929736687232E-3</v>
      </c>
      <c r="AC22">
        <f t="shared" si="11"/>
        <v>0.94093923981549821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0.10543214586080014</v>
      </c>
      <c r="J23" s="22">
        <f>Spring!E21</f>
        <v>3.8023711000000002E-2</v>
      </c>
      <c r="K23">
        <f t="shared" si="8"/>
        <v>0.70240293500000006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0.44117019000000002</v>
      </c>
      <c r="V23">
        <f t="shared" si="10"/>
        <v>7.0675931000000025E-2</v>
      </c>
      <c r="W23">
        <f t="shared" si="3"/>
        <v>0.19597022147680032</v>
      </c>
      <c r="Z23" s="16">
        <v>45.32</v>
      </c>
      <c r="AA23">
        <f t="shared" si="4"/>
        <v>0.19597022147680032</v>
      </c>
      <c r="AB23">
        <f t="shared" si="5"/>
        <v>6.6308755262128672E-3</v>
      </c>
      <c r="AC23">
        <f t="shared" si="11"/>
        <v>0.94757011534171109</v>
      </c>
    </row>
    <row r="24" spans="2:29" x14ac:dyDescent="0.25">
      <c r="H24" s="16">
        <v>16.78</v>
      </c>
      <c r="I24" s="18">
        <f t="shared" si="7"/>
        <v>9.0029144812800124E-2</v>
      </c>
      <c r="J24" s="22">
        <f>Spring!E22</f>
        <v>3.2468676000000002E-2</v>
      </c>
      <c r="K24">
        <f t="shared" si="8"/>
        <v>0.73487161100000009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0.50782312200000002</v>
      </c>
      <c r="V24">
        <f t="shared" si="10"/>
        <v>6.6652931999999998E-2</v>
      </c>
      <c r="W24">
        <f t="shared" si="3"/>
        <v>0.18481524984960024</v>
      </c>
      <c r="Z24" s="16">
        <v>38.409999999999997</v>
      </c>
      <c r="AA24">
        <f t="shared" si="4"/>
        <v>0.18481524984960024</v>
      </c>
      <c r="AB24">
        <f t="shared" si="5"/>
        <v>6.2534343629534967E-3</v>
      </c>
      <c r="AC24">
        <f t="shared" si="11"/>
        <v>0.95382354970466454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7.7648578948800104E-2</v>
      </c>
      <c r="J25" s="22">
        <f>Spring!E23</f>
        <v>2.8003671000000001E-2</v>
      </c>
      <c r="K25">
        <f t="shared" si="8"/>
        <v>0.7628752820000001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0.56759125600000004</v>
      </c>
      <c r="V25">
        <f t="shared" si="10"/>
        <v>5.9768134000000028E-2</v>
      </c>
      <c r="W25">
        <f t="shared" si="3"/>
        <v>0.1657250819552003</v>
      </c>
      <c r="Z25" s="16">
        <v>32.549999999999997</v>
      </c>
      <c r="AA25">
        <f t="shared" si="4"/>
        <v>0.1657250819552003</v>
      </c>
      <c r="AB25">
        <f t="shared" si="5"/>
        <v>5.6074968009690767E-3</v>
      </c>
      <c r="AC25">
        <f t="shared" si="11"/>
        <v>0.9594310465056336</v>
      </c>
    </row>
    <row r="26" spans="2:29" x14ac:dyDescent="0.25">
      <c r="B26" s="1" t="s">
        <v>39</v>
      </c>
      <c r="C26" s="1">
        <f>C17</f>
        <v>0.58410688014816259</v>
      </c>
      <c r="H26" s="16">
        <v>12.05</v>
      </c>
      <c r="I26" s="18">
        <f t="shared" si="7"/>
        <v>6.8321608995200081E-2</v>
      </c>
      <c r="J26" s="22">
        <f>Spring!E24</f>
        <v>2.4639933999999999E-2</v>
      </c>
      <c r="K26">
        <f t="shared" si="8"/>
        <v>0.78751521600000007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0.61984155100000005</v>
      </c>
      <c r="V26">
        <f t="shared" si="10"/>
        <v>5.2250295000000002E-2</v>
      </c>
      <c r="W26">
        <f t="shared" si="3"/>
        <v>0.14487961797600021</v>
      </c>
      <c r="Z26" s="16">
        <v>27.58</v>
      </c>
      <c r="AA26">
        <f t="shared" si="4"/>
        <v>0.14487961797600021</v>
      </c>
      <c r="AB26">
        <f t="shared" si="5"/>
        <v>4.9021667978155457E-3</v>
      </c>
      <c r="AC26">
        <f t="shared" si="11"/>
        <v>0.96433321330344912</v>
      </c>
    </row>
    <row r="27" spans="2:29" x14ac:dyDescent="0.25">
      <c r="B27" s="1" t="s">
        <v>43</v>
      </c>
      <c r="C27" s="1">
        <f>C29*(C31-C30)+C26</f>
        <v>0.97692171269476713</v>
      </c>
      <c r="H27" s="16">
        <v>10.210000000000001</v>
      </c>
      <c r="I27" s="18">
        <f t="shared" si="7"/>
        <v>6.2193646129600079E-2</v>
      </c>
      <c r="J27" s="22">
        <f>Spring!E25</f>
        <v>2.2429906999999999E-2</v>
      </c>
      <c r="K27">
        <f t="shared" si="8"/>
        <v>0.8099451230000001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0.64713542186460815</v>
      </c>
      <c r="V27">
        <f t="shared" si="10"/>
        <v>2.7293870864608105E-2</v>
      </c>
      <c r="W27">
        <f t="shared" si="3"/>
        <v>7.5680445133385454E-2</v>
      </c>
      <c r="Z27" s="20">
        <v>25</v>
      </c>
      <c r="AA27">
        <f t="shared" si="4"/>
        <v>7.5680445133385454E-2</v>
      </c>
      <c r="AB27">
        <f t="shared" si="5"/>
        <v>2.5607340118624579E-3</v>
      </c>
      <c r="AC27">
        <f t="shared" si="11"/>
        <v>0.96689394731531153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5.7156250459200079E-2</v>
      </c>
      <c r="J28" s="22">
        <f>Spring!E26</f>
        <v>2.0613189000000001E-2</v>
      </c>
      <c r="K28">
        <f t="shared" si="8"/>
        <v>0.83055831200000008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0.66437922400000005</v>
      </c>
      <c r="V28">
        <f t="shared" si="10"/>
        <v>1.7243802135391895E-2</v>
      </c>
      <c r="W28">
        <f t="shared" si="3"/>
        <v>4.7813614561014711E-2</v>
      </c>
      <c r="Z28" s="16">
        <v>23.37</v>
      </c>
      <c r="AA28">
        <f t="shared" si="4"/>
        <v>4.7813614561014711E-2</v>
      </c>
      <c r="AB28">
        <f t="shared" si="5"/>
        <v>1.617828077261936E-3</v>
      </c>
      <c r="AC28">
        <f t="shared" si="11"/>
        <v>0.96851177539257349</v>
      </c>
    </row>
    <row r="29" spans="2:29" x14ac:dyDescent="0.25">
      <c r="B29" s="1" t="s">
        <v>45</v>
      </c>
      <c r="C29" s="1">
        <f>(C28-C26)/(C32-C30)</f>
        <v>-7.5616930882152261E-4</v>
      </c>
      <c r="H29" s="16">
        <v>7.33</v>
      </c>
      <c r="I29" s="18">
        <f t="shared" si="7"/>
        <v>5.3500244339200073E-2</v>
      </c>
      <c r="J29" s="22">
        <f>Spring!E27</f>
        <v>1.9294664E-2</v>
      </c>
      <c r="K29">
        <f t="shared" si="8"/>
        <v>0.84985297600000009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0.70240293500000006</v>
      </c>
      <c r="V29">
        <f t="shared" si="10"/>
        <v>3.8023711000000016E-2</v>
      </c>
      <c r="W29">
        <f t="shared" si="3"/>
        <v>0.10543214586080019</v>
      </c>
      <c r="Z29" s="16">
        <v>19.809999999999999</v>
      </c>
      <c r="AA29">
        <f t="shared" si="4"/>
        <v>0.10543214586080019</v>
      </c>
      <c r="AB29">
        <f t="shared" si="5"/>
        <v>3.5674166737993309E-3</v>
      </c>
      <c r="AC29">
        <f t="shared" si="11"/>
        <v>0.97207919206637283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5.0041581168000067E-2</v>
      </c>
      <c r="J30" s="22">
        <f>Spring!E28</f>
        <v>1.804731E-2</v>
      </c>
      <c r="K30">
        <f t="shared" si="8"/>
        <v>0.86790028600000013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0.73487161100000009</v>
      </c>
      <c r="V30">
        <f t="shared" si="10"/>
        <v>3.246867600000003E-2</v>
      </c>
      <c r="W30">
        <f t="shared" si="3"/>
        <v>9.0029144812800208E-2</v>
      </c>
      <c r="Z30" s="16">
        <v>16.78</v>
      </c>
      <c r="AA30">
        <f t="shared" si="4"/>
        <v>9.0029144812800208E-2</v>
      </c>
      <c r="AB30">
        <f t="shared" si="5"/>
        <v>3.0462385993462928E-3</v>
      </c>
      <c r="AC30">
        <f t="shared" si="11"/>
        <v>0.97512543066571911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4.6634846995200062E-2</v>
      </c>
      <c r="J31" s="22">
        <f>Spring!E29</f>
        <v>1.6818684E-2</v>
      </c>
      <c r="K31">
        <f t="shared" si="8"/>
        <v>0.8847189700000001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0.7628752820000001</v>
      </c>
      <c r="V31">
        <f t="shared" si="10"/>
        <v>2.8003671000000008E-2</v>
      </c>
      <c r="W31">
        <f t="shared" si="3"/>
        <v>7.7648578948800132E-2</v>
      </c>
      <c r="Z31" s="16">
        <v>14.22</v>
      </c>
      <c r="AA31">
        <f t="shared" si="4"/>
        <v>7.7648578948800132E-2</v>
      </c>
      <c r="AB31">
        <f t="shared" si="5"/>
        <v>2.6273280599305726E-3</v>
      </c>
      <c r="AC31">
        <f t="shared" si="11"/>
        <v>0.97775275872564971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4.3539706222400054E-2</v>
      </c>
      <c r="J32" s="22">
        <f>Spring!E30</f>
        <v>1.5702432999999998E-2</v>
      </c>
      <c r="K32">
        <f t="shared" si="8"/>
        <v>0.90042140300000006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0.78751521600000007</v>
      </c>
      <c r="V32">
        <f t="shared" si="10"/>
        <v>2.4639933999999974E-2</v>
      </c>
      <c r="W32">
        <f t="shared" si="3"/>
        <v>6.8321608995200026E-2</v>
      </c>
      <c r="Z32" s="16">
        <v>12.05</v>
      </c>
      <c r="AA32">
        <f t="shared" si="4"/>
        <v>6.8321608995200026E-2</v>
      </c>
      <c r="AB32">
        <f t="shared" si="5"/>
        <v>2.3117394142017048E-3</v>
      </c>
      <c r="AC32">
        <f t="shared" si="11"/>
        <v>0.98006449813985141</v>
      </c>
    </row>
    <row r="33" spans="2:29" x14ac:dyDescent="0.25">
      <c r="H33" s="16">
        <v>3.78</v>
      </c>
      <c r="I33" s="18">
        <f t="shared" si="7"/>
        <v>4.0423791632000057E-2</v>
      </c>
      <c r="J33" s="22">
        <f>Spring!E31</f>
        <v>1.457869E-2</v>
      </c>
      <c r="K33">
        <f t="shared" si="8"/>
        <v>0.91500009300000007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0.8099451230000001</v>
      </c>
      <c r="V33">
        <f t="shared" si="10"/>
        <v>2.2429907000000027E-2</v>
      </c>
      <c r="W33">
        <f t="shared" si="3"/>
        <v>6.2193646129600155E-2</v>
      </c>
      <c r="Z33" s="16">
        <v>10.210000000000001</v>
      </c>
      <c r="AA33">
        <f t="shared" si="4"/>
        <v>6.2193646129600155E-2</v>
      </c>
      <c r="AB33">
        <f t="shared" si="5"/>
        <v>2.1043928148824923E-3</v>
      </c>
      <c r="AC33">
        <f t="shared" si="11"/>
        <v>0.98216889095473392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3.7962219022400052E-2</v>
      </c>
      <c r="J34" s="22">
        <f>Spring!E32</f>
        <v>1.3690933000000001E-2</v>
      </c>
      <c r="K34">
        <f t="shared" si="8"/>
        <v>0.92869102600000009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0.83055831200000008</v>
      </c>
      <c r="V34">
        <f t="shared" si="10"/>
        <v>2.0613188999999976E-2</v>
      </c>
      <c r="W34">
        <f t="shared" si="3"/>
        <v>5.715625045920001E-2</v>
      </c>
      <c r="Z34" s="16">
        <v>8.65</v>
      </c>
      <c r="AA34">
        <f t="shared" si="4"/>
        <v>5.715625045920001E-2</v>
      </c>
      <c r="AB34">
        <f t="shared" si="5"/>
        <v>1.9339467980591593E-3</v>
      </c>
      <c r="AC34">
        <f t="shared" si="11"/>
        <v>0.98410283775279306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3.5521420230400051E-2</v>
      </c>
      <c r="J35" s="22">
        <f>Spring!E33</f>
        <v>1.2810668000000001E-2</v>
      </c>
      <c r="K35">
        <f t="shared" si="8"/>
        <v>0.94150169400000006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0.84985297600000009</v>
      </c>
      <c r="V35">
        <f t="shared" si="10"/>
        <v>1.9294664000000017E-2</v>
      </c>
      <c r="W35">
        <f t="shared" si="3"/>
        <v>5.3500244339200122E-2</v>
      </c>
      <c r="Z35" s="16">
        <v>7.33</v>
      </c>
      <c r="AA35">
        <f t="shared" si="4"/>
        <v>5.3500244339200122E-2</v>
      </c>
      <c r="AB35">
        <f t="shared" si="5"/>
        <v>1.8102416691773121E-3</v>
      </c>
      <c r="AC35">
        <f t="shared" si="11"/>
        <v>0.98591307942197037</v>
      </c>
    </row>
    <row r="36" spans="2:29" x14ac:dyDescent="0.25">
      <c r="B36" s="1" t="s">
        <v>39</v>
      </c>
      <c r="C36" s="1">
        <f>U8</f>
        <v>1.0308467E-2</v>
      </c>
      <c r="E36" s="1" t="s">
        <v>39</v>
      </c>
      <c r="F36" s="1">
        <f>U10</f>
        <v>1.5777349E-2</v>
      </c>
      <c r="H36" s="16">
        <v>2.2999999999999998</v>
      </c>
      <c r="I36" s="18">
        <f t="shared" si="7"/>
        <v>3.2582074771200044E-2</v>
      </c>
      <c r="J36" s="22">
        <f>Spring!E34</f>
        <v>1.1750604E-2</v>
      </c>
      <c r="K36">
        <f t="shared" si="8"/>
        <v>0.95325229800000011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0.86790028600000013</v>
      </c>
      <c r="V36">
        <f t="shared" si="10"/>
        <v>1.8047310000000039E-2</v>
      </c>
      <c r="W36">
        <f t="shared" si="3"/>
        <v>5.0041581168000171E-2</v>
      </c>
      <c r="Z36" s="16">
        <v>6.21</v>
      </c>
      <c r="AA36">
        <f t="shared" si="4"/>
        <v>5.0041581168000171E-2</v>
      </c>
      <c r="AB36">
        <f t="shared" si="5"/>
        <v>1.6932138636132992E-3</v>
      </c>
      <c r="AC36">
        <f t="shared" si="11"/>
        <v>0.98760629328558369</v>
      </c>
    </row>
    <row r="37" spans="2:29" x14ac:dyDescent="0.25">
      <c r="B37" s="1" t="s">
        <v>43</v>
      </c>
      <c r="C37" s="1">
        <f>C39*(C41-C40)+C36</f>
        <v>1.3618208793376956E-2</v>
      </c>
      <c r="E37" s="1" t="s">
        <v>43</v>
      </c>
      <c r="F37" s="1">
        <f>F39*(F41-F40)+F36</f>
        <v>2.1362813346279829E-2</v>
      </c>
      <c r="H37" s="16">
        <v>1.95</v>
      </c>
      <c r="I37" s="18">
        <f t="shared" si="7"/>
        <v>2.8562546252800039E-2</v>
      </c>
      <c r="J37" s="22">
        <f>Spring!E35</f>
        <v>1.0300976E-2</v>
      </c>
      <c r="K37">
        <f t="shared" si="8"/>
        <v>0.96355327400000013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0.8847189700000001</v>
      </c>
      <c r="V37">
        <f t="shared" si="10"/>
        <v>1.6818683999999973E-2</v>
      </c>
      <c r="W37">
        <f t="shared" si="3"/>
        <v>4.6634846995199986E-2</v>
      </c>
      <c r="Z37" s="16">
        <v>5.27</v>
      </c>
      <c r="AA37">
        <f t="shared" si="4"/>
        <v>4.6634846995199986E-2</v>
      </c>
      <c r="AB37">
        <f t="shared" si="5"/>
        <v>1.5779431348234762E-3</v>
      </c>
      <c r="AC37">
        <f t="shared" si="11"/>
        <v>0.9891842364204072</v>
      </c>
    </row>
    <row r="38" spans="2:29" x14ac:dyDescent="0.25">
      <c r="B38" s="1" t="s">
        <v>40</v>
      </c>
      <c r="C38" s="1">
        <f>U10</f>
        <v>1.5777349E-2</v>
      </c>
      <c r="E38" s="1" t="s">
        <v>40</v>
      </c>
      <c r="F38" s="1">
        <f>U12</f>
        <v>2.3710973E-2</v>
      </c>
      <c r="H38" s="16">
        <v>1.65</v>
      </c>
      <c r="I38" s="18">
        <f t="shared" si="7"/>
        <v>2.4511857008000033E-2</v>
      </c>
      <c r="J38" s="22">
        <f>Spring!E36</f>
        <v>8.84011E-3</v>
      </c>
      <c r="K38">
        <f t="shared" si="8"/>
        <v>0.97239338400000008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0.90042140300000006</v>
      </c>
      <c r="V38">
        <f t="shared" si="10"/>
        <v>1.570243299999996E-2</v>
      </c>
      <c r="W38">
        <f t="shared" si="3"/>
        <v>4.353970622239995E-2</v>
      </c>
      <c r="Z38" s="16">
        <v>4.46</v>
      </c>
      <c r="AA38">
        <f t="shared" si="4"/>
        <v>4.353970622239995E-2</v>
      </c>
      <c r="AB38">
        <f t="shared" si="5"/>
        <v>1.4732155234247568E-3</v>
      </c>
      <c r="AC38">
        <f t="shared" si="11"/>
        <v>0.99065745194383192</v>
      </c>
    </row>
    <row r="39" spans="2:29" x14ac:dyDescent="0.25">
      <c r="B39" s="1" t="s">
        <v>45</v>
      </c>
      <c r="C39" s="1">
        <f>(C38-C36)/(C42-C40)</f>
        <v>-1.0844501288915326E-4</v>
      </c>
      <c r="E39" s="1" t="s">
        <v>45</v>
      </c>
      <c r="F39" s="1">
        <f>(F38-F36)/(F42-F40)</f>
        <v>-1.8562526906878811E-4</v>
      </c>
      <c r="H39" s="16">
        <v>1.4</v>
      </c>
      <c r="I39" s="18">
        <f t="shared" si="7"/>
        <v>1.9609485606400027E-2</v>
      </c>
      <c r="J39" s="22">
        <f>Spring!E37</f>
        <v>7.0720879999999998E-3</v>
      </c>
      <c r="K39">
        <f t="shared" si="8"/>
        <v>0.97946547200000011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0.91500009300000007</v>
      </c>
      <c r="V39">
        <f t="shared" si="10"/>
        <v>1.4578690000000005E-2</v>
      </c>
      <c r="W39">
        <f t="shared" si="3"/>
        <v>4.0423791632000071E-2</v>
      </c>
      <c r="Z39" s="16">
        <v>3.78</v>
      </c>
      <c r="AA39">
        <f t="shared" si="4"/>
        <v>4.0423791632000071E-2</v>
      </c>
      <c r="AB39">
        <f t="shared" si="5"/>
        <v>1.3677850062596879E-3</v>
      </c>
      <c r="AC39">
        <f t="shared" si="11"/>
        <v>0.99202523695009159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1.3471135832000018E-2</v>
      </c>
      <c r="J40" s="22">
        <f>Spring!E38</f>
        <v>4.8583150000000002E-3</v>
      </c>
      <c r="K40">
        <f t="shared" si="8"/>
        <v>0.98432378700000012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0.92869102600000009</v>
      </c>
      <c r="V40">
        <f t="shared" si="10"/>
        <v>1.3690933000000016E-2</v>
      </c>
      <c r="W40">
        <f t="shared" si="3"/>
        <v>3.7962219022400094E-2</v>
      </c>
      <c r="Z40" s="16">
        <v>3.2</v>
      </c>
      <c r="AA40">
        <f t="shared" si="4"/>
        <v>3.7962219022400094E-2</v>
      </c>
      <c r="AB40">
        <f t="shared" si="5"/>
        <v>1.2844948948846557E-3</v>
      </c>
      <c r="AC40">
        <f t="shared" si="11"/>
        <v>0.99330973184497628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9.6904923520000127E-3</v>
      </c>
      <c r="J41" s="22">
        <f>Spring!E39</f>
        <v>3.4948399999999999E-3</v>
      </c>
      <c r="K41">
        <f t="shared" si="8"/>
        <v>0.98781862700000012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0.94150169400000006</v>
      </c>
      <c r="V41">
        <f t="shared" si="10"/>
        <v>1.281066799999997E-2</v>
      </c>
      <c r="W41">
        <f t="shared" si="3"/>
        <v>3.5521420230399961E-2</v>
      </c>
      <c r="Z41" s="16">
        <v>2.72</v>
      </c>
      <c r="AA41">
        <f t="shared" si="4"/>
        <v>3.5521420230399961E-2</v>
      </c>
      <c r="AB41">
        <f t="shared" si="5"/>
        <v>1.201907689275973E-3</v>
      </c>
      <c r="AC41">
        <f t="shared" si="11"/>
        <v>0.99451163953425226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7.7482402272000105E-3</v>
      </c>
      <c r="J42" s="22">
        <f>Spring!E40</f>
        <v>2.7943740000000001E-3</v>
      </c>
      <c r="K42">
        <f t="shared" si="8"/>
        <v>0.99061300100000016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0.95325229800000011</v>
      </c>
      <c r="V42">
        <f t="shared" si="10"/>
        <v>1.1750604000000053E-2</v>
      </c>
      <c r="W42">
        <f t="shared" si="3"/>
        <v>3.258207477120019E-2</v>
      </c>
      <c r="Z42" s="16">
        <v>2.2999999999999998</v>
      </c>
      <c r="AA42">
        <f t="shared" si="4"/>
        <v>3.258207477120019E-2</v>
      </c>
      <c r="AB42">
        <f t="shared" si="5"/>
        <v>1.1024515896623894E-3</v>
      </c>
      <c r="AC42">
        <f t="shared" si="11"/>
        <v>0.99561409112391464</v>
      </c>
    </row>
    <row r="43" spans="2:29" x14ac:dyDescent="0.25">
      <c r="H43" s="16">
        <v>0.72</v>
      </c>
      <c r="I43" s="18">
        <f t="shared" si="7"/>
        <v>6.5226459904000091E-3</v>
      </c>
      <c r="J43" s="22">
        <f>Spring!E41</f>
        <v>2.3523680000000001E-3</v>
      </c>
      <c r="K43">
        <f t="shared" si="8"/>
        <v>0.99296536900000021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0.96355327400000013</v>
      </c>
      <c r="V43">
        <f t="shared" si="10"/>
        <v>1.0300976000000017E-2</v>
      </c>
      <c r="W43">
        <f t="shared" si="3"/>
        <v>2.8562546252800088E-2</v>
      </c>
      <c r="Z43" s="16">
        <v>1.95</v>
      </c>
      <c r="AA43">
        <f t="shared" si="4"/>
        <v>2.8562546252800088E-2</v>
      </c>
      <c r="AB43">
        <f t="shared" si="5"/>
        <v>9.664462666152386E-4</v>
      </c>
      <c r="AC43">
        <f t="shared" si="11"/>
        <v>0.99658053739052987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5.6398031072000072E-3</v>
      </c>
      <c r="J44" s="22">
        <f>Spring!E42</f>
        <v>2.033974E-3</v>
      </c>
      <c r="K44">
        <f t="shared" si="8"/>
        <v>0.99499934300000026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0.97239338400000008</v>
      </c>
      <c r="V44">
        <f t="shared" si="10"/>
        <v>8.8401099999999566E-3</v>
      </c>
      <c r="W44">
        <f t="shared" si="3"/>
        <v>2.4511857007999911E-2</v>
      </c>
      <c r="Z44" s="16">
        <v>1.65</v>
      </c>
      <c r="AA44">
        <f t="shared" si="4"/>
        <v>2.4511857007999911E-2</v>
      </c>
      <c r="AB44">
        <f t="shared" si="5"/>
        <v>8.2938658491855336E-4</v>
      </c>
      <c r="AC44">
        <f t="shared" si="11"/>
        <v>0.99740992397544848</v>
      </c>
    </row>
    <row r="45" spans="2:29" x14ac:dyDescent="0.25">
      <c r="B45" s="1" t="s">
        <v>39</v>
      </c>
      <c r="C45" s="1">
        <f>U15</f>
        <v>7.0338808000000003E-2</v>
      </c>
      <c r="E45" s="1" t="s">
        <v>39</v>
      </c>
      <c r="F45" s="1">
        <f>U26</f>
        <v>0.61984155100000005</v>
      </c>
      <c r="H45" s="16">
        <v>0.52</v>
      </c>
      <c r="I45" s="18">
        <f t="shared" si="7"/>
        <v>4.9958480352000068E-3</v>
      </c>
      <c r="J45" s="22">
        <f>Spring!E43</f>
        <v>1.8017339999999999E-3</v>
      </c>
      <c r="K45">
        <f t="shared" si="8"/>
        <v>0.99680107700000031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0.97946547200000011</v>
      </c>
      <c r="V45">
        <f t="shared" si="10"/>
        <v>7.0720880000000319E-3</v>
      </c>
      <c r="W45">
        <f t="shared" si="3"/>
        <v>1.9609485606400114E-2</v>
      </c>
      <c r="Z45" s="16">
        <v>1.4</v>
      </c>
      <c r="AA45">
        <f t="shared" si="4"/>
        <v>1.9609485606400114E-2</v>
      </c>
      <c r="AB45">
        <f t="shared" si="5"/>
        <v>6.6350926793484896E-4</v>
      </c>
      <c r="AC45">
        <f t="shared" si="11"/>
        <v>0.99807343324338338</v>
      </c>
    </row>
    <row r="46" spans="2:29" x14ac:dyDescent="0.25">
      <c r="B46" s="1" t="s">
        <v>43</v>
      </c>
      <c r="C46" s="1">
        <f>C48*(C50-C49)+C45</f>
        <v>9.4352600657894747E-2</v>
      </c>
      <c r="E46" s="1" t="s">
        <v>43</v>
      </c>
      <c r="F46" s="1">
        <f>F48*(F50-F49)+F45</f>
        <v>0.64713542186460815</v>
      </c>
      <c r="H46" s="16">
        <v>0.44</v>
      </c>
      <c r="I46" s="18">
        <f t="shared" si="7"/>
        <v>4.5700069568000061E-3</v>
      </c>
      <c r="J46" s="22">
        <f>Spring!E44</f>
        <v>1.648156E-3</v>
      </c>
      <c r="K46">
        <f t="shared" si="8"/>
        <v>0.99844923300000032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0.98432378700000012</v>
      </c>
      <c r="V46">
        <f t="shared" si="10"/>
        <v>4.8583150000000019E-3</v>
      </c>
      <c r="W46">
        <f t="shared" si="3"/>
        <v>1.3471135832000023E-2</v>
      </c>
      <c r="Z46" s="16">
        <v>1.19</v>
      </c>
      <c r="AA46">
        <f t="shared" si="4"/>
        <v>1.3471135832000023E-2</v>
      </c>
      <c r="AB46">
        <f t="shared" si="5"/>
        <v>4.5581121573245163E-4</v>
      </c>
      <c r="AC46">
        <f t="shared" si="11"/>
        <v>0.99852924445911584</v>
      </c>
    </row>
    <row r="47" spans="2:29" x14ac:dyDescent="0.25">
      <c r="B47" s="1" t="s">
        <v>40</v>
      </c>
      <c r="C47" s="1">
        <f>U17</f>
        <v>9.7578334000000003E-2</v>
      </c>
      <c r="E47" s="1" t="s">
        <v>40</v>
      </c>
      <c r="F47" s="1">
        <f>U28</f>
        <v>0.66437922400000005</v>
      </c>
      <c r="H47" s="16">
        <v>0.37</v>
      </c>
      <c r="I47" s="18">
        <f t="shared" si="7"/>
        <v>4.2999611920000059E-3</v>
      </c>
      <c r="J47" s="22">
        <f>Spring!E45</f>
        <v>1.550765E-3</v>
      </c>
      <c r="K47">
        <f t="shared" si="8"/>
        <v>0.99999999800000028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0.98781862700000012</v>
      </c>
      <c r="V47">
        <f t="shared" si="10"/>
        <v>3.4948399999999991E-3</v>
      </c>
      <c r="W47">
        <f t="shared" si="3"/>
        <v>9.6904923520000109E-3</v>
      </c>
      <c r="Z47" s="16">
        <v>1.01</v>
      </c>
      <c r="AA47">
        <f t="shared" si="4"/>
        <v>9.6904923520000109E-3</v>
      </c>
      <c r="AB47">
        <f t="shared" si="5"/>
        <v>3.2788883989416092E-4</v>
      </c>
      <c r="AC47">
        <f t="shared" si="11"/>
        <v>0.99885713329901005</v>
      </c>
    </row>
    <row r="48" spans="2:29" x14ac:dyDescent="0.25">
      <c r="B48" s="1" t="s">
        <v>45</v>
      </c>
      <c r="C48" s="1">
        <f>(C47-C45)/(C51-C49)</f>
        <v>-1.2359131578947365E-3</v>
      </c>
      <c r="E48" s="1" t="s">
        <v>45</v>
      </c>
      <c r="F48" s="1">
        <f>(F47-F45)/(F51-F49)</f>
        <v>-1.0579019714964378E-2</v>
      </c>
      <c r="I48" s="18">
        <f>SUM(I4:I47)</f>
        <v>2.7727999944544037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0.99061300100000016</v>
      </c>
      <c r="V48">
        <f t="shared" si="10"/>
        <v>2.7943740000000439E-3</v>
      </c>
      <c r="W48">
        <f t="shared" si="3"/>
        <v>7.748240227200132E-3</v>
      </c>
      <c r="Z48" s="16">
        <v>0.85</v>
      </c>
      <c r="AA48">
        <f t="shared" si="4"/>
        <v>7.748240227200132E-3</v>
      </c>
      <c r="AB48">
        <f t="shared" si="5"/>
        <v>2.621705282903997E-4</v>
      </c>
      <c r="AC48">
        <f t="shared" si="11"/>
        <v>0.99911930382730041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0.99296536900000021</v>
      </c>
      <c r="V49">
        <f t="shared" si="10"/>
        <v>2.3523680000000491E-3</v>
      </c>
      <c r="W49">
        <f t="shared" si="3"/>
        <v>6.5226459904001452E-3</v>
      </c>
      <c r="Z49" s="16">
        <v>0.72</v>
      </c>
      <c r="AA49">
        <f t="shared" si="4"/>
        <v>6.5226459904001452E-3</v>
      </c>
      <c r="AB49">
        <f t="shared" si="5"/>
        <v>2.2070115213405014E-4</v>
      </c>
      <c r="AC49">
        <f t="shared" si="11"/>
        <v>0.99934000497943443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0.99499934300000026</v>
      </c>
      <c r="V50">
        <f t="shared" si="10"/>
        <v>2.0339740000000495E-3</v>
      </c>
      <c r="W50">
        <f t="shared" si="3"/>
        <v>5.6398031072001451E-3</v>
      </c>
      <c r="Z50" s="16">
        <v>0.61</v>
      </c>
      <c r="AA50">
        <f t="shared" si="4"/>
        <v>5.6398031072001451E-3</v>
      </c>
      <c r="AB50">
        <f t="shared" si="5"/>
        <v>1.9082915819748614E-4</v>
      </c>
      <c r="AC50">
        <f t="shared" si="11"/>
        <v>0.99953083413763189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0.99680107700000031</v>
      </c>
      <c r="V51">
        <f t="shared" si="10"/>
        <v>1.8017340000000548E-3</v>
      </c>
      <c r="W51">
        <f t="shared" si="3"/>
        <v>4.9958480352001585E-3</v>
      </c>
      <c r="Z51" s="16">
        <v>0.52</v>
      </c>
      <c r="AA51">
        <f t="shared" si="4"/>
        <v>4.9958480352001585E-3</v>
      </c>
      <c r="AB51">
        <f t="shared" si="5"/>
        <v>1.6904020529062396E-4</v>
      </c>
      <c r="AC51">
        <f t="shared" si="11"/>
        <v>0.99969987434292251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0.99844923300000032</v>
      </c>
      <c r="V52">
        <f t="shared" si="10"/>
        <v>1.6481560000000117E-3</v>
      </c>
      <c r="W52">
        <f t="shared" si="3"/>
        <v>4.5700069568000382E-3</v>
      </c>
      <c r="Z52" s="16">
        <v>0.44</v>
      </c>
      <c r="AA52">
        <f t="shared" si="4"/>
        <v>4.5700069568000382E-3</v>
      </c>
      <c r="AB52">
        <f t="shared" si="5"/>
        <v>1.5463138764710389E-4</v>
      </c>
      <c r="AC52">
        <f t="shared" si="11"/>
        <v>0.99985450573056966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0.99999999800000028</v>
      </c>
      <c r="V53">
        <f t="shared" si="10"/>
        <v>1.550764999999954E-3</v>
      </c>
      <c r="W53">
        <f t="shared" si="3"/>
        <v>4.2999611919998784E-3</v>
      </c>
      <c r="Z53" s="16">
        <v>0.37</v>
      </c>
      <c r="AA53">
        <f t="shared" si="4"/>
        <v>4.2999611919998784E-3</v>
      </c>
      <c r="AB53">
        <f t="shared" si="5"/>
        <v>1.4549408178870949E-4</v>
      </c>
      <c r="AC53">
        <f t="shared" si="11"/>
        <v>0.99999999981235832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BBC-F640-48B2-AECF-9CFFA7327BF4}">
  <dimension ref="B1:AC53"/>
  <sheetViews>
    <sheetView topLeftCell="C1" workbookViewId="0">
      <selection activeCell="R43" sqref="R4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Spring!F60</f>
        <v>47.488500000000002</v>
      </c>
      <c r="H2" t="s">
        <v>35</v>
      </c>
      <c r="I2" s="23">
        <f>Spring!F61</f>
        <v>2.9189000000000043</v>
      </c>
      <c r="M2">
        <f>D2-I2</f>
        <v>44.569599999999994</v>
      </c>
      <c r="N2" t="s">
        <v>48</v>
      </c>
      <c r="S2" s="23">
        <f>I2</f>
        <v>2.9189000000000043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Spring!F65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26.044</v>
      </c>
      <c r="E4" s="23">
        <f>Spring!F66</f>
        <v>0.54842751402971246</v>
      </c>
      <c r="F4" s="1">
        <f>F3+E4</f>
        <v>0.54842751402971246</v>
      </c>
      <c r="G4" s="17"/>
      <c r="H4" s="16">
        <v>460.27</v>
      </c>
      <c r="I4" s="18">
        <f>J4*$I$2</f>
        <v>1.9251371438000028E-2</v>
      </c>
      <c r="J4" s="22">
        <f>Spring!F2</f>
        <v>6.5954200000000003E-3</v>
      </c>
      <c r="K4">
        <f>K3+J4</f>
        <v>6.5954200000000003E-3</v>
      </c>
      <c r="N4" s="25">
        <v>1000</v>
      </c>
      <c r="O4">
        <f>O3+P4</f>
        <v>0.58434448592762789</v>
      </c>
      <c r="P4">
        <f>Q4/$M$2</f>
        <v>0.58434448592762789</v>
      </c>
      <c r="Q4">
        <f>D4</f>
        <v>26.044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26.044</v>
      </c>
      <c r="AB4">
        <f t="shared" ref="AB4:AB53" si="5">AA4/$D$2</f>
        <v>0.54842751402971246</v>
      </c>
      <c r="AC4">
        <f>AC3+AB4</f>
        <v>0.54842751402971246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4.0358000000000001</v>
      </c>
      <c r="E5" s="23">
        <f>Spring!F67</f>
        <v>8.4984785790243947E-2</v>
      </c>
      <c r="F5" s="1">
        <f t="shared" ref="F5:F13" si="6">F4+E5</f>
        <v>0.63341229981995639</v>
      </c>
      <c r="G5" s="17"/>
      <c r="H5" s="16">
        <v>390.04</v>
      </c>
      <c r="I5" s="18">
        <f t="shared" ref="I5:I47" si="7">J5*$I$2</f>
        <v>1.9219409483000029E-2</v>
      </c>
      <c r="J5" s="22">
        <f>Spring!F3</f>
        <v>6.5844700000000003E-3</v>
      </c>
      <c r="K5">
        <f t="shared" ref="K5:K47" si="8">K4+J5</f>
        <v>1.317989E-2</v>
      </c>
      <c r="N5" s="25">
        <v>850</v>
      </c>
      <c r="O5">
        <f>O4+P5</f>
        <v>0.67489499569213107</v>
      </c>
      <c r="P5">
        <f t="shared" ref="P5" si="9">Q5/$M$2</f>
        <v>9.055050976450317E-2</v>
      </c>
      <c r="Q5">
        <f>D5</f>
        <v>4.0358000000000001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4.0358000000000001</v>
      </c>
      <c r="AB5">
        <f t="shared" si="5"/>
        <v>8.4984785790243947E-2</v>
      </c>
      <c r="AC5">
        <f t="shared" ref="AC5:AC53" si="11">AC4+AB5</f>
        <v>0.63341229981995639</v>
      </c>
    </row>
    <row r="6" spans="2:29" x14ac:dyDescent="0.25">
      <c r="B6" s="17">
        <v>0.3</v>
      </c>
      <c r="C6" s="25">
        <f t="shared" si="0"/>
        <v>300</v>
      </c>
      <c r="D6">
        <f t="shared" si="1"/>
        <v>14.489799999999999</v>
      </c>
      <c r="E6" s="23">
        <f>Spring!F68</f>
        <v>0.30512229276561692</v>
      </c>
      <c r="F6" s="1">
        <f t="shared" si="6"/>
        <v>0.93853459258557326</v>
      </c>
      <c r="G6" s="7"/>
      <c r="H6" s="16">
        <v>330.52</v>
      </c>
      <c r="I6" s="18">
        <f t="shared" si="7"/>
        <v>2.4333223040400032E-2</v>
      </c>
      <c r="J6" s="22">
        <f>Spring!F4</f>
        <v>8.3364359999999992E-3</v>
      </c>
      <c r="K6">
        <f t="shared" si="8"/>
        <v>2.1516325999999999E-2</v>
      </c>
      <c r="N6" s="16">
        <v>460.27</v>
      </c>
      <c r="O6" s="21">
        <f>C18</f>
        <v>0.90526440174468703</v>
      </c>
      <c r="P6" s="21">
        <f>O6-O5</f>
        <v>0.23036940605255596</v>
      </c>
      <c r="Q6" s="21">
        <f>P6*$M$2</f>
        <v>10.267472279999996</v>
      </c>
      <c r="T6" s="16">
        <v>460.27</v>
      </c>
      <c r="U6">
        <f>K4</f>
        <v>6.5954200000000003E-3</v>
      </c>
      <c r="V6">
        <f t="shared" si="10"/>
        <v>6.5954200000000003E-3</v>
      </c>
      <c r="W6">
        <f t="shared" si="3"/>
        <v>1.9251371438000028E-2</v>
      </c>
      <c r="Z6" s="16">
        <v>460.27</v>
      </c>
      <c r="AA6">
        <f t="shared" si="4"/>
        <v>10.286723651437995</v>
      </c>
      <c r="AB6">
        <f t="shared" si="5"/>
        <v>0.21661504683108532</v>
      </c>
      <c r="AC6">
        <f t="shared" si="11"/>
        <v>0.85002734665104174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0.70679999999999998</v>
      </c>
      <c r="E7" s="23">
        <f>Spring!F69</f>
        <v>1.4883603398717584E-2</v>
      </c>
      <c r="F7" s="1">
        <f t="shared" si="6"/>
        <v>0.95341819598429089</v>
      </c>
      <c r="G7" s="7"/>
      <c r="H7" s="16">
        <v>280.08999999999997</v>
      </c>
      <c r="I7" s="18">
        <f t="shared" si="7"/>
        <v>3.2366170109800051E-2</v>
      </c>
      <c r="J7" s="22">
        <f>Spring!F5</f>
        <v>1.1088482E-2</v>
      </c>
      <c r="K7">
        <f t="shared" si="8"/>
        <v>3.2604807999999999E-2</v>
      </c>
      <c r="N7" s="16">
        <v>390.04</v>
      </c>
      <c r="O7" s="21">
        <f>F18</f>
        <v>0.9467773552947627</v>
      </c>
      <c r="P7" s="21">
        <f t="shared" ref="P7:P8" si="12">O7-O6</f>
        <v>4.1512953550075671E-2</v>
      </c>
      <c r="Q7" s="21">
        <f t="shared" ref="Q7:Q8" si="13">P7*$M$2</f>
        <v>1.8502157345454524</v>
      </c>
      <c r="T7" s="16">
        <v>390.04</v>
      </c>
      <c r="U7">
        <f t="shared" ref="U7:U8" si="14">K5</f>
        <v>1.317989E-2</v>
      </c>
      <c r="V7">
        <f t="shared" si="10"/>
        <v>6.5844699999999994E-3</v>
      </c>
      <c r="W7">
        <f t="shared" si="3"/>
        <v>1.9219409483000025E-2</v>
      </c>
      <c r="Z7" s="16">
        <v>390.04</v>
      </c>
      <c r="AA7">
        <f t="shared" si="4"/>
        <v>1.8694351440284525</v>
      </c>
      <c r="AB7">
        <f t="shared" si="5"/>
        <v>3.9366060078302165E-2</v>
      </c>
      <c r="AC7">
        <f t="shared" si="11"/>
        <v>0.88939340672934386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1.2571000000000001</v>
      </c>
      <c r="E8" s="23">
        <f>Spring!F70</f>
        <v>2.6471672089032082E-2</v>
      </c>
      <c r="F8" s="1">
        <f t="shared" si="6"/>
        <v>0.97988986807332301</v>
      </c>
      <c r="G8" s="7"/>
      <c r="H8" s="16">
        <v>237.35</v>
      </c>
      <c r="I8" s="18">
        <f t="shared" si="7"/>
        <v>4.2508562425700065E-2</v>
      </c>
      <c r="J8" s="22">
        <f>Spring!F6</f>
        <v>1.4563213E-2</v>
      </c>
      <c r="K8">
        <f t="shared" si="8"/>
        <v>4.7168020999999997E-2</v>
      </c>
      <c r="N8" s="16">
        <v>330.52</v>
      </c>
      <c r="O8" s="21">
        <f>C27</f>
        <v>0.98195962776095247</v>
      </c>
      <c r="P8" s="21">
        <f t="shared" si="12"/>
        <v>3.5182272466189768E-2</v>
      </c>
      <c r="Q8" s="21">
        <f t="shared" si="13"/>
        <v>1.5680598109090913</v>
      </c>
      <c r="T8" s="16">
        <v>330.52</v>
      </c>
      <c r="U8">
        <f t="shared" si="14"/>
        <v>2.1516325999999999E-2</v>
      </c>
      <c r="V8">
        <f t="shared" si="10"/>
        <v>8.3364359999999992E-3</v>
      </c>
      <c r="W8">
        <f t="shared" si="3"/>
        <v>2.4333223040400032E-2</v>
      </c>
      <c r="Z8" s="16">
        <v>330.52</v>
      </c>
      <c r="AA8">
        <f t="shared" si="4"/>
        <v>1.5923930339494914</v>
      </c>
      <c r="AB8">
        <f t="shared" si="5"/>
        <v>3.3532182190414338E-2</v>
      </c>
      <c r="AC8">
        <f t="shared" si="11"/>
        <v>0.92292558891975818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0.45140000000000002</v>
      </c>
      <c r="E9" s="23">
        <f>Spring!F71</f>
        <v>9.5054592164418757E-3</v>
      </c>
      <c r="F9" s="1">
        <f t="shared" si="6"/>
        <v>0.98939532728976487</v>
      </c>
      <c r="G9" s="7"/>
      <c r="H9" s="16">
        <v>201.13</v>
      </c>
      <c r="I9" s="18">
        <f t="shared" si="7"/>
        <v>5.318364523490008E-2</v>
      </c>
      <c r="J9" s="22">
        <f>Spring!F7</f>
        <v>1.8220441E-2</v>
      </c>
      <c r="K9">
        <f t="shared" si="8"/>
        <v>6.5388461999999994E-2</v>
      </c>
      <c r="N9" s="25">
        <v>300</v>
      </c>
      <c r="O9" s="1">
        <v>1</v>
      </c>
      <c r="P9">
        <f>O9-O8</f>
        <v>1.8040372239047531E-2</v>
      </c>
      <c r="Q9">
        <f>P9*$M$2</f>
        <v>0.80405217454545275</v>
      </c>
      <c r="T9" s="25">
        <f>B6*1000</f>
        <v>300</v>
      </c>
      <c r="U9" s="21">
        <f>C37</f>
        <v>2.8227023415030729E-2</v>
      </c>
      <c r="V9">
        <f t="shared" si="10"/>
        <v>6.7106974150307301E-3</v>
      </c>
      <c r="W9">
        <f t="shared" si="3"/>
        <v>1.9587854684733227E-2</v>
      </c>
      <c r="Z9" s="25">
        <v>300</v>
      </c>
      <c r="AA9">
        <f t="shared" si="4"/>
        <v>0.82364002923018598</v>
      </c>
      <c r="AB9">
        <f t="shared" si="5"/>
        <v>1.7343989160116365E-2</v>
      </c>
      <c r="AC9">
        <f t="shared" si="11"/>
        <v>0.94026957807987455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6.7799999999999999E-2</v>
      </c>
      <c r="E10" s="23">
        <f>Spring!F72</f>
        <v>1.4277140781452351E-3</v>
      </c>
      <c r="F10" s="1">
        <f t="shared" si="6"/>
        <v>0.99082304136791011</v>
      </c>
      <c r="G10" s="7"/>
      <c r="H10" s="16">
        <v>170.44</v>
      </c>
      <c r="I10" s="18">
        <f t="shared" si="7"/>
        <v>6.6458247843900101E-2</v>
      </c>
      <c r="J10" s="22">
        <f>Spring!F8</f>
        <v>2.2768251E-2</v>
      </c>
      <c r="K10">
        <f t="shared" si="8"/>
        <v>8.8156712999999998E-2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3.2604807999999999E-2</v>
      </c>
      <c r="V10">
        <f t="shared" si="10"/>
        <v>4.3777845849692701E-3</v>
      </c>
      <c r="W10">
        <f t="shared" si="3"/>
        <v>1.277831542506682E-2</v>
      </c>
      <c r="Z10" s="16">
        <v>280.08999999999997</v>
      </c>
      <c r="AA10">
        <f t="shared" si="4"/>
        <v>1.277831542506682E-2</v>
      </c>
      <c r="AB10">
        <f t="shared" si="5"/>
        <v>2.6908231308773323E-4</v>
      </c>
      <c r="AC10">
        <f t="shared" si="11"/>
        <v>0.9405386603929623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0.18060000000000001</v>
      </c>
      <c r="E11" s="23">
        <f>Spring!F73</f>
        <v>3.8030259957673963E-3</v>
      </c>
      <c r="F11" s="1">
        <f t="shared" si="6"/>
        <v>0.99462606736367754</v>
      </c>
      <c r="G11" s="7"/>
      <c r="H11" s="16">
        <v>144.43</v>
      </c>
      <c r="I11" s="18">
        <f t="shared" si="7"/>
        <v>7.8837936145200113E-2</v>
      </c>
      <c r="J11" s="22">
        <f>Spring!F9</f>
        <v>2.7009467999999998E-2</v>
      </c>
      <c r="K11">
        <f t="shared" si="8"/>
        <v>0.11516618099999999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4.2857664321244729E-2</v>
      </c>
      <c r="V11">
        <f t="shared" si="10"/>
        <v>1.025285632124473E-2</v>
      </c>
      <c r="W11">
        <f t="shared" si="3"/>
        <v>2.9927062316081287E-2</v>
      </c>
      <c r="Z11" s="25">
        <v>250</v>
      </c>
      <c r="AA11">
        <f t="shared" si="4"/>
        <v>2.9927062316081287E-2</v>
      </c>
      <c r="AB11">
        <f t="shared" si="5"/>
        <v>6.3019599094688787E-4</v>
      </c>
      <c r="AC11">
        <f t="shared" si="11"/>
        <v>0.94116885638390924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0.15920000000000001</v>
      </c>
      <c r="E12" s="23">
        <f>Spring!F74</f>
        <v>3.3523905787717027E-3</v>
      </c>
      <c r="F12" s="1">
        <f t="shared" si="6"/>
        <v>0.99797845794244922</v>
      </c>
      <c r="G12" s="7"/>
      <c r="H12" s="16">
        <v>122.39</v>
      </c>
      <c r="I12" s="18">
        <f t="shared" si="7"/>
        <v>9.4552254616800141E-2</v>
      </c>
      <c r="J12" s="22">
        <f>Spring!F10</f>
        <v>3.2393112000000002E-2</v>
      </c>
      <c r="K12">
        <f t="shared" si="8"/>
        <v>0.14755929299999998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4.7168020999999997E-2</v>
      </c>
      <c r="V12">
        <f t="shared" si="10"/>
        <v>4.3103566787552686E-3</v>
      </c>
      <c r="W12">
        <f t="shared" si="3"/>
        <v>1.2581500109618771E-2</v>
      </c>
      <c r="Z12" s="16">
        <v>237.35</v>
      </c>
      <c r="AA12">
        <f t="shared" si="4"/>
        <v>1.2581500109618771E-2</v>
      </c>
      <c r="AB12">
        <f t="shared" si="5"/>
        <v>2.6493782936118788E-4</v>
      </c>
      <c r="AC12">
        <f t="shared" si="11"/>
        <v>0.94143379421327045</v>
      </c>
    </row>
    <row r="13" spans="2:29" x14ac:dyDescent="0.25">
      <c r="B13" t="s">
        <v>49</v>
      </c>
      <c r="E13" s="23">
        <f>Spring!F75</f>
        <v>2.021542057550852E-3</v>
      </c>
      <c r="F13" s="1">
        <f t="shared" si="6"/>
        <v>1</v>
      </c>
      <c r="H13" s="16">
        <v>103.72</v>
      </c>
      <c r="I13" s="18">
        <f t="shared" si="7"/>
        <v>0.11161960291330016</v>
      </c>
      <c r="J13" s="22">
        <f>Spring!F11</f>
        <v>3.8240296999999999E-2</v>
      </c>
      <c r="K13">
        <f t="shared" si="8"/>
        <v>0.18579958999999999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6.5388461999999994E-2</v>
      </c>
      <c r="V13">
        <f t="shared" si="10"/>
        <v>1.8220440999999997E-2</v>
      </c>
      <c r="W13">
        <f t="shared" si="3"/>
        <v>5.3183645234900066E-2</v>
      </c>
      <c r="Z13" s="16">
        <v>201.13</v>
      </c>
      <c r="AA13">
        <f t="shared" si="4"/>
        <v>5.3183645234900066E-2</v>
      </c>
      <c r="AB13">
        <f t="shared" si="5"/>
        <v>1.1199268293355248E-3</v>
      </c>
      <c r="AC13">
        <f t="shared" si="11"/>
        <v>0.94255372104260593</v>
      </c>
    </row>
    <row r="14" spans="2:29" x14ac:dyDescent="0.25">
      <c r="H14" s="16">
        <v>87.89</v>
      </c>
      <c r="I14" s="18">
        <f t="shared" si="7"/>
        <v>0.1325542689545002</v>
      </c>
      <c r="J14" s="22">
        <f>Spring!F12</f>
        <v>4.5412405000000003E-2</v>
      </c>
      <c r="K14">
        <f t="shared" si="8"/>
        <v>0.231211995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8.8156712999999998E-2</v>
      </c>
      <c r="V14">
        <f t="shared" si="10"/>
        <v>2.2768251000000003E-2</v>
      </c>
      <c r="W14">
        <f t="shared" si="3"/>
        <v>6.6458247843900101E-2</v>
      </c>
      <c r="Z14" s="16">
        <v>170.44</v>
      </c>
      <c r="AA14">
        <f t="shared" si="4"/>
        <v>6.6458247843900101E-2</v>
      </c>
      <c r="AB14">
        <f t="shared" si="5"/>
        <v>1.3994598238289292E-3</v>
      </c>
      <c r="AC14">
        <f t="shared" si="11"/>
        <v>0.94395318086643487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0.15003711390930022</v>
      </c>
      <c r="J15" s="22">
        <f>Spring!F13</f>
        <v>5.1401937000000002E-2</v>
      </c>
      <c r="K15">
        <f t="shared" si="8"/>
        <v>0.28261393200000001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0.11516618099999999</v>
      </c>
      <c r="V15">
        <f t="shared" si="10"/>
        <v>2.7009467999999995E-2</v>
      </c>
      <c r="W15">
        <f t="shared" si="3"/>
        <v>7.8837936145200099E-2</v>
      </c>
      <c r="Z15" s="16">
        <v>144.43</v>
      </c>
      <c r="AA15">
        <f t="shared" si="4"/>
        <v>7.8837936145200099E-2</v>
      </c>
      <c r="AB15">
        <f t="shared" si="5"/>
        <v>1.6601479546669213E-3</v>
      </c>
      <c r="AC15">
        <f t="shared" si="11"/>
        <v>0.94561332882110183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0.16642262176030026</v>
      </c>
      <c r="J16" s="22">
        <f>Spring!F14</f>
        <v>5.7015527000000003E-2</v>
      </c>
      <c r="K16">
        <f t="shared" si="8"/>
        <v>0.33962945900000002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0.14372326657894735</v>
      </c>
      <c r="V16">
        <f t="shared" si="10"/>
        <v>2.8557085578947358E-2</v>
      </c>
      <c r="W16">
        <f t="shared" si="3"/>
        <v>8.3355277096389568E-2</v>
      </c>
      <c r="Z16" s="20">
        <v>125</v>
      </c>
      <c r="AA16">
        <f t="shared" si="4"/>
        <v>8.3355277096389568E-2</v>
      </c>
      <c r="AB16">
        <f t="shared" si="5"/>
        <v>1.7552728996786499E-3</v>
      </c>
      <c r="AC16">
        <f t="shared" si="11"/>
        <v>0.94736860172078052</v>
      </c>
    </row>
    <row r="17" spans="2:29" x14ac:dyDescent="0.25">
      <c r="B17" s="1" t="s">
        <v>39</v>
      </c>
      <c r="C17" s="1">
        <f>O5</f>
        <v>0.67489499569213107</v>
      </c>
      <c r="D17" s="1"/>
      <c r="E17" s="1" t="s">
        <v>39</v>
      </c>
      <c r="F17" s="1">
        <f>O5</f>
        <v>0.67489499569213107</v>
      </c>
      <c r="H17" s="16">
        <v>53.48</v>
      </c>
      <c r="I17" s="18">
        <f t="shared" si="7"/>
        <v>0.17271900138260027</v>
      </c>
      <c r="J17" s="22">
        <f>Spring!F15</f>
        <v>5.9172634000000002E-2</v>
      </c>
      <c r="K17">
        <f t="shared" si="8"/>
        <v>0.39880209300000002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0.14755929299999998</v>
      </c>
      <c r="V17">
        <f t="shared" si="10"/>
        <v>3.8360264210526296E-3</v>
      </c>
      <c r="W17">
        <f t="shared" si="3"/>
        <v>1.1196977520410536E-2</v>
      </c>
      <c r="Z17" s="16">
        <v>122.39</v>
      </c>
      <c r="AA17">
        <f t="shared" si="4"/>
        <v>1.1196977520410536E-2</v>
      </c>
      <c r="AB17">
        <f t="shared" si="5"/>
        <v>2.3578292682250514E-4</v>
      </c>
      <c r="AC17">
        <f t="shared" si="11"/>
        <v>0.94760438464760299</v>
      </c>
    </row>
    <row r="18" spans="2:29" x14ac:dyDescent="0.25">
      <c r="B18" s="1" t="s">
        <v>43</v>
      </c>
      <c r="C18" s="1">
        <f>C20*(C22-C21)+C17</f>
        <v>0.90526440174468703</v>
      </c>
      <c r="D18" s="1"/>
      <c r="E18" s="1" t="s">
        <v>43</v>
      </c>
      <c r="F18" s="1">
        <f>F20*(F22-F21)+F17</f>
        <v>0.9467773552947627</v>
      </c>
      <c r="H18" s="16">
        <v>45.32</v>
      </c>
      <c r="I18" s="18">
        <f t="shared" si="7"/>
        <v>0.17572336677460026</v>
      </c>
      <c r="J18" s="22">
        <f>Spring!F16</f>
        <v>6.0201914000000002E-2</v>
      </c>
      <c r="K18">
        <f t="shared" si="8"/>
        <v>0.45900400700000005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0.18579958999999999</v>
      </c>
      <c r="V18">
        <f t="shared" si="10"/>
        <v>3.8240297000000006E-2</v>
      </c>
      <c r="W18">
        <f t="shared" si="3"/>
        <v>0.11161960291330018</v>
      </c>
      <c r="Z18" s="16">
        <v>103.72</v>
      </c>
      <c r="AA18">
        <f t="shared" si="4"/>
        <v>0.11161960291330018</v>
      </c>
      <c r="AB18">
        <f t="shared" si="5"/>
        <v>2.350455434753681E-3</v>
      </c>
      <c r="AC18">
        <f t="shared" si="11"/>
        <v>0.94995484008235664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0.16818049425850026</v>
      </c>
      <c r="J19" s="22">
        <f>Spring!F17</f>
        <v>5.7617765000000001E-2</v>
      </c>
      <c r="K19">
        <f t="shared" si="8"/>
        <v>0.51662177200000003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0.231211995</v>
      </c>
      <c r="V19">
        <f t="shared" si="10"/>
        <v>4.5412405000000017E-2</v>
      </c>
      <c r="W19">
        <f t="shared" si="3"/>
        <v>0.13255426895450023</v>
      </c>
      <c r="Z19" s="16">
        <v>87.89</v>
      </c>
      <c r="AA19">
        <f t="shared" si="4"/>
        <v>0.13255426895450023</v>
      </c>
      <c r="AB19">
        <f t="shared" si="5"/>
        <v>2.7912919749939506E-3</v>
      </c>
      <c r="AC19">
        <f t="shared" si="11"/>
        <v>0.95274613205735059</v>
      </c>
    </row>
    <row r="20" spans="2:29" x14ac:dyDescent="0.25">
      <c r="B20" s="1" t="s">
        <v>45</v>
      </c>
      <c r="C20" s="1">
        <f>(C19-C17)/(C23-C21)</f>
        <v>-5.91100007832489E-4</v>
      </c>
      <c r="D20" s="1"/>
      <c r="E20" s="1" t="s">
        <v>45</v>
      </c>
      <c r="F20" s="1">
        <f>(F19-F17)/(F23-F21)</f>
        <v>-5.91100007832489E-4</v>
      </c>
      <c r="H20" s="16">
        <v>32.549999999999997</v>
      </c>
      <c r="I20" s="18">
        <f t="shared" si="7"/>
        <v>0.15653591924660024</v>
      </c>
      <c r="J20" s="22">
        <f>Spring!F18</f>
        <v>5.3628394000000003E-2</v>
      </c>
      <c r="K20">
        <f t="shared" si="8"/>
        <v>0.570250166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0.28261393200000001</v>
      </c>
      <c r="V20">
        <f t="shared" si="10"/>
        <v>5.1401937000000009E-2</v>
      </c>
      <c r="W20">
        <f t="shared" si="3"/>
        <v>0.15003711390930025</v>
      </c>
      <c r="Z20" s="16">
        <v>74.48</v>
      </c>
      <c r="AA20">
        <f t="shared" si="4"/>
        <v>0.15003711390930025</v>
      </c>
      <c r="AB20">
        <f t="shared" si="5"/>
        <v>3.1594409995956965E-3</v>
      </c>
      <c r="AC20">
        <f t="shared" si="11"/>
        <v>0.95590557305694623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0.14167390206160022</v>
      </c>
      <c r="J21" s="22">
        <f>Spring!F19</f>
        <v>4.8536744E-2</v>
      </c>
      <c r="K21">
        <f t="shared" si="8"/>
        <v>0.61878690999999997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0.33962945900000002</v>
      </c>
      <c r="V21">
        <f t="shared" si="10"/>
        <v>5.701552700000001E-2</v>
      </c>
      <c r="W21">
        <f t="shared" si="3"/>
        <v>0.16642262176030026</v>
      </c>
      <c r="Z21" s="16">
        <v>63.11</v>
      </c>
      <c r="AA21">
        <f t="shared" si="4"/>
        <v>0.16642262176030026</v>
      </c>
      <c r="AB21">
        <f t="shared" si="5"/>
        <v>3.5044825960032482E-3</v>
      </c>
      <c r="AC21">
        <f t="shared" si="11"/>
        <v>0.95941005565294946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0.12393536730460018</v>
      </c>
      <c r="J22" s="22">
        <f>Spring!F20</f>
        <v>4.2459614E-2</v>
      </c>
      <c r="K22">
        <f t="shared" si="8"/>
        <v>0.66124652399999995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0.39880209300000002</v>
      </c>
      <c r="V22">
        <f t="shared" si="10"/>
        <v>5.9172634000000002E-2</v>
      </c>
      <c r="W22">
        <f t="shared" si="3"/>
        <v>0.17271900138260027</v>
      </c>
      <c r="Z22" s="16">
        <v>53.48</v>
      </c>
      <c r="AA22">
        <f t="shared" si="4"/>
        <v>0.17271900138260027</v>
      </c>
      <c r="AB22">
        <f t="shared" si="5"/>
        <v>3.6370700565947602E-3</v>
      </c>
      <c r="AC22">
        <f t="shared" si="11"/>
        <v>0.96304712570954421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0.10793339707580017</v>
      </c>
      <c r="J23" s="22">
        <f>Spring!F21</f>
        <v>3.6977422000000003E-2</v>
      </c>
      <c r="K23">
        <f t="shared" si="8"/>
        <v>0.69822394599999993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0.45900400700000005</v>
      </c>
      <c r="V23">
        <f t="shared" si="10"/>
        <v>6.0201914000000023E-2</v>
      </c>
      <c r="W23">
        <f t="shared" si="3"/>
        <v>0.17572336677460032</v>
      </c>
      <c r="Z23" s="16">
        <v>45.32</v>
      </c>
      <c r="AA23">
        <f t="shared" si="4"/>
        <v>0.17572336677460032</v>
      </c>
      <c r="AB23">
        <f t="shared" si="5"/>
        <v>3.7003351711382823E-3</v>
      </c>
      <c r="AC23">
        <f t="shared" si="11"/>
        <v>0.96674746088068253</v>
      </c>
    </row>
    <row r="24" spans="2:29" x14ac:dyDescent="0.25">
      <c r="H24" s="16">
        <v>16.78</v>
      </c>
      <c r="I24" s="18">
        <f t="shared" si="7"/>
        <v>9.4062180063500145E-2</v>
      </c>
      <c r="J24" s="22">
        <f>Spring!F22</f>
        <v>3.2225215000000001E-2</v>
      </c>
      <c r="K24">
        <f t="shared" si="8"/>
        <v>0.7304491609999999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0.51662177200000003</v>
      </c>
      <c r="V24">
        <f t="shared" si="10"/>
        <v>5.7617764999999987E-2</v>
      </c>
      <c r="W24">
        <f t="shared" si="3"/>
        <v>0.16818049425850021</v>
      </c>
      <c r="Z24" s="16">
        <v>38.409999999999997</v>
      </c>
      <c r="AA24">
        <f t="shared" si="4"/>
        <v>0.16818049425850021</v>
      </c>
      <c r="AB24">
        <f t="shared" si="5"/>
        <v>3.5414994000336967E-3</v>
      </c>
      <c r="AC24">
        <f t="shared" si="11"/>
        <v>0.97028896028071621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8.2609370943800123E-2</v>
      </c>
      <c r="J25" s="22">
        <f>Spring!F23</f>
        <v>2.8301541999999999E-2</v>
      </c>
      <c r="K25">
        <f t="shared" si="8"/>
        <v>0.75875070299999992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0.570250166</v>
      </c>
      <c r="V25">
        <f t="shared" si="10"/>
        <v>5.3628393999999968E-2</v>
      </c>
      <c r="W25">
        <f t="shared" si="3"/>
        <v>0.15653591924660012</v>
      </c>
      <c r="Z25" s="16">
        <v>32.549999999999997</v>
      </c>
      <c r="AA25">
        <f t="shared" si="4"/>
        <v>0.15653591924660012</v>
      </c>
      <c r="AB25">
        <f t="shared" si="5"/>
        <v>3.2962910861913963E-3</v>
      </c>
      <c r="AC25">
        <f t="shared" si="11"/>
        <v>0.97358525136690766</v>
      </c>
    </row>
    <row r="26" spans="2:29" x14ac:dyDescent="0.25">
      <c r="B26" s="1" t="s">
        <v>39</v>
      </c>
      <c r="C26" s="1">
        <f>C17</f>
        <v>0.67489499569213107</v>
      </c>
      <c r="H26" s="16">
        <v>12.05</v>
      </c>
      <c r="I26" s="18">
        <f t="shared" si="7"/>
        <v>7.3745430557800112E-2</v>
      </c>
      <c r="J26" s="22">
        <f>Spring!F24</f>
        <v>2.5264801999999999E-2</v>
      </c>
      <c r="K26">
        <f t="shared" si="8"/>
        <v>0.78401550499999995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0.61878690999999997</v>
      </c>
      <c r="V26">
        <f t="shared" si="10"/>
        <v>4.8536743999999965E-2</v>
      </c>
      <c r="W26">
        <f t="shared" si="3"/>
        <v>0.1416739020616001</v>
      </c>
      <c r="Z26" s="16">
        <v>27.58</v>
      </c>
      <c r="AA26">
        <f t="shared" si="4"/>
        <v>0.1416739020616001</v>
      </c>
      <c r="AB26">
        <f t="shared" si="5"/>
        <v>2.9833307445297302E-3</v>
      </c>
      <c r="AC26">
        <f t="shared" si="11"/>
        <v>0.97656858211143738</v>
      </c>
    </row>
    <row r="27" spans="2:29" x14ac:dyDescent="0.25">
      <c r="B27" s="1" t="s">
        <v>43</v>
      </c>
      <c r="C27" s="1">
        <f>C29*(C31-C30)+C26</f>
        <v>0.98195962776095247</v>
      </c>
      <c r="H27" s="16">
        <v>10.210000000000001</v>
      </c>
      <c r="I27" s="18">
        <f t="shared" si="7"/>
        <v>6.7875201578800101E-2</v>
      </c>
      <c r="J27" s="22">
        <f>Spring!F25</f>
        <v>2.3253691999999999E-2</v>
      </c>
      <c r="K27">
        <f t="shared" si="8"/>
        <v>0.80726919699999999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0.64480729102612822</v>
      </c>
      <c r="V27">
        <f t="shared" si="10"/>
        <v>2.6020381026128248E-2</v>
      </c>
      <c r="W27">
        <f t="shared" si="3"/>
        <v>7.5950890177165858E-2</v>
      </c>
      <c r="Z27" s="20">
        <v>25</v>
      </c>
      <c r="AA27">
        <f t="shared" si="4"/>
        <v>7.5950890177165858E-2</v>
      </c>
      <c r="AB27">
        <f t="shared" si="5"/>
        <v>1.5993533208495921E-3</v>
      </c>
      <c r="AC27">
        <f t="shared" si="11"/>
        <v>0.97816793543228697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6.2633543120300103E-2</v>
      </c>
      <c r="J28" s="22">
        <f>Spring!F26</f>
        <v>2.1457927000000002E-2</v>
      </c>
      <c r="K28">
        <f t="shared" si="8"/>
        <v>0.82872712400000004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0.66124652399999995</v>
      </c>
      <c r="V28">
        <f t="shared" si="10"/>
        <v>1.6439232973871731E-2</v>
      </c>
      <c r="W28">
        <f t="shared" si="3"/>
        <v>4.7984477127434269E-2</v>
      </c>
      <c r="Z28" s="16">
        <v>23.37</v>
      </c>
      <c r="AA28">
        <f t="shared" si="4"/>
        <v>4.7984477127434269E-2</v>
      </c>
      <c r="AB28">
        <f t="shared" si="5"/>
        <v>1.010444152319704E-3</v>
      </c>
      <c r="AC28">
        <f t="shared" si="11"/>
        <v>0.97917837958460663</v>
      </c>
    </row>
    <row r="29" spans="2:29" x14ac:dyDescent="0.25">
      <c r="B29" s="1" t="s">
        <v>45</v>
      </c>
      <c r="C29" s="1">
        <f>(C28-C26)/(C32-C30)</f>
        <v>-5.91100007832489E-4</v>
      </c>
      <c r="H29" s="16">
        <v>7.33</v>
      </c>
      <c r="I29" s="18">
        <f t="shared" si="7"/>
        <v>5.8680993495600083E-2</v>
      </c>
      <c r="J29" s="22">
        <f>Spring!F27</f>
        <v>2.0103803999999999E-2</v>
      </c>
      <c r="K29">
        <f t="shared" si="8"/>
        <v>0.84883092800000004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0.69822394599999993</v>
      </c>
      <c r="V29">
        <f t="shared" si="10"/>
        <v>3.6977421999999982E-2</v>
      </c>
      <c r="W29">
        <f t="shared" si="3"/>
        <v>0.1079333970758001</v>
      </c>
      <c r="Z29" s="16">
        <v>19.809999999999999</v>
      </c>
      <c r="AA29">
        <f t="shared" si="4"/>
        <v>0.1079333970758001</v>
      </c>
      <c r="AB29">
        <f t="shared" si="5"/>
        <v>2.2728323083651852E-3</v>
      </c>
      <c r="AC29">
        <f t="shared" si="11"/>
        <v>0.9814512118929718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5.4962825703100078E-2</v>
      </c>
      <c r="J30" s="22">
        <f>Spring!F28</f>
        <v>1.8829979E-2</v>
      </c>
      <c r="K30">
        <f t="shared" si="8"/>
        <v>0.86766090700000009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0.7304491609999999</v>
      </c>
      <c r="V30">
        <f t="shared" si="10"/>
        <v>3.2225214999999974E-2</v>
      </c>
      <c r="W30">
        <f t="shared" si="3"/>
        <v>9.4062180063500062E-2</v>
      </c>
      <c r="Z30" s="16">
        <v>16.78</v>
      </c>
      <c r="AA30">
        <f t="shared" si="4"/>
        <v>9.4062180063500062E-2</v>
      </c>
      <c r="AB30">
        <f t="shared" si="5"/>
        <v>1.9807359689924943E-3</v>
      </c>
      <c r="AC30">
        <f t="shared" si="11"/>
        <v>0.98343194786196431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5.1031584048400074E-2</v>
      </c>
      <c r="J31" s="22">
        <f>Spring!F29</f>
        <v>1.7483156E-2</v>
      </c>
      <c r="K31">
        <f t="shared" si="8"/>
        <v>0.88514406300000004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0.75875070299999992</v>
      </c>
      <c r="V31">
        <f t="shared" si="10"/>
        <v>2.8301542000000013E-2</v>
      </c>
      <c r="W31">
        <f t="shared" si="3"/>
        <v>8.2609370943800164E-2</v>
      </c>
      <c r="Z31" s="16">
        <v>14.22</v>
      </c>
      <c r="AA31">
        <f t="shared" si="4"/>
        <v>8.2609370943800164E-2</v>
      </c>
      <c r="AB31">
        <f t="shared" si="5"/>
        <v>1.7395658094865106E-3</v>
      </c>
      <c r="AC31">
        <f t="shared" si="11"/>
        <v>0.98517151367145084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4.7228184375900067E-2</v>
      </c>
      <c r="J32" s="22">
        <f>Spring!F30</f>
        <v>1.6180131E-2</v>
      </c>
      <c r="K32">
        <f t="shared" si="8"/>
        <v>0.90132419400000008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0.78401550499999995</v>
      </c>
      <c r="V32">
        <f t="shared" si="10"/>
        <v>2.5264802000000031E-2</v>
      </c>
      <c r="W32">
        <f t="shared" si="3"/>
        <v>7.3745430557800196E-2</v>
      </c>
      <c r="Z32" s="16">
        <v>12.05</v>
      </c>
      <c r="AA32">
        <f t="shared" si="4"/>
        <v>7.3745430557800196E-2</v>
      </c>
      <c r="AB32">
        <f t="shared" si="5"/>
        <v>1.5529113481748253E-3</v>
      </c>
      <c r="AC32">
        <f t="shared" si="11"/>
        <v>0.98672442501962565</v>
      </c>
    </row>
    <row r="33" spans="2:29" x14ac:dyDescent="0.25">
      <c r="H33" s="16">
        <v>3.78</v>
      </c>
      <c r="I33" s="18">
        <f t="shared" si="7"/>
        <v>4.3446095592300067E-2</v>
      </c>
      <c r="J33" s="22">
        <f>Spring!F31</f>
        <v>1.4884407000000001E-2</v>
      </c>
      <c r="K33">
        <f t="shared" si="8"/>
        <v>0.91620860100000012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0.80726919699999999</v>
      </c>
      <c r="V33">
        <f t="shared" si="10"/>
        <v>2.3253692000000048E-2</v>
      </c>
      <c r="W33">
        <f t="shared" si="3"/>
        <v>6.787520157880024E-2</v>
      </c>
      <c r="Z33" s="16">
        <v>10.210000000000001</v>
      </c>
      <c r="AA33">
        <f t="shared" si="4"/>
        <v>6.787520157880024E-2</v>
      </c>
      <c r="AB33">
        <f t="shared" si="5"/>
        <v>1.4292976526695987E-3</v>
      </c>
      <c r="AC33">
        <f t="shared" si="11"/>
        <v>0.98815372267229529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4.0452384185300054E-2</v>
      </c>
      <c r="J34" s="22">
        <f>Spring!F32</f>
        <v>1.3858776999999999E-2</v>
      </c>
      <c r="K34">
        <f t="shared" si="8"/>
        <v>0.93006737800000017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0.82872712400000004</v>
      </c>
      <c r="V34">
        <f t="shared" si="10"/>
        <v>2.1457927000000043E-2</v>
      </c>
      <c r="W34">
        <f t="shared" si="3"/>
        <v>6.2633543120300214E-2</v>
      </c>
      <c r="Z34" s="16">
        <v>8.65</v>
      </c>
      <c r="AA34">
        <f t="shared" si="4"/>
        <v>6.2633543120300214E-2</v>
      </c>
      <c r="AB34">
        <f t="shared" si="5"/>
        <v>1.3189202253240302E-3</v>
      </c>
      <c r="AC34">
        <f t="shared" si="11"/>
        <v>0.98947264289761927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3.7554558643300054E-2</v>
      </c>
      <c r="J35" s="22">
        <f>Spring!F33</f>
        <v>1.2865997000000001E-2</v>
      </c>
      <c r="K35">
        <f t="shared" si="8"/>
        <v>0.94293337500000018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0.84883092800000004</v>
      </c>
      <c r="V35">
        <f t="shared" si="10"/>
        <v>2.0103804000000003E-2</v>
      </c>
      <c r="W35">
        <f t="shared" si="3"/>
        <v>5.8680993495600096E-2</v>
      </c>
      <c r="Z35" s="16">
        <v>7.33</v>
      </c>
      <c r="AA35">
        <f t="shared" si="4"/>
        <v>5.8680993495600096E-2</v>
      </c>
      <c r="AB35">
        <f t="shared" si="5"/>
        <v>1.2356885034397822E-3</v>
      </c>
      <c r="AC35">
        <f t="shared" si="11"/>
        <v>0.99070833140105907</v>
      </c>
    </row>
    <row r="36" spans="2:29" x14ac:dyDescent="0.25">
      <c r="B36" s="1" t="s">
        <v>39</v>
      </c>
      <c r="C36" s="1">
        <f>U8</f>
        <v>2.1516325999999999E-2</v>
      </c>
      <c r="E36" s="1" t="s">
        <v>39</v>
      </c>
      <c r="F36" s="1">
        <f>U10</f>
        <v>3.2604807999999999E-2</v>
      </c>
      <c r="H36" s="16">
        <v>2.2999999999999998</v>
      </c>
      <c r="I36" s="18">
        <f t="shared" si="7"/>
        <v>3.4187963599100049E-2</v>
      </c>
      <c r="J36" s="22">
        <f>Spring!F34</f>
        <v>1.1712619000000001E-2</v>
      </c>
      <c r="K36">
        <f t="shared" si="8"/>
        <v>0.95464599400000016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0.86766090700000009</v>
      </c>
      <c r="V36">
        <f t="shared" si="10"/>
        <v>1.8829979000000052E-2</v>
      </c>
      <c r="W36">
        <f t="shared" si="3"/>
        <v>5.4962825703100231E-2</v>
      </c>
      <c r="Z36" s="16">
        <v>6.21</v>
      </c>
      <c r="AA36">
        <f t="shared" si="4"/>
        <v>5.4962825703100231E-2</v>
      </c>
      <c r="AB36">
        <f t="shared" si="5"/>
        <v>1.1573923308401029E-3</v>
      </c>
      <c r="AC36">
        <f t="shared" si="11"/>
        <v>0.99186572373189918</v>
      </c>
    </row>
    <row r="37" spans="2:29" x14ac:dyDescent="0.25">
      <c r="B37" s="1" t="s">
        <v>43</v>
      </c>
      <c r="C37" s="1">
        <f>C39*(C41-C40)+C36</f>
        <v>2.8227023415030729E-2</v>
      </c>
      <c r="E37" s="1" t="s">
        <v>43</v>
      </c>
      <c r="F37" s="1">
        <f>F39*(F41-F40)+F36</f>
        <v>4.2857664321244729E-2</v>
      </c>
      <c r="H37" s="16">
        <v>1.95</v>
      </c>
      <c r="I37" s="18">
        <f t="shared" si="7"/>
        <v>2.968141843000004E-2</v>
      </c>
      <c r="J37" s="22">
        <f>Spring!F35</f>
        <v>1.0168699999999999E-2</v>
      </c>
      <c r="K37">
        <f t="shared" si="8"/>
        <v>0.96481469400000019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0.88514406300000004</v>
      </c>
      <c r="V37">
        <f t="shared" si="10"/>
        <v>1.7483155999999944E-2</v>
      </c>
      <c r="W37">
        <f t="shared" si="3"/>
        <v>5.1031584048399914E-2</v>
      </c>
      <c r="Z37" s="16">
        <v>5.27</v>
      </c>
      <c r="AA37">
        <f t="shared" si="4"/>
        <v>5.1031584048399914E-2</v>
      </c>
      <c r="AB37">
        <f t="shared" si="5"/>
        <v>1.0746093064299758E-3</v>
      </c>
      <c r="AC37">
        <f t="shared" si="11"/>
        <v>0.99294033303832918</v>
      </c>
    </row>
    <row r="38" spans="2:29" x14ac:dyDescent="0.25">
      <c r="B38" s="1" t="s">
        <v>40</v>
      </c>
      <c r="C38" s="1">
        <f>U10</f>
        <v>3.2604807999999999E-2</v>
      </c>
      <c r="E38" s="1" t="s">
        <v>40</v>
      </c>
      <c r="F38" s="1">
        <f>U12</f>
        <v>4.7168020999999997E-2</v>
      </c>
      <c r="H38" s="16">
        <v>1.65</v>
      </c>
      <c r="I38" s="18">
        <f t="shared" si="7"/>
        <v>2.5292061258100035E-2</v>
      </c>
      <c r="J38" s="22">
        <f>Spring!F36</f>
        <v>8.664929E-3</v>
      </c>
      <c r="K38">
        <f t="shared" si="8"/>
        <v>0.97347962300000024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0.90132419400000008</v>
      </c>
      <c r="V38">
        <f t="shared" si="10"/>
        <v>1.6180131000000042E-2</v>
      </c>
      <c r="W38">
        <f t="shared" si="3"/>
        <v>4.7228184375900192E-2</v>
      </c>
      <c r="Z38" s="16">
        <v>4.46</v>
      </c>
      <c r="AA38">
        <f t="shared" si="4"/>
        <v>4.7228184375900192E-2</v>
      </c>
      <c r="AB38">
        <f t="shared" si="5"/>
        <v>9.9451834393379855E-4</v>
      </c>
      <c r="AC38">
        <f t="shared" si="11"/>
        <v>0.99393485138226301</v>
      </c>
    </row>
    <row r="39" spans="2:29" x14ac:dyDescent="0.25">
      <c r="B39" s="1" t="s">
        <v>45</v>
      </c>
      <c r="C39" s="1">
        <f>(C38-C36)/(C42-C40)</f>
        <v>-2.1987868332341858E-4</v>
      </c>
      <c r="E39" s="1" t="s">
        <v>45</v>
      </c>
      <c r="F39" s="1">
        <f>(F38-F36)/(F42-F40)</f>
        <v>-3.4073965839962579E-4</v>
      </c>
      <c r="H39" s="16">
        <v>1.4</v>
      </c>
      <c r="I39" s="18">
        <f t="shared" si="7"/>
        <v>2.0061059703500028E-2</v>
      </c>
      <c r="J39" s="22">
        <f>Spring!F37</f>
        <v>6.872815E-3</v>
      </c>
      <c r="K39">
        <f t="shared" si="8"/>
        <v>0.98035243800000027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0.91620860100000012</v>
      </c>
      <c r="V39">
        <f t="shared" si="10"/>
        <v>1.4884407000000044E-2</v>
      </c>
      <c r="W39">
        <f t="shared" si="3"/>
        <v>4.3446095592300192E-2</v>
      </c>
      <c r="Z39" s="16">
        <v>3.78</v>
      </c>
      <c r="AA39">
        <f t="shared" si="4"/>
        <v>4.3446095592300192E-2</v>
      </c>
      <c r="AB39">
        <f t="shared" si="5"/>
        <v>9.1487614037714796E-4</v>
      </c>
      <c r="AC39">
        <f t="shared" si="11"/>
        <v>0.99484972752264011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1.3647486246200019E-2</v>
      </c>
      <c r="J40" s="22">
        <f>Spring!F38</f>
        <v>4.6755579999999998E-3</v>
      </c>
      <c r="K40">
        <f t="shared" si="8"/>
        <v>0.98502799600000024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0.93006737800000017</v>
      </c>
      <c r="V40">
        <f t="shared" si="10"/>
        <v>1.3858777000000044E-2</v>
      </c>
      <c r="W40">
        <f t="shared" si="3"/>
        <v>4.0452384185300186E-2</v>
      </c>
      <c r="Z40" s="16">
        <v>3.2</v>
      </c>
      <c r="AA40">
        <f t="shared" si="4"/>
        <v>4.0452384185300186E-2</v>
      </c>
      <c r="AB40">
        <f t="shared" si="5"/>
        <v>8.5183537457068947E-4</v>
      </c>
      <c r="AC40">
        <f t="shared" si="11"/>
        <v>0.99570156289721079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9.7695115976000144E-3</v>
      </c>
      <c r="J41" s="22">
        <f>Spring!F39</f>
        <v>3.3469839999999999E-3</v>
      </c>
      <c r="K41">
        <f t="shared" si="8"/>
        <v>0.98837498000000024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0.94293337500000018</v>
      </c>
      <c r="V41">
        <f t="shared" si="10"/>
        <v>1.2865997000000018E-2</v>
      </c>
      <c r="W41">
        <f t="shared" si="3"/>
        <v>3.7554558643300109E-2</v>
      </c>
      <c r="Z41" s="16">
        <v>2.72</v>
      </c>
      <c r="AA41">
        <f t="shared" si="4"/>
        <v>3.7554558643300109E-2</v>
      </c>
      <c r="AB41">
        <f t="shared" si="5"/>
        <v>7.9081374739779331E-4</v>
      </c>
      <c r="AC41">
        <f t="shared" si="11"/>
        <v>0.99649237664460855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7.8198702883000119E-3</v>
      </c>
      <c r="J42" s="22">
        <f>Spring!F40</f>
        <v>2.6790469999999999E-3</v>
      </c>
      <c r="K42">
        <f t="shared" si="8"/>
        <v>0.99105402700000023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0.95464599400000016</v>
      </c>
      <c r="V42">
        <f t="shared" si="10"/>
        <v>1.171261899999998E-2</v>
      </c>
      <c r="W42">
        <f t="shared" si="3"/>
        <v>3.4187963599099994E-2</v>
      </c>
      <c r="Z42" s="16">
        <v>2.2999999999999998</v>
      </c>
      <c r="AA42">
        <f t="shared" si="4"/>
        <v>3.4187963599099994E-2</v>
      </c>
      <c r="AB42">
        <f t="shared" si="5"/>
        <v>7.1992089872495435E-4</v>
      </c>
      <c r="AC42">
        <f t="shared" si="11"/>
        <v>0.99721229754333351</v>
      </c>
    </row>
    <row r="43" spans="2:29" x14ac:dyDescent="0.25">
      <c r="H43" s="16">
        <v>0.72</v>
      </c>
      <c r="I43" s="18">
        <f t="shared" si="7"/>
        <v>6.5946853645000095E-3</v>
      </c>
      <c r="J43" s="22">
        <f>Spring!F41</f>
        <v>2.2593050000000001E-3</v>
      </c>
      <c r="K43">
        <f t="shared" si="8"/>
        <v>0.99331333200000027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0.96481469400000019</v>
      </c>
      <c r="V43">
        <f t="shared" si="10"/>
        <v>1.016870000000003E-2</v>
      </c>
      <c r="W43">
        <f t="shared" si="3"/>
        <v>2.9681418430000134E-2</v>
      </c>
      <c r="Z43" s="16">
        <v>1.95</v>
      </c>
      <c r="AA43">
        <f t="shared" si="4"/>
        <v>2.9681418430000134E-2</v>
      </c>
      <c r="AB43">
        <f t="shared" si="5"/>
        <v>6.2502328837508309E-4</v>
      </c>
      <c r="AC43">
        <f t="shared" si="11"/>
        <v>0.99783732083170862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5.6784630868000089E-3</v>
      </c>
      <c r="J44" s="22">
        <f>Spring!F42</f>
        <v>1.9454120000000001E-3</v>
      </c>
      <c r="K44">
        <f t="shared" si="8"/>
        <v>0.99525874400000025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0.97347962300000024</v>
      </c>
      <c r="V44">
        <f t="shared" si="10"/>
        <v>8.6649290000000434E-3</v>
      </c>
      <c r="W44">
        <f t="shared" si="3"/>
        <v>2.5292061258100164E-2</v>
      </c>
      <c r="Z44" s="16">
        <v>1.65</v>
      </c>
      <c r="AA44">
        <f t="shared" si="4"/>
        <v>2.5292061258100164E-2</v>
      </c>
      <c r="AB44">
        <f t="shared" si="5"/>
        <v>5.325933912020839E-4</v>
      </c>
      <c r="AC44">
        <f t="shared" si="11"/>
        <v>0.99836991422291066</v>
      </c>
    </row>
    <row r="45" spans="2:29" x14ac:dyDescent="0.25">
      <c r="B45" s="1" t="s">
        <v>39</v>
      </c>
      <c r="C45" s="1">
        <f>U15</f>
        <v>0.11516618099999999</v>
      </c>
      <c r="E45" s="1" t="s">
        <v>39</v>
      </c>
      <c r="F45" s="1">
        <f>U26</f>
        <v>0.61878690999999997</v>
      </c>
      <c r="H45" s="16">
        <v>0.52</v>
      </c>
      <c r="I45" s="18">
        <f t="shared" si="7"/>
        <v>5.0072737074000071E-3</v>
      </c>
      <c r="J45" s="22">
        <f>Spring!F43</f>
        <v>1.7154659999999999E-3</v>
      </c>
      <c r="K45">
        <f t="shared" si="8"/>
        <v>0.9969742100000003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0.98035243800000027</v>
      </c>
      <c r="V45">
        <f t="shared" si="10"/>
        <v>6.8728150000000321E-3</v>
      </c>
      <c r="W45">
        <f t="shared" si="3"/>
        <v>2.0061059703500122E-2</v>
      </c>
      <c r="Z45" s="16">
        <v>1.4</v>
      </c>
      <c r="AA45">
        <f t="shared" si="4"/>
        <v>2.0061059703500122E-2</v>
      </c>
      <c r="AB45">
        <f t="shared" si="5"/>
        <v>4.2244037405898523E-4</v>
      </c>
      <c r="AC45">
        <f t="shared" si="11"/>
        <v>0.99879235459696969</v>
      </c>
    </row>
    <row r="46" spans="2:29" x14ac:dyDescent="0.25">
      <c r="B46" s="1" t="s">
        <v>43</v>
      </c>
      <c r="C46" s="1">
        <f>C48*(C50-C49)+C45</f>
        <v>0.14372326657894735</v>
      </c>
      <c r="E46" s="1" t="s">
        <v>43</v>
      </c>
      <c r="F46" s="1">
        <f>F48*(F50-F49)+F45</f>
        <v>0.64480729102612822</v>
      </c>
      <c r="H46" s="16">
        <v>0.44</v>
      </c>
      <c r="I46" s="18">
        <f t="shared" si="7"/>
        <v>4.5598150941000065E-3</v>
      </c>
      <c r="J46" s="22">
        <f>Spring!F44</f>
        <v>1.562169E-3</v>
      </c>
      <c r="K46">
        <f t="shared" si="8"/>
        <v>0.99853637900000025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0.98502799600000024</v>
      </c>
      <c r="V46">
        <f t="shared" si="10"/>
        <v>4.6755579999999686E-3</v>
      </c>
      <c r="W46">
        <f t="shared" si="3"/>
        <v>1.3647486246199929E-2</v>
      </c>
      <c r="Z46" s="16">
        <v>1.19</v>
      </c>
      <c r="AA46">
        <f t="shared" si="4"/>
        <v>1.3647486246199929E-2</v>
      </c>
      <c r="AB46">
        <f t="shared" si="5"/>
        <v>2.8738507735978034E-4</v>
      </c>
      <c r="AC46">
        <f t="shared" si="11"/>
        <v>0.9990797396743295</v>
      </c>
    </row>
    <row r="47" spans="2:29" x14ac:dyDescent="0.25">
      <c r="B47" s="1" t="s">
        <v>40</v>
      </c>
      <c r="C47" s="1">
        <f>U17</f>
        <v>0.14755929299999998</v>
      </c>
      <c r="E47" s="1" t="s">
        <v>40</v>
      </c>
      <c r="F47" s="1">
        <f>U28</f>
        <v>0.66124652399999995</v>
      </c>
      <c r="H47" s="16">
        <v>0.37</v>
      </c>
      <c r="I47" s="18">
        <f t="shared" si="7"/>
        <v>4.272163336900006E-3</v>
      </c>
      <c r="J47" s="22">
        <f>Spring!F45</f>
        <v>1.463621E-3</v>
      </c>
      <c r="K47">
        <f t="shared" si="8"/>
        <v>1.0000000000000002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0.98837498000000024</v>
      </c>
      <c r="V47">
        <f t="shared" si="10"/>
        <v>3.3469839999999973E-3</v>
      </c>
      <c r="W47">
        <f t="shared" si="3"/>
        <v>9.7695115976000058E-3</v>
      </c>
      <c r="Z47" s="16">
        <v>1.01</v>
      </c>
      <c r="AA47">
        <f t="shared" si="4"/>
        <v>9.7695115976000058E-3</v>
      </c>
      <c r="AB47">
        <f t="shared" si="5"/>
        <v>2.0572373516956747E-4</v>
      </c>
      <c r="AC47">
        <f t="shared" si="11"/>
        <v>0.99928546340949909</v>
      </c>
    </row>
    <row r="48" spans="2:29" x14ac:dyDescent="0.25">
      <c r="B48" s="1" t="s">
        <v>45</v>
      </c>
      <c r="C48" s="1">
        <f>(C47-C45)/(C51-C49)</f>
        <v>-1.4697419237749536E-3</v>
      </c>
      <c r="E48" s="1" t="s">
        <v>45</v>
      </c>
      <c r="F48" s="1">
        <f>(F47-F45)/(F51-F49)</f>
        <v>-1.0085419002375298E-2</v>
      </c>
      <c r="I48" s="18">
        <f>SUM(I4:I47)</f>
        <v>2.9189000000000065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0.99105402700000023</v>
      </c>
      <c r="V48">
        <f t="shared" si="10"/>
        <v>2.67904699999999E-3</v>
      </c>
      <c r="W48">
        <f t="shared" si="3"/>
        <v>7.8198702882999824E-3</v>
      </c>
      <c r="Z48" s="16">
        <v>0.85</v>
      </c>
      <c r="AA48">
        <f t="shared" si="4"/>
        <v>7.8198702882999824E-3</v>
      </c>
      <c r="AB48">
        <f t="shared" si="5"/>
        <v>1.6466871533739709E-4</v>
      </c>
      <c r="AC48">
        <f t="shared" si="11"/>
        <v>0.99945013212483647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0.99331333200000027</v>
      </c>
      <c r="V49">
        <f t="shared" si="10"/>
        <v>2.2593050000000447E-3</v>
      </c>
      <c r="W49">
        <f t="shared" si="3"/>
        <v>6.5946853645001404E-3</v>
      </c>
      <c r="Z49" s="16">
        <v>0.72</v>
      </c>
      <c r="AA49">
        <f t="shared" si="4"/>
        <v>6.5946853645001404E-3</v>
      </c>
      <c r="AB49">
        <f t="shared" si="5"/>
        <v>1.3886910229845415E-4</v>
      </c>
      <c r="AC49">
        <f t="shared" si="11"/>
        <v>0.9995890012271349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0.99525874400000025</v>
      </c>
      <c r="V50">
        <f t="shared" si="10"/>
        <v>1.9454119999999797E-3</v>
      </c>
      <c r="W50">
        <f t="shared" si="3"/>
        <v>5.6784630867999491E-3</v>
      </c>
      <c r="Z50" s="16">
        <v>0.61</v>
      </c>
      <c r="AA50">
        <f t="shared" si="4"/>
        <v>5.6784630867999491E-3</v>
      </c>
      <c r="AB50">
        <f t="shared" si="5"/>
        <v>1.1957554116891351E-4</v>
      </c>
      <c r="AC50">
        <f t="shared" si="11"/>
        <v>0.99970857676830382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0.9969742100000003</v>
      </c>
      <c r="V51">
        <f t="shared" si="10"/>
        <v>1.7154660000000543E-3</v>
      </c>
      <c r="W51">
        <f t="shared" si="3"/>
        <v>5.0072737074001658E-3</v>
      </c>
      <c r="Z51" s="16">
        <v>0.52</v>
      </c>
      <c r="AA51">
        <f t="shared" si="4"/>
        <v>5.0072737074001658E-3</v>
      </c>
      <c r="AB51">
        <f t="shared" si="5"/>
        <v>1.0544181659560031E-4</v>
      </c>
      <c r="AC51">
        <f t="shared" si="11"/>
        <v>0.99981401858489938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0.99853637900000025</v>
      </c>
      <c r="V52">
        <f t="shared" si="10"/>
        <v>1.5621689999999466E-3</v>
      </c>
      <c r="W52">
        <f t="shared" si="3"/>
        <v>4.5598150940998512E-3</v>
      </c>
      <c r="Z52" s="16">
        <v>0.44</v>
      </c>
      <c r="AA52">
        <f t="shared" si="4"/>
        <v>4.5598150940998512E-3</v>
      </c>
      <c r="AB52">
        <f t="shared" si="5"/>
        <v>9.6019354035184324E-5</v>
      </c>
      <c r="AC52">
        <f t="shared" si="11"/>
        <v>0.99991003793893452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1.0000000000000002</v>
      </c>
      <c r="V53">
        <f t="shared" si="10"/>
        <v>1.4636209999999705E-3</v>
      </c>
      <c r="W53">
        <f t="shared" si="3"/>
        <v>4.2721633368999201E-3</v>
      </c>
      <c r="Z53" s="16">
        <v>0.37</v>
      </c>
      <c r="AA53">
        <f t="shared" si="4"/>
        <v>4.2721633368999201E-3</v>
      </c>
      <c r="AB53">
        <f t="shared" si="5"/>
        <v>8.996206106530886E-5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068B-D8AE-4597-80E3-09CB5D84539C}">
  <dimension ref="B1:AC53"/>
  <sheetViews>
    <sheetView topLeftCell="C1" workbookViewId="0">
      <selection activeCell="U11" sqref="U11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Spring!G60</f>
        <v>71.694199999999995</v>
      </c>
      <c r="H2" t="s">
        <v>35</v>
      </c>
      <c r="I2" s="23">
        <f>Spring!G61</f>
        <v>4.8268999999999851</v>
      </c>
      <c r="M2">
        <f>D2-I2</f>
        <v>66.867300000000014</v>
      </c>
      <c r="N2" t="s">
        <v>48</v>
      </c>
      <c r="S2" s="23">
        <f>I2</f>
        <v>4.8268999999999851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Spring!G65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40.408200000000001</v>
      </c>
      <c r="E4" s="23">
        <f>Spring!G66</f>
        <v>0.56361881435318339</v>
      </c>
      <c r="F4" s="1">
        <f>F3+E4</f>
        <v>0.56361881435318339</v>
      </c>
      <c r="G4" s="17"/>
      <c r="H4" s="16">
        <v>460.27</v>
      </c>
      <c r="I4" s="18">
        <f>J4*$I$2</f>
        <v>5.0786904115999842E-2</v>
      </c>
      <c r="J4" s="22">
        <f>Spring!G2</f>
        <v>1.0521640000000001E-2</v>
      </c>
      <c r="K4">
        <f>K3+J4</f>
        <v>1.0521640000000001E-2</v>
      </c>
      <c r="N4" s="25">
        <v>1000</v>
      </c>
      <c r="O4">
        <f>O3+P4</f>
        <v>0.60430434607050076</v>
      </c>
      <c r="P4">
        <f>Q4/$M$2</f>
        <v>0.60430434607050076</v>
      </c>
      <c r="Q4">
        <f>D4</f>
        <v>40.408200000000001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40.408200000000001</v>
      </c>
      <c r="AB4">
        <f t="shared" ref="AB4:AB53" si="5">AA4/$D$2</f>
        <v>0.56361881435318339</v>
      </c>
      <c r="AC4">
        <f>AC3+AB4</f>
        <v>0.56361881435318339</v>
      </c>
    </row>
    <row r="5" spans="2:29" x14ac:dyDescent="0.25">
      <c r="B5" s="17">
        <v>0.85</v>
      </c>
      <c r="C5" s="25">
        <f t="shared" si="0"/>
        <v>850</v>
      </c>
      <c r="D5">
        <f t="shared" si="1"/>
        <v>6.3418999999999999</v>
      </c>
      <c r="E5" s="23">
        <f>Spring!G67</f>
        <v>8.8457643714554321E-2</v>
      </c>
      <c r="F5" s="1">
        <f t="shared" ref="F5:F13" si="6">F4+E5</f>
        <v>0.65207645806773773</v>
      </c>
      <c r="G5" s="17"/>
      <c r="H5" s="16">
        <v>390.04</v>
      </c>
      <c r="I5" s="18">
        <f t="shared" ref="I5:I47" si="7">J5*$I$2</f>
        <v>5.2835532187099833E-2</v>
      </c>
      <c r="J5" s="22">
        <f>Spring!G3</f>
        <v>1.0946058999999999E-2</v>
      </c>
      <c r="K5">
        <f t="shared" ref="K5:K47" si="8">K4+J5</f>
        <v>2.1467699E-2</v>
      </c>
      <c r="N5" s="25">
        <v>850</v>
      </c>
      <c r="O5">
        <f>O4+P5</f>
        <v>0.69914741585199336</v>
      </c>
      <c r="P5">
        <f t="shared" ref="P5" si="9">Q5/$M$2</f>
        <v>9.4843069781492581E-2</v>
      </c>
      <c r="Q5">
        <f>D5</f>
        <v>6.3418999999999999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6.3418999999999999</v>
      </c>
      <c r="AB5">
        <f t="shared" si="5"/>
        <v>8.8457643714554321E-2</v>
      </c>
      <c r="AC5">
        <f t="shared" ref="AC5:AC53" si="11">AC4+AB5</f>
        <v>0.65207645806773773</v>
      </c>
    </row>
    <row r="6" spans="2:29" x14ac:dyDescent="0.25">
      <c r="B6" s="17">
        <v>0.3</v>
      </c>
      <c r="C6" s="25">
        <f t="shared" si="0"/>
        <v>300</v>
      </c>
      <c r="D6">
        <f t="shared" si="1"/>
        <v>20.1172</v>
      </c>
      <c r="E6" s="23">
        <f>Spring!G68</f>
        <v>0.28059731470607108</v>
      </c>
      <c r="F6" s="1">
        <f t="shared" si="6"/>
        <v>0.93267377277380881</v>
      </c>
      <c r="G6" s="7"/>
      <c r="H6" s="16">
        <v>330.52</v>
      </c>
      <c r="I6" s="18">
        <f t="shared" si="7"/>
        <v>6.4841441941899794E-2</v>
      </c>
      <c r="J6" s="22">
        <f>Spring!G4</f>
        <v>1.3433351E-2</v>
      </c>
      <c r="K6">
        <f t="shared" si="8"/>
        <v>3.4901050000000003E-2</v>
      </c>
      <c r="N6" s="16">
        <v>460.27</v>
      </c>
      <c r="O6" s="21">
        <f>C18</f>
        <v>0.91233155697927093</v>
      </c>
      <c r="P6" s="21">
        <f>O6-O5</f>
        <v>0.21318414112727757</v>
      </c>
      <c r="Q6" s="21">
        <f>P6*$M$2</f>
        <v>14.25504792000001</v>
      </c>
      <c r="T6" s="16">
        <v>460.27</v>
      </c>
      <c r="U6">
        <f>K4</f>
        <v>1.0521640000000001E-2</v>
      </c>
      <c r="V6">
        <f t="shared" si="10"/>
        <v>1.0521640000000001E-2</v>
      </c>
      <c r="W6">
        <f t="shared" si="3"/>
        <v>5.0786904115999842E-2</v>
      </c>
      <c r="Z6" s="16">
        <v>460.27</v>
      </c>
      <c r="AA6">
        <f t="shared" si="4"/>
        <v>14.30583482411601</v>
      </c>
      <c r="AB6">
        <f t="shared" si="5"/>
        <v>0.19953963952615431</v>
      </c>
      <c r="AC6">
        <f t="shared" si="11"/>
        <v>0.85161609759389201</v>
      </c>
    </row>
    <row r="7" spans="2:29" x14ac:dyDescent="0.25">
      <c r="B7" s="17">
        <v>0.25</v>
      </c>
      <c r="C7" s="25">
        <f t="shared" si="0"/>
        <v>250</v>
      </c>
      <c r="D7">
        <f t="shared" si="1"/>
        <v>1.1862999999999999</v>
      </c>
      <c r="E7" s="23">
        <f>Spring!G69</f>
        <v>1.654666625752153E-2</v>
      </c>
      <c r="F7" s="1">
        <f t="shared" si="6"/>
        <v>0.94922043903133035</v>
      </c>
      <c r="G7" s="7"/>
      <c r="H7" s="16">
        <v>280.08999999999997</v>
      </c>
      <c r="I7" s="18">
        <f t="shared" si="7"/>
        <v>8.3088523742899739E-2</v>
      </c>
      <c r="J7" s="22">
        <f>Spring!G5</f>
        <v>1.7213640999999998E-2</v>
      </c>
      <c r="K7">
        <f t="shared" si="8"/>
        <v>5.2114691000000005E-2</v>
      </c>
      <c r="N7" s="16">
        <v>390.04</v>
      </c>
      <c r="O7" s="21">
        <f>F18</f>
        <v>0.95074769695147898</v>
      </c>
      <c r="P7" s="21">
        <f t="shared" ref="P7:P8" si="12">O7-O6</f>
        <v>3.8416139972208052E-2</v>
      </c>
      <c r="Q7" s="21">
        <f t="shared" ref="Q7:Q8" si="13">P7*$M$2</f>
        <v>2.5687835563636279</v>
      </c>
      <c r="T7" s="16">
        <v>390.04</v>
      </c>
      <c r="U7">
        <f t="shared" ref="U7:U8" si="14">K5</f>
        <v>2.1467699E-2</v>
      </c>
      <c r="V7">
        <f t="shared" si="10"/>
        <v>1.0946058999999999E-2</v>
      </c>
      <c r="W7">
        <f t="shared" si="3"/>
        <v>5.2835532187099833E-2</v>
      </c>
      <c r="Z7" s="16">
        <v>390.04</v>
      </c>
      <c r="AA7">
        <f t="shared" si="4"/>
        <v>2.6216190885507276</v>
      </c>
      <c r="AB7">
        <f t="shared" si="5"/>
        <v>3.6566683058751305E-2</v>
      </c>
      <c r="AC7">
        <f t="shared" si="11"/>
        <v>0.88818278065264333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2.1760999999999999</v>
      </c>
      <c r="E8" s="23">
        <f>Spring!G70</f>
        <v>3.0352525029918739E-2</v>
      </c>
      <c r="F8" s="1">
        <f t="shared" si="6"/>
        <v>0.97957296406124905</v>
      </c>
      <c r="G8" s="7"/>
      <c r="H8" s="16">
        <v>237.35</v>
      </c>
      <c r="I8" s="18">
        <f t="shared" si="7"/>
        <v>0.10576635220709966</v>
      </c>
      <c r="J8" s="22">
        <f>Spring!G6</f>
        <v>2.1911858999999999E-2</v>
      </c>
      <c r="K8">
        <f t="shared" si="8"/>
        <v>7.4026549999999997E-2</v>
      </c>
      <c r="N8" s="16">
        <v>330.52</v>
      </c>
      <c r="O8" s="21">
        <f>C27</f>
        <v>0.98330541660327786</v>
      </c>
      <c r="P8" s="21">
        <f t="shared" si="12"/>
        <v>3.2557719651798878E-2</v>
      </c>
      <c r="Q8" s="21">
        <f t="shared" si="13"/>
        <v>2.1770468072727316</v>
      </c>
      <c r="T8" s="16">
        <v>330.52</v>
      </c>
      <c r="U8">
        <f t="shared" si="14"/>
        <v>3.4901050000000003E-2</v>
      </c>
      <c r="V8">
        <f t="shared" si="10"/>
        <v>1.3433351000000003E-2</v>
      </c>
      <c r="W8">
        <f t="shared" si="3"/>
        <v>6.4841441941899808E-2</v>
      </c>
      <c r="Z8" s="16">
        <v>330.52</v>
      </c>
      <c r="AA8">
        <f t="shared" si="4"/>
        <v>2.2418882492146315</v>
      </c>
      <c r="AB8">
        <f t="shared" si="5"/>
        <v>3.1270148062390424E-2</v>
      </c>
      <c r="AC8">
        <f t="shared" si="11"/>
        <v>0.9194529287150337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0.76770000000000005</v>
      </c>
      <c r="E9" s="23">
        <f>Spring!G71</f>
        <v>1.0707979167073488E-2</v>
      </c>
      <c r="F9" s="1">
        <f t="shared" si="6"/>
        <v>0.9902809432283225</v>
      </c>
      <c r="G9" s="7"/>
      <c r="H9" s="16">
        <v>201.13</v>
      </c>
      <c r="I9" s="18">
        <f t="shared" si="7"/>
        <v>0.12844418067129959</v>
      </c>
      <c r="J9" s="22">
        <f>Spring!G7</f>
        <v>2.6610076999999999E-2</v>
      </c>
      <c r="K9">
        <f t="shared" si="8"/>
        <v>0.10063662699999999</v>
      </c>
      <c r="N9" s="25">
        <v>300</v>
      </c>
      <c r="O9" s="1">
        <v>1</v>
      </c>
      <c r="P9">
        <f>O9-O8</f>
        <v>1.669458339672214E-2</v>
      </c>
      <c r="Q9">
        <f>P9*$M$2</f>
        <v>1.1163217163636385</v>
      </c>
      <c r="T9" s="25">
        <f>B6*1000</f>
        <v>300</v>
      </c>
      <c r="U9" s="21">
        <f>C37</f>
        <v>4.5318664977592696E-2</v>
      </c>
      <c r="V9">
        <f t="shared" si="10"/>
        <v>1.0417614977592693E-2</v>
      </c>
      <c r="W9">
        <f t="shared" si="3"/>
        <v>5.0284785735342015E-2</v>
      </c>
      <c r="Z9" s="25">
        <v>300</v>
      </c>
      <c r="AA9">
        <f t="shared" si="4"/>
        <v>1.1666065020989806</v>
      </c>
      <c r="AB9">
        <f t="shared" si="5"/>
        <v>1.6271978794644208E-2</v>
      </c>
      <c r="AC9">
        <f t="shared" si="11"/>
        <v>0.93572490750967796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0.1193</v>
      </c>
      <c r="E10" s="23">
        <f>Spring!G72</f>
        <v>1.6640118726479968E-3</v>
      </c>
      <c r="F10" s="1">
        <f t="shared" si="6"/>
        <v>0.99194495510097047</v>
      </c>
      <c r="G10" s="7"/>
      <c r="H10" s="16">
        <v>170.44</v>
      </c>
      <c r="I10" s="18">
        <f t="shared" si="7"/>
        <v>0.15407584989809953</v>
      </c>
      <c r="J10" s="22">
        <f>Spring!G8</f>
        <v>3.1920248999999998E-2</v>
      </c>
      <c r="K10">
        <f t="shared" si="8"/>
        <v>0.13255687599999999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5.2114691000000005E-2</v>
      </c>
      <c r="V10">
        <f t="shared" si="10"/>
        <v>6.7960260224073088E-3</v>
      </c>
      <c r="W10">
        <f t="shared" si="3"/>
        <v>3.2803738007557738E-2</v>
      </c>
      <c r="Z10" s="16">
        <v>280.08999999999997</v>
      </c>
      <c r="AA10">
        <f t="shared" si="4"/>
        <v>3.2803738007557738E-2</v>
      </c>
      <c r="AB10">
        <f t="shared" si="5"/>
        <v>4.5755079221970171E-4</v>
      </c>
      <c r="AC10">
        <f t="shared" si="11"/>
        <v>0.93618245830189761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0.2702</v>
      </c>
      <c r="E11" s="23">
        <f>Spring!G73</f>
        <v>3.7687846436671307E-3</v>
      </c>
      <c r="F11" s="1">
        <f t="shared" si="6"/>
        <v>0.99571373974463762</v>
      </c>
      <c r="G11" s="7"/>
      <c r="H11" s="16">
        <v>144.43</v>
      </c>
      <c r="I11" s="18">
        <f t="shared" si="7"/>
        <v>0.17508619196899947</v>
      </c>
      <c r="J11" s="22">
        <f>Spring!G9</f>
        <v>3.6273010000000001E-2</v>
      </c>
      <c r="K11">
        <f t="shared" si="8"/>
        <v>0.16882988599999998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6.7541172921151138E-2</v>
      </c>
      <c r="V11">
        <f t="shared" si="10"/>
        <v>1.5426481921151133E-2</v>
      </c>
      <c r="W11">
        <f t="shared" si="3"/>
        <v>7.4462085585204174E-2</v>
      </c>
      <c r="Z11" s="25">
        <v>250</v>
      </c>
      <c r="AA11">
        <f t="shared" si="4"/>
        <v>7.4462085585204174E-2</v>
      </c>
      <c r="AB11">
        <f t="shared" si="5"/>
        <v>1.0386068271241492E-3</v>
      </c>
      <c r="AC11">
        <f t="shared" si="11"/>
        <v>0.93722106512902181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0.23199999999999998</v>
      </c>
      <c r="E12" s="23">
        <f>Spring!G74</f>
        <v>3.235966089307085E-3</v>
      </c>
      <c r="F12" s="1">
        <f t="shared" si="6"/>
        <v>0.99894970583394471</v>
      </c>
      <c r="G12" s="7"/>
      <c r="H12" s="16">
        <v>122.39</v>
      </c>
      <c r="I12" s="18">
        <f t="shared" si="7"/>
        <v>0.19647767571769939</v>
      </c>
      <c r="J12" s="22">
        <f>Spring!G10</f>
        <v>4.0704733E-2</v>
      </c>
      <c r="K12">
        <f t="shared" si="8"/>
        <v>0.20953461899999998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7.4026549999999997E-2</v>
      </c>
      <c r="V12">
        <f t="shared" si="10"/>
        <v>6.4853770788488585E-3</v>
      </c>
      <c r="W12">
        <f t="shared" si="3"/>
        <v>3.1304266621895456E-2</v>
      </c>
      <c r="Z12" s="16">
        <v>237.35</v>
      </c>
      <c r="AA12">
        <f t="shared" si="4"/>
        <v>3.1304266621895456E-2</v>
      </c>
      <c r="AB12">
        <f t="shared" si="5"/>
        <v>4.3663597085810929E-4</v>
      </c>
      <c r="AC12">
        <f t="shared" si="11"/>
        <v>0.93765770109987989</v>
      </c>
    </row>
    <row r="13" spans="2:29" x14ac:dyDescent="0.25">
      <c r="B13" t="s">
        <v>49</v>
      </c>
      <c r="E13" s="23">
        <f>Spring!G75</f>
        <v>1.0502941660550558E-3</v>
      </c>
      <c r="F13" s="1">
        <f t="shared" si="6"/>
        <v>0.99999999999999978</v>
      </c>
      <c r="H13" s="16">
        <v>103.72</v>
      </c>
      <c r="I13" s="18">
        <f t="shared" si="7"/>
        <v>0.22132324083739932</v>
      </c>
      <c r="J13" s="22">
        <f>Spring!G11</f>
        <v>4.5852046E-2</v>
      </c>
      <c r="K13">
        <f t="shared" si="8"/>
        <v>0.25538666499999996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0.10063662699999999</v>
      </c>
      <c r="V13">
        <f t="shared" si="10"/>
        <v>2.6610076999999996E-2</v>
      </c>
      <c r="W13">
        <f t="shared" si="3"/>
        <v>0.12844418067129959</v>
      </c>
      <c r="Z13" s="16">
        <v>201.13</v>
      </c>
      <c r="AA13">
        <f t="shared" si="4"/>
        <v>0.12844418067129959</v>
      </c>
      <c r="AB13">
        <f t="shared" si="5"/>
        <v>1.7915560906084397E-3</v>
      </c>
      <c r="AC13">
        <f t="shared" si="11"/>
        <v>0.93944925719048833</v>
      </c>
    </row>
    <row r="14" spans="2:29" x14ac:dyDescent="0.25">
      <c r="H14" s="16">
        <v>87.89</v>
      </c>
      <c r="I14" s="18">
        <f t="shared" si="7"/>
        <v>0.24676433439839926</v>
      </c>
      <c r="J14" s="22">
        <f>Spring!G12</f>
        <v>5.1122736000000002E-2</v>
      </c>
      <c r="K14">
        <f t="shared" si="8"/>
        <v>0.30650940099999996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0.13255687599999999</v>
      </c>
      <c r="V14">
        <f t="shared" si="10"/>
        <v>3.1920248999999998E-2</v>
      </c>
      <c r="W14">
        <f t="shared" si="3"/>
        <v>0.15407584989809953</v>
      </c>
      <c r="Z14" s="16">
        <v>170.44</v>
      </c>
      <c r="AA14">
        <f t="shared" si="4"/>
        <v>0.15407584989809953</v>
      </c>
      <c r="AB14">
        <f t="shared" si="5"/>
        <v>2.1490699372905971E-3</v>
      </c>
      <c r="AC14">
        <f t="shared" si="11"/>
        <v>0.94159832712777891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0.26253400012059919</v>
      </c>
      <c r="J15" s="22">
        <f>Spring!G13</f>
        <v>5.4389774000000002E-2</v>
      </c>
      <c r="K15">
        <f t="shared" si="8"/>
        <v>0.36089917499999996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0.16882988599999998</v>
      </c>
      <c r="V15">
        <f t="shared" si="10"/>
        <v>3.6273009999999994E-2</v>
      </c>
      <c r="W15">
        <f t="shared" si="3"/>
        <v>0.17508619196899944</v>
      </c>
      <c r="Z15" s="16">
        <v>144.43</v>
      </c>
      <c r="AA15">
        <f t="shared" si="4"/>
        <v>0.17508619196899944</v>
      </c>
      <c r="AB15">
        <f t="shared" si="5"/>
        <v>2.4421249134378995E-3</v>
      </c>
      <c r="AC15">
        <f t="shared" si="11"/>
        <v>0.94404045204121678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0.28078108192159912</v>
      </c>
      <c r="J16" s="22">
        <f>Spring!G14</f>
        <v>5.8170064E-2</v>
      </c>
      <c r="K16">
        <f t="shared" si="8"/>
        <v>0.41906923899999998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0.20471432167105261</v>
      </c>
      <c r="V16">
        <f t="shared" si="10"/>
        <v>3.5884435671052622E-2</v>
      </c>
      <c r="W16">
        <f t="shared" si="3"/>
        <v>0.17321058254060337</v>
      </c>
      <c r="Z16" s="20">
        <v>125</v>
      </c>
      <c r="AA16">
        <f t="shared" si="4"/>
        <v>0.17321058254060337</v>
      </c>
      <c r="AB16">
        <f t="shared" si="5"/>
        <v>2.4159636698729238E-3</v>
      </c>
      <c r="AC16">
        <f t="shared" si="11"/>
        <v>0.94645641571108974</v>
      </c>
    </row>
    <row r="17" spans="2:29" x14ac:dyDescent="0.25">
      <c r="B17" s="1" t="s">
        <v>39</v>
      </c>
      <c r="C17" s="1">
        <f>O5</f>
        <v>0.69914741585199336</v>
      </c>
      <c r="D17" s="1"/>
      <c r="E17" s="1" t="s">
        <v>39</v>
      </c>
      <c r="F17" s="1">
        <f>O5</f>
        <v>0.69914741585199336</v>
      </c>
      <c r="H17" s="16">
        <v>53.48</v>
      </c>
      <c r="I17" s="18">
        <f t="shared" si="7"/>
        <v>0.27773195815299911</v>
      </c>
      <c r="J17" s="22">
        <f>Spring!G15</f>
        <v>5.7538369999999998E-2</v>
      </c>
      <c r="K17">
        <f t="shared" si="8"/>
        <v>0.47660760899999999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0.20953461899999998</v>
      </c>
      <c r="V17">
        <f t="shared" si="10"/>
        <v>4.8202973289473705E-3</v>
      </c>
      <c r="W17">
        <f t="shared" si="3"/>
        <v>2.326709317709599E-2</v>
      </c>
      <c r="Z17" s="16">
        <v>122.39</v>
      </c>
      <c r="AA17">
        <f t="shared" si="4"/>
        <v>2.326709317709599E-2</v>
      </c>
      <c r="AB17">
        <f t="shared" si="5"/>
        <v>3.2453243326651239E-4</v>
      </c>
      <c r="AC17">
        <f t="shared" si="11"/>
        <v>0.9467809481443562</v>
      </c>
    </row>
    <row r="18" spans="2:29" x14ac:dyDescent="0.25">
      <c r="B18" s="1" t="s">
        <v>43</v>
      </c>
      <c r="C18" s="1">
        <f>C20*(C22-C21)+C17</f>
        <v>0.91233155697927093</v>
      </c>
      <c r="D18" s="1"/>
      <c r="E18" s="1" t="s">
        <v>43</v>
      </c>
      <c r="F18" s="1">
        <f>F20*(F22-F21)+F17</f>
        <v>0.95074769695147898</v>
      </c>
      <c r="H18" s="16">
        <v>45.32</v>
      </c>
      <c r="I18" s="18">
        <f t="shared" si="7"/>
        <v>0.27537365548549914</v>
      </c>
      <c r="J18" s="22">
        <f>Spring!G16</f>
        <v>5.7049795E-2</v>
      </c>
      <c r="K18">
        <f t="shared" si="8"/>
        <v>0.53365740399999995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0.25538666499999996</v>
      </c>
      <c r="V18">
        <f t="shared" si="10"/>
        <v>4.585204599999998E-2</v>
      </c>
      <c r="W18">
        <f t="shared" si="3"/>
        <v>0.22132324083739921</v>
      </c>
      <c r="Z18" s="16">
        <v>103.72</v>
      </c>
      <c r="AA18">
        <f t="shared" si="4"/>
        <v>0.22132324083739921</v>
      </c>
      <c r="AB18">
        <f t="shared" si="5"/>
        <v>3.0870452677817625E-3</v>
      </c>
      <c r="AC18">
        <f t="shared" si="11"/>
        <v>0.94986799341213801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0.25726950784729918</v>
      </c>
      <c r="J19" s="22">
        <f>Spring!G17</f>
        <v>5.3299117E-2</v>
      </c>
      <c r="K19">
        <f t="shared" si="8"/>
        <v>0.58695652099999995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0.30650940099999996</v>
      </c>
      <c r="V19">
        <f t="shared" si="10"/>
        <v>5.1122736000000002E-2</v>
      </c>
      <c r="W19">
        <f t="shared" si="3"/>
        <v>0.24676433439839926</v>
      </c>
      <c r="Z19" s="16">
        <v>87.89</v>
      </c>
      <c r="AA19">
        <f t="shared" si="4"/>
        <v>0.24676433439839926</v>
      </c>
      <c r="AB19">
        <f t="shared" si="5"/>
        <v>3.4419009403605771E-3</v>
      </c>
      <c r="AC19">
        <f t="shared" si="11"/>
        <v>0.95330989435249858</v>
      </c>
    </row>
    <row r="20" spans="2:29" x14ac:dyDescent="0.25">
      <c r="B20" s="1" t="s">
        <v>45</v>
      </c>
      <c r="C20" s="1">
        <f>(C19-C17)/(C23-C21)</f>
        <v>-5.4700469845092115E-4</v>
      </c>
      <c r="D20" s="1"/>
      <c r="E20" s="1" t="s">
        <v>45</v>
      </c>
      <c r="F20" s="1">
        <f>(F19-F17)/(F23-F21)</f>
        <v>-5.4700469845092115E-4</v>
      </c>
      <c r="H20" s="16">
        <v>32.549999999999997</v>
      </c>
      <c r="I20" s="18">
        <f t="shared" si="7"/>
        <v>0.23078027708579926</v>
      </c>
      <c r="J20" s="22">
        <f>Spring!G18</f>
        <v>4.7811281999999997E-2</v>
      </c>
      <c r="K20">
        <f t="shared" si="8"/>
        <v>0.63476780299999991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0.36089917499999996</v>
      </c>
      <c r="V20">
        <f t="shared" si="10"/>
        <v>5.4389774000000002E-2</v>
      </c>
      <c r="W20">
        <f t="shared" si="3"/>
        <v>0.26253400012059919</v>
      </c>
      <c r="Z20" s="16">
        <v>74.48</v>
      </c>
      <c r="AA20">
        <f t="shared" si="4"/>
        <v>0.26253400012059919</v>
      </c>
      <c r="AB20">
        <f t="shared" si="5"/>
        <v>3.6618582831051774E-3</v>
      </c>
      <c r="AC20">
        <f t="shared" si="11"/>
        <v>0.95697175263560375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0.20495804184699937</v>
      </c>
      <c r="J21" s="22">
        <f>Spring!G19</f>
        <v>4.246163E-2</v>
      </c>
      <c r="K21">
        <f t="shared" si="8"/>
        <v>0.67722943299999994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0.41906923899999998</v>
      </c>
      <c r="V21">
        <f t="shared" si="10"/>
        <v>5.8170064000000021E-2</v>
      </c>
      <c r="W21">
        <f t="shared" si="3"/>
        <v>0.28078108192159923</v>
      </c>
      <c r="Z21" s="16">
        <v>63.11</v>
      </c>
      <c r="AA21">
        <f t="shared" si="4"/>
        <v>0.28078108192159923</v>
      </c>
      <c r="AB21">
        <f t="shared" si="5"/>
        <v>3.9163709466260768E-3</v>
      </c>
      <c r="AC21">
        <f t="shared" si="11"/>
        <v>0.96088812358222986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0.17915962735969945</v>
      </c>
      <c r="J22" s="22">
        <f>Spring!G20</f>
        <v>3.7116913000000001E-2</v>
      </c>
      <c r="K22">
        <f t="shared" si="8"/>
        <v>0.71434634599999991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0.47660760899999999</v>
      </c>
      <c r="V22">
        <f t="shared" si="10"/>
        <v>5.7538370000000005E-2</v>
      </c>
      <c r="W22">
        <f t="shared" si="3"/>
        <v>0.27773195815299917</v>
      </c>
      <c r="Z22" s="16">
        <v>53.48</v>
      </c>
      <c r="AA22">
        <f t="shared" si="4"/>
        <v>0.27773195815299917</v>
      </c>
      <c r="AB22">
        <f t="shared" si="5"/>
        <v>3.8738413728446539E-3</v>
      </c>
      <c r="AC22">
        <f t="shared" si="11"/>
        <v>0.96476196495507449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0.15598154863329952</v>
      </c>
      <c r="J23" s="22">
        <f>Spring!G21</f>
        <v>3.2315057000000001E-2</v>
      </c>
      <c r="K23">
        <f t="shared" si="8"/>
        <v>0.74666140299999995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0.53365740399999995</v>
      </c>
      <c r="V23">
        <f t="shared" si="10"/>
        <v>5.7049794999999959E-2</v>
      </c>
      <c r="W23">
        <f t="shared" si="3"/>
        <v>0.27537365548549897</v>
      </c>
      <c r="Z23" s="16">
        <v>45.32</v>
      </c>
      <c r="AA23">
        <f t="shared" si="4"/>
        <v>0.27537365548549897</v>
      </c>
      <c r="AB23">
        <f t="shared" si="5"/>
        <v>3.8409474613776149E-3</v>
      </c>
      <c r="AC23">
        <f t="shared" si="11"/>
        <v>0.96860291241645213</v>
      </c>
    </row>
    <row r="24" spans="2:29" x14ac:dyDescent="0.25">
      <c r="H24" s="16">
        <v>16.78</v>
      </c>
      <c r="I24" s="18">
        <f t="shared" si="7"/>
        <v>0.13473299422049959</v>
      </c>
      <c r="J24" s="22">
        <f>Spring!G22</f>
        <v>2.7912945000000002E-2</v>
      </c>
      <c r="K24">
        <f t="shared" si="8"/>
        <v>0.77457434799999991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0.58695652099999995</v>
      </c>
      <c r="V24">
        <f t="shared" si="10"/>
        <v>5.3299117000000007E-2</v>
      </c>
      <c r="W24">
        <f t="shared" si="3"/>
        <v>0.25726950784729924</v>
      </c>
      <c r="Z24" s="16">
        <v>38.409999999999997</v>
      </c>
      <c r="AA24">
        <f t="shared" si="4"/>
        <v>0.25726950784729924</v>
      </c>
      <c r="AB24">
        <f t="shared" si="5"/>
        <v>3.588428462097342E-3</v>
      </c>
      <c r="AC24">
        <f t="shared" si="11"/>
        <v>0.97219134087854953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0.11646209166799963</v>
      </c>
      <c r="J25" s="22">
        <f>Spring!G23</f>
        <v>2.4127719999999998E-2</v>
      </c>
      <c r="K25">
        <f t="shared" si="8"/>
        <v>0.79870206799999988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0.63476780299999991</v>
      </c>
      <c r="V25">
        <f t="shared" si="10"/>
        <v>4.7811281999999955E-2</v>
      </c>
      <c r="W25">
        <f t="shared" si="3"/>
        <v>0.23078027708579907</v>
      </c>
      <c r="Z25" s="16">
        <v>32.549999999999997</v>
      </c>
      <c r="AA25">
        <f t="shared" si="4"/>
        <v>0.23078027708579907</v>
      </c>
      <c r="AB25">
        <f t="shared" si="5"/>
        <v>3.2189532359074946E-3</v>
      </c>
      <c r="AC25">
        <f t="shared" si="11"/>
        <v>0.97541029411445701</v>
      </c>
    </row>
    <row r="26" spans="2:29" x14ac:dyDescent="0.25">
      <c r="B26" s="1" t="s">
        <v>39</v>
      </c>
      <c r="C26" s="1">
        <f>C17</f>
        <v>0.69914741585199336</v>
      </c>
      <c r="H26" s="16">
        <v>12.05</v>
      </c>
      <c r="I26" s="18">
        <f t="shared" si="7"/>
        <v>0.10197877548819968</v>
      </c>
      <c r="J26" s="22">
        <f>Spring!G24</f>
        <v>2.1127178E-2</v>
      </c>
      <c r="K26">
        <f t="shared" si="8"/>
        <v>0.81982924599999984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0.67722943299999994</v>
      </c>
      <c r="V26">
        <f t="shared" si="10"/>
        <v>4.2461630000000028E-2</v>
      </c>
      <c r="W26">
        <f t="shared" si="3"/>
        <v>0.20495804184699951</v>
      </c>
      <c r="Z26" s="16">
        <v>27.58</v>
      </c>
      <c r="AA26">
        <f t="shared" si="4"/>
        <v>0.20495804184699951</v>
      </c>
      <c r="AB26">
        <f t="shared" si="5"/>
        <v>2.8587813497744519E-3</v>
      </c>
      <c r="AC26">
        <f t="shared" si="11"/>
        <v>0.97826907546423147</v>
      </c>
    </row>
    <row r="27" spans="2:29" x14ac:dyDescent="0.25">
      <c r="B27" s="1" t="s">
        <v>43</v>
      </c>
      <c r="C27" s="1">
        <f>C29*(C31-C30)+C26</f>
        <v>0.98330541660327786</v>
      </c>
      <c r="H27" s="16">
        <v>10.210000000000001</v>
      </c>
      <c r="I27" s="18">
        <f t="shared" si="7"/>
        <v>9.1950026723099723E-2</v>
      </c>
      <c r="J27" s="22">
        <f>Spring!G25</f>
        <v>1.9049499000000001E-2</v>
      </c>
      <c r="K27">
        <f t="shared" si="8"/>
        <v>0.83887874499999981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0.69997566471971484</v>
      </c>
      <c r="V27">
        <f t="shared" si="10"/>
        <v>2.2746231719714904E-2</v>
      </c>
      <c r="W27">
        <f t="shared" si="3"/>
        <v>0.10979378588789153</v>
      </c>
      <c r="Z27" s="20">
        <v>25</v>
      </c>
      <c r="AA27">
        <f t="shared" si="4"/>
        <v>0.10979378588789153</v>
      </c>
      <c r="AB27">
        <f t="shared" si="5"/>
        <v>1.5314179653011196E-3</v>
      </c>
      <c r="AC27">
        <f t="shared" si="11"/>
        <v>0.97980049342953257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8.3541127675199736E-2</v>
      </c>
      <c r="J28" s="22">
        <f>Spring!G26</f>
        <v>1.7307408E-2</v>
      </c>
      <c r="K28">
        <f t="shared" si="8"/>
        <v>0.85618615299999978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0.71434634599999991</v>
      </c>
      <c r="V28">
        <f t="shared" si="10"/>
        <v>1.4370681280285069E-2</v>
      </c>
      <c r="W28">
        <f t="shared" si="3"/>
        <v>6.9365841471807785E-2</v>
      </c>
      <c r="Z28" s="16">
        <v>23.37</v>
      </c>
      <c r="AA28">
        <f t="shared" si="4"/>
        <v>6.9365841471807785E-2</v>
      </c>
      <c r="AB28">
        <f t="shared" si="5"/>
        <v>9.6752375327164252E-4</v>
      </c>
      <c r="AC28">
        <f t="shared" si="11"/>
        <v>0.98076801718280426</v>
      </c>
    </row>
    <row r="29" spans="2:29" x14ac:dyDescent="0.25">
      <c r="B29" s="1" t="s">
        <v>45</v>
      </c>
      <c r="C29" s="1">
        <f>(C28-C26)/(C32-C30)</f>
        <v>-5.4700469845092115E-4</v>
      </c>
      <c r="H29" s="16">
        <v>7.33</v>
      </c>
      <c r="I29" s="18">
        <f t="shared" si="7"/>
        <v>7.7561993549299754E-2</v>
      </c>
      <c r="J29" s="22">
        <f>Spring!G27</f>
        <v>1.6068697E-2</v>
      </c>
      <c r="K29">
        <f t="shared" si="8"/>
        <v>0.8722548499999998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0.74666140299999995</v>
      </c>
      <c r="V29">
        <f t="shared" si="10"/>
        <v>3.2315057000000036E-2</v>
      </c>
      <c r="W29">
        <f t="shared" si="3"/>
        <v>0.15598154863329969</v>
      </c>
      <c r="Z29" s="16">
        <v>19.809999999999999</v>
      </c>
      <c r="AA29">
        <f t="shared" si="4"/>
        <v>0.15598154863329969</v>
      </c>
      <c r="AB29">
        <f t="shared" si="5"/>
        <v>2.1756508704093174E-3</v>
      </c>
      <c r="AC29">
        <f t="shared" si="11"/>
        <v>0.98294366805321354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7.2202208616199776E-2</v>
      </c>
      <c r="J30" s="22">
        <f>Spring!G28</f>
        <v>1.4958298E-2</v>
      </c>
      <c r="K30">
        <f t="shared" si="8"/>
        <v>0.88721314799999984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0.77457434799999991</v>
      </c>
      <c r="V30">
        <f t="shared" si="10"/>
        <v>2.7912944999999967E-2</v>
      </c>
      <c r="W30">
        <f t="shared" si="3"/>
        <v>0.13473299422049942</v>
      </c>
      <c r="Z30" s="16">
        <v>16.78</v>
      </c>
      <c r="AA30">
        <f t="shared" si="4"/>
        <v>0.13473299422049942</v>
      </c>
      <c r="AB30">
        <f t="shared" si="5"/>
        <v>1.8792732776221706E-3</v>
      </c>
      <c r="AC30">
        <f t="shared" si="11"/>
        <v>0.9848229413308357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6.7318853193799794E-2</v>
      </c>
      <c r="J31" s="22">
        <f>Spring!G29</f>
        <v>1.3946602000000001E-2</v>
      </c>
      <c r="K31">
        <f t="shared" si="8"/>
        <v>0.90115974999999982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0.79870206799999988</v>
      </c>
      <c r="V31">
        <f t="shared" si="10"/>
        <v>2.4127719999999964E-2</v>
      </c>
      <c r="W31">
        <f t="shared" si="3"/>
        <v>0.11646209166799946</v>
      </c>
      <c r="Z31" s="16">
        <v>14.22</v>
      </c>
      <c r="AA31">
        <f t="shared" si="4"/>
        <v>0.11646209166799946</v>
      </c>
      <c r="AB31">
        <f t="shared" si="5"/>
        <v>1.6244283591699115E-3</v>
      </c>
      <c r="AC31">
        <f t="shared" si="11"/>
        <v>0.98644736969000557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6.3007205461199797E-2</v>
      </c>
      <c r="J32" s="22">
        <f>Spring!G30</f>
        <v>1.3053347999999999E-2</v>
      </c>
      <c r="K32">
        <f t="shared" si="8"/>
        <v>0.91421309799999984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0.81982924599999984</v>
      </c>
      <c r="V32">
        <f t="shared" si="10"/>
        <v>2.1127177999999969E-2</v>
      </c>
      <c r="W32">
        <f t="shared" si="3"/>
        <v>0.10197877548819953</v>
      </c>
      <c r="Z32" s="16">
        <v>12.05</v>
      </c>
      <c r="AA32">
        <f t="shared" si="4"/>
        <v>0.10197877548819953</v>
      </c>
      <c r="AB32">
        <f t="shared" si="5"/>
        <v>1.4224131866761821E-3</v>
      </c>
      <c r="AC32">
        <f t="shared" si="11"/>
        <v>0.9878697828766817</v>
      </c>
    </row>
    <row r="33" spans="2:29" x14ac:dyDescent="0.25">
      <c r="H33" s="16">
        <v>3.78</v>
      </c>
      <c r="I33" s="18">
        <f t="shared" si="7"/>
        <v>5.8743204058499816E-2</v>
      </c>
      <c r="J33" s="22">
        <f>Spring!G31</f>
        <v>1.2169965E-2</v>
      </c>
      <c r="K33">
        <f t="shared" si="8"/>
        <v>0.92638306299999984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0.83887874499999981</v>
      </c>
      <c r="V33">
        <f t="shared" si="10"/>
        <v>1.904949899999997E-2</v>
      </c>
      <c r="W33">
        <f t="shared" si="3"/>
        <v>9.195002672309957E-2</v>
      </c>
      <c r="Z33" s="16">
        <v>10.210000000000001</v>
      </c>
      <c r="AA33">
        <f t="shared" si="4"/>
        <v>9.195002672309957E-2</v>
      </c>
      <c r="AB33">
        <f t="shared" si="5"/>
        <v>1.2825308982190968E-3</v>
      </c>
      <c r="AC33">
        <f t="shared" si="11"/>
        <v>0.98915231377490076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5.5694085116799831E-2</v>
      </c>
      <c r="J34" s="22">
        <f>Spring!G32</f>
        <v>1.1538272E-2</v>
      </c>
      <c r="K34">
        <f t="shared" si="8"/>
        <v>0.93792133499999986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0.85618615299999978</v>
      </c>
      <c r="V34">
        <f t="shared" si="10"/>
        <v>1.7307407999999969E-2</v>
      </c>
      <c r="W34">
        <f t="shared" si="3"/>
        <v>8.3541127675199583E-2</v>
      </c>
      <c r="Z34" s="16">
        <v>8.65</v>
      </c>
      <c r="AA34">
        <f t="shared" si="4"/>
        <v>8.3541127675199583E-2</v>
      </c>
      <c r="AB34">
        <f t="shared" si="5"/>
        <v>1.1652424837043944E-3</v>
      </c>
      <c r="AC34">
        <f t="shared" si="11"/>
        <v>0.99031755625860518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5.2478216087699835E-2</v>
      </c>
      <c r="J35" s="22">
        <f>Spring!G33</f>
        <v>1.0872033E-2</v>
      </c>
      <c r="K35">
        <f t="shared" si="8"/>
        <v>0.9487933679999998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0.8722548499999998</v>
      </c>
      <c r="V35">
        <f t="shared" si="10"/>
        <v>1.6068697000000021E-2</v>
      </c>
      <c r="W35">
        <f t="shared" si="3"/>
        <v>7.7561993549299865E-2</v>
      </c>
      <c r="Z35" s="16">
        <v>7.33</v>
      </c>
      <c r="AA35">
        <f t="shared" si="4"/>
        <v>7.7561993549299865E-2</v>
      </c>
      <c r="AB35">
        <f t="shared" si="5"/>
        <v>1.0818447454508157E-3</v>
      </c>
      <c r="AC35">
        <f t="shared" si="11"/>
        <v>0.99139940100405599</v>
      </c>
    </row>
    <row r="36" spans="2:29" x14ac:dyDescent="0.25">
      <c r="B36" s="1" t="s">
        <v>39</v>
      </c>
      <c r="C36" s="1">
        <f>U8</f>
        <v>3.4901050000000003E-2</v>
      </c>
      <c r="E36" s="1" t="s">
        <v>39</v>
      </c>
      <c r="F36" s="1">
        <f>U10</f>
        <v>5.2114691000000005E-2</v>
      </c>
      <c r="H36" s="16">
        <v>2.2999999999999998</v>
      </c>
      <c r="I36" s="18">
        <f t="shared" si="7"/>
        <v>4.8785922374799846E-2</v>
      </c>
      <c r="J36" s="22">
        <f>Spring!G34</f>
        <v>1.0107092E-2</v>
      </c>
      <c r="K36">
        <f t="shared" si="8"/>
        <v>0.95890045999999984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0.88721314799999984</v>
      </c>
      <c r="V36">
        <f t="shared" si="10"/>
        <v>1.4958298000000037E-2</v>
      </c>
      <c r="W36">
        <f t="shared" si="3"/>
        <v>7.2202208616199956E-2</v>
      </c>
      <c r="Z36" s="16">
        <v>6.21</v>
      </c>
      <c r="AA36">
        <f t="shared" si="4"/>
        <v>7.2202208616199956E-2</v>
      </c>
      <c r="AB36">
        <f t="shared" si="5"/>
        <v>1.0070857700650814E-3</v>
      </c>
      <c r="AC36">
        <f t="shared" si="11"/>
        <v>0.99240648677412102</v>
      </c>
    </row>
    <row r="37" spans="2:29" x14ac:dyDescent="0.25">
      <c r="B37" s="1" t="s">
        <v>43</v>
      </c>
      <c r="C37" s="1">
        <f>C39*(C41-C40)+C36</f>
        <v>4.5318664977592696E-2</v>
      </c>
      <c r="E37" s="1" t="s">
        <v>43</v>
      </c>
      <c r="F37" s="1">
        <f>F39*(F41-F40)+F36</f>
        <v>6.7541172921151138E-2</v>
      </c>
      <c r="H37" s="16">
        <v>1.95</v>
      </c>
      <c r="I37" s="18">
        <f t="shared" si="7"/>
        <v>4.3068821342299869E-2</v>
      </c>
      <c r="J37" s="22">
        <f>Spring!G35</f>
        <v>8.9226670000000004E-3</v>
      </c>
      <c r="K37">
        <f t="shared" si="8"/>
        <v>0.96782312699999984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0.90115974999999982</v>
      </c>
      <c r="V37">
        <f t="shared" si="10"/>
        <v>1.3946601999999975E-2</v>
      </c>
      <c r="W37">
        <f t="shared" si="3"/>
        <v>6.7318853193799669E-2</v>
      </c>
      <c r="Z37" s="16">
        <v>5.27</v>
      </c>
      <c r="AA37">
        <f t="shared" si="4"/>
        <v>6.7318853193799669E-2</v>
      </c>
      <c r="AB37">
        <f t="shared" si="5"/>
        <v>9.389720952852486E-4</v>
      </c>
      <c r="AC37">
        <f t="shared" si="11"/>
        <v>0.99334545886940628</v>
      </c>
    </row>
    <row r="38" spans="2:29" x14ac:dyDescent="0.25">
      <c r="B38" s="1" t="s">
        <v>40</v>
      </c>
      <c r="C38" s="1">
        <f>U10</f>
        <v>5.2114691000000005E-2</v>
      </c>
      <c r="E38" s="1" t="s">
        <v>40</v>
      </c>
      <c r="F38" s="1">
        <f>U12</f>
        <v>7.4026549999999997E-2</v>
      </c>
      <c r="H38" s="16">
        <v>1.65</v>
      </c>
      <c r="I38" s="18">
        <f t="shared" si="7"/>
        <v>3.7232616552299883E-2</v>
      </c>
      <c r="J38" s="22">
        <f>Spring!G36</f>
        <v>7.7135670000000002E-3</v>
      </c>
      <c r="K38">
        <f t="shared" si="8"/>
        <v>0.97553669399999987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0.91421309799999984</v>
      </c>
      <c r="V38">
        <f t="shared" si="10"/>
        <v>1.305334800000002E-2</v>
      </c>
      <c r="W38">
        <f t="shared" si="3"/>
        <v>6.3007205461199908E-2</v>
      </c>
      <c r="Z38" s="16">
        <v>4.46</v>
      </c>
      <c r="AA38">
        <f t="shared" si="4"/>
        <v>6.3007205461199908E-2</v>
      </c>
      <c r="AB38">
        <f t="shared" si="5"/>
        <v>8.7883267351054775E-4</v>
      </c>
      <c r="AC38">
        <f t="shared" si="11"/>
        <v>0.9942242915429168</v>
      </c>
    </row>
    <row r="39" spans="2:29" x14ac:dyDescent="0.25">
      <c r="B39" s="1" t="s">
        <v>45</v>
      </c>
      <c r="C39" s="1">
        <f>(C38-C36)/(C42-C40)</f>
        <v>-3.413373190561174E-4</v>
      </c>
      <c r="E39" s="1" t="s">
        <v>45</v>
      </c>
      <c r="F39" s="1">
        <f>(F38-F36)/(F42-F40)</f>
        <v>-5.12678029948526E-4</v>
      </c>
      <c r="H39" s="16">
        <v>1.4</v>
      </c>
      <c r="I39" s="18">
        <f t="shared" si="7"/>
        <v>2.994331213249991E-2</v>
      </c>
      <c r="J39" s="22">
        <f>Spring!G37</f>
        <v>6.2034250000000003E-3</v>
      </c>
      <c r="K39">
        <f t="shared" si="8"/>
        <v>0.98174011899999991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0.92638306299999984</v>
      </c>
      <c r="V39">
        <f t="shared" si="10"/>
        <v>1.2169965000000005E-2</v>
      </c>
      <c r="W39">
        <f t="shared" si="3"/>
        <v>5.8743204058499844E-2</v>
      </c>
      <c r="Z39" s="16">
        <v>3.78</v>
      </c>
      <c r="AA39">
        <f t="shared" si="4"/>
        <v>5.8743204058499844E-2</v>
      </c>
      <c r="AB39">
        <f t="shared" si="5"/>
        <v>8.1935782892479235E-4</v>
      </c>
      <c r="AC39">
        <f t="shared" si="11"/>
        <v>0.99504364937184164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2.0748308977499939E-2</v>
      </c>
      <c r="J40" s="22">
        <f>Spring!G38</f>
        <v>4.2984750000000004E-3</v>
      </c>
      <c r="K40">
        <f t="shared" si="8"/>
        <v>0.98603859399999993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0.93792133499999986</v>
      </c>
      <c r="V40">
        <f t="shared" si="10"/>
        <v>1.1538272000000016E-2</v>
      </c>
      <c r="W40">
        <f t="shared" si="3"/>
        <v>5.5694085116799907E-2</v>
      </c>
      <c r="Z40" s="16">
        <v>3.2</v>
      </c>
      <c r="AA40">
        <f t="shared" si="4"/>
        <v>5.5694085116799907E-2</v>
      </c>
      <c r="AB40">
        <f t="shared" si="5"/>
        <v>7.7682832246959879E-4</v>
      </c>
      <c r="AC40">
        <f t="shared" si="11"/>
        <v>0.99582047769431126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1.4912104187499954E-2</v>
      </c>
      <c r="J41" s="22">
        <f>Spring!G39</f>
        <v>3.0893750000000001E-3</v>
      </c>
      <c r="K41">
        <f t="shared" si="8"/>
        <v>0.98912796899999988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0.9487933679999998</v>
      </c>
      <c r="V41">
        <f t="shared" si="10"/>
        <v>1.0872032999999948E-2</v>
      </c>
      <c r="W41">
        <f t="shared" si="3"/>
        <v>5.2478216087699585E-2</v>
      </c>
      <c r="Z41" s="16">
        <v>2.72</v>
      </c>
      <c r="AA41">
        <f t="shared" si="4"/>
        <v>5.2478216087699585E-2</v>
      </c>
      <c r="AB41">
        <f t="shared" si="5"/>
        <v>7.3197296416864391E-4</v>
      </c>
      <c r="AC41">
        <f t="shared" si="11"/>
        <v>0.99655245065847986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1.1862980418899964E-2</v>
      </c>
      <c r="J42" s="22">
        <f>Spring!G40</f>
        <v>2.4576810000000002E-3</v>
      </c>
      <c r="K42">
        <f t="shared" si="8"/>
        <v>0.99158564999999987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0.95890045999999984</v>
      </c>
      <c r="V42">
        <f t="shared" si="10"/>
        <v>1.010709200000004E-2</v>
      </c>
      <c r="W42">
        <f t="shared" si="3"/>
        <v>4.8785922374800041E-2</v>
      </c>
      <c r="Z42" s="16">
        <v>2.2999999999999998</v>
      </c>
      <c r="AA42">
        <f t="shared" si="4"/>
        <v>4.8785922374800041E-2</v>
      </c>
      <c r="AB42">
        <f t="shared" si="5"/>
        <v>6.8047237258802033E-4</v>
      </c>
      <c r="AC42">
        <f t="shared" si="11"/>
        <v>0.99723292303106792</v>
      </c>
    </row>
    <row r="43" spans="2:29" x14ac:dyDescent="0.25">
      <c r="H43" s="16">
        <v>0.72</v>
      </c>
      <c r="I43" s="18">
        <f t="shared" si="7"/>
        <v>1.0028748765099968E-2</v>
      </c>
      <c r="J43" s="22">
        <f>Spring!G41</f>
        <v>2.0776789999999998E-3</v>
      </c>
      <c r="K43">
        <f t="shared" si="8"/>
        <v>0.99366332899999987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0.96782312699999984</v>
      </c>
      <c r="V43">
        <f t="shared" si="10"/>
        <v>8.9226669999999952E-3</v>
      </c>
      <c r="W43">
        <f t="shared" si="3"/>
        <v>4.3068821342299841E-2</v>
      </c>
      <c r="Z43" s="16">
        <v>1.95</v>
      </c>
      <c r="AA43">
        <f t="shared" si="4"/>
        <v>4.3068821342299841E-2</v>
      </c>
      <c r="AB43">
        <f t="shared" si="5"/>
        <v>6.0072950590563589E-4</v>
      </c>
      <c r="AC43">
        <f t="shared" si="11"/>
        <v>0.99783365253697354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8.6947577196999724E-3</v>
      </c>
      <c r="J44" s="22">
        <f>Spring!G42</f>
        <v>1.8013129999999999E-3</v>
      </c>
      <c r="K44">
        <f t="shared" si="8"/>
        <v>0.99546464199999984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0.97553669399999987</v>
      </c>
      <c r="V44">
        <f t="shared" si="10"/>
        <v>7.7135670000000323E-3</v>
      </c>
      <c r="W44">
        <f t="shared" si="3"/>
        <v>3.7232616552300042E-2</v>
      </c>
      <c r="Z44" s="16">
        <v>1.65</v>
      </c>
      <c r="AA44">
        <f t="shared" si="4"/>
        <v>3.7232616552300042E-2</v>
      </c>
      <c r="AB44">
        <f t="shared" si="5"/>
        <v>5.1932536456645087E-4</v>
      </c>
      <c r="AC44">
        <f t="shared" si="11"/>
        <v>0.99835297790153998</v>
      </c>
    </row>
    <row r="45" spans="2:29" x14ac:dyDescent="0.25">
      <c r="B45" s="1" t="s">
        <v>39</v>
      </c>
      <c r="C45" s="1">
        <f>U15</f>
        <v>0.16882988599999998</v>
      </c>
      <c r="E45" s="1" t="s">
        <v>39</v>
      </c>
      <c r="F45" s="1">
        <f>U26</f>
        <v>0.67722943299999994</v>
      </c>
      <c r="H45" s="16">
        <v>0.52</v>
      </c>
      <c r="I45" s="18">
        <f t="shared" si="7"/>
        <v>7.8371913580999753E-3</v>
      </c>
      <c r="J45" s="22">
        <f>Spring!G43</f>
        <v>1.623649E-3</v>
      </c>
      <c r="K45">
        <f t="shared" si="8"/>
        <v>0.99708829099999985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0.98174011899999991</v>
      </c>
      <c r="V45">
        <f t="shared" si="10"/>
        <v>6.2034250000000402E-3</v>
      </c>
      <c r="W45">
        <f t="shared" si="3"/>
        <v>2.9943312132500101E-2</v>
      </c>
      <c r="Z45" s="16">
        <v>1.4</v>
      </c>
      <c r="AA45">
        <f t="shared" si="4"/>
        <v>2.9943312132500101E-2</v>
      </c>
      <c r="AB45">
        <f t="shared" si="5"/>
        <v>4.1765320113063681E-4</v>
      </c>
      <c r="AC45">
        <f t="shared" si="11"/>
        <v>0.99877063110267061</v>
      </c>
    </row>
    <row r="46" spans="2:29" x14ac:dyDescent="0.25">
      <c r="B46" s="1" t="s">
        <v>43</v>
      </c>
      <c r="C46" s="1">
        <f>C48*(C50-C49)+C45</f>
        <v>0.20471432167105261</v>
      </c>
      <c r="E46" s="1" t="s">
        <v>43</v>
      </c>
      <c r="F46" s="1">
        <f>F48*(F50-F49)+F45</f>
        <v>0.69997566471971484</v>
      </c>
      <c r="H46" s="16">
        <v>0.44</v>
      </c>
      <c r="I46" s="18">
        <f t="shared" si="7"/>
        <v>7.2178373383999786E-3</v>
      </c>
      <c r="J46" s="22">
        <f>Spring!G44</f>
        <v>1.4953360000000001E-3</v>
      </c>
      <c r="K46">
        <f t="shared" si="8"/>
        <v>0.99858362699999981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0.98603859399999993</v>
      </c>
      <c r="V46">
        <f t="shared" si="10"/>
        <v>4.2984750000000238E-3</v>
      </c>
      <c r="W46">
        <f t="shared" si="3"/>
        <v>2.074830897750005E-2</v>
      </c>
      <c r="Z46" s="16">
        <v>1.19</v>
      </c>
      <c r="AA46">
        <f t="shared" si="4"/>
        <v>2.074830897750005E-2</v>
      </c>
      <c r="AB46">
        <f t="shared" si="5"/>
        <v>2.8940010457610308E-4</v>
      </c>
      <c r="AC46">
        <f t="shared" si="11"/>
        <v>0.99906003120724673</v>
      </c>
    </row>
    <row r="47" spans="2:29" x14ac:dyDescent="0.25">
      <c r="B47" s="1" t="s">
        <v>40</v>
      </c>
      <c r="C47" s="1">
        <f>U17</f>
        <v>0.20953461899999998</v>
      </c>
      <c r="E47" s="1" t="s">
        <v>40</v>
      </c>
      <c r="F47" s="1">
        <f>U28</f>
        <v>0.71434634599999991</v>
      </c>
      <c r="H47" s="16">
        <v>0.37</v>
      </c>
      <c r="I47" s="18">
        <f t="shared" si="7"/>
        <v>6.836700487499979E-3</v>
      </c>
      <c r="J47" s="22">
        <f>Spring!G45</f>
        <v>1.4163750000000001E-3</v>
      </c>
      <c r="K47">
        <f t="shared" si="8"/>
        <v>1.0000000019999997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0.98912796899999988</v>
      </c>
      <c r="V47">
        <f t="shared" si="10"/>
        <v>3.0893749999999498E-3</v>
      </c>
      <c r="W47">
        <f t="shared" si="3"/>
        <v>1.4912104187499711E-2</v>
      </c>
      <c r="Z47" s="16">
        <v>1.01</v>
      </c>
      <c r="AA47">
        <f t="shared" si="4"/>
        <v>1.4912104187499711E-2</v>
      </c>
      <c r="AB47">
        <f t="shared" si="5"/>
        <v>2.0799596323691055E-4</v>
      </c>
      <c r="AC47">
        <f t="shared" si="11"/>
        <v>0.99926802717048369</v>
      </c>
    </row>
    <row r="48" spans="2:29" x14ac:dyDescent="0.25">
      <c r="B48" s="1" t="s">
        <v>45</v>
      </c>
      <c r="C48" s="1">
        <f>(C47-C45)/(C51-C49)</f>
        <v>-1.8468572141560791E-3</v>
      </c>
      <c r="E48" s="1" t="s">
        <v>45</v>
      </c>
      <c r="F48" s="1">
        <f>(F47-F45)/(F51-F49)</f>
        <v>-8.8163688836104502E-3</v>
      </c>
      <c r="I48" s="18">
        <f>SUM(I4:I47)</f>
        <v>4.8269000096537846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0.99158564999999987</v>
      </c>
      <c r="V48">
        <f t="shared" si="10"/>
        <v>2.4576809999999893E-3</v>
      </c>
      <c r="W48">
        <f t="shared" si="3"/>
        <v>1.1862980418899912E-2</v>
      </c>
      <c r="Z48" s="16">
        <v>0.85</v>
      </c>
      <c r="AA48">
        <f t="shared" si="4"/>
        <v>1.1862980418899912E-2</v>
      </c>
      <c r="AB48">
        <f t="shared" si="5"/>
        <v>1.6546638945549169E-4</v>
      </c>
      <c r="AC48">
        <f t="shared" si="11"/>
        <v>0.99943349355993916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0.99366332899999987</v>
      </c>
      <c r="V49">
        <f t="shared" si="10"/>
        <v>2.0776789999999989E-3</v>
      </c>
      <c r="W49">
        <f t="shared" si="3"/>
        <v>1.0028748765099963E-2</v>
      </c>
      <c r="Z49" s="16">
        <v>0.72</v>
      </c>
      <c r="AA49">
        <f t="shared" si="4"/>
        <v>1.0028748765099963E-2</v>
      </c>
      <c r="AB49">
        <f t="shared" si="5"/>
        <v>1.3988228845708529E-4</v>
      </c>
      <c r="AC49">
        <f t="shared" si="11"/>
        <v>0.99957337584839623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0.99546464199999984</v>
      </c>
      <c r="V50">
        <f t="shared" si="10"/>
        <v>1.8013129999999711E-3</v>
      </c>
      <c r="W50">
        <f t="shared" si="3"/>
        <v>8.6947577196998336E-3</v>
      </c>
      <c r="Z50" s="16">
        <v>0.61</v>
      </c>
      <c r="AA50">
        <f t="shared" si="4"/>
        <v>8.6947577196998336E-3</v>
      </c>
      <c r="AB50">
        <f t="shared" si="5"/>
        <v>1.212756083434899E-4</v>
      </c>
      <c r="AC50">
        <f t="shared" si="11"/>
        <v>0.99969465145673975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0.99708829099999985</v>
      </c>
      <c r="V51">
        <f t="shared" si="10"/>
        <v>1.6236490000000048E-3</v>
      </c>
      <c r="W51">
        <f t="shared" si="3"/>
        <v>7.8371913580999996E-3</v>
      </c>
      <c r="Z51" s="16">
        <v>0.52</v>
      </c>
      <c r="AA51">
        <f t="shared" si="4"/>
        <v>7.8371913580999996E-3</v>
      </c>
      <c r="AB51">
        <f t="shared" si="5"/>
        <v>1.0931416150957818E-4</v>
      </c>
      <c r="AC51">
        <f t="shared" si="11"/>
        <v>0.99980396561824936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0.99858362699999981</v>
      </c>
      <c r="V52">
        <f t="shared" si="10"/>
        <v>1.4953359999999583E-3</v>
      </c>
      <c r="W52">
        <f t="shared" si="3"/>
        <v>7.2178373383997765E-3</v>
      </c>
      <c r="Z52" s="16">
        <v>0.44</v>
      </c>
      <c r="AA52">
        <f t="shared" si="4"/>
        <v>7.2178373383997765E-3</v>
      </c>
      <c r="AB52">
        <f t="shared" si="5"/>
        <v>1.006753313155008E-4</v>
      </c>
      <c r="AC52">
        <f t="shared" si="11"/>
        <v>0.99990464094956488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1.0000000019999997</v>
      </c>
      <c r="V53">
        <f t="shared" si="10"/>
        <v>1.4163749999999142E-3</v>
      </c>
      <c r="W53">
        <f t="shared" si="3"/>
        <v>6.8367004874995653E-3</v>
      </c>
      <c r="Z53" s="16">
        <v>0.37</v>
      </c>
      <c r="AA53">
        <f t="shared" si="4"/>
        <v>6.8367004874995653E-3</v>
      </c>
      <c r="AB53">
        <f t="shared" si="5"/>
        <v>9.5359185087490561E-5</v>
      </c>
      <c r="AC53">
        <f t="shared" si="11"/>
        <v>1.0000000001346523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873E-2411-4C8F-8FE7-D0894A21C29F}">
  <dimension ref="B1:AC53"/>
  <sheetViews>
    <sheetView topLeftCell="C1" workbookViewId="0">
      <selection activeCell="O28" sqref="O28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Spring!H60</f>
        <v>47.312199999999997</v>
      </c>
      <c r="H2" t="s">
        <v>35</v>
      </c>
      <c r="I2" s="23">
        <f>Spring!H61</f>
        <v>4.7205999999999948</v>
      </c>
      <c r="M2">
        <f>D2-I2</f>
        <v>42.5916</v>
      </c>
      <c r="N2" t="s">
        <v>48</v>
      </c>
      <c r="S2" s="23">
        <f>I2</f>
        <v>4.7205999999999948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Spring!H65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21.6877</v>
      </c>
      <c r="E4" s="23">
        <f>Spring!H66</f>
        <v>0.45839550898077031</v>
      </c>
      <c r="F4" s="1">
        <f>F3+E4</f>
        <v>0.45839550898077031</v>
      </c>
      <c r="G4" s="17"/>
      <c r="H4" s="16">
        <v>460.27</v>
      </c>
      <c r="I4" s="18">
        <f>J4*$I$2</f>
        <v>1.5724554629999981E-2</v>
      </c>
      <c r="J4" s="22">
        <f>Spring!H2</f>
        <v>3.3310499999999999E-3</v>
      </c>
      <c r="K4">
        <f>K3+J4</f>
        <v>3.3310499999999999E-3</v>
      </c>
      <c r="N4" s="25">
        <v>1000</v>
      </c>
      <c r="O4">
        <f>O3+P4</f>
        <v>0.50920134486612378</v>
      </c>
      <c r="P4">
        <f>Q4/$M$2</f>
        <v>0.50920134486612378</v>
      </c>
      <c r="Q4">
        <f>D4</f>
        <v>21.6877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21.6877</v>
      </c>
      <c r="AB4">
        <f t="shared" ref="AB4:AB53" si="5">AA4/$D$2</f>
        <v>0.45839550898077031</v>
      </c>
      <c r="AC4">
        <f>AC3+AB4</f>
        <v>0.45839550898077031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4.2088000000000001</v>
      </c>
      <c r="E5" s="23">
        <f>Spring!H67</f>
        <v>8.8958027739145518E-2</v>
      </c>
      <c r="F5" s="1">
        <f t="shared" ref="F5:F13" si="6">F4+E5</f>
        <v>0.54735353671991582</v>
      </c>
      <c r="G5" s="17"/>
      <c r="H5" s="16">
        <v>390.04</v>
      </c>
      <c r="I5" s="18">
        <f t="shared" ref="I5:I47" si="7">J5*$I$2</f>
        <v>1.4731203492599983E-2</v>
      </c>
      <c r="J5" s="22">
        <f>Spring!H3</f>
        <v>3.1206210000000001E-3</v>
      </c>
      <c r="K5">
        <f t="shared" ref="K5:K47" si="8">K4+J5</f>
        <v>6.451671E-3</v>
      </c>
      <c r="N5" s="25">
        <v>850</v>
      </c>
      <c r="O5">
        <f>O4+P5</f>
        <v>0.60801895209384005</v>
      </c>
      <c r="P5">
        <f t="shared" ref="P5" si="9">Q5/$M$2</f>
        <v>9.8817607227716264E-2</v>
      </c>
      <c r="Q5">
        <f>D5</f>
        <v>4.2088000000000001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4.2088000000000001</v>
      </c>
      <c r="AB5">
        <f t="shared" si="5"/>
        <v>8.8958027739145518E-2</v>
      </c>
      <c r="AC5">
        <f t="shared" ref="AC5:AC53" si="11">AC4+AB5</f>
        <v>0.54735353671991582</v>
      </c>
    </row>
    <row r="6" spans="2:29" x14ac:dyDescent="0.25">
      <c r="B6" s="17">
        <v>0.3</v>
      </c>
      <c r="C6" s="25">
        <f t="shared" si="0"/>
        <v>300</v>
      </c>
      <c r="D6">
        <f t="shared" si="1"/>
        <v>16.6951</v>
      </c>
      <c r="E6" s="23">
        <f>Spring!H68</f>
        <v>0.35287092969678013</v>
      </c>
      <c r="F6" s="1">
        <f t="shared" si="6"/>
        <v>0.90022446641669596</v>
      </c>
      <c r="G6" s="7"/>
      <c r="H6" s="16">
        <v>330.52</v>
      </c>
      <c r="I6" s="18">
        <f t="shared" si="7"/>
        <v>1.9275262493799981E-2</v>
      </c>
      <c r="J6" s="22">
        <f>Spring!H4</f>
        <v>4.0832230000000004E-3</v>
      </c>
      <c r="K6">
        <f t="shared" si="8"/>
        <v>1.0534894E-2</v>
      </c>
      <c r="N6" s="16">
        <v>460.27</v>
      </c>
      <c r="O6" s="21">
        <f>C18</f>
        <v>0.88577672264014495</v>
      </c>
      <c r="P6" s="21">
        <f>O6-O5</f>
        <v>0.27775777054630491</v>
      </c>
      <c r="Q6" s="21">
        <f>P6*$M$2</f>
        <v>11.83014786</v>
      </c>
      <c r="T6" s="16">
        <v>460.27</v>
      </c>
      <c r="U6">
        <f>K4</f>
        <v>3.3310499999999999E-3</v>
      </c>
      <c r="V6">
        <f t="shared" si="10"/>
        <v>3.3310499999999999E-3</v>
      </c>
      <c r="W6">
        <f t="shared" si="3"/>
        <v>1.5724554629999981E-2</v>
      </c>
      <c r="Z6" s="16">
        <v>460.27</v>
      </c>
      <c r="AA6">
        <f t="shared" si="4"/>
        <v>11.84587241463</v>
      </c>
      <c r="AB6">
        <f t="shared" si="5"/>
        <v>0.25037669807428103</v>
      </c>
      <c r="AC6">
        <f t="shared" si="11"/>
        <v>0.7977302347941968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0.96260000000000012</v>
      </c>
      <c r="E7" s="23">
        <f>Spring!H69</f>
        <v>2.0345703645148611E-2</v>
      </c>
      <c r="F7" s="1">
        <f t="shared" si="6"/>
        <v>0.92057017006184461</v>
      </c>
      <c r="G7" s="7"/>
      <c r="H7" s="16">
        <v>280.08999999999997</v>
      </c>
      <c r="I7" s="18">
        <f t="shared" si="7"/>
        <v>2.785613314379997E-2</v>
      </c>
      <c r="J7" s="22">
        <f>Spring!H5</f>
        <v>5.9009730000000003E-3</v>
      </c>
      <c r="K7">
        <f t="shared" si="8"/>
        <v>1.6435867E-2</v>
      </c>
      <c r="N7" s="16">
        <v>390.04</v>
      </c>
      <c r="O7" s="21">
        <f>F18</f>
        <v>0.93582913899368969</v>
      </c>
      <c r="P7" s="21">
        <f t="shared" ref="P7:P8" si="12">O7-O6</f>
        <v>5.0052416353544738E-2</v>
      </c>
      <c r="Q7" s="21">
        <f t="shared" ref="Q7:Q8" si="13">P7*$M$2</f>
        <v>2.131812496363636</v>
      </c>
      <c r="T7" s="16">
        <v>390.04</v>
      </c>
      <c r="U7">
        <f t="shared" ref="U7:U8" si="14">K5</f>
        <v>6.451671E-3</v>
      </c>
      <c r="V7">
        <f t="shared" si="10"/>
        <v>3.1206210000000001E-3</v>
      </c>
      <c r="W7">
        <f t="shared" si="3"/>
        <v>1.4731203492599983E-2</v>
      </c>
      <c r="Z7" s="16">
        <v>390.04</v>
      </c>
      <c r="AA7">
        <f t="shared" si="4"/>
        <v>2.1465436998562359</v>
      </c>
      <c r="AB7">
        <f t="shared" si="5"/>
        <v>4.5369771430122378E-2</v>
      </c>
      <c r="AC7">
        <f t="shared" si="11"/>
        <v>0.84310000622431913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1.9916999999999998</v>
      </c>
      <c r="E8" s="23">
        <f>Spring!H70</f>
        <v>4.2096964419325249E-2</v>
      </c>
      <c r="F8" s="1">
        <f t="shared" si="6"/>
        <v>0.96266713448116981</v>
      </c>
      <c r="G8" s="7"/>
      <c r="H8" s="16">
        <v>237.35</v>
      </c>
      <c r="I8" s="18">
        <f t="shared" si="7"/>
        <v>4.0748577965599955E-2</v>
      </c>
      <c r="J8" s="22">
        <f>Spring!H6</f>
        <v>8.6320760000000007E-3</v>
      </c>
      <c r="K8">
        <f t="shared" si="8"/>
        <v>2.5067943000000002E-2</v>
      </c>
      <c r="N8" s="16">
        <v>330.52</v>
      </c>
      <c r="O8" s="21">
        <f>C27</f>
        <v>0.97824861530528007</v>
      </c>
      <c r="P8" s="21">
        <f t="shared" si="12"/>
        <v>4.2419476311590376E-2</v>
      </c>
      <c r="Q8" s="21">
        <f t="shared" si="13"/>
        <v>1.8067133672727327</v>
      </c>
      <c r="T8" s="16">
        <v>330.52</v>
      </c>
      <c r="U8">
        <f t="shared" si="14"/>
        <v>1.0534894E-2</v>
      </c>
      <c r="V8">
        <f t="shared" si="10"/>
        <v>4.0832229999999995E-3</v>
      </c>
      <c r="W8">
        <f t="shared" si="3"/>
        <v>1.9275262493799978E-2</v>
      </c>
      <c r="Z8" s="16">
        <v>330.52</v>
      </c>
      <c r="AA8">
        <f t="shared" si="4"/>
        <v>1.8259886297665326</v>
      </c>
      <c r="AB8">
        <f t="shared" si="5"/>
        <v>3.8594456181841742E-2</v>
      </c>
      <c r="AC8">
        <f t="shared" si="11"/>
        <v>0.88169446240616089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0.8889999999999999</v>
      </c>
      <c r="E9" s="23">
        <f>Spring!H71</f>
        <v>1.8790079514374728E-2</v>
      </c>
      <c r="F9" s="1">
        <f t="shared" si="6"/>
        <v>0.98145721399554453</v>
      </c>
      <c r="G9" s="7"/>
      <c r="H9" s="16">
        <v>201.13</v>
      </c>
      <c r="I9" s="18">
        <f t="shared" si="7"/>
        <v>5.6346318397199939E-2</v>
      </c>
      <c r="J9" s="22">
        <f>Spring!H7</f>
        <v>1.1936262E-2</v>
      </c>
      <c r="K9">
        <f t="shared" si="8"/>
        <v>3.7004204999999998E-2</v>
      </c>
      <c r="N9" s="25">
        <v>300</v>
      </c>
      <c r="O9" s="1">
        <v>1</v>
      </c>
      <c r="P9">
        <f>O9-O8</f>
        <v>2.1751384694719933E-2</v>
      </c>
      <c r="Q9">
        <f>P9*$M$2</f>
        <v>0.92642627636363351</v>
      </c>
      <c r="T9" s="25">
        <f>B6*1000</f>
        <v>300</v>
      </c>
      <c r="U9" s="21">
        <f>C37</f>
        <v>1.4106135244497321E-2</v>
      </c>
      <c r="V9">
        <f t="shared" si="10"/>
        <v>3.571241244497321E-3</v>
      </c>
      <c r="W9">
        <f t="shared" si="3"/>
        <v>1.6858401418774035E-2</v>
      </c>
      <c r="Z9" s="25">
        <v>300</v>
      </c>
      <c r="AA9">
        <f t="shared" si="4"/>
        <v>0.94328467778240754</v>
      </c>
      <c r="AB9">
        <f t="shared" si="5"/>
        <v>1.9937451181352962E-2</v>
      </c>
      <c r="AC9">
        <f t="shared" si="11"/>
        <v>0.90163191358751382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0.1082</v>
      </c>
      <c r="E10" s="23">
        <f>Spring!H72</f>
        <v>2.2869365618170367E-3</v>
      </c>
      <c r="F10" s="1">
        <f t="shared" si="6"/>
        <v>0.98374415055736153</v>
      </c>
      <c r="G10" s="7"/>
      <c r="H10" s="16">
        <v>170.44</v>
      </c>
      <c r="I10" s="18">
        <f t="shared" si="7"/>
        <v>7.8242339995999916E-2</v>
      </c>
      <c r="J10" s="22">
        <f>Spring!H8</f>
        <v>1.6574660000000001E-2</v>
      </c>
      <c r="K10">
        <f t="shared" si="8"/>
        <v>5.3578865000000003E-2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1.6435867E-2</v>
      </c>
      <c r="V10">
        <f t="shared" si="10"/>
        <v>2.3297317555026793E-3</v>
      </c>
      <c r="W10">
        <f t="shared" si="3"/>
        <v>1.0997731725025935E-2</v>
      </c>
      <c r="Z10" s="16">
        <v>280.08999999999997</v>
      </c>
      <c r="AA10">
        <f t="shared" si="4"/>
        <v>1.0997731725025935E-2</v>
      </c>
      <c r="AB10">
        <f t="shared" si="5"/>
        <v>2.3245022901124734E-4</v>
      </c>
      <c r="AC10">
        <f t="shared" si="11"/>
        <v>0.90186436381652502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0.32129999999999997</v>
      </c>
      <c r="E11" s="23">
        <f>Spring!H73</f>
        <v>6.7910602339354333E-3</v>
      </c>
      <c r="F11" s="1">
        <f t="shared" si="6"/>
        <v>0.99053521079129692</v>
      </c>
      <c r="G11" s="7"/>
      <c r="H11" s="16">
        <v>144.43</v>
      </c>
      <c r="I11" s="18">
        <f t="shared" si="7"/>
        <v>0.10292819842999988</v>
      </c>
      <c r="J11" s="22">
        <f>Spring!H9</f>
        <v>2.1804049999999998E-2</v>
      </c>
      <c r="K11">
        <f t="shared" si="8"/>
        <v>7.5382914999999995E-2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2.2513058549836217E-2</v>
      </c>
      <c r="V11">
        <f t="shared" si="10"/>
        <v>6.0771915498362174E-3</v>
      </c>
      <c r="W11">
        <f t="shared" si="3"/>
        <v>2.8687990430156816E-2</v>
      </c>
      <c r="Z11" s="25">
        <v>250</v>
      </c>
      <c r="AA11">
        <f t="shared" si="4"/>
        <v>2.8687990430156816E-2</v>
      </c>
      <c r="AB11">
        <f t="shared" si="5"/>
        <v>6.0635502957285474E-4</v>
      </c>
      <c r="AC11">
        <f t="shared" si="11"/>
        <v>0.90247071884609786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0.24269999999999997</v>
      </c>
      <c r="E12" s="23">
        <f>Spring!H74</f>
        <v>5.1297551160165876E-3</v>
      </c>
      <c r="F12" s="1">
        <f t="shared" si="6"/>
        <v>0.99566496590731346</v>
      </c>
      <c r="G12" s="7"/>
      <c r="H12" s="16">
        <v>122.39</v>
      </c>
      <c r="I12" s="18">
        <f t="shared" si="7"/>
        <v>0.13579336495439986</v>
      </c>
      <c r="J12" s="22">
        <f>Spring!H10</f>
        <v>2.8766124000000001E-2</v>
      </c>
      <c r="K12">
        <f t="shared" si="8"/>
        <v>0.104149039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2.5067943000000002E-2</v>
      </c>
      <c r="V12">
        <f t="shared" si="10"/>
        <v>2.554884450163785E-3</v>
      </c>
      <c r="W12">
        <f t="shared" si="3"/>
        <v>1.2060587535443151E-2</v>
      </c>
      <c r="Z12" s="16">
        <v>237.35</v>
      </c>
      <c r="AA12">
        <f t="shared" si="4"/>
        <v>1.2060587535443151E-2</v>
      </c>
      <c r="AB12">
        <f t="shared" si="5"/>
        <v>2.549149592587779E-4</v>
      </c>
      <c r="AC12">
        <f t="shared" si="11"/>
        <v>0.90272563380535664</v>
      </c>
    </row>
    <row r="13" spans="2:29" x14ac:dyDescent="0.25">
      <c r="B13" t="s">
        <v>49</v>
      </c>
      <c r="E13" s="23">
        <f>Spring!H75</f>
        <v>4.3350340926863375E-3</v>
      </c>
      <c r="F13" s="1">
        <f t="shared" si="6"/>
        <v>0.99999999999999978</v>
      </c>
      <c r="H13" s="16">
        <v>103.72</v>
      </c>
      <c r="I13" s="18">
        <f t="shared" si="7"/>
        <v>0.1768589689747998</v>
      </c>
      <c r="J13" s="22">
        <f>Spring!H11</f>
        <v>3.7465357999999997E-2</v>
      </c>
      <c r="K13">
        <f t="shared" si="8"/>
        <v>0.141614397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3.7004204999999998E-2</v>
      </c>
      <c r="V13">
        <f t="shared" si="10"/>
        <v>1.1936261999999996E-2</v>
      </c>
      <c r="W13">
        <f t="shared" si="3"/>
        <v>5.6346318397199918E-2</v>
      </c>
      <c r="Z13" s="16">
        <v>201.13</v>
      </c>
      <c r="AA13">
        <f t="shared" si="4"/>
        <v>5.6346318397199918E-2</v>
      </c>
      <c r="AB13">
        <f t="shared" si="5"/>
        <v>1.1909469100401149E-3</v>
      </c>
      <c r="AC13">
        <f t="shared" si="11"/>
        <v>0.90391658071539671</v>
      </c>
    </row>
    <row r="14" spans="2:29" x14ac:dyDescent="0.25">
      <c r="H14" s="16">
        <v>87.89</v>
      </c>
      <c r="I14" s="18">
        <f t="shared" si="7"/>
        <v>0.22686474267299975</v>
      </c>
      <c r="J14" s="22">
        <f>Spring!H12</f>
        <v>4.8058455E-2</v>
      </c>
      <c r="K14">
        <f t="shared" si="8"/>
        <v>0.189672852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5.3578865000000003E-2</v>
      </c>
      <c r="V14">
        <f t="shared" si="10"/>
        <v>1.6574660000000005E-2</v>
      </c>
      <c r="W14">
        <f t="shared" si="3"/>
        <v>7.8242339995999943E-2</v>
      </c>
      <c r="Z14" s="16">
        <v>170.44</v>
      </c>
      <c r="AA14">
        <f t="shared" si="4"/>
        <v>7.8242339995999943E-2</v>
      </c>
      <c r="AB14">
        <f t="shared" si="5"/>
        <v>1.6537455454618459E-3</v>
      </c>
      <c r="AC14">
        <f t="shared" si="11"/>
        <v>0.90557032626085854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0.27084699772699972</v>
      </c>
      <c r="J15" s="22">
        <f>Spring!H13</f>
        <v>5.7375545E-2</v>
      </c>
      <c r="K15">
        <f t="shared" si="8"/>
        <v>0.247048397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7.5382914999999995E-2</v>
      </c>
      <c r="V15">
        <f t="shared" si="10"/>
        <v>2.1804049999999991E-2</v>
      </c>
      <c r="W15">
        <f t="shared" si="3"/>
        <v>0.10292819842999984</v>
      </c>
      <c r="Z15" s="16">
        <v>144.43</v>
      </c>
      <c r="AA15">
        <f t="shared" si="4"/>
        <v>0.10292819842999984</v>
      </c>
      <c r="AB15">
        <f t="shared" si="5"/>
        <v>2.1755107230270383E-3</v>
      </c>
      <c r="AC15">
        <f t="shared" si="11"/>
        <v>0.90774583698388556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0.31358227796739963</v>
      </c>
      <c r="J16" s="22">
        <f>Spring!H14</f>
        <v>6.6428478999999999E-2</v>
      </c>
      <c r="K16">
        <f t="shared" si="8"/>
        <v>0.31347687600000002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0.10074252431578948</v>
      </c>
      <c r="V16">
        <f t="shared" si="10"/>
        <v>2.5359609315789483E-2</v>
      </c>
      <c r="W16">
        <f t="shared" si="3"/>
        <v>0.1197125717361157</v>
      </c>
      <c r="Z16" s="20">
        <v>125</v>
      </c>
      <c r="AA16">
        <f t="shared" si="4"/>
        <v>0.1197125717361157</v>
      </c>
      <c r="AB16">
        <f t="shared" si="5"/>
        <v>2.5302685509470224E-3</v>
      </c>
      <c r="AC16">
        <f t="shared" si="11"/>
        <v>0.91027610553483262</v>
      </c>
    </row>
    <row r="17" spans="2:29" x14ac:dyDescent="0.25">
      <c r="B17" s="1" t="s">
        <v>39</v>
      </c>
      <c r="C17" s="1">
        <f>O5</f>
        <v>0.60801895209384005</v>
      </c>
      <c r="D17" s="1"/>
      <c r="E17" s="1" t="s">
        <v>39</v>
      </c>
      <c r="F17" s="1">
        <f>O5</f>
        <v>0.60801895209384005</v>
      </c>
      <c r="H17" s="16">
        <v>53.48</v>
      </c>
      <c r="I17" s="18">
        <f t="shared" si="7"/>
        <v>0.32782736823379965</v>
      </c>
      <c r="J17" s="22">
        <f>Spring!H15</f>
        <v>6.9446122999999998E-2</v>
      </c>
      <c r="K17">
        <f t="shared" si="8"/>
        <v>0.38292299900000004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0.104149039</v>
      </c>
      <c r="V17">
        <f t="shared" si="10"/>
        <v>3.4065146842105209E-3</v>
      </c>
      <c r="W17">
        <f t="shared" si="3"/>
        <v>1.6080793218284168E-2</v>
      </c>
      <c r="Z17" s="16">
        <v>122.39</v>
      </c>
      <c r="AA17">
        <f t="shared" si="4"/>
        <v>1.6080793218284168E-2</v>
      </c>
      <c r="AB17">
        <f t="shared" si="5"/>
        <v>3.3988682027646504E-4</v>
      </c>
      <c r="AC17">
        <f t="shared" si="11"/>
        <v>0.91061599235510904</v>
      </c>
    </row>
    <row r="18" spans="2:29" x14ac:dyDescent="0.25">
      <c r="B18" s="1" t="s">
        <v>43</v>
      </c>
      <c r="C18" s="1">
        <f>C20*(C22-C21)+C17</f>
        <v>0.88577672264014495</v>
      </c>
      <c r="D18" s="1"/>
      <c r="E18" s="1" t="s">
        <v>43</v>
      </c>
      <c r="F18" s="1">
        <f>F20*(F22-F21)+F17</f>
        <v>0.93582913899368969</v>
      </c>
      <c r="H18" s="16">
        <v>45.32</v>
      </c>
      <c r="I18" s="18">
        <f t="shared" si="7"/>
        <v>0.3304904003117996</v>
      </c>
      <c r="J18" s="22">
        <f>Spring!H16</f>
        <v>7.0010252999999995E-2</v>
      </c>
      <c r="K18">
        <f t="shared" si="8"/>
        <v>0.45293325200000001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0.141614397</v>
      </c>
      <c r="V18">
        <f t="shared" si="10"/>
        <v>3.7465358000000004E-2</v>
      </c>
      <c r="W18">
        <f t="shared" si="3"/>
        <v>0.17685896897479983</v>
      </c>
      <c r="Z18" s="16">
        <v>103.72</v>
      </c>
      <c r="AA18">
        <f t="shared" si="4"/>
        <v>0.17685896897479983</v>
      </c>
      <c r="AB18">
        <f t="shared" si="5"/>
        <v>3.7381260853395072E-3</v>
      </c>
      <c r="AC18">
        <f t="shared" si="11"/>
        <v>0.91435411844044856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0.30730513564699968</v>
      </c>
      <c r="J19" s="22">
        <f>Spring!H17</f>
        <v>6.5098745E-2</v>
      </c>
      <c r="K19">
        <f t="shared" si="8"/>
        <v>0.51803199700000002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0.189672852</v>
      </c>
      <c r="V19">
        <f t="shared" si="10"/>
        <v>4.8058455E-2</v>
      </c>
      <c r="W19">
        <f t="shared" si="3"/>
        <v>0.22686474267299975</v>
      </c>
      <c r="Z19" s="16">
        <v>87.89</v>
      </c>
      <c r="AA19">
        <f t="shared" si="4"/>
        <v>0.22686474267299975</v>
      </c>
      <c r="AB19">
        <f t="shared" si="5"/>
        <v>4.7950579908142034E-3</v>
      </c>
      <c r="AC19">
        <f t="shared" si="11"/>
        <v>0.91914917643126282</v>
      </c>
    </row>
    <row r="20" spans="2:29" x14ac:dyDescent="0.25">
      <c r="B20" s="1" t="s">
        <v>45</v>
      </c>
      <c r="C20" s="1">
        <f>(C19-C17)/(C23-C21)</f>
        <v>-7.1269281437483624E-4</v>
      </c>
      <c r="D20" s="1"/>
      <c r="E20" s="1" t="s">
        <v>45</v>
      </c>
      <c r="F20" s="1">
        <f>(F19-F17)/(F23-F21)</f>
        <v>-7.1269281437483624E-4</v>
      </c>
      <c r="H20" s="16">
        <v>32.549999999999997</v>
      </c>
      <c r="I20" s="18">
        <f t="shared" si="7"/>
        <v>0.2720305654413997</v>
      </c>
      <c r="J20" s="22">
        <f>Spring!H18</f>
        <v>5.7626269000000001E-2</v>
      </c>
      <c r="K20">
        <f t="shared" si="8"/>
        <v>0.57565826600000003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0.247048397</v>
      </c>
      <c r="V20">
        <f t="shared" si="10"/>
        <v>5.7375545E-2</v>
      </c>
      <c r="W20">
        <f t="shared" si="3"/>
        <v>0.27084699772699972</v>
      </c>
      <c r="Z20" s="16">
        <v>74.48</v>
      </c>
      <c r="AA20">
        <f t="shared" si="4"/>
        <v>0.27084699772699972</v>
      </c>
      <c r="AB20">
        <f t="shared" si="5"/>
        <v>5.7246756170078695E-3</v>
      </c>
      <c r="AC20">
        <f t="shared" si="11"/>
        <v>0.92487385204827066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0.23643896446039972</v>
      </c>
      <c r="J21" s="22">
        <f>Spring!H19</f>
        <v>5.0086633999999998E-2</v>
      </c>
      <c r="K21">
        <f t="shared" si="8"/>
        <v>0.62574490000000005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0.31347687600000002</v>
      </c>
      <c r="V21">
        <f t="shared" si="10"/>
        <v>6.6428479000000012E-2</v>
      </c>
      <c r="W21">
        <f t="shared" si="3"/>
        <v>0.31358227796739974</v>
      </c>
      <c r="Z21" s="16">
        <v>63.11</v>
      </c>
      <c r="AA21">
        <f t="shared" si="4"/>
        <v>0.31358227796739974</v>
      </c>
      <c r="AB21">
        <f t="shared" si="5"/>
        <v>6.6279369373523052E-3</v>
      </c>
      <c r="AC21">
        <f t="shared" si="11"/>
        <v>0.93150178898562297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0.20131233785879976</v>
      </c>
      <c r="J22" s="22">
        <f>Spring!H20</f>
        <v>4.2645497999999997E-2</v>
      </c>
      <c r="K22">
        <f t="shared" si="8"/>
        <v>0.668390398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0.38292299900000004</v>
      </c>
      <c r="V22">
        <f t="shared" si="10"/>
        <v>6.9446123000000026E-2</v>
      </c>
      <c r="W22">
        <f t="shared" si="3"/>
        <v>0.32782736823379977</v>
      </c>
      <c r="Z22" s="16">
        <v>53.48</v>
      </c>
      <c r="AA22">
        <f t="shared" si="4"/>
        <v>0.32782736823379977</v>
      </c>
      <c r="AB22">
        <f t="shared" si="5"/>
        <v>6.9290239776167621E-3</v>
      </c>
      <c r="AC22">
        <f t="shared" si="11"/>
        <v>0.93843081296323971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0.1721458275227998</v>
      </c>
      <c r="J23" s="22">
        <f>Spring!H21</f>
        <v>3.6466937999999997E-2</v>
      </c>
      <c r="K23">
        <f t="shared" si="8"/>
        <v>0.704857336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0.45293325200000001</v>
      </c>
      <c r="V23">
        <f t="shared" si="10"/>
        <v>7.0010252999999967E-2</v>
      </c>
      <c r="W23">
        <f t="shared" si="3"/>
        <v>0.33049040031179949</v>
      </c>
      <c r="Z23" s="16">
        <v>45.32</v>
      </c>
      <c r="AA23">
        <f t="shared" si="4"/>
        <v>0.33049040031179949</v>
      </c>
      <c r="AB23">
        <f t="shared" si="5"/>
        <v>6.985310349377106E-3</v>
      </c>
      <c r="AC23">
        <f t="shared" si="11"/>
        <v>0.94541612331261682</v>
      </c>
    </row>
    <row r="24" spans="2:29" x14ac:dyDescent="0.25">
      <c r="H24" s="16">
        <v>16.78</v>
      </c>
      <c r="I24" s="18">
        <f t="shared" si="7"/>
        <v>0.14735429373719985</v>
      </c>
      <c r="J24" s="22">
        <f>Spring!H22</f>
        <v>3.1215162000000001E-2</v>
      </c>
      <c r="K24">
        <f t="shared" si="8"/>
        <v>0.73607249799999996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0.51803199700000002</v>
      </c>
      <c r="V24">
        <f t="shared" si="10"/>
        <v>6.5098745000000013E-2</v>
      </c>
      <c r="W24">
        <f t="shared" si="3"/>
        <v>0.30730513564699974</v>
      </c>
      <c r="Z24" s="16">
        <v>38.409999999999997</v>
      </c>
      <c r="AA24">
        <f t="shared" si="4"/>
        <v>0.30730513564699974</v>
      </c>
      <c r="AB24">
        <f t="shared" si="5"/>
        <v>6.4952620179784442E-3</v>
      </c>
      <c r="AC24">
        <f t="shared" si="11"/>
        <v>0.95191138533059527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0.12719135545759985</v>
      </c>
      <c r="J25" s="22">
        <f>Spring!H23</f>
        <v>2.6943895999999998E-2</v>
      </c>
      <c r="K25">
        <f t="shared" si="8"/>
        <v>0.76301639399999999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0.57565826600000003</v>
      </c>
      <c r="V25">
        <f t="shared" si="10"/>
        <v>5.7626269000000008E-2</v>
      </c>
      <c r="W25">
        <f t="shared" si="3"/>
        <v>0.27203056544139975</v>
      </c>
      <c r="Z25" s="16">
        <v>32.549999999999997</v>
      </c>
      <c r="AA25">
        <f t="shared" si="4"/>
        <v>0.27203056544139975</v>
      </c>
      <c r="AB25">
        <f t="shared" si="5"/>
        <v>5.7496917378900107E-3</v>
      </c>
      <c r="AC25">
        <f t="shared" si="11"/>
        <v>0.95766107706848524</v>
      </c>
    </row>
    <row r="26" spans="2:29" x14ac:dyDescent="0.25">
      <c r="B26" s="1" t="s">
        <v>39</v>
      </c>
      <c r="C26" s="1">
        <f>C17</f>
        <v>0.60801895209384005</v>
      </c>
      <c r="H26" s="16">
        <v>12.05</v>
      </c>
      <c r="I26" s="18">
        <f t="shared" si="7"/>
        <v>0.11201631643239988</v>
      </c>
      <c r="J26" s="22">
        <f>Spring!H24</f>
        <v>2.3729254000000002E-2</v>
      </c>
      <c r="K26">
        <f t="shared" si="8"/>
        <v>0.78674564800000002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0.62574490000000005</v>
      </c>
      <c r="V26">
        <f t="shared" si="10"/>
        <v>5.0086634000000019E-2</v>
      </c>
      <c r="W26">
        <f t="shared" si="3"/>
        <v>0.23643896446039983</v>
      </c>
      <c r="Z26" s="16">
        <v>27.58</v>
      </c>
      <c r="AA26">
        <f t="shared" si="4"/>
        <v>0.23643896446039983</v>
      </c>
      <c r="AB26">
        <f t="shared" si="5"/>
        <v>4.9974206327416575E-3</v>
      </c>
      <c r="AC26">
        <f t="shared" si="11"/>
        <v>0.96265849770122691</v>
      </c>
    </row>
    <row r="27" spans="2:29" x14ac:dyDescent="0.25">
      <c r="B27" s="1" t="s">
        <v>43</v>
      </c>
      <c r="C27" s="1">
        <f>C29*(C31-C30)+C26</f>
        <v>0.97824861530528007</v>
      </c>
      <c r="H27" s="16">
        <v>10.210000000000001</v>
      </c>
      <c r="I27" s="18">
        <f t="shared" si="7"/>
        <v>0.10199825439179989</v>
      </c>
      <c r="J27" s="22">
        <f>Spring!H25</f>
        <v>2.1607053000000001E-2</v>
      </c>
      <c r="K27">
        <f t="shared" si="8"/>
        <v>0.80835270100000001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0.6518791956864608</v>
      </c>
      <c r="V27">
        <f t="shared" si="10"/>
        <v>2.6134295686460751E-2</v>
      </c>
      <c r="W27">
        <f t="shared" si="3"/>
        <v>0.12336955621750649</v>
      </c>
      <c r="Z27" s="20">
        <v>25</v>
      </c>
      <c r="AA27">
        <f t="shared" si="4"/>
        <v>0.12336955621750649</v>
      </c>
      <c r="AB27">
        <f t="shared" si="5"/>
        <v>2.6075632969404616E-3</v>
      </c>
      <c r="AC27">
        <f t="shared" si="11"/>
        <v>0.96526606099816736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9.392462165299989E-2</v>
      </c>
      <c r="J28" s="22">
        <f>Spring!H26</f>
        <v>1.9896754999999999E-2</v>
      </c>
      <c r="K28">
        <f t="shared" si="8"/>
        <v>0.828249456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0.668390398</v>
      </c>
      <c r="V28">
        <f t="shared" si="10"/>
        <v>1.6511202313539197E-2</v>
      </c>
      <c r="W28">
        <f t="shared" si="3"/>
        <v>7.7942781641293049E-2</v>
      </c>
      <c r="Z28" s="16">
        <v>23.37</v>
      </c>
      <c r="AA28">
        <f t="shared" si="4"/>
        <v>7.7942781641293049E-2</v>
      </c>
      <c r="AB28">
        <f t="shared" si="5"/>
        <v>1.6474140209352568E-3</v>
      </c>
      <c r="AC28">
        <f t="shared" si="11"/>
        <v>0.96691347501910263</v>
      </c>
    </row>
    <row r="29" spans="2:29" x14ac:dyDescent="0.25">
      <c r="B29" s="1" t="s">
        <v>45</v>
      </c>
      <c r="C29" s="1">
        <f>(C28-C26)/(C32-C30)</f>
        <v>-7.1269281437483624E-4</v>
      </c>
      <c r="H29" s="16">
        <v>7.33</v>
      </c>
      <c r="I29" s="18">
        <f t="shared" si="7"/>
        <v>8.8344943261999903E-2</v>
      </c>
      <c r="J29" s="22">
        <f>Spring!H27</f>
        <v>1.8714769999999999E-2</v>
      </c>
      <c r="K29">
        <f t="shared" si="8"/>
        <v>0.84696422599999999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0.704857336</v>
      </c>
      <c r="V29">
        <f t="shared" si="10"/>
        <v>3.6466938000000004E-2</v>
      </c>
      <c r="W29">
        <f t="shared" si="3"/>
        <v>0.17214582752279983</v>
      </c>
      <c r="Z29" s="16">
        <v>19.809999999999999</v>
      </c>
      <c r="AA29">
        <f t="shared" si="4"/>
        <v>0.17214582752279983</v>
      </c>
      <c r="AB29">
        <f t="shared" si="5"/>
        <v>3.6385081970992648E-3</v>
      </c>
      <c r="AC29">
        <f t="shared" si="11"/>
        <v>0.97055198321620184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8.3272507502799908E-2</v>
      </c>
      <c r="J30" s="22">
        <f>Spring!H28</f>
        <v>1.7640237999999999E-2</v>
      </c>
      <c r="K30">
        <f t="shared" si="8"/>
        <v>0.86460446400000002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0.73607249799999996</v>
      </c>
      <c r="V30">
        <f t="shared" si="10"/>
        <v>3.1215161999999963E-2</v>
      </c>
      <c r="W30">
        <f t="shared" si="3"/>
        <v>0.14735429373719966</v>
      </c>
      <c r="Z30" s="16">
        <v>16.78</v>
      </c>
      <c r="AA30">
        <f t="shared" si="4"/>
        <v>0.14735429373719966</v>
      </c>
      <c r="AB30">
        <f t="shared" si="5"/>
        <v>3.1145094444392707E-3</v>
      </c>
      <c r="AC30">
        <f t="shared" si="11"/>
        <v>0.97366649266064109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7.8369149473799915E-2</v>
      </c>
      <c r="J31" s="22">
        <f>Spring!H29</f>
        <v>1.6601523E-2</v>
      </c>
      <c r="K31">
        <f t="shared" si="8"/>
        <v>0.88120598699999997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0.76301639399999999</v>
      </c>
      <c r="V31">
        <f t="shared" si="10"/>
        <v>2.6943896000000023E-2</v>
      </c>
      <c r="W31">
        <f t="shared" si="3"/>
        <v>0.12719135545759996</v>
      </c>
      <c r="Z31" s="16">
        <v>14.22</v>
      </c>
      <c r="AA31">
        <f t="shared" si="4"/>
        <v>0.12719135545759996</v>
      </c>
      <c r="AB31">
        <f t="shared" si="5"/>
        <v>2.6883416002130523E-3</v>
      </c>
      <c r="AC31">
        <f t="shared" si="11"/>
        <v>0.97635483426085412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7.3825090472599914E-2</v>
      </c>
      <c r="J32" s="22">
        <f>Spring!H30</f>
        <v>1.5638921E-2</v>
      </c>
      <c r="K32">
        <f t="shared" si="8"/>
        <v>0.89684490799999994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0.78674564800000002</v>
      </c>
      <c r="V32">
        <f t="shared" si="10"/>
        <v>2.3729254000000033E-2</v>
      </c>
      <c r="W32">
        <f t="shared" si="3"/>
        <v>0.11201631643240004</v>
      </c>
      <c r="Z32" s="16">
        <v>12.05</v>
      </c>
      <c r="AA32">
        <f t="shared" si="4"/>
        <v>0.11201631643240004</v>
      </c>
      <c r="AB32">
        <f t="shared" si="5"/>
        <v>2.3675989793837541E-3</v>
      </c>
      <c r="AC32">
        <f t="shared" si="11"/>
        <v>0.97872243324023789</v>
      </c>
    </row>
    <row r="33" spans="2:29" x14ac:dyDescent="0.25">
      <c r="H33" s="16">
        <v>3.78</v>
      </c>
      <c r="I33" s="18">
        <f t="shared" si="7"/>
        <v>6.9175356119799913E-2</v>
      </c>
      <c r="J33" s="22">
        <f>Spring!H31</f>
        <v>1.4653932999999999E-2</v>
      </c>
      <c r="K33">
        <f t="shared" si="8"/>
        <v>0.91149884099999989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0.80835270100000001</v>
      </c>
      <c r="V33">
        <f t="shared" si="10"/>
        <v>2.1607052999999987E-2</v>
      </c>
      <c r="W33">
        <f t="shared" si="3"/>
        <v>0.10199825439179983</v>
      </c>
      <c r="Z33" s="16">
        <v>10.210000000000001</v>
      </c>
      <c r="AA33">
        <f t="shared" si="4"/>
        <v>0.10199825439179983</v>
      </c>
      <c r="AB33">
        <f t="shared" si="5"/>
        <v>2.1558552422377281E-3</v>
      </c>
      <c r="AC33">
        <f t="shared" si="11"/>
        <v>0.9808782884824756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6.5603518850399931E-2</v>
      </c>
      <c r="J34" s="22">
        <f>Spring!H32</f>
        <v>1.3897283999999999E-2</v>
      </c>
      <c r="K34">
        <f t="shared" si="8"/>
        <v>0.9253961249999999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0.828249456</v>
      </c>
      <c r="V34">
        <f t="shared" si="10"/>
        <v>1.9896754999999988E-2</v>
      </c>
      <c r="W34">
        <f t="shared" si="3"/>
        <v>9.3924621652999835E-2</v>
      </c>
      <c r="Z34" s="16">
        <v>8.65</v>
      </c>
      <c r="AA34">
        <f t="shared" si="4"/>
        <v>9.3924621652999835E-2</v>
      </c>
      <c r="AB34">
        <f t="shared" si="5"/>
        <v>1.9852093467012705E-3</v>
      </c>
      <c r="AC34">
        <f t="shared" si="11"/>
        <v>0.98286349782917692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6.1968269761199929E-2</v>
      </c>
      <c r="J35" s="22">
        <f>Spring!H33</f>
        <v>1.3127201999999999E-2</v>
      </c>
      <c r="K35">
        <f t="shared" si="8"/>
        <v>0.93852332699999985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0.84696422599999999</v>
      </c>
      <c r="V35">
        <f t="shared" si="10"/>
        <v>1.8714769999999992E-2</v>
      </c>
      <c r="W35">
        <f t="shared" si="3"/>
        <v>8.8344943261999861E-2</v>
      </c>
      <c r="Z35" s="16">
        <v>7.33</v>
      </c>
      <c r="AA35">
        <f t="shared" si="4"/>
        <v>8.8344943261999861E-2</v>
      </c>
      <c r="AB35">
        <f t="shared" si="5"/>
        <v>1.8672761626388091E-3</v>
      </c>
      <c r="AC35">
        <f t="shared" si="11"/>
        <v>0.98473077399181574</v>
      </c>
    </row>
    <row r="36" spans="2:29" x14ac:dyDescent="0.25">
      <c r="B36" s="1" t="s">
        <v>39</v>
      </c>
      <c r="C36" s="1">
        <f>U8</f>
        <v>1.0534894E-2</v>
      </c>
      <c r="E36" s="1" t="s">
        <v>39</v>
      </c>
      <c r="F36" s="1">
        <f>U10</f>
        <v>1.6435867E-2</v>
      </c>
      <c r="H36" s="16">
        <v>2.2999999999999998</v>
      </c>
      <c r="I36" s="18">
        <f t="shared" si="7"/>
        <v>5.7508751985399932E-2</v>
      </c>
      <c r="J36" s="22">
        <f>Spring!H34</f>
        <v>1.2182508999999999E-2</v>
      </c>
      <c r="K36">
        <f t="shared" si="8"/>
        <v>0.9507058359999998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0.86460446400000002</v>
      </c>
      <c r="V36">
        <f t="shared" si="10"/>
        <v>1.764023800000003E-2</v>
      </c>
      <c r="W36">
        <f t="shared" si="3"/>
        <v>8.3272507502800047E-2</v>
      </c>
      <c r="Z36" s="16">
        <v>6.21</v>
      </c>
      <c r="AA36">
        <f t="shared" si="4"/>
        <v>8.3272507502800047E-2</v>
      </c>
      <c r="AB36">
        <f t="shared" si="5"/>
        <v>1.7600641589864783E-3</v>
      </c>
      <c r="AC36">
        <f t="shared" si="11"/>
        <v>0.98649083815080219</v>
      </c>
    </row>
    <row r="37" spans="2:29" x14ac:dyDescent="0.25">
      <c r="B37" s="1" t="s">
        <v>43</v>
      </c>
      <c r="C37" s="1">
        <f>C39*(C41-C40)+C36</f>
        <v>1.4106135244497321E-2</v>
      </c>
      <c r="E37" s="1" t="s">
        <v>43</v>
      </c>
      <c r="F37" s="1">
        <f>F39*(F41-F40)+F36</f>
        <v>2.2513058549836217E-2</v>
      </c>
      <c r="H37" s="16">
        <v>1.95</v>
      </c>
      <c r="I37" s="18">
        <f t="shared" si="7"/>
        <v>5.0787774132399946E-2</v>
      </c>
      <c r="J37" s="22">
        <f>Spring!H35</f>
        <v>1.0758754000000001E-2</v>
      </c>
      <c r="K37">
        <f t="shared" si="8"/>
        <v>0.96146458999999984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0.88120598699999997</v>
      </c>
      <c r="V37">
        <f t="shared" si="10"/>
        <v>1.6601522999999951E-2</v>
      </c>
      <c r="W37">
        <f t="shared" si="3"/>
        <v>7.8369149473799679E-2</v>
      </c>
      <c r="Z37" s="16">
        <v>5.27</v>
      </c>
      <c r="AA37">
        <f t="shared" si="4"/>
        <v>7.8369149473799679E-2</v>
      </c>
      <c r="AB37">
        <f t="shared" si="5"/>
        <v>1.6564258156204887E-3</v>
      </c>
      <c r="AC37">
        <f t="shared" si="11"/>
        <v>0.98814726396642272</v>
      </c>
    </row>
    <row r="38" spans="2:29" x14ac:dyDescent="0.25">
      <c r="B38" s="1" t="s">
        <v>40</v>
      </c>
      <c r="C38" s="1">
        <f>U10</f>
        <v>1.6435867E-2</v>
      </c>
      <c r="E38" s="1" t="s">
        <v>40</v>
      </c>
      <c r="F38" s="1">
        <f>U12</f>
        <v>2.5067943000000002E-2</v>
      </c>
      <c r="H38" s="16">
        <v>1.65</v>
      </c>
      <c r="I38" s="18">
        <f t="shared" si="7"/>
        <v>4.4003389180199949E-2</v>
      </c>
      <c r="J38" s="22">
        <f>Spring!H36</f>
        <v>9.3215669999999994E-3</v>
      </c>
      <c r="K38">
        <f t="shared" si="8"/>
        <v>0.97078615699999982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0.89684490799999994</v>
      </c>
      <c r="V38">
        <f t="shared" si="10"/>
        <v>1.5638920999999972E-2</v>
      </c>
      <c r="W38">
        <f t="shared" si="3"/>
        <v>7.3825090472599789E-2</v>
      </c>
      <c r="Z38" s="16">
        <v>4.46</v>
      </c>
      <c r="AA38">
        <f t="shared" si="4"/>
        <v>7.3825090472599789E-2</v>
      </c>
      <c r="AB38">
        <f t="shared" si="5"/>
        <v>1.5603816874421353E-3</v>
      </c>
      <c r="AC38">
        <f t="shared" si="11"/>
        <v>0.98970764565386482</v>
      </c>
    </row>
    <row r="39" spans="2:29" x14ac:dyDescent="0.25">
      <c r="B39" s="1" t="s">
        <v>45</v>
      </c>
      <c r="C39" s="1">
        <f>(C38-C36)/(C42-C40)</f>
        <v>-1.1701314693634741E-4</v>
      </c>
      <c r="E39" s="1" t="s">
        <v>45</v>
      </c>
      <c r="F39" s="1">
        <f>(F38-F36)/(F42-F40)</f>
        <v>-2.0196715021057572E-4</v>
      </c>
      <c r="H39" s="16">
        <v>1.4</v>
      </c>
      <c r="I39" s="18">
        <f t="shared" si="7"/>
        <v>3.5359111430999957E-2</v>
      </c>
      <c r="J39" s="22">
        <f>Spring!H37</f>
        <v>7.4903849999999996E-3</v>
      </c>
      <c r="K39">
        <f t="shared" si="8"/>
        <v>0.9782765419999998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0.91149884099999989</v>
      </c>
      <c r="V39">
        <f t="shared" si="10"/>
        <v>1.4653932999999952E-2</v>
      </c>
      <c r="W39">
        <f t="shared" si="3"/>
        <v>6.9175356119799705E-2</v>
      </c>
      <c r="Z39" s="16">
        <v>3.78</v>
      </c>
      <c r="AA39">
        <f t="shared" si="4"/>
        <v>6.9175356119799705E-2</v>
      </c>
      <c r="AB39">
        <f t="shared" si="5"/>
        <v>1.462103984168982E-3</v>
      </c>
      <c r="AC39">
        <f t="shared" si="11"/>
        <v>0.99116974963803384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2.4411100631599975E-2</v>
      </c>
      <c r="J40" s="22">
        <f>Spring!H38</f>
        <v>5.1711860000000004E-3</v>
      </c>
      <c r="K40">
        <f t="shared" si="8"/>
        <v>0.9834477279999998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0.9253961249999999</v>
      </c>
      <c r="V40">
        <f t="shared" si="10"/>
        <v>1.389728400000001E-2</v>
      </c>
      <c r="W40">
        <f t="shared" si="3"/>
        <v>6.5603518850399972E-2</v>
      </c>
      <c r="Z40" s="16">
        <v>3.2</v>
      </c>
      <c r="AA40">
        <f t="shared" si="4"/>
        <v>6.5603518850399972E-2</v>
      </c>
      <c r="AB40">
        <f t="shared" si="5"/>
        <v>1.3866089264587141E-3</v>
      </c>
      <c r="AC40">
        <f t="shared" si="11"/>
        <v>0.99255635856449254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1.7732395751599982E-2</v>
      </c>
      <c r="J41" s="22">
        <f>Spring!H39</f>
        <v>3.756386E-3</v>
      </c>
      <c r="K41">
        <f t="shared" si="8"/>
        <v>0.98720411399999974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0.93852332699999985</v>
      </c>
      <c r="V41">
        <f t="shared" si="10"/>
        <v>1.3127201999999949E-2</v>
      </c>
      <c r="W41">
        <f t="shared" si="3"/>
        <v>6.1968269761199693E-2</v>
      </c>
      <c r="Z41" s="16">
        <v>2.72</v>
      </c>
      <c r="AA41">
        <f t="shared" si="4"/>
        <v>6.1968269761199693E-2</v>
      </c>
      <c r="AB41">
        <f t="shared" si="5"/>
        <v>1.3097735840058103E-3</v>
      </c>
      <c r="AC41">
        <f t="shared" si="11"/>
        <v>0.99386613214849839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1.4223956140199985E-2</v>
      </c>
      <c r="J42" s="22">
        <f>Spring!H40</f>
        <v>3.0131670000000002E-3</v>
      </c>
      <c r="K42">
        <f t="shared" si="8"/>
        <v>0.99021728099999973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0.9507058359999998</v>
      </c>
      <c r="V42">
        <f t="shared" si="10"/>
        <v>1.2182508999999953E-2</v>
      </c>
      <c r="W42">
        <f t="shared" si="3"/>
        <v>5.750875198539971E-2</v>
      </c>
      <c r="Z42" s="16">
        <v>2.2999999999999998</v>
      </c>
      <c r="AA42">
        <f t="shared" si="4"/>
        <v>5.750875198539971E-2</v>
      </c>
      <c r="AB42">
        <f t="shared" si="5"/>
        <v>1.2155163358583984E-3</v>
      </c>
      <c r="AC42">
        <f t="shared" si="11"/>
        <v>0.99508164848435676</v>
      </c>
    </row>
    <row r="43" spans="2:29" x14ac:dyDescent="0.25">
      <c r="H43" s="16">
        <v>0.72</v>
      </c>
      <c r="I43" s="18">
        <f t="shared" si="7"/>
        <v>1.1856820711399986E-2</v>
      </c>
      <c r="J43" s="22">
        <f>Spring!H41</f>
        <v>2.5117189999999999E-3</v>
      </c>
      <c r="K43">
        <f t="shared" si="8"/>
        <v>0.99272899999999975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0.96146458999999984</v>
      </c>
      <c r="V43">
        <f t="shared" si="10"/>
        <v>1.0758754000000037E-2</v>
      </c>
      <c r="W43">
        <f t="shared" si="3"/>
        <v>5.0787774132400119E-2</v>
      </c>
      <c r="Z43" s="16">
        <v>1.95</v>
      </c>
      <c r="AA43">
        <f t="shared" si="4"/>
        <v>5.0787774132400119E-2</v>
      </c>
      <c r="AB43">
        <f t="shared" si="5"/>
        <v>1.0734604210415099E-3</v>
      </c>
      <c r="AC43">
        <f t="shared" si="11"/>
        <v>0.99615510890539827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1.0081469139799988E-2</v>
      </c>
      <c r="J44" s="22">
        <f>Spring!H42</f>
        <v>2.1356330000000001E-3</v>
      </c>
      <c r="K44">
        <f t="shared" si="8"/>
        <v>0.99486463299999972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0.97078615699999982</v>
      </c>
      <c r="V44">
        <f t="shared" si="10"/>
        <v>9.3215669999999751E-3</v>
      </c>
      <c r="W44">
        <f t="shared" si="3"/>
        <v>4.4003389180199831E-2</v>
      </c>
      <c r="Z44" s="16">
        <v>1.65</v>
      </c>
      <c r="AA44">
        <f t="shared" si="4"/>
        <v>4.4003389180199831E-2</v>
      </c>
      <c r="AB44">
        <f t="shared" si="5"/>
        <v>9.3006432125751568E-4</v>
      </c>
      <c r="AC44">
        <f t="shared" si="11"/>
        <v>0.9970851732266558</v>
      </c>
    </row>
    <row r="45" spans="2:29" x14ac:dyDescent="0.25">
      <c r="B45" s="1" t="s">
        <v>39</v>
      </c>
      <c r="C45" s="1">
        <f>U15</f>
        <v>7.5382914999999995E-2</v>
      </c>
      <c r="E45" s="1" t="s">
        <v>39</v>
      </c>
      <c r="F45" s="1">
        <f>U26</f>
        <v>0.62574490000000005</v>
      </c>
      <c r="H45" s="16">
        <v>0.52</v>
      </c>
      <c r="I45" s="18">
        <f t="shared" si="7"/>
        <v>8.8133601999999898E-3</v>
      </c>
      <c r="J45" s="22">
        <f>Spring!H43</f>
        <v>1.867E-3</v>
      </c>
      <c r="K45">
        <f t="shared" si="8"/>
        <v>0.99673163299999967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0.9782765419999998</v>
      </c>
      <c r="V45">
        <f t="shared" si="10"/>
        <v>7.4903849999999883E-3</v>
      </c>
      <c r="W45">
        <f t="shared" si="3"/>
        <v>3.5359111430999908E-2</v>
      </c>
      <c r="Z45" s="16">
        <v>1.4</v>
      </c>
      <c r="AA45">
        <f t="shared" si="4"/>
        <v>3.5359111430999908E-2</v>
      </c>
      <c r="AB45">
        <f t="shared" si="5"/>
        <v>7.4735716011937537E-4</v>
      </c>
      <c r="AC45">
        <f t="shared" si="11"/>
        <v>0.99783253038677522</v>
      </c>
    </row>
    <row r="46" spans="2:29" x14ac:dyDescent="0.25">
      <c r="B46" s="1" t="s">
        <v>43</v>
      </c>
      <c r="C46" s="1">
        <f>C48*(C50-C49)+C45</f>
        <v>0.10074252431578948</v>
      </c>
      <c r="E46" s="1" t="s">
        <v>43</v>
      </c>
      <c r="F46" s="1">
        <f>F48*(F50-F49)+F45</f>
        <v>0.6518791956864608</v>
      </c>
      <c r="H46" s="16">
        <v>0.44</v>
      </c>
      <c r="I46" s="18">
        <f t="shared" si="7"/>
        <v>7.9679526665999909E-3</v>
      </c>
      <c r="J46" s="22">
        <f>Spring!H44</f>
        <v>1.6879110000000001E-3</v>
      </c>
      <c r="K46">
        <f t="shared" si="8"/>
        <v>0.99841954399999966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0.9834477279999998</v>
      </c>
      <c r="V46">
        <f t="shared" si="10"/>
        <v>5.1711859999999943E-3</v>
      </c>
      <c r="W46">
        <f t="shared" si="3"/>
        <v>2.4411100631599948E-2</v>
      </c>
      <c r="Z46" s="16">
        <v>1.19</v>
      </c>
      <c r="AA46">
        <f t="shared" si="4"/>
        <v>2.4411100631599948E-2</v>
      </c>
      <c r="AB46">
        <f t="shared" si="5"/>
        <v>5.1595784240851094E-4</v>
      </c>
      <c r="AC46">
        <f t="shared" si="11"/>
        <v>0.99834848822918376</v>
      </c>
    </row>
    <row r="47" spans="2:29" x14ac:dyDescent="0.25">
      <c r="B47" s="1" t="s">
        <v>40</v>
      </c>
      <c r="C47" s="1">
        <f>U17</f>
        <v>0.104149039</v>
      </c>
      <c r="E47" s="1" t="s">
        <v>40</v>
      </c>
      <c r="F47" s="1">
        <f>U28</f>
        <v>0.668390398</v>
      </c>
      <c r="H47" s="16">
        <v>0.37</v>
      </c>
      <c r="I47" s="18">
        <f t="shared" si="7"/>
        <v>7.4607100347999925E-3</v>
      </c>
      <c r="J47" s="22">
        <f>Spring!H45</f>
        <v>1.5804580000000001E-3</v>
      </c>
      <c r="K47">
        <f t="shared" si="8"/>
        <v>1.0000000019999997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0.98720411399999974</v>
      </c>
      <c r="V47">
        <f t="shared" si="10"/>
        <v>3.7563859999999449E-3</v>
      </c>
      <c r="W47">
        <f t="shared" si="3"/>
        <v>1.7732395751599721E-2</v>
      </c>
      <c r="Z47" s="16">
        <v>1.01</v>
      </c>
      <c r="AA47">
        <f t="shared" si="4"/>
        <v>1.7732395751599721E-2</v>
      </c>
      <c r="AB47">
        <f t="shared" si="5"/>
        <v>3.7479541749484748E-4</v>
      </c>
      <c r="AC47">
        <f t="shared" si="11"/>
        <v>0.99872328364667862</v>
      </c>
    </row>
    <row r="48" spans="2:29" x14ac:dyDescent="0.25">
      <c r="B48" s="1" t="s">
        <v>45</v>
      </c>
      <c r="C48" s="1">
        <f>(C47-C45)/(C51-C49)</f>
        <v>-1.3051780399274046E-3</v>
      </c>
      <c r="E48" s="1" t="s">
        <v>45</v>
      </c>
      <c r="F48" s="1">
        <f>(F47-F45)/(F51-F49)</f>
        <v>-1.0129571971496431E-2</v>
      </c>
      <c r="I48" s="18">
        <f>SUM(I4:I47)</f>
        <v>4.7206000094411946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0.99021728099999973</v>
      </c>
      <c r="V48">
        <f t="shared" si="10"/>
        <v>3.0131669999999833E-3</v>
      </c>
      <c r="W48">
        <f t="shared" si="3"/>
        <v>1.4223956140199905E-2</v>
      </c>
      <c r="Z48" s="16">
        <v>0.85</v>
      </c>
      <c r="AA48">
        <f t="shared" si="4"/>
        <v>1.4223956140199905E-2</v>
      </c>
      <c r="AB48">
        <f t="shared" si="5"/>
        <v>3.0064034520060163E-4</v>
      </c>
      <c r="AC48">
        <f t="shared" si="11"/>
        <v>0.99902392399187923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0.99272899999999975</v>
      </c>
      <c r="V49">
        <f t="shared" si="10"/>
        <v>2.5117190000000233E-3</v>
      </c>
      <c r="W49">
        <f t="shared" si="3"/>
        <v>1.1856820711400097E-2</v>
      </c>
      <c r="Z49" s="16">
        <v>0.72</v>
      </c>
      <c r="AA49">
        <f t="shared" si="4"/>
        <v>1.1856820711400097E-2</v>
      </c>
      <c r="AB49">
        <f t="shared" si="5"/>
        <v>2.5060810343632503E-4</v>
      </c>
      <c r="AC49">
        <f t="shared" si="11"/>
        <v>0.99927453209531558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0.99486463299999972</v>
      </c>
      <c r="V50">
        <f t="shared" si="10"/>
        <v>2.1356329999999701E-3</v>
      </c>
      <c r="W50">
        <f t="shared" si="3"/>
        <v>1.0081469139799848E-2</v>
      </c>
      <c r="Z50" s="16">
        <v>0.61</v>
      </c>
      <c r="AA50">
        <f t="shared" si="4"/>
        <v>1.0081469139799848E-2</v>
      </c>
      <c r="AB50">
        <f t="shared" si="5"/>
        <v>2.1308392211310926E-4</v>
      </c>
      <c r="AC50">
        <f t="shared" si="11"/>
        <v>0.99948761601742864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0.99673163299999967</v>
      </c>
      <c r="V51">
        <f t="shared" si="10"/>
        <v>1.866999999999952E-3</v>
      </c>
      <c r="W51">
        <f t="shared" si="3"/>
        <v>8.8133601999997643E-3</v>
      </c>
      <c r="Z51" s="16">
        <v>0.52</v>
      </c>
      <c r="AA51">
        <f t="shared" si="4"/>
        <v>8.8133601999997643E-3</v>
      </c>
      <c r="AB51">
        <f t="shared" si="5"/>
        <v>1.8628092120002377E-4</v>
      </c>
      <c r="AC51">
        <f t="shared" si="11"/>
        <v>0.99967389693862863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0.99841954399999966</v>
      </c>
      <c r="V52">
        <f t="shared" si="10"/>
        <v>1.6879109999999864E-3</v>
      </c>
      <c r="W52">
        <f t="shared" si="3"/>
        <v>7.9679526665999267E-3</v>
      </c>
      <c r="Z52" s="16">
        <v>0.44</v>
      </c>
      <c r="AA52">
        <f t="shared" si="4"/>
        <v>7.9679526665999267E-3</v>
      </c>
      <c r="AB52">
        <f t="shared" si="5"/>
        <v>1.6841222066612686E-4</v>
      </c>
      <c r="AC52">
        <f t="shared" si="11"/>
        <v>0.99984230915929473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1.0000000019999997</v>
      </c>
      <c r="V53">
        <f t="shared" si="10"/>
        <v>1.5804580000000623E-3</v>
      </c>
      <c r="W53">
        <f t="shared" si="3"/>
        <v>7.4607100348002857E-3</v>
      </c>
      <c r="Z53" s="16">
        <v>0.37</v>
      </c>
      <c r="AA53">
        <f t="shared" si="4"/>
        <v>7.4607100348002857E-3</v>
      </c>
      <c r="AB53">
        <f t="shared" si="5"/>
        <v>1.5769104025600768E-4</v>
      </c>
      <c r="AC53">
        <f t="shared" si="11"/>
        <v>1.0000000001995508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B86B-6852-4513-9510-6DD8E75863DF}">
  <dimension ref="B1:AC53"/>
  <sheetViews>
    <sheetView workbookViewId="0">
      <selection activeCell="K27" sqref="K27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Spring!I60</f>
        <v>38.784700000000001</v>
      </c>
      <c r="H2" t="s">
        <v>35</v>
      </c>
      <c r="I2" s="23">
        <f>Spring!I61</f>
        <v>2.5218999999999987</v>
      </c>
      <c r="M2">
        <f>D2-I2</f>
        <v>36.262799999999999</v>
      </c>
      <c r="N2" t="s">
        <v>48</v>
      </c>
      <c r="S2" s="23">
        <f>I2</f>
        <v>2.5218999999999987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Spring!I65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23.994500000000002</v>
      </c>
      <c r="E4" s="23">
        <f>Spring!I66</f>
        <v>0.61865890415550462</v>
      </c>
      <c r="F4" s="1">
        <f>F3+E4</f>
        <v>0.61865890415550462</v>
      </c>
      <c r="G4" s="17"/>
      <c r="H4" s="16">
        <v>460.27</v>
      </c>
      <c r="I4" s="18">
        <f>J4*$I$2</f>
        <v>1.4530897781499991E-2</v>
      </c>
      <c r="J4" s="22">
        <f>Spring!I2</f>
        <v>5.7618849999999996E-3</v>
      </c>
      <c r="K4">
        <f>K3+J4</f>
        <v>5.7618849999999996E-3</v>
      </c>
      <c r="N4" s="25">
        <v>1000</v>
      </c>
      <c r="O4">
        <f>O3+P4</f>
        <v>0.66168359861897053</v>
      </c>
      <c r="P4">
        <f>Q4/$M$2</f>
        <v>0.66168359861897053</v>
      </c>
      <c r="Q4">
        <f>D4</f>
        <v>23.994500000000002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23.994500000000002</v>
      </c>
      <c r="AB4">
        <f t="shared" ref="AB4:AB53" si="5">AA4/$D$2</f>
        <v>0.61865890415550462</v>
      </c>
      <c r="AC4">
        <f>AC3+AB4</f>
        <v>0.61865890415550462</v>
      </c>
    </row>
    <row r="5" spans="2:29" x14ac:dyDescent="0.25">
      <c r="B5" s="17">
        <v>0.85</v>
      </c>
      <c r="C5" s="25">
        <f t="shared" si="0"/>
        <v>850</v>
      </c>
      <c r="D5">
        <f t="shared" si="1"/>
        <v>3.0171999999999999</v>
      </c>
      <c r="E5" s="23">
        <f>Spring!I67</f>
        <v>7.7793562925586632E-2</v>
      </c>
      <c r="F5" s="1">
        <f t="shared" ref="F5:F13" si="6">F4+E5</f>
        <v>0.69645246708109121</v>
      </c>
      <c r="G5" s="17"/>
      <c r="H5" s="16">
        <v>390.04</v>
      </c>
      <c r="I5" s="18">
        <f t="shared" ref="I5:I47" si="7">J5*$I$2</f>
        <v>1.7573141408499991E-2</v>
      </c>
      <c r="J5" s="22">
        <f>Spring!I3</f>
        <v>6.9682149999999998E-3</v>
      </c>
      <c r="K5">
        <f t="shared" ref="K5:K47" si="8">K4+J5</f>
        <v>1.2730099999999999E-2</v>
      </c>
      <c r="N5" s="25">
        <v>850</v>
      </c>
      <c r="O5">
        <f>O4+P5</f>
        <v>0.74488732254541856</v>
      </c>
      <c r="P5">
        <f t="shared" ref="P5" si="9">Q5/$M$2</f>
        <v>8.3203723926448037E-2</v>
      </c>
      <c r="Q5">
        <f>D5</f>
        <v>3.0171999999999999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3.0171999999999999</v>
      </c>
      <c r="AB5">
        <f t="shared" si="5"/>
        <v>7.7793562925586632E-2</v>
      </c>
      <c r="AC5">
        <f t="shared" ref="AC5:AC53" si="11">AC4+AB5</f>
        <v>0.69645246708109121</v>
      </c>
    </row>
    <row r="6" spans="2:29" x14ac:dyDescent="0.25">
      <c r="B6" s="17">
        <v>0.3</v>
      </c>
      <c r="C6" s="25">
        <f t="shared" si="0"/>
        <v>300</v>
      </c>
      <c r="D6">
        <f t="shared" si="1"/>
        <v>9.2510999999999992</v>
      </c>
      <c r="E6" s="23">
        <f>Spring!I68</f>
        <v>0.23852446970068092</v>
      </c>
      <c r="F6" s="1">
        <f t="shared" si="6"/>
        <v>0.93497693678177218</v>
      </c>
      <c r="G6" s="7"/>
      <c r="H6" s="16">
        <v>330.52</v>
      </c>
      <c r="I6" s="18">
        <f t="shared" si="7"/>
        <v>1.9928636358899989E-2</v>
      </c>
      <c r="J6" s="22">
        <f>Spring!I4</f>
        <v>7.9022309999999991E-3</v>
      </c>
      <c r="K6">
        <f t="shared" si="8"/>
        <v>2.0632330999999997E-2</v>
      </c>
      <c r="N6" s="16">
        <v>460.27</v>
      </c>
      <c r="O6" s="21">
        <f>C18</f>
        <v>0.92566016578973498</v>
      </c>
      <c r="P6" s="21">
        <f>O6-O5</f>
        <v>0.18077284324431642</v>
      </c>
      <c r="Q6" s="21">
        <f>P6*$M$2</f>
        <v>6.5553294599999967</v>
      </c>
      <c r="T6" s="16">
        <v>460.27</v>
      </c>
      <c r="U6">
        <f>K4</f>
        <v>5.7618849999999996E-3</v>
      </c>
      <c r="V6">
        <f t="shared" si="10"/>
        <v>5.7618849999999996E-3</v>
      </c>
      <c r="W6">
        <f t="shared" si="3"/>
        <v>1.4530897781499991E-2</v>
      </c>
      <c r="Z6" s="16">
        <v>460.27</v>
      </c>
      <c r="AA6">
        <f t="shared" si="4"/>
        <v>6.5698603577814971</v>
      </c>
      <c r="AB6">
        <f t="shared" si="5"/>
        <v>0.16939309464251359</v>
      </c>
      <c r="AC6">
        <f t="shared" si="11"/>
        <v>0.86584556172360483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0.47070000000000001</v>
      </c>
      <c r="E7" s="23">
        <f>Spring!I69</f>
        <v>1.2136228976890371E-2</v>
      </c>
      <c r="F7" s="1">
        <f t="shared" si="6"/>
        <v>0.94711316575866256</v>
      </c>
      <c r="G7" s="7"/>
      <c r="H7" s="16">
        <v>280.08999999999997</v>
      </c>
      <c r="I7" s="18">
        <f t="shared" si="7"/>
        <v>1.9986400478399988E-2</v>
      </c>
      <c r="J7" s="22">
        <f>Spring!I5</f>
        <v>7.9251359999999993E-3</v>
      </c>
      <c r="K7">
        <f t="shared" si="8"/>
        <v>2.8557466999999996E-2</v>
      </c>
      <c r="N7" s="16">
        <v>390.04</v>
      </c>
      <c r="O7" s="21">
        <f>F18</f>
        <v>0.95823573549452634</v>
      </c>
      <c r="P7" s="21">
        <f t="shared" ref="P7:P8" si="12">O7-O6</f>
        <v>3.2575569704791363E-2</v>
      </c>
      <c r="Q7" s="21">
        <f t="shared" ref="Q7:Q8" si="13">P7*$M$2</f>
        <v>1.1812813690909081</v>
      </c>
      <c r="T7" s="16">
        <v>390.04</v>
      </c>
      <c r="U7">
        <f t="shared" ref="U7:U8" si="14">K5</f>
        <v>1.2730099999999999E-2</v>
      </c>
      <c r="V7">
        <f t="shared" si="10"/>
        <v>6.9682149999999998E-3</v>
      </c>
      <c r="W7">
        <f t="shared" si="3"/>
        <v>1.7573141408499991E-2</v>
      </c>
      <c r="Z7" s="16">
        <v>390.04</v>
      </c>
      <c r="AA7">
        <f t="shared" si="4"/>
        <v>1.1988545104994082</v>
      </c>
      <c r="AB7">
        <f t="shared" si="5"/>
        <v>3.0910501060970128E-2</v>
      </c>
      <c r="AC7">
        <f t="shared" si="11"/>
        <v>0.89675606278457498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0.97219999999999995</v>
      </c>
      <c r="E8" s="23">
        <f>Spring!I70</f>
        <v>2.5066585535017671E-2</v>
      </c>
      <c r="F8" s="1">
        <f t="shared" si="6"/>
        <v>0.97217975129368028</v>
      </c>
      <c r="G8" s="7"/>
      <c r="H8" s="16">
        <v>237.35</v>
      </c>
      <c r="I8" s="18">
        <f t="shared" si="7"/>
        <v>2.1270050100299989E-2</v>
      </c>
      <c r="J8" s="22">
        <f>Spring!I6</f>
        <v>8.4341369999999995E-3</v>
      </c>
      <c r="K8">
        <f t="shared" si="8"/>
        <v>3.6991603999999997E-2</v>
      </c>
      <c r="N8" s="16">
        <v>330.52</v>
      </c>
      <c r="O8" s="21">
        <f>C27</f>
        <v>0.98584356560742936</v>
      </c>
      <c r="P8" s="21">
        <f t="shared" si="12"/>
        <v>2.760783011290302E-2</v>
      </c>
      <c r="Q8" s="21">
        <f t="shared" si="13"/>
        <v>1.0011372218181795</v>
      </c>
      <c r="T8" s="16">
        <v>330.52</v>
      </c>
      <c r="U8">
        <f t="shared" si="14"/>
        <v>2.0632330999999997E-2</v>
      </c>
      <c r="V8">
        <f t="shared" si="10"/>
        <v>7.9022309999999974E-3</v>
      </c>
      <c r="W8">
        <f t="shared" si="3"/>
        <v>1.9928636358899982E-2</v>
      </c>
      <c r="Z8" s="16">
        <v>330.52</v>
      </c>
      <c r="AA8">
        <f t="shared" si="4"/>
        <v>1.0210658581770795</v>
      </c>
      <c r="AB8">
        <f t="shared" si="5"/>
        <v>2.632651169603167E-2</v>
      </c>
      <c r="AC8">
        <f t="shared" si="11"/>
        <v>0.9230825744806066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0.41020000000000001</v>
      </c>
      <c r="E9" s="23">
        <f>Spring!I71</f>
        <v>1.0576335513746401E-2</v>
      </c>
      <c r="F9" s="1">
        <f t="shared" si="6"/>
        <v>0.98275608680742665</v>
      </c>
      <c r="G9" s="7"/>
      <c r="H9" s="16">
        <v>201.13</v>
      </c>
      <c r="I9" s="18">
        <f t="shared" si="7"/>
        <v>2.7052882807699984E-2</v>
      </c>
      <c r="J9" s="22">
        <f>Spring!I7</f>
        <v>1.0727183E-2</v>
      </c>
      <c r="K9">
        <f t="shared" si="8"/>
        <v>4.7718786999999999E-2</v>
      </c>
      <c r="N9" s="25">
        <v>300</v>
      </c>
      <c r="O9" s="1">
        <v>1</v>
      </c>
      <c r="P9">
        <f>O9-O8</f>
        <v>1.4156434392570638E-2</v>
      </c>
      <c r="Q9">
        <f>P9*$M$2</f>
        <v>0.51335194909091053</v>
      </c>
      <c r="T9" s="25">
        <f>B6*1000</f>
        <v>300</v>
      </c>
      <c r="U9" s="21">
        <f>C37</f>
        <v>2.5428586219512189E-2</v>
      </c>
      <c r="V9">
        <f t="shared" si="10"/>
        <v>4.7962552195121924E-3</v>
      </c>
      <c r="W9">
        <f t="shared" si="3"/>
        <v>1.2095676038087791E-2</v>
      </c>
      <c r="Z9" s="25">
        <v>300</v>
      </c>
      <c r="AA9">
        <f t="shared" si="4"/>
        <v>0.52544762512899834</v>
      </c>
      <c r="AB9">
        <f t="shared" si="5"/>
        <v>1.354780687046692E-2</v>
      </c>
      <c r="AC9">
        <f t="shared" si="11"/>
        <v>0.93663038135107357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8.2200000000000009E-2</v>
      </c>
      <c r="E10" s="23">
        <f>Spring!I72</f>
        <v>2.1193924408336277E-3</v>
      </c>
      <c r="F10" s="1">
        <f t="shared" si="6"/>
        <v>0.98487547924826024</v>
      </c>
      <c r="G10" s="7"/>
      <c r="H10" s="16">
        <v>170.44</v>
      </c>
      <c r="I10" s="18">
        <f t="shared" si="7"/>
        <v>3.8997229160799979E-2</v>
      </c>
      <c r="J10" s="22">
        <f>Spring!I8</f>
        <v>1.5463431999999999E-2</v>
      </c>
      <c r="K10">
        <f t="shared" si="8"/>
        <v>6.3182218999999998E-2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2.8557466999999996E-2</v>
      </c>
      <c r="V10">
        <f t="shared" si="10"/>
        <v>3.1288807804878069E-3</v>
      </c>
      <c r="W10">
        <f t="shared" si="3"/>
        <v>7.8907244403121964E-3</v>
      </c>
      <c r="Z10" s="16">
        <v>280.08999999999997</v>
      </c>
      <c r="AA10">
        <f t="shared" si="4"/>
        <v>7.8907244403121964E-3</v>
      </c>
      <c r="AB10">
        <f t="shared" si="5"/>
        <v>2.0344941279195654E-4</v>
      </c>
      <c r="AC10">
        <f t="shared" si="11"/>
        <v>0.9368338307638655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0.18440000000000001</v>
      </c>
      <c r="E11" s="23">
        <f>Spring!I73</f>
        <v>4.7544521422107173E-3</v>
      </c>
      <c r="F11" s="1">
        <f t="shared" si="6"/>
        <v>0.98962993139047095</v>
      </c>
      <c r="G11" s="7"/>
      <c r="H11" s="16">
        <v>144.43</v>
      </c>
      <c r="I11" s="18">
        <f t="shared" si="7"/>
        <v>5.2526879682399975E-2</v>
      </c>
      <c r="J11" s="22">
        <f>Spring!I9</f>
        <v>2.0828296E-2</v>
      </c>
      <c r="K11">
        <f t="shared" si="8"/>
        <v>8.4010514999999994E-2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3.4495304677351422E-2</v>
      </c>
      <c r="V11">
        <f t="shared" si="10"/>
        <v>5.9378376773514263E-3</v>
      </c>
      <c r="W11">
        <f t="shared" si="3"/>
        <v>1.4974632838512554E-2</v>
      </c>
      <c r="Z11" s="25">
        <v>250</v>
      </c>
      <c r="AA11">
        <f t="shared" si="4"/>
        <v>1.4974632838512554E-2</v>
      </c>
      <c r="AB11">
        <f t="shared" si="5"/>
        <v>3.8609639467399655E-4</v>
      </c>
      <c r="AC11">
        <f t="shared" si="11"/>
        <v>0.93721992715853952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0.1593</v>
      </c>
      <c r="E12" s="23">
        <f>Spring!I74</f>
        <v>4.1072897302286727E-3</v>
      </c>
      <c r="F12" s="1">
        <f t="shared" si="6"/>
        <v>0.99373722112069962</v>
      </c>
      <c r="G12" s="7"/>
      <c r="H12" s="16">
        <v>122.39</v>
      </c>
      <c r="I12" s="18">
        <f t="shared" si="7"/>
        <v>6.9708511247299959E-2</v>
      </c>
      <c r="J12" s="22">
        <f>Spring!I10</f>
        <v>2.7641267000000001E-2</v>
      </c>
      <c r="K12">
        <f t="shared" si="8"/>
        <v>0.11165178199999999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3.6991603999999997E-2</v>
      </c>
      <c r="V12">
        <f t="shared" si="10"/>
        <v>2.496299322648575E-3</v>
      </c>
      <c r="W12">
        <f t="shared" si="3"/>
        <v>6.2954172617874383E-3</v>
      </c>
      <c r="Z12" s="16">
        <v>237.35</v>
      </c>
      <c r="AA12">
        <f t="shared" si="4"/>
        <v>6.2954172617874383E-3</v>
      </c>
      <c r="AB12">
        <f t="shared" si="5"/>
        <v>1.6231702866819747E-4</v>
      </c>
      <c r="AC12">
        <f t="shared" si="11"/>
        <v>0.93738224418720772</v>
      </c>
    </row>
    <row r="13" spans="2:29" x14ac:dyDescent="0.25">
      <c r="B13" t="s">
        <v>49</v>
      </c>
      <c r="E13" s="23">
        <f>Spring!I75</f>
        <v>6.2627788793003115E-3</v>
      </c>
      <c r="F13" s="1">
        <f t="shared" si="6"/>
        <v>0.99999999999999989</v>
      </c>
      <c r="H13" s="16">
        <v>103.72</v>
      </c>
      <c r="I13" s="18">
        <f t="shared" si="7"/>
        <v>9.0420172337199956E-2</v>
      </c>
      <c r="J13" s="22">
        <f>Spring!I11</f>
        <v>3.5853988000000003E-2</v>
      </c>
      <c r="K13">
        <f t="shared" si="8"/>
        <v>0.14750576999999998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4.7718786999999999E-2</v>
      </c>
      <c r="V13">
        <f t="shared" si="10"/>
        <v>1.0727183000000001E-2</v>
      </c>
      <c r="W13">
        <f t="shared" si="3"/>
        <v>2.7052882807699991E-2</v>
      </c>
      <c r="Z13" s="16">
        <v>201.13</v>
      </c>
      <c r="AA13">
        <f t="shared" si="4"/>
        <v>2.7052882807699991E-2</v>
      </c>
      <c r="AB13">
        <f t="shared" si="5"/>
        <v>6.9751429836249833E-4</v>
      </c>
      <c r="AC13">
        <f t="shared" si="11"/>
        <v>0.93807975848557024</v>
      </c>
    </row>
    <row r="14" spans="2:29" x14ac:dyDescent="0.25">
      <c r="H14" s="16">
        <v>87.89</v>
      </c>
      <c r="I14" s="18">
        <f t="shared" si="7"/>
        <v>0.11645897393589993</v>
      </c>
      <c r="J14" s="22">
        <f>Spring!I12</f>
        <v>4.6179061E-2</v>
      </c>
      <c r="K14">
        <f t="shared" si="8"/>
        <v>0.19368483099999997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6.3182218999999998E-2</v>
      </c>
      <c r="V14">
        <f t="shared" si="10"/>
        <v>1.5463431999999999E-2</v>
      </c>
      <c r="W14">
        <f t="shared" si="3"/>
        <v>3.8997229160799979E-2</v>
      </c>
      <c r="Z14" s="16">
        <v>170.44</v>
      </c>
      <c r="AA14">
        <f t="shared" si="4"/>
        <v>3.8997229160799979E-2</v>
      </c>
      <c r="AB14">
        <f t="shared" si="5"/>
        <v>1.0054797165067663E-3</v>
      </c>
      <c r="AC14">
        <f t="shared" si="11"/>
        <v>0.93908523820207701</v>
      </c>
    </row>
    <row r="15" spans="2:29" x14ac:dyDescent="0.25">
      <c r="B15" s="32" t="s">
        <v>51</v>
      </c>
      <c r="C15" s="32"/>
      <c r="D15" s="32"/>
      <c r="E15" s="32"/>
      <c r="F15" s="32"/>
      <c r="H15" s="16">
        <v>74.48</v>
      </c>
      <c r="I15" s="18">
        <f t="shared" si="7"/>
        <v>0.13965449468619992</v>
      </c>
      <c r="J15" s="22">
        <f>Spring!I13</f>
        <v>5.5376698000000002E-2</v>
      </c>
      <c r="K15">
        <f t="shared" si="8"/>
        <v>0.24906152899999998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8.4010514999999994E-2</v>
      </c>
      <c r="V15">
        <f t="shared" si="10"/>
        <v>2.0828295999999996E-2</v>
      </c>
      <c r="W15">
        <f t="shared" si="3"/>
        <v>5.2526879682399961E-2</v>
      </c>
      <c r="Z15" s="16">
        <v>144.43</v>
      </c>
      <c r="AA15">
        <f t="shared" si="4"/>
        <v>5.2526879682399961E-2</v>
      </c>
      <c r="AB15">
        <f t="shared" si="5"/>
        <v>1.3543196075359602E-3</v>
      </c>
      <c r="AC15">
        <f t="shared" si="11"/>
        <v>0.94043955780961297</v>
      </c>
    </row>
    <row r="16" spans="2:29" x14ac:dyDescent="0.25">
      <c r="B16" s="33">
        <v>460.27</v>
      </c>
      <c r="C16" s="33"/>
      <c r="D16" s="24"/>
      <c r="E16" s="33">
        <v>390.04</v>
      </c>
      <c r="F16" s="33"/>
      <c r="H16" s="16">
        <v>63.11</v>
      </c>
      <c r="I16" s="18">
        <f t="shared" si="7"/>
        <v>0.16206057246999989</v>
      </c>
      <c r="J16" s="22">
        <f>Spring!I14</f>
        <v>6.4261299999999993E-2</v>
      </c>
      <c r="K16">
        <f t="shared" si="8"/>
        <v>0.31332282899999997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0.10837847406578946</v>
      </c>
      <c r="V16">
        <f t="shared" si="10"/>
        <v>2.4367959065789466E-2</v>
      </c>
      <c r="W16">
        <f t="shared" si="3"/>
        <v>6.1453555968014419E-2</v>
      </c>
      <c r="Z16" s="20">
        <v>125</v>
      </c>
      <c r="AA16">
        <f t="shared" si="4"/>
        <v>6.1453555968014419E-2</v>
      </c>
      <c r="AB16">
        <f t="shared" si="5"/>
        <v>1.5844793428340148E-3</v>
      </c>
      <c r="AC16">
        <f t="shared" si="11"/>
        <v>0.94202403715244698</v>
      </c>
    </row>
    <row r="17" spans="2:29" x14ac:dyDescent="0.25">
      <c r="B17" s="1" t="s">
        <v>39</v>
      </c>
      <c r="C17" s="1">
        <f>O5</f>
        <v>0.74488732254541856</v>
      </c>
      <c r="D17" s="1"/>
      <c r="E17" s="1" t="s">
        <v>39</v>
      </c>
      <c r="F17" s="1">
        <f>O5</f>
        <v>0.74488732254541856</v>
      </c>
      <c r="H17" s="16">
        <v>53.48</v>
      </c>
      <c r="I17" s="18">
        <f t="shared" si="7"/>
        <v>0.1710396915001999</v>
      </c>
      <c r="J17" s="22">
        <f>Spring!I15</f>
        <v>6.7821757999999996E-2</v>
      </c>
      <c r="K17">
        <f t="shared" si="8"/>
        <v>0.38114458699999998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0.11165178199999999</v>
      </c>
      <c r="V17">
        <f t="shared" si="10"/>
        <v>3.2733079342105315E-3</v>
      </c>
      <c r="W17">
        <f t="shared" si="3"/>
        <v>8.2549552792855353E-3</v>
      </c>
      <c r="Z17" s="16">
        <v>122.39</v>
      </c>
      <c r="AA17">
        <f t="shared" si="4"/>
        <v>8.2549552792855353E-3</v>
      </c>
      <c r="AB17">
        <f t="shared" si="5"/>
        <v>2.1284050873889793E-4</v>
      </c>
      <c r="AC17">
        <f t="shared" si="11"/>
        <v>0.94223687766118591</v>
      </c>
    </row>
    <row r="18" spans="2:29" x14ac:dyDescent="0.25">
      <c r="B18" s="1" t="s">
        <v>43</v>
      </c>
      <c r="C18" s="1">
        <f>C20*(C22-C21)+C17</f>
        <v>0.92566016578973498</v>
      </c>
      <c r="D18" s="1"/>
      <c r="E18" s="1" t="s">
        <v>43</v>
      </c>
      <c r="F18" s="1">
        <f>F20*(F22-F21)+F17</f>
        <v>0.95823573549452634</v>
      </c>
      <c r="H18" s="16">
        <v>45.32</v>
      </c>
      <c r="I18" s="18">
        <f t="shared" si="7"/>
        <v>0.17286247290409992</v>
      </c>
      <c r="J18" s="22">
        <f>Spring!I16</f>
        <v>6.8544539000000002E-2</v>
      </c>
      <c r="K18">
        <f t="shared" si="8"/>
        <v>0.44968912599999999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0.14750576999999998</v>
      </c>
      <c r="V18">
        <f t="shared" si="10"/>
        <v>3.5853987999999989E-2</v>
      </c>
      <c r="W18">
        <f t="shared" si="3"/>
        <v>9.0420172337199928E-2</v>
      </c>
      <c r="Z18" s="16">
        <v>103.72</v>
      </c>
      <c r="AA18">
        <f t="shared" si="4"/>
        <v>9.0420172337199928E-2</v>
      </c>
      <c r="AB18">
        <f t="shared" si="5"/>
        <v>2.3313361283495791E-3</v>
      </c>
      <c r="AC18">
        <f t="shared" si="11"/>
        <v>0.94456821378953548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0.16069348830849992</v>
      </c>
      <c r="J19" s="22">
        <f>Spring!I17</f>
        <v>6.3719214999999996E-2</v>
      </c>
      <c r="K19">
        <f t="shared" si="8"/>
        <v>0.51340834099999999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0.19368483099999997</v>
      </c>
      <c r="V19">
        <f t="shared" si="10"/>
        <v>4.6179060999999993E-2</v>
      </c>
      <c r="W19">
        <f t="shared" si="3"/>
        <v>0.11645897393589992</v>
      </c>
      <c r="Z19" s="16">
        <v>87.89</v>
      </c>
      <c r="AA19">
        <f t="shared" si="4"/>
        <v>0.11645897393589992</v>
      </c>
      <c r="AB19">
        <f t="shared" si="5"/>
        <v>3.0027040027613958E-3</v>
      </c>
      <c r="AC19">
        <f t="shared" si="11"/>
        <v>0.94757091779229685</v>
      </c>
    </row>
    <row r="20" spans="2:29" x14ac:dyDescent="0.25">
      <c r="B20" s="1" t="s">
        <v>45</v>
      </c>
      <c r="C20" s="1">
        <f>(C19-C17)/(C23-C21)</f>
        <v>-4.638412317356026E-4</v>
      </c>
      <c r="D20" s="1"/>
      <c r="E20" s="1" t="s">
        <v>45</v>
      </c>
      <c r="F20" s="1">
        <f>(F19-F17)/(F23-F21)</f>
        <v>-4.638412317356026E-4</v>
      </c>
      <c r="H20" s="16">
        <v>32.549999999999997</v>
      </c>
      <c r="I20" s="18">
        <f t="shared" si="7"/>
        <v>0.14418577399299992</v>
      </c>
      <c r="J20" s="22">
        <f>Spring!I18</f>
        <v>5.7173469999999997E-2</v>
      </c>
      <c r="K20">
        <f t="shared" si="8"/>
        <v>0.57058181099999994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0.24906152899999998</v>
      </c>
      <c r="V20">
        <f t="shared" si="10"/>
        <v>5.5376698000000002E-2</v>
      </c>
      <c r="W20">
        <f t="shared" si="3"/>
        <v>0.13965449468619992</v>
      </c>
      <c r="Z20" s="16">
        <v>74.48</v>
      </c>
      <c r="AA20">
        <f t="shared" si="4"/>
        <v>0.13965449468619992</v>
      </c>
      <c r="AB20">
        <f t="shared" si="5"/>
        <v>3.6007625348707072E-3</v>
      </c>
      <c r="AC20">
        <f t="shared" si="11"/>
        <v>0.95117168032716759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0.12652277476559995</v>
      </c>
      <c r="J21" s="22">
        <f>Spring!I19</f>
        <v>5.0169624000000003E-2</v>
      </c>
      <c r="K21">
        <f t="shared" si="8"/>
        <v>0.62075143499999996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0.31332282899999997</v>
      </c>
      <c r="V21">
        <f t="shared" si="10"/>
        <v>6.4261299999999993E-2</v>
      </c>
      <c r="W21">
        <f t="shared" si="3"/>
        <v>0.16206057246999989</v>
      </c>
      <c r="Z21" s="16">
        <v>63.11</v>
      </c>
      <c r="AA21">
        <f t="shared" si="4"/>
        <v>0.16206057246999989</v>
      </c>
      <c r="AB21">
        <f t="shared" si="5"/>
        <v>4.1784665723854997E-3</v>
      </c>
      <c r="AC21">
        <f t="shared" si="11"/>
        <v>0.95535014689955311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0.10889186923759994</v>
      </c>
      <c r="J22" s="22">
        <f>Spring!I20</f>
        <v>4.3178503999999999E-2</v>
      </c>
      <c r="K22">
        <f t="shared" si="8"/>
        <v>0.66392993899999997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0.38114458699999998</v>
      </c>
      <c r="V22">
        <f t="shared" si="10"/>
        <v>6.782175800000001E-2</v>
      </c>
      <c r="W22">
        <f t="shared" si="3"/>
        <v>0.17103969150019993</v>
      </c>
      <c r="Z22" s="16">
        <v>53.48</v>
      </c>
      <c r="AA22">
        <f t="shared" si="4"/>
        <v>0.17103969150019993</v>
      </c>
      <c r="AB22">
        <f t="shared" si="5"/>
        <v>4.4099784580053456E-3</v>
      </c>
      <c r="AC22">
        <f t="shared" si="11"/>
        <v>0.9597601253575585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9.4649792053599954E-2</v>
      </c>
      <c r="J23" s="22">
        <f>Spring!I21</f>
        <v>3.7531144000000002E-2</v>
      </c>
      <c r="K23">
        <f t="shared" si="8"/>
        <v>0.70146108299999999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0.44968912599999999</v>
      </c>
      <c r="V23">
        <f t="shared" si="10"/>
        <v>6.8544539000000015E-2</v>
      </c>
      <c r="W23">
        <f t="shared" si="3"/>
        <v>0.17286247290409995</v>
      </c>
      <c r="Z23" s="16">
        <v>45.32</v>
      </c>
      <c r="AA23">
        <f t="shared" si="4"/>
        <v>0.17286247290409995</v>
      </c>
      <c r="AB23">
        <f t="shared" si="5"/>
        <v>4.4569758926612801E-3</v>
      </c>
      <c r="AC23">
        <f t="shared" si="11"/>
        <v>0.96421710125021975</v>
      </c>
    </row>
    <row r="24" spans="2:29" x14ac:dyDescent="0.25">
      <c r="H24" s="16">
        <v>16.78</v>
      </c>
      <c r="I24" s="18">
        <f t="shared" si="7"/>
        <v>8.1511653897499953E-2</v>
      </c>
      <c r="J24" s="22">
        <f>Spring!I22</f>
        <v>3.2321524999999997E-2</v>
      </c>
      <c r="K24">
        <f t="shared" si="8"/>
        <v>0.73378260799999995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0.51340834099999999</v>
      </c>
      <c r="V24">
        <f t="shared" si="10"/>
        <v>6.3719214999999996E-2</v>
      </c>
      <c r="W24">
        <f t="shared" si="3"/>
        <v>0.16069348830849992</v>
      </c>
      <c r="Z24" s="16">
        <v>38.409999999999997</v>
      </c>
      <c r="AA24">
        <f t="shared" si="4"/>
        <v>0.16069348830849992</v>
      </c>
      <c r="AB24">
        <f t="shared" si="5"/>
        <v>4.1432185451608476E-3</v>
      </c>
      <c r="AC24">
        <f t="shared" si="11"/>
        <v>0.96836031979538062</v>
      </c>
    </row>
    <row r="25" spans="2:29" x14ac:dyDescent="0.25">
      <c r="B25" s="33">
        <v>330.52</v>
      </c>
      <c r="C25" s="33"/>
      <c r="H25" s="16">
        <v>14.22</v>
      </c>
      <c r="I25" s="18">
        <f t="shared" si="7"/>
        <v>7.1062758937799966E-2</v>
      </c>
      <c r="J25" s="22">
        <f>Spring!I23</f>
        <v>2.8178261999999999E-2</v>
      </c>
      <c r="K25">
        <f t="shared" si="8"/>
        <v>0.7619608699999999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0.57058181099999994</v>
      </c>
      <c r="V25">
        <f t="shared" si="10"/>
        <v>5.7173469999999948E-2</v>
      </c>
      <c r="W25">
        <f t="shared" si="3"/>
        <v>0.14418577399299978</v>
      </c>
      <c r="Z25" s="16">
        <v>32.549999999999997</v>
      </c>
      <c r="AA25">
        <f t="shared" si="4"/>
        <v>0.14418577399299978</v>
      </c>
      <c r="AB25">
        <f t="shared" si="5"/>
        <v>3.7175941542154454E-3</v>
      </c>
      <c r="AC25">
        <f t="shared" si="11"/>
        <v>0.97207791394959608</v>
      </c>
    </row>
    <row r="26" spans="2:29" x14ac:dyDescent="0.25">
      <c r="B26" s="1" t="s">
        <v>39</v>
      </c>
      <c r="C26" s="1">
        <f>C17</f>
        <v>0.74488732254541856</v>
      </c>
      <c r="H26" s="16">
        <v>12.05</v>
      </c>
      <c r="I26" s="18">
        <f t="shared" si="7"/>
        <v>6.268695656649996E-2</v>
      </c>
      <c r="J26" s="22">
        <f>Spring!I24</f>
        <v>2.4857035E-2</v>
      </c>
      <c r="K26">
        <f t="shared" si="8"/>
        <v>0.78681790499999993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0.62075143499999996</v>
      </c>
      <c r="V26">
        <f t="shared" si="10"/>
        <v>5.0169624000000024E-2</v>
      </c>
      <c r="W26">
        <f t="shared" si="3"/>
        <v>0.1265227747656</v>
      </c>
      <c r="Z26" s="16">
        <v>27.58</v>
      </c>
      <c r="AA26">
        <f t="shared" si="4"/>
        <v>0.1265227747656</v>
      </c>
      <c r="AB26">
        <f t="shared" si="5"/>
        <v>3.2621826329867192E-3</v>
      </c>
      <c r="AC26">
        <f t="shared" si="11"/>
        <v>0.97534009658258281</v>
      </c>
    </row>
    <row r="27" spans="2:29" x14ac:dyDescent="0.25">
      <c r="B27" s="1" t="s">
        <v>43</v>
      </c>
      <c r="C27" s="1">
        <f>C29*(C31-C30)+C26</f>
        <v>0.98584356560742936</v>
      </c>
      <c r="H27" s="16">
        <v>10.210000000000001</v>
      </c>
      <c r="I27" s="18">
        <f t="shared" si="7"/>
        <v>5.7212196641199968E-2</v>
      </c>
      <c r="J27" s="22">
        <f>Spring!I25</f>
        <v>2.2686148E-2</v>
      </c>
      <c r="K27">
        <f t="shared" si="8"/>
        <v>0.80950405299999995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0.64721237094299289</v>
      </c>
      <c r="V27">
        <f t="shared" si="10"/>
        <v>2.6460935942992925E-2</v>
      </c>
      <c r="W27">
        <f t="shared" si="3"/>
        <v>6.6731834354633826E-2</v>
      </c>
      <c r="Z27" s="20">
        <v>25</v>
      </c>
      <c r="AA27">
        <f t="shared" si="4"/>
        <v>6.6731834354633826E-2</v>
      </c>
      <c r="AB27">
        <f t="shared" si="5"/>
        <v>1.7205711106347045E-3</v>
      </c>
      <c r="AC27">
        <f t="shared" si="11"/>
        <v>0.97706066769321753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5.2751517924899974E-2</v>
      </c>
      <c r="J28" s="22">
        <f>Spring!I26</f>
        <v>2.0917371000000001E-2</v>
      </c>
      <c r="K28">
        <f t="shared" si="8"/>
        <v>0.83042142399999996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0.66392993899999997</v>
      </c>
      <c r="V28">
        <f t="shared" si="10"/>
        <v>1.6717568057007082E-2</v>
      </c>
      <c r="W28">
        <f t="shared" si="3"/>
        <v>4.2160034882966137E-2</v>
      </c>
      <c r="Z28" s="16">
        <v>23.37</v>
      </c>
      <c r="AA28">
        <f t="shared" si="4"/>
        <v>4.2160034882966137E-2</v>
      </c>
      <c r="AB28">
        <f t="shared" si="5"/>
        <v>1.0870274846257967E-3</v>
      </c>
      <c r="AC28">
        <f t="shared" si="11"/>
        <v>0.97814769517784328</v>
      </c>
    </row>
    <row r="29" spans="2:29" x14ac:dyDescent="0.25">
      <c r="B29" s="1" t="s">
        <v>45</v>
      </c>
      <c r="C29" s="1">
        <f>(C28-C26)/(C32-C30)</f>
        <v>-4.638412317356026E-4</v>
      </c>
      <c r="H29" s="16">
        <v>7.33</v>
      </c>
      <c r="I29" s="18">
        <f t="shared" si="7"/>
        <v>4.910595763899997E-2</v>
      </c>
      <c r="J29" s="22">
        <f>Spring!I27</f>
        <v>1.9471809999999999E-2</v>
      </c>
      <c r="K29">
        <f t="shared" si="8"/>
        <v>0.84989323399999994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0.70146108299999999</v>
      </c>
      <c r="V29">
        <f t="shared" si="10"/>
        <v>3.7531144000000016E-2</v>
      </c>
      <c r="W29">
        <f t="shared" si="3"/>
        <v>9.4649792053599996E-2</v>
      </c>
      <c r="Z29" s="16">
        <v>19.809999999999999</v>
      </c>
      <c r="AA29">
        <f t="shared" si="4"/>
        <v>9.4649792053599996E-2</v>
      </c>
      <c r="AB29">
        <f t="shared" si="5"/>
        <v>2.4403899489644112E-3</v>
      </c>
      <c r="AC29">
        <f t="shared" si="11"/>
        <v>0.98058808512680773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4.5672199124599973E-2</v>
      </c>
      <c r="J30" s="22">
        <f>Spring!I28</f>
        <v>1.8110233999999999E-2</v>
      </c>
      <c r="K30">
        <f t="shared" si="8"/>
        <v>0.86800346799999994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0.73378260799999995</v>
      </c>
      <c r="V30">
        <f t="shared" si="10"/>
        <v>3.2321524999999962E-2</v>
      </c>
      <c r="W30">
        <f t="shared" si="3"/>
        <v>8.1511653897499856E-2</v>
      </c>
      <c r="Z30" s="16">
        <v>16.78</v>
      </c>
      <c r="AA30">
        <f t="shared" si="4"/>
        <v>8.1511653897499856E-2</v>
      </c>
      <c r="AB30">
        <f t="shared" si="5"/>
        <v>2.1016445633845267E-3</v>
      </c>
      <c r="AC30">
        <f t="shared" si="11"/>
        <v>0.9826897296901923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4.2270531787699982E-2</v>
      </c>
      <c r="J31" s="22">
        <f>Spring!I29</f>
        <v>1.6761383000000001E-2</v>
      </c>
      <c r="K31">
        <f t="shared" si="8"/>
        <v>0.88476485099999991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0.7619608699999999</v>
      </c>
      <c r="V31">
        <f t="shared" si="10"/>
        <v>2.8178261999999954E-2</v>
      </c>
      <c r="W31">
        <f t="shared" si="3"/>
        <v>7.1062758937799841E-2</v>
      </c>
      <c r="Z31" s="16">
        <v>14.22</v>
      </c>
      <c r="AA31">
        <f t="shared" si="4"/>
        <v>7.1062758937799841E-2</v>
      </c>
      <c r="AB31">
        <f t="shared" si="5"/>
        <v>1.8322369114057821E-3</v>
      </c>
      <c r="AC31">
        <f t="shared" si="11"/>
        <v>0.98452196660159808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3.9042156809299983E-2</v>
      </c>
      <c r="J32" s="22">
        <f>Spring!I30</f>
        <v>1.5481247E-2</v>
      </c>
      <c r="K32">
        <f t="shared" si="8"/>
        <v>0.90024609799999988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0.78681790499999993</v>
      </c>
      <c r="V32">
        <f t="shared" si="10"/>
        <v>2.4857035000000027E-2</v>
      </c>
      <c r="W32">
        <f t="shared" si="3"/>
        <v>6.2686956566500043E-2</v>
      </c>
      <c r="Z32" s="16">
        <v>12.05</v>
      </c>
      <c r="AA32">
        <f t="shared" si="4"/>
        <v>6.2686956566500043E-2</v>
      </c>
      <c r="AB32">
        <f t="shared" si="5"/>
        <v>1.6162805582227023E-3</v>
      </c>
      <c r="AC32">
        <f t="shared" si="11"/>
        <v>0.98613824715982079</v>
      </c>
    </row>
    <row r="33" spans="2:29" x14ac:dyDescent="0.25">
      <c r="H33" s="16">
        <v>3.78</v>
      </c>
      <c r="I33" s="18">
        <f t="shared" si="7"/>
        <v>3.5929310069899981E-2</v>
      </c>
      <c r="J33" s="22">
        <f>Spring!I31</f>
        <v>1.4246920999999999E-2</v>
      </c>
      <c r="K33">
        <f t="shared" si="8"/>
        <v>0.91449301899999991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0.80950405299999995</v>
      </c>
      <c r="V33">
        <f t="shared" si="10"/>
        <v>2.2686148000000017E-2</v>
      </c>
      <c r="W33">
        <f t="shared" si="3"/>
        <v>5.7212196641200017E-2</v>
      </c>
      <c r="Z33" s="16">
        <v>10.210000000000001</v>
      </c>
      <c r="AA33">
        <f t="shared" si="4"/>
        <v>5.7212196641200017E-2</v>
      </c>
      <c r="AB33">
        <f t="shared" si="5"/>
        <v>1.4751228355820727E-3</v>
      </c>
      <c r="AC33">
        <f t="shared" si="11"/>
        <v>0.98761336999540283</v>
      </c>
    </row>
    <row r="34" spans="2:29" x14ac:dyDescent="0.25">
      <c r="B34" s="33" t="s">
        <v>52</v>
      </c>
      <c r="C34" s="33"/>
      <c r="D34" s="33"/>
      <c r="E34" s="33"/>
      <c r="F34" s="33"/>
      <c r="H34" s="16">
        <v>3.2</v>
      </c>
      <c r="I34" s="18">
        <f t="shared" si="7"/>
        <v>3.3650833945499982E-2</v>
      </c>
      <c r="J34" s="22">
        <f>Spring!I32</f>
        <v>1.3343445000000001E-2</v>
      </c>
      <c r="K34">
        <f t="shared" si="8"/>
        <v>0.92783646399999986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0.83042142399999996</v>
      </c>
      <c r="V34">
        <f t="shared" si="10"/>
        <v>2.0917371000000018E-2</v>
      </c>
      <c r="W34">
        <f t="shared" si="3"/>
        <v>5.2751517924900015E-2</v>
      </c>
      <c r="Z34" s="16">
        <v>8.65</v>
      </c>
      <c r="AA34">
        <f t="shared" si="4"/>
        <v>5.2751517924900015E-2</v>
      </c>
      <c r="AB34">
        <f t="shared" si="5"/>
        <v>1.3601115368921254E-3</v>
      </c>
      <c r="AC34">
        <f t="shared" si="11"/>
        <v>0.98897348153229492</v>
      </c>
    </row>
    <row r="35" spans="2:29" x14ac:dyDescent="0.25">
      <c r="B35" s="32">
        <v>300</v>
      </c>
      <c r="C35" s="32"/>
      <c r="E35" s="32">
        <v>250</v>
      </c>
      <c r="F35" s="32"/>
      <c r="H35" s="16">
        <v>2.72</v>
      </c>
      <c r="I35" s="18">
        <f t="shared" si="7"/>
        <v>3.1731781530999981E-2</v>
      </c>
      <c r="J35" s="22">
        <f>Spring!I33</f>
        <v>1.258249E-2</v>
      </c>
      <c r="K35">
        <f t="shared" si="8"/>
        <v>0.94041895399999986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0.84989323399999994</v>
      </c>
      <c r="V35">
        <f t="shared" si="10"/>
        <v>1.9471809999999978E-2</v>
      </c>
      <c r="W35">
        <f t="shared" si="3"/>
        <v>4.9105957638999921E-2</v>
      </c>
      <c r="Z35" s="16">
        <v>7.33</v>
      </c>
      <c r="AA35">
        <f t="shared" si="4"/>
        <v>4.9105957638999921E-2</v>
      </c>
      <c r="AB35">
        <f t="shared" si="5"/>
        <v>1.2661167326033184E-3</v>
      </c>
      <c r="AC35">
        <f t="shared" si="11"/>
        <v>0.99023959826489827</v>
      </c>
    </row>
    <row r="36" spans="2:29" x14ac:dyDescent="0.25">
      <c r="B36" s="1" t="s">
        <v>39</v>
      </c>
      <c r="C36" s="1">
        <f>U8</f>
        <v>2.0632330999999997E-2</v>
      </c>
      <c r="E36" s="1" t="s">
        <v>39</v>
      </c>
      <c r="F36" s="1">
        <f>U10</f>
        <v>2.8557466999999996E-2</v>
      </c>
      <c r="H36" s="16">
        <v>2.2999999999999998</v>
      </c>
      <c r="I36" s="18">
        <f t="shared" si="7"/>
        <v>2.9350613638599986E-2</v>
      </c>
      <c r="J36" s="22">
        <f>Spring!I34</f>
        <v>1.1638294E-2</v>
      </c>
      <c r="K36">
        <f t="shared" si="8"/>
        <v>0.95205724799999991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0.86800346799999994</v>
      </c>
      <c r="V36">
        <f t="shared" si="10"/>
        <v>1.8110234000000003E-2</v>
      </c>
      <c r="W36">
        <f t="shared" si="3"/>
        <v>4.5672199124599987E-2</v>
      </c>
      <c r="Z36" s="16">
        <v>6.21</v>
      </c>
      <c r="AA36">
        <f t="shared" si="4"/>
        <v>4.5672199124599987E-2</v>
      </c>
      <c r="AB36">
        <f t="shared" si="5"/>
        <v>1.1775828902788983E-3</v>
      </c>
      <c r="AC36">
        <f t="shared" si="11"/>
        <v>0.99141718115517719</v>
      </c>
    </row>
    <row r="37" spans="2:29" x14ac:dyDescent="0.25">
      <c r="B37" s="1" t="s">
        <v>43</v>
      </c>
      <c r="C37" s="1">
        <f>C39*(C41-C40)+C36</f>
        <v>2.5428586219512189E-2</v>
      </c>
      <c r="E37" s="1" t="s">
        <v>43</v>
      </c>
      <c r="F37" s="1">
        <f>F39*(F41-F40)+F36</f>
        <v>3.4495304677351422E-2</v>
      </c>
      <c r="H37" s="16">
        <v>1.95</v>
      </c>
      <c r="I37" s="18">
        <f t="shared" si="7"/>
        <v>2.6102983953699987E-2</v>
      </c>
      <c r="J37" s="22">
        <f>Spring!I35</f>
        <v>1.0350523E-2</v>
      </c>
      <c r="K37">
        <f t="shared" si="8"/>
        <v>0.96240777099999986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0.88476485099999991</v>
      </c>
      <c r="V37">
        <f t="shared" si="10"/>
        <v>1.6761382999999963E-2</v>
      </c>
      <c r="W37">
        <f t="shared" si="3"/>
        <v>4.2270531787699885E-2</v>
      </c>
      <c r="Z37" s="16">
        <v>5.27</v>
      </c>
      <c r="AA37">
        <f t="shared" si="4"/>
        <v>4.2270531787699885E-2</v>
      </c>
      <c r="AB37">
        <f t="shared" si="5"/>
        <v>1.0898764664339258E-3</v>
      </c>
      <c r="AC37">
        <f t="shared" si="11"/>
        <v>0.99250705762161107</v>
      </c>
    </row>
    <row r="38" spans="2:29" x14ac:dyDescent="0.25">
      <c r="B38" s="1" t="s">
        <v>40</v>
      </c>
      <c r="C38" s="1">
        <f>U10</f>
        <v>2.8557466999999996E-2</v>
      </c>
      <c r="E38" s="1" t="s">
        <v>40</v>
      </c>
      <c r="F38" s="1">
        <f>U12</f>
        <v>3.6991603999999997E-2</v>
      </c>
      <c r="H38" s="16">
        <v>1.65</v>
      </c>
      <c r="I38" s="18">
        <f t="shared" si="7"/>
        <v>2.2598624848799986E-2</v>
      </c>
      <c r="J38" s="22">
        <f>Spring!I36</f>
        <v>8.9609519999999995E-3</v>
      </c>
      <c r="K38">
        <f t="shared" si="8"/>
        <v>0.97136872299999988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0.90024609799999988</v>
      </c>
      <c r="V38">
        <f t="shared" si="10"/>
        <v>1.5481246999999976E-2</v>
      </c>
      <c r="W38">
        <f t="shared" si="3"/>
        <v>3.904215680929992E-2</v>
      </c>
      <c r="Z38" s="16">
        <v>4.46</v>
      </c>
      <c r="AA38">
        <f t="shared" si="4"/>
        <v>3.904215680929992E-2</v>
      </c>
      <c r="AB38">
        <f t="shared" si="5"/>
        <v>1.0066381023779976E-3</v>
      </c>
      <c r="AC38">
        <f t="shared" si="11"/>
        <v>0.99351369572398907</v>
      </c>
    </row>
    <row r="39" spans="2:29" x14ac:dyDescent="0.25">
      <c r="B39" s="1" t="s">
        <v>45</v>
      </c>
      <c r="C39" s="1">
        <f>(C38-C36)/(C42-C40)</f>
        <v>-1.5715121951219508E-4</v>
      </c>
      <c r="E39" s="1" t="s">
        <v>45</v>
      </c>
      <c r="F39" s="1">
        <f>(F38-F36)/(F42-F40)</f>
        <v>-1.9733591483387939E-4</v>
      </c>
      <c r="H39" s="16">
        <v>1.4</v>
      </c>
      <c r="I39" s="18">
        <f t="shared" si="7"/>
        <v>1.8195712773899992E-2</v>
      </c>
      <c r="J39" s="22">
        <f>Spring!I37</f>
        <v>7.2150809999999999E-3</v>
      </c>
      <c r="K39">
        <f t="shared" si="8"/>
        <v>0.97858380399999989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0.91449301899999991</v>
      </c>
      <c r="V39">
        <f t="shared" si="10"/>
        <v>1.4246921000000023E-2</v>
      </c>
      <c r="W39">
        <f t="shared" si="3"/>
        <v>3.5929310069900043E-2</v>
      </c>
      <c r="Z39" s="16">
        <v>3.78</v>
      </c>
      <c r="AA39">
        <f t="shared" si="4"/>
        <v>3.5929310069900043E-2</v>
      </c>
      <c r="AB39">
        <f t="shared" si="5"/>
        <v>9.2637844484809841E-4</v>
      </c>
      <c r="AC39">
        <f t="shared" si="11"/>
        <v>0.99444007416883717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1.2547660490099992E-2</v>
      </c>
      <c r="J40" s="22">
        <f>Spring!I38</f>
        <v>4.9754789999999997E-3</v>
      </c>
      <c r="K40">
        <f t="shared" si="8"/>
        <v>0.98355928299999984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0.92783646399999986</v>
      </c>
      <c r="V40">
        <f t="shared" si="10"/>
        <v>1.3343444999999954E-2</v>
      </c>
      <c r="W40">
        <f t="shared" si="3"/>
        <v>3.3650833945499864E-2</v>
      </c>
      <c r="Z40" s="16">
        <v>3.2</v>
      </c>
      <c r="AA40">
        <f t="shared" si="4"/>
        <v>3.3650833945499864E-2</v>
      </c>
      <c r="AB40">
        <f t="shared" si="5"/>
        <v>8.6763166778394219E-4</v>
      </c>
      <c r="AC40">
        <f t="shared" si="11"/>
        <v>0.99530770583662109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9.0304649141999954E-3</v>
      </c>
      <c r="J41" s="22">
        <f>Spring!I39</f>
        <v>3.5808179999999999E-3</v>
      </c>
      <c r="K41">
        <f t="shared" si="8"/>
        <v>0.98714010099999983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0.94041895399999986</v>
      </c>
      <c r="V41">
        <f t="shared" si="10"/>
        <v>1.2582490000000002E-2</v>
      </c>
      <c r="W41">
        <f t="shared" si="3"/>
        <v>3.1731781530999988E-2</v>
      </c>
      <c r="Z41" s="16">
        <v>2.72</v>
      </c>
      <c r="AA41">
        <f t="shared" si="4"/>
        <v>3.1731781530999988E-2</v>
      </c>
      <c r="AB41">
        <f t="shared" si="5"/>
        <v>8.1815204271271883E-4</v>
      </c>
      <c r="AC41">
        <f t="shared" si="11"/>
        <v>0.99612585787933383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7.2782841007999963E-3</v>
      </c>
      <c r="J42" s="22">
        <f>Spring!I40</f>
        <v>2.8860320000000002E-3</v>
      </c>
      <c r="K42">
        <f t="shared" si="8"/>
        <v>0.99002613299999986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0.95205724799999991</v>
      </c>
      <c r="V42">
        <f t="shared" si="10"/>
        <v>1.1638294000000049E-2</v>
      </c>
      <c r="W42">
        <f t="shared" si="3"/>
        <v>2.9350613638600108E-2</v>
      </c>
      <c r="Z42" s="16">
        <v>2.2999999999999998</v>
      </c>
      <c r="AA42">
        <f t="shared" si="4"/>
        <v>2.9350613638600108E-2</v>
      </c>
      <c r="AB42">
        <f t="shared" si="5"/>
        <v>7.5675752651432416E-4</v>
      </c>
      <c r="AC42">
        <f t="shared" si="11"/>
        <v>0.9968826154058481</v>
      </c>
    </row>
    <row r="43" spans="2:29" x14ac:dyDescent="0.25">
      <c r="H43" s="16">
        <v>0.72</v>
      </c>
      <c r="I43" s="18">
        <f t="shared" si="7"/>
        <v>6.2000205367999973E-3</v>
      </c>
      <c r="J43" s="22">
        <f>Spring!I41</f>
        <v>2.4584720000000002E-3</v>
      </c>
      <c r="K43">
        <f t="shared" si="8"/>
        <v>0.99248460499999991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0.96240777099999986</v>
      </c>
      <c r="V43">
        <f t="shared" si="10"/>
        <v>1.0350522999999945E-2</v>
      </c>
      <c r="W43">
        <f t="shared" si="3"/>
        <v>2.6102983953699848E-2</v>
      </c>
      <c r="Z43" s="16">
        <v>1.95</v>
      </c>
      <c r="AA43">
        <f t="shared" si="4"/>
        <v>2.6102983953699848E-2</v>
      </c>
      <c r="AB43">
        <f t="shared" si="5"/>
        <v>6.7302271137071701E-4</v>
      </c>
      <c r="AC43">
        <f t="shared" si="11"/>
        <v>0.99755563811721881</v>
      </c>
    </row>
    <row r="44" spans="2:29" x14ac:dyDescent="0.25">
      <c r="B44" s="32">
        <v>125</v>
      </c>
      <c r="C44" s="32"/>
      <c r="E44" s="32">
        <v>25</v>
      </c>
      <c r="F44" s="32"/>
      <c r="H44" s="16">
        <v>0.61</v>
      </c>
      <c r="I44" s="18">
        <f t="shared" si="7"/>
        <v>5.4169958057999979E-3</v>
      </c>
      <c r="J44" s="22">
        <f>Spring!I42</f>
        <v>2.1479820000000001E-3</v>
      </c>
      <c r="K44">
        <f t="shared" si="8"/>
        <v>0.9946325869999999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0.97136872299999988</v>
      </c>
      <c r="V44">
        <f t="shared" si="10"/>
        <v>8.960952000000022E-3</v>
      </c>
      <c r="W44">
        <f t="shared" si="3"/>
        <v>2.2598624848800045E-2</v>
      </c>
      <c r="Z44" s="16">
        <v>1.65</v>
      </c>
      <c r="AA44">
        <f t="shared" si="4"/>
        <v>2.2598624848800045E-2</v>
      </c>
      <c r="AB44">
        <f t="shared" si="5"/>
        <v>5.8266854839150609E-4</v>
      </c>
      <c r="AC44">
        <f t="shared" si="11"/>
        <v>0.99813830666561032</v>
      </c>
    </row>
    <row r="45" spans="2:29" x14ac:dyDescent="0.25">
      <c r="B45" s="1" t="s">
        <v>39</v>
      </c>
      <c r="C45" s="1">
        <f>U15</f>
        <v>8.4010514999999994E-2</v>
      </c>
      <c r="E45" s="1" t="s">
        <v>39</v>
      </c>
      <c r="F45" s="1">
        <f>U26</f>
        <v>0.62075143499999996</v>
      </c>
      <c r="H45" s="16">
        <v>0.52</v>
      </c>
      <c r="I45" s="18">
        <f t="shared" si="7"/>
        <v>4.8521910817999978E-3</v>
      </c>
      <c r="J45" s="22">
        <f>Spring!I43</f>
        <v>1.9240220000000001E-3</v>
      </c>
      <c r="K45">
        <f t="shared" si="8"/>
        <v>0.99655660899999987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0.97858380399999989</v>
      </c>
      <c r="V45">
        <f t="shared" si="10"/>
        <v>7.2150810000000121E-3</v>
      </c>
      <c r="W45">
        <f t="shared" si="3"/>
        <v>1.819571277390002E-2</v>
      </c>
      <c r="Z45" s="16">
        <v>1.4</v>
      </c>
      <c r="AA45">
        <f t="shared" si="4"/>
        <v>1.819571277390002E-2</v>
      </c>
      <c r="AB45">
        <f t="shared" si="5"/>
        <v>4.6914666798763481E-4</v>
      </c>
      <c r="AC45">
        <f t="shared" si="11"/>
        <v>0.99860745333359791</v>
      </c>
    </row>
    <row r="46" spans="2:29" x14ac:dyDescent="0.25">
      <c r="B46" s="1" t="s">
        <v>43</v>
      </c>
      <c r="C46" s="1">
        <f>C48*(C50-C49)+C45</f>
        <v>0.10837847406578946</v>
      </c>
      <c r="E46" s="1" t="s">
        <v>43</v>
      </c>
      <c r="F46" s="1">
        <f>F48*(F50-F49)+F45</f>
        <v>0.64721237094299289</v>
      </c>
      <c r="H46" s="16">
        <v>0.44</v>
      </c>
      <c r="I46" s="18">
        <f t="shared" si="7"/>
        <v>4.467094429899998E-3</v>
      </c>
      <c r="J46" s="22">
        <f>Spring!I44</f>
        <v>1.771321E-3</v>
      </c>
      <c r="K46">
        <f t="shared" si="8"/>
        <v>0.99832792999999986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0.98355928299999984</v>
      </c>
      <c r="V46">
        <f t="shared" si="10"/>
        <v>4.9754789999999494E-3</v>
      </c>
      <c r="W46">
        <f t="shared" si="3"/>
        <v>1.2547660490099866E-2</v>
      </c>
      <c r="Z46" s="16">
        <v>1.19</v>
      </c>
      <c r="AA46">
        <f t="shared" si="4"/>
        <v>1.2547660490099866E-2</v>
      </c>
      <c r="AB46">
        <f t="shared" si="5"/>
        <v>3.2352088555796137E-4</v>
      </c>
      <c r="AC46">
        <f t="shared" si="11"/>
        <v>0.99893097421915589</v>
      </c>
    </row>
    <row r="47" spans="2:29" x14ac:dyDescent="0.25">
      <c r="B47" s="1" t="s">
        <v>40</v>
      </c>
      <c r="C47" s="1">
        <f>U17</f>
        <v>0.11165178199999999</v>
      </c>
      <c r="E47" s="1" t="s">
        <v>40</v>
      </c>
      <c r="F47" s="1">
        <f>U28</f>
        <v>0.66392993899999997</v>
      </c>
      <c r="H47" s="16">
        <v>0.37</v>
      </c>
      <c r="I47" s="18">
        <f t="shared" si="7"/>
        <v>4.2167832453999981E-3</v>
      </c>
      <c r="J47" s="22">
        <f>Spring!I45</f>
        <v>1.672066E-3</v>
      </c>
      <c r="K47">
        <f t="shared" si="8"/>
        <v>0.99999999599999989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0.98714010099999983</v>
      </c>
      <c r="V47">
        <f t="shared" si="10"/>
        <v>3.5808179999999856E-3</v>
      </c>
      <c r="W47">
        <f t="shared" si="3"/>
        <v>9.030464914199959E-3</v>
      </c>
      <c r="Z47" s="16">
        <v>1.01</v>
      </c>
      <c r="AA47">
        <f t="shared" si="4"/>
        <v>9.030464914199959E-3</v>
      </c>
      <c r="AB47">
        <f t="shared" si="5"/>
        <v>2.32835755186967E-4</v>
      </c>
      <c r="AC47">
        <f t="shared" si="11"/>
        <v>0.99916380997434284</v>
      </c>
    </row>
    <row r="48" spans="2:29" x14ac:dyDescent="0.25">
      <c r="B48" s="1" t="s">
        <v>45</v>
      </c>
      <c r="C48" s="1">
        <f>(C47-C45)/(C51-C49)</f>
        <v>-1.254140970961887E-3</v>
      </c>
      <c r="E48" s="1" t="s">
        <v>45</v>
      </c>
      <c r="F48" s="1">
        <f>(F47-F45)/(F51-F49)</f>
        <v>-1.025617672209027E-2</v>
      </c>
      <c r="I48" s="18">
        <f>SUM(I4:I47)</f>
        <v>2.5218999899123991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0.99002613299999986</v>
      </c>
      <c r="V48">
        <f t="shared" si="10"/>
        <v>2.8860320000000383E-3</v>
      </c>
      <c r="W48">
        <f t="shared" si="3"/>
        <v>7.2782841008000925E-3</v>
      </c>
      <c r="Z48" s="16">
        <v>0.85</v>
      </c>
      <c r="AA48">
        <f t="shared" si="4"/>
        <v>7.2782841008000925E-3</v>
      </c>
      <c r="AB48">
        <f t="shared" si="5"/>
        <v>1.8765864118583083E-4</v>
      </c>
      <c r="AC48">
        <f t="shared" si="11"/>
        <v>0.9993514686155287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0.99248460499999991</v>
      </c>
      <c r="V49">
        <f t="shared" si="10"/>
        <v>2.4584720000000448E-3</v>
      </c>
      <c r="W49">
        <f t="shared" si="3"/>
        <v>6.2000205368001101E-3</v>
      </c>
      <c r="Z49" s="16">
        <v>0.72</v>
      </c>
      <c r="AA49">
        <f t="shared" si="4"/>
        <v>6.2000205368001101E-3</v>
      </c>
      <c r="AB49">
        <f t="shared" si="5"/>
        <v>1.5985738027624578E-4</v>
      </c>
      <c r="AC49">
        <f t="shared" si="11"/>
        <v>0.99951132599580494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0.9946325869999999</v>
      </c>
      <c r="V50">
        <f t="shared" si="10"/>
        <v>2.1479819999999927E-3</v>
      </c>
      <c r="W50">
        <f t="shared" si="3"/>
        <v>5.4169958057999788E-3</v>
      </c>
      <c r="Z50" s="16">
        <v>0.61</v>
      </c>
      <c r="AA50">
        <f t="shared" si="4"/>
        <v>5.4169958057999788E-3</v>
      </c>
      <c r="AB50">
        <f t="shared" si="5"/>
        <v>1.3966836937761486E-4</v>
      </c>
      <c r="AC50">
        <f t="shared" si="11"/>
        <v>0.99965099436518257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0.99655660899999987</v>
      </c>
      <c r="V51">
        <f t="shared" si="10"/>
        <v>1.9240219999999697E-3</v>
      </c>
      <c r="W51">
        <f t="shared" si="3"/>
        <v>4.8521910817999215E-3</v>
      </c>
      <c r="Z51" s="16">
        <v>0.52</v>
      </c>
      <c r="AA51">
        <f t="shared" si="4"/>
        <v>4.8521910817999215E-3</v>
      </c>
      <c r="AB51">
        <f t="shared" si="5"/>
        <v>1.2510580413925906E-4</v>
      </c>
      <c r="AC51">
        <f t="shared" si="11"/>
        <v>0.99977610016932184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0.99832792999999986</v>
      </c>
      <c r="V52">
        <f t="shared" si="10"/>
        <v>1.7713209999999924E-3</v>
      </c>
      <c r="W52">
        <f t="shared" si="3"/>
        <v>4.467094429899978E-3</v>
      </c>
      <c r="Z52" s="16">
        <v>0.44</v>
      </c>
      <c r="AA52">
        <f t="shared" si="4"/>
        <v>4.467094429899978E-3</v>
      </c>
      <c r="AB52">
        <f t="shared" si="5"/>
        <v>1.1517671736277393E-4</v>
      </c>
      <c r="AC52">
        <f t="shared" si="11"/>
        <v>0.99989127688668455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0.99999999599999989</v>
      </c>
      <c r="V53">
        <f t="shared" si="10"/>
        <v>1.6720660000000276E-3</v>
      </c>
      <c r="W53">
        <f t="shared" si="3"/>
        <v>4.2167832454000674E-3</v>
      </c>
      <c r="Z53" s="16">
        <v>0.37</v>
      </c>
      <c r="AA53">
        <f t="shared" si="4"/>
        <v>4.2167832454000674E-3</v>
      </c>
      <c r="AB53">
        <f t="shared" si="5"/>
        <v>1.0872285322305103E-4</v>
      </c>
      <c r="AC53">
        <f t="shared" si="11"/>
        <v>0.99999999973990761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Spring</vt:lpstr>
      <vt:lpstr>T1A</vt:lpstr>
      <vt:lpstr>T1B</vt:lpstr>
      <vt:lpstr>T1C</vt:lpstr>
      <vt:lpstr>T1D</vt:lpstr>
      <vt:lpstr>T2A</vt:lpstr>
      <vt:lpstr>T2B</vt:lpstr>
      <vt:lpstr>T3C</vt:lpstr>
      <vt:lpstr>T3D</vt:lpstr>
      <vt:lpstr>T5A</vt:lpstr>
      <vt:lpstr>T5B</vt:lpstr>
      <vt:lpstr>T5C</vt:lpstr>
      <vt:lpstr>T5D</vt:lpstr>
      <vt:lpstr>T6A</vt:lpstr>
      <vt:lpstr>T6B</vt:lpstr>
      <vt:lpstr>T6C</vt:lpstr>
      <vt:lpstr>T6D</vt:lpstr>
      <vt:lpstr>T7A</vt:lpstr>
      <vt:lpstr>T7B</vt:lpstr>
      <vt:lpstr>T7C</vt:lpstr>
      <vt:lpstr>T7D</vt:lpstr>
      <vt:lpstr>T8A</vt:lpstr>
      <vt:lpstr>T8C</vt:lpstr>
      <vt:lpstr>T8D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2024-09-30T22:25:17Z</dcterms:modified>
</cp:coreProperties>
</file>