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12B41534-5830-4E6E-9347-1913DF50D196}" xr6:coauthVersionLast="47" xr6:coauthVersionMax="47" xr10:uidLastSave="{00000000-0000-0000-0000-000000000000}"/>
  <bookViews>
    <workbookView xWindow="-23148" yWindow="360" windowWidth="23256" windowHeight="12456" xr2:uid="{E2140245-9A4E-411C-A2D2-4908A2049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34" i="1"/>
  <c r="D32" i="1"/>
  <c r="D31" i="1"/>
  <c r="D19" i="1"/>
  <c r="C26" i="1"/>
  <c r="E26" i="1"/>
  <c r="D18" i="1" l="1"/>
  <c r="D20" i="1"/>
  <c r="D21" i="1"/>
  <c r="D22" i="1"/>
  <c r="D23" i="1"/>
  <c r="D24" i="1"/>
  <c r="D25" i="1"/>
  <c r="D17" i="1"/>
  <c r="D10" i="1"/>
  <c r="D11" i="1"/>
  <c r="D12" i="1"/>
  <c r="D13" i="1"/>
  <c r="D14" i="1"/>
  <c r="D15" i="1"/>
  <c r="D9" i="1"/>
  <c r="H12" i="1"/>
  <c r="H8" i="1"/>
  <c r="H7" i="1"/>
  <c r="H4" i="1"/>
  <c r="H5" i="1"/>
  <c r="H6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1" i="1"/>
  <c r="H32" i="1"/>
  <c r="H34" i="1"/>
  <c r="H35" i="1"/>
  <c r="H36" i="1"/>
  <c r="H37" i="1"/>
  <c r="H38" i="1"/>
  <c r="H39" i="1"/>
  <c r="H3" i="1"/>
  <c r="K16" i="1"/>
  <c r="L22" i="1" s="1"/>
  <c r="L5" i="1"/>
  <c r="D8" i="1"/>
  <c r="D7" i="1"/>
  <c r="D6" i="1"/>
  <c r="D5" i="1"/>
  <c r="D4" i="1"/>
  <c r="K3" i="1"/>
  <c r="L4" i="1" s="1"/>
  <c r="L24" i="1" l="1"/>
  <c r="L25" i="1"/>
  <c r="L26" i="1"/>
  <c r="K26" i="1" s="1"/>
  <c r="L29" i="1" s="1"/>
  <c r="L13" i="1"/>
  <c r="L21" i="1"/>
  <c r="L20" i="1"/>
  <c r="L19" i="1"/>
  <c r="L18" i="1"/>
  <c r="L8" i="1"/>
  <c r="L9" i="1"/>
  <c r="L10" i="1"/>
  <c r="L11" i="1"/>
  <c r="L6" i="1"/>
  <c r="L7" i="1"/>
  <c r="L12" i="1"/>
  <c r="L28" i="1"/>
  <c r="L31" i="1"/>
  <c r="L32" i="1"/>
  <c r="L33" i="1"/>
  <c r="L35" i="1"/>
  <c r="L27" i="1"/>
  <c r="L34" i="1"/>
  <c r="L15" i="1"/>
  <c r="L14" i="1"/>
  <c r="L17" i="1"/>
  <c r="L23" i="1"/>
  <c r="L30" i="1" l="1"/>
</calcChain>
</file>

<file path=xl/sharedStrings.xml><?xml version="1.0" encoding="utf-8"?>
<sst xmlns="http://schemas.openxmlformats.org/spreadsheetml/2006/main" count="29" uniqueCount="26">
  <si>
    <t>Point</t>
  </si>
  <si>
    <t>BS</t>
  </si>
  <si>
    <t>MS</t>
  </si>
  <si>
    <t>Angle</t>
  </si>
  <si>
    <t>Upper</t>
  </si>
  <si>
    <t>Lower</t>
  </si>
  <si>
    <t>L</t>
  </si>
  <si>
    <t>A</t>
  </si>
  <si>
    <t>UP</t>
  </si>
  <si>
    <t>LOW</t>
  </si>
  <si>
    <t>GW4</t>
  </si>
  <si>
    <t>08/15/22</t>
  </si>
  <si>
    <t>(GW6) BM2</t>
  </si>
  <si>
    <t>6,97 m</t>
  </si>
  <si>
    <t>5,68 m</t>
  </si>
  <si>
    <t>Easting</t>
  </si>
  <si>
    <t>Northing</t>
  </si>
  <si>
    <t>HI</t>
  </si>
  <si>
    <t>Elevation (m)</t>
  </si>
  <si>
    <t>FS / Angle dif</t>
  </si>
  <si>
    <t>BM</t>
  </si>
  <si>
    <t>TP4</t>
  </si>
  <si>
    <t>BM 2</t>
  </si>
  <si>
    <t>L (ruler) (m)</t>
  </si>
  <si>
    <t>L (stadia) (m)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</si>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</sst>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0" borderId="7" xfId="0" applyFont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B8B7-BE8D-4DBB-A5CC-D5FA2113CF3B}">
  <dimension ref="A1:O39"/>
  <sheetViews>
    <sheetView tabSelected="1" topLeftCell="A9" zoomScaleNormal="100" workbookViewId="0">
      <selection activeCell="J42" sqref="J42"/>
    </sheetView>
  </sheetViews>
  <sheetFormatPr defaultColWidth="8.88671875" defaultRowHeight="14.4" x14ac:dyDescent="0.3"/>
  <cols>
    <col min="1" max="1" width="10.33203125" style="1" customWidth="1"/>
    <col min="2" max="2" width="22.5546875" style="1" customWidth="1"/>
    <col min="3" max="3" width="10.44140625" style="1" customWidth="1"/>
    <col min="4" max="4" width="13.88671875" style="1" customWidth="1"/>
    <col min="5" max="5" width="11.88671875" style="1" customWidth="1"/>
    <col min="6" max="6" width="10.88671875" style="1" customWidth="1"/>
    <col min="7" max="7" width="11" style="1" customWidth="1"/>
    <col min="8" max="8" width="15.44140625" style="1" customWidth="1"/>
    <col min="9" max="9" width="13" customWidth="1"/>
    <col min="10" max="10" width="15.21875" customWidth="1"/>
    <col min="11" max="11" width="18.6640625" customWidth="1"/>
    <col min="12" max="12" width="16" customWidth="1"/>
    <col min="13" max="13" width="15.44140625" customWidth="1"/>
    <col min="14" max="14" width="15.77734375" customWidth="1"/>
    <col min="15" max="15" width="14.77734375" customWidth="1"/>
  </cols>
  <sheetData>
    <row r="1" spans="1:15" ht="15" thickBot="1" x14ac:dyDescent="0.35">
      <c r="B1" s="12"/>
      <c r="C1" s="12"/>
      <c r="D1" s="12"/>
      <c r="G1" s="13"/>
      <c r="H1" s="12"/>
    </row>
    <row r="2" spans="1:15" ht="15" thickBot="1" x14ac:dyDescent="0.35">
      <c r="A2" s="3" t="s">
        <v>0</v>
      </c>
      <c r="B2" s="3" t="s">
        <v>1</v>
      </c>
      <c r="C2" s="3" t="s">
        <v>2</v>
      </c>
      <c r="D2" s="3" t="s">
        <v>19</v>
      </c>
      <c r="E2" s="3" t="s">
        <v>3</v>
      </c>
      <c r="F2" s="3" t="s">
        <v>4</v>
      </c>
      <c r="G2" s="3" t="s">
        <v>5</v>
      </c>
      <c r="H2" s="3" t="s">
        <v>24</v>
      </c>
      <c r="I2" s="25" t="s">
        <v>23</v>
      </c>
      <c r="K2" s="14" t="s">
        <v>17</v>
      </c>
      <c r="L2" s="10" t="s">
        <v>18</v>
      </c>
      <c r="M2" s="11" t="s">
        <v>0</v>
      </c>
      <c r="N2" s="14" t="s">
        <v>15</v>
      </c>
      <c r="O2" s="14" t="s">
        <v>16</v>
      </c>
    </row>
    <row r="3" spans="1:15" ht="15" thickBot="1" x14ac:dyDescent="0.35">
      <c r="A3" s="28" t="s">
        <v>10</v>
      </c>
      <c r="B3" s="28">
        <v>2.4950000000000001</v>
      </c>
      <c r="C3" s="28"/>
      <c r="D3" s="30">
        <v>0</v>
      </c>
      <c r="E3" s="28">
        <v>127.5</v>
      </c>
      <c r="F3" s="28">
        <v>2.5350000000000001</v>
      </c>
      <c r="G3" s="28">
        <v>2.4550000000000001</v>
      </c>
      <c r="H3" s="28">
        <f>(F3-G3)*100</f>
        <v>8.0000000000000071</v>
      </c>
      <c r="I3" s="28">
        <v>8.1999999999999993</v>
      </c>
      <c r="J3" s="21">
        <v>44784</v>
      </c>
      <c r="K3" s="20">
        <f>L3+B3</f>
        <v>2726.674</v>
      </c>
      <c r="L3" s="16">
        <v>2724.1790000000001</v>
      </c>
      <c r="M3" s="4" t="s">
        <v>20</v>
      </c>
      <c r="N3" s="4">
        <v>475297.02299999999</v>
      </c>
      <c r="O3" s="4">
        <v>539903.46499999997</v>
      </c>
    </row>
    <row r="4" spans="1:15" x14ac:dyDescent="0.3">
      <c r="A4" s="31">
        <v>1</v>
      </c>
      <c r="B4" s="29"/>
      <c r="C4" s="29">
        <v>2.91</v>
      </c>
      <c r="D4" s="29">
        <f>E3-E4</f>
        <v>21</v>
      </c>
      <c r="E4" s="29">
        <v>106.5</v>
      </c>
      <c r="F4" s="29">
        <v>2.9550000000000001</v>
      </c>
      <c r="G4" s="29">
        <v>2.8570000000000002</v>
      </c>
      <c r="H4" s="29">
        <f t="shared" ref="H4:H39" si="0">(F4-G4)*100</f>
        <v>9.7999999999999865</v>
      </c>
      <c r="I4" s="29">
        <v>9.9600000000000009</v>
      </c>
      <c r="J4" s="22"/>
      <c r="L4" s="29">
        <f>$K$3-C4</f>
        <v>2723.7640000000001</v>
      </c>
      <c r="M4" s="29">
        <v>1</v>
      </c>
      <c r="N4" s="29">
        <v>475287.72499999998</v>
      </c>
      <c r="O4" s="29">
        <v>539899.89599999995</v>
      </c>
    </row>
    <row r="5" spans="1:15" x14ac:dyDescent="0.3">
      <c r="A5" s="31">
        <v>2</v>
      </c>
      <c r="B5" s="29"/>
      <c r="C5" s="29">
        <v>2.7850000000000001</v>
      </c>
      <c r="D5" s="29">
        <f>E3-E5</f>
        <v>24</v>
      </c>
      <c r="E5" s="29">
        <v>103.5</v>
      </c>
      <c r="F5" s="29">
        <v>2.8319999999999999</v>
      </c>
      <c r="G5" s="29">
        <v>2.7410000000000001</v>
      </c>
      <c r="H5" s="29">
        <f t="shared" si="0"/>
        <v>9.0999999999999748</v>
      </c>
      <c r="I5" s="29">
        <v>9.3000000000000007</v>
      </c>
      <c r="J5" s="22"/>
      <c r="L5" s="29">
        <f>$K$3-C5</f>
        <v>2723.8890000000001</v>
      </c>
      <c r="M5" s="29">
        <v>2</v>
      </c>
      <c r="N5" s="29">
        <v>475288.527</v>
      </c>
      <c r="O5" s="29">
        <v>539899.68200000003</v>
      </c>
    </row>
    <row r="6" spans="1:15" x14ac:dyDescent="0.3">
      <c r="A6" s="31">
        <v>3</v>
      </c>
      <c r="B6" s="29"/>
      <c r="C6" s="29">
        <v>2.2949999999999999</v>
      </c>
      <c r="D6" s="29">
        <f>E3-E6</f>
        <v>27.5</v>
      </c>
      <c r="E6" s="29">
        <v>100</v>
      </c>
      <c r="F6" s="29">
        <v>2.34</v>
      </c>
      <c r="G6" s="29">
        <v>2.25</v>
      </c>
      <c r="H6" s="29">
        <f t="shared" si="0"/>
        <v>8.9999999999999858</v>
      </c>
      <c r="I6" s="29">
        <v>9.16</v>
      </c>
      <c r="J6" s="22"/>
      <c r="L6" s="29">
        <f>$K$3-C6</f>
        <v>2724.3789999999999</v>
      </c>
      <c r="M6" s="29">
        <v>3</v>
      </c>
      <c r="N6" s="29">
        <v>475288.89799999999</v>
      </c>
      <c r="O6" s="29">
        <v>539899.23499999999</v>
      </c>
    </row>
    <row r="7" spans="1:15" x14ac:dyDescent="0.3">
      <c r="A7" s="31">
        <v>4</v>
      </c>
      <c r="B7" s="29"/>
      <c r="C7" s="29">
        <v>2.2850000000000001</v>
      </c>
      <c r="D7" s="29">
        <f>E3-E7</f>
        <v>32.5</v>
      </c>
      <c r="E7" s="29">
        <v>95</v>
      </c>
      <c r="F7" s="29">
        <v>2.335</v>
      </c>
      <c r="G7" s="29">
        <v>2.2450000000000001</v>
      </c>
      <c r="H7" s="29">
        <f t="shared" si="0"/>
        <v>8.9999999999999858</v>
      </c>
      <c r="I7" s="29">
        <v>8.1</v>
      </c>
      <c r="J7" s="22"/>
      <c r="L7" s="29">
        <f>$K$3-C7</f>
        <v>2724.3890000000001</v>
      </c>
      <c r="M7" s="29">
        <v>4</v>
      </c>
      <c r="N7" s="29">
        <v>475290.19199999998</v>
      </c>
      <c r="O7" s="29">
        <v>539899.11300000001</v>
      </c>
    </row>
    <row r="8" spans="1:15" x14ac:dyDescent="0.3">
      <c r="A8" s="31">
        <v>5</v>
      </c>
      <c r="B8" s="29"/>
      <c r="C8" s="29">
        <v>2.1150000000000002</v>
      </c>
      <c r="D8" s="29">
        <f>E3-E8</f>
        <v>34.5</v>
      </c>
      <c r="E8" s="29">
        <v>93</v>
      </c>
      <c r="F8" s="29">
        <v>2.14</v>
      </c>
      <c r="G8" s="29">
        <v>2.08</v>
      </c>
      <c r="H8" s="29">
        <f>(F8-G8)*100</f>
        <v>6.0000000000000053</v>
      </c>
      <c r="I8" s="29">
        <v>5.84</v>
      </c>
      <c r="J8" s="22"/>
      <c r="L8" s="29">
        <f>$K$3-C8</f>
        <v>2724.5590000000002</v>
      </c>
      <c r="M8" s="29">
        <v>5</v>
      </c>
      <c r="N8" s="29">
        <v>475292.21</v>
      </c>
      <c r="O8" s="29">
        <v>539900.15700000001</v>
      </c>
    </row>
    <row r="9" spans="1:15" x14ac:dyDescent="0.3">
      <c r="A9" s="31">
        <v>6</v>
      </c>
      <c r="B9" s="29"/>
      <c r="C9" s="29">
        <v>2.3809999999999998</v>
      </c>
      <c r="D9" s="29">
        <f>$E$3-E9</f>
        <v>16.5</v>
      </c>
      <c r="E9" s="29">
        <v>111</v>
      </c>
      <c r="F9" s="29">
        <v>2.4060000000000001</v>
      </c>
      <c r="G9" s="29">
        <v>2.3559999999999999</v>
      </c>
      <c r="H9" s="29">
        <f t="shared" si="0"/>
        <v>5.0000000000000266</v>
      </c>
      <c r="I9" s="29">
        <v>5.27</v>
      </c>
      <c r="J9" s="22"/>
      <c r="L9" s="29">
        <f>$K$3-C9</f>
        <v>2724.2930000000001</v>
      </c>
      <c r="M9" s="29">
        <v>6</v>
      </c>
      <c r="N9" s="29">
        <v>475291.97</v>
      </c>
      <c r="O9" s="29">
        <v>539901.96799999999</v>
      </c>
    </row>
    <row r="10" spans="1:15" x14ac:dyDescent="0.3">
      <c r="A10" s="31">
        <v>7</v>
      </c>
      <c r="B10" s="29"/>
      <c r="C10" s="29">
        <v>2.4</v>
      </c>
      <c r="D10" s="29">
        <f t="shared" ref="D10:D15" si="1">$E$3-E10</f>
        <v>22.200000000000003</v>
      </c>
      <c r="E10" s="29">
        <v>105.3</v>
      </c>
      <c r="F10" s="29">
        <v>2.423</v>
      </c>
      <c r="G10" s="29">
        <v>2.3809999999999998</v>
      </c>
      <c r="H10" s="29">
        <f t="shared" si="0"/>
        <v>4.2000000000000259</v>
      </c>
      <c r="I10" s="29">
        <v>4.58</v>
      </c>
      <c r="J10" s="22"/>
      <c r="L10" s="29">
        <f>$K$3-C10</f>
        <v>2724.2739999999999</v>
      </c>
      <c r="M10" s="29">
        <v>7</v>
      </c>
      <c r="N10" s="29">
        <v>475292.783</v>
      </c>
      <c r="O10" s="29">
        <v>539901.73400000005</v>
      </c>
    </row>
    <row r="11" spans="1:15" x14ac:dyDescent="0.3">
      <c r="A11" s="31">
        <v>8</v>
      </c>
      <c r="B11" s="29"/>
      <c r="C11" s="29">
        <v>2.395</v>
      </c>
      <c r="D11" s="29">
        <f t="shared" si="1"/>
        <v>29.5</v>
      </c>
      <c r="E11" s="29">
        <v>98</v>
      </c>
      <c r="F11" s="29">
        <v>2.415</v>
      </c>
      <c r="G11" s="29">
        <v>2.371</v>
      </c>
      <c r="H11" s="29">
        <f t="shared" si="0"/>
        <v>4.4000000000000039</v>
      </c>
      <c r="I11" s="29">
        <v>4.63</v>
      </c>
      <c r="J11" s="22"/>
      <c r="L11" s="29">
        <f>$K$3-C11</f>
        <v>2724.279</v>
      </c>
      <c r="M11" s="29">
        <v>8</v>
      </c>
      <c r="N11" s="29">
        <v>475292.99300000002</v>
      </c>
      <c r="O11" s="29">
        <v>539901.18500000006</v>
      </c>
    </row>
    <row r="12" spans="1:15" x14ac:dyDescent="0.3">
      <c r="A12" s="31">
        <v>10</v>
      </c>
      <c r="B12" s="29"/>
      <c r="C12" s="29">
        <v>2.4</v>
      </c>
      <c r="D12" s="29">
        <f t="shared" si="1"/>
        <v>-6.5</v>
      </c>
      <c r="E12" s="29">
        <v>134</v>
      </c>
      <c r="F12" s="29">
        <v>2.6</v>
      </c>
      <c r="G12" s="29">
        <v>2.2000000000000002</v>
      </c>
      <c r="H12" s="29">
        <f>(F12-G12)*100</f>
        <v>39.999999999999993</v>
      </c>
      <c r="I12" s="29">
        <v>4.28</v>
      </c>
      <c r="J12" s="22"/>
      <c r="L12" s="29">
        <f>$K$3-C12</f>
        <v>2724.2739999999999</v>
      </c>
      <c r="M12" s="29">
        <v>10</v>
      </c>
      <c r="N12" s="29">
        <v>475292.77100000001</v>
      </c>
      <c r="O12" s="29">
        <v>539903.94999999995</v>
      </c>
    </row>
    <row r="13" spans="1:15" x14ac:dyDescent="0.3">
      <c r="A13" s="31">
        <v>11</v>
      </c>
      <c r="B13" s="29"/>
      <c r="C13" s="29">
        <v>2.141</v>
      </c>
      <c r="D13" s="29">
        <f t="shared" si="1"/>
        <v>-2</v>
      </c>
      <c r="E13" s="29">
        <v>129.5</v>
      </c>
      <c r="F13" s="29">
        <v>2.1549999999999998</v>
      </c>
      <c r="G13" s="29">
        <v>2.1259999999999999</v>
      </c>
      <c r="H13" s="29">
        <f t="shared" si="0"/>
        <v>2.8999999999999915</v>
      </c>
      <c r="I13" s="29">
        <v>3.08</v>
      </c>
      <c r="J13" s="22"/>
      <c r="L13" s="29">
        <f>$K$3-C13</f>
        <v>2724.5329999999999</v>
      </c>
      <c r="M13" s="29">
        <v>11</v>
      </c>
      <c r="N13" s="29">
        <v>475293.94500000001</v>
      </c>
      <c r="O13" s="29">
        <v>539903.57200000004</v>
      </c>
    </row>
    <row r="14" spans="1:15" x14ac:dyDescent="0.3">
      <c r="A14" s="31">
        <v>12</v>
      </c>
      <c r="B14" s="29"/>
      <c r="C14" s="29">
        <v>2.0569999999999999</v>
      </c>
      <c r="D14" s="29">
        <f t="shared" si="1"/>
        <v>-11.5</v>
      </c>
      <c r="E14" s="29">
        <v>139</v>
      </c>
      <c r="F14" s="29">
        <v>2.0720000000000001</v>
      </c>
      <c r="G14" s="29">
        <v>2.0449999999999999</v>
      </c>
      <c r="H14" s="29">
        <f t="shared" si="0"/>
        <v>2.7000000000000135</v>
      </c>
      <c r="I14" s="29">
        <v>2.68</v>
      </c>
      <c r="J14" s="22"/>
      <c r="L14" s="29">
        <f>$K$3-C14</f>
        <v>2724.6170000000002</v>
      </c>
      <c r="M14" s="29">
        <v>12</v>
      </c>
      <c r="N14" s="29">
        <v>475294.397</v>
      </c>
      <c r="O14" s="29">
        <v>539903.99899999995</v>
      </c>
    </row>
    <row r="15" spans="1:15" ht="15" thickBot="1" x14ac:dyDescent="0.35">
      <c r="A15" s="31">
        <v>13</v>
      </c>
      <c r="B15" s="29"/>
      <c r="C15" s="29">
        <v>1.9950000000000001</v>
      </c>
      <c r="D15" s="29">
        <f t="shared" si="1"/>
        <v>-3.5</v>
      </c>
      <c r="E15" s="29">
        <v>131</v>
      </c>
      <c r="F15" s="29">
        <v>2.0049999999999999</v>
      </c>
      <c r="G15" s="29">
        <v>1.905</v>
      </c>
      <c r="H15" s="29">
        <f t="shared" si="0"/>
        <v>9.9999999999999858</v>
      </c>
      <c r="I15" s="29">
        <v>2.0299999999999998</v>
      </c>
      <c r="J15" s="22"/>
      <c r="L15" s="29">
        <f>$K$3-C15</f>
        <v>2724.6790000000001</v>
      </c>
      <c r="M15" s="29">
        <v>13</v>
      </c>
      <c r="N15" s="29">
        <v>475294.99699999997</v>
      </c>
      <c r="O15" s="29">
        <v>539903.58900000004</v>
      </c>
    </row>
    <row r="16" spans="1:15" ht="15" thickBot="1" x14ac:dyDescent="0.35">
      <c r="A16" s="18" t="s">
        <v>21</v>
      </c>
      <c r="B16" s="17">
        <v>2.44</v>
      </c>
      <c r="C16" s="17"/>
      <c r="D16" s="17">
        <v>0</v>
      </c>
      <c r="E16" s="17">
        <v>275</v>
      </c>
      <c r="F16" s="17">
        <v>2.468</v>
      </c>
      <c r="G16" s="17">
        <v>2.4129999999999998</v>
      </c>
      <c r="H16" s="17">
        <f t="shared" si="0"/>
        <v>5.500000000000016</v>
      </c>
      <c r="I16" s="17">
        <v>5.75</v>
      </c>
      <c r="J16" s="23" t="s">
        <v>11</v>
      </c>
      <c r="K16" s="20">
        <f>L16+B16</f>
        <v>2736.152</v>
      </c>
      <c r="L16" s="27">
        <v>2733.712</v>
      </c>
      <c r="M16" s="28" t="s">
        <v>20</v>
      </c>
      <c r="N16" s="28">
        <v>475232.17599999998</v>
      </c>
      <c r="O16" s="28">
        <v>539954.30599999998</v>
      </c>
    </row>
    <row r="17" spans="1:15" x14ac:dyDescent="0.3">
      <c r="A17" s="7">
        <v>14</v>
      </c>
      <c r="B17" s="6"/>
      <c r="C17" s="6">
        <v>2.6349999999999998</v>
      </c>
      <c r="D17" s="6">
        <f>$E$16-E17</f>
        <v>11</v>
      </c>
      <c r="E17" s="6">
        <v>264</v>
      </c>
      <c r="F17" s="6">
        <v>2.6760000000000002</v>
      </c>
      <c r="G17" s="6">
        <v>2.5910000000000002</v>
      </c>
      <c r="H17" s="6">
        <f t="shared" si="0"/>
        <v>8.4999999999999964</v>
      </c>
      <c r="I17" s="6">
        <v>8.66</v>
      </c>
      <c r="J17" s="23"/>
      <c r="L17" s="6">
        <f>$K$16-C17</f>
        <v>2733.5169999999998</v>
      </c>
      <c r="M17" s="6">
        <v>14</v>
      </c>
      <c r="N17" s="6">
        <v>475229.42499999999</v>
      </c>
      <c r="O17" s="6">
        <v>539952.65399999998</v>
      </c>
    </row>
    <row r="18" spans="1:15" x14ac:dyDescent="0.3">
      <c r="A18" s="7">
        <v>15</v>
      </c>
      <c r="B18" s="6"/>
      <c r="C18" s="6">
        <v>2.0049999999999999</v>
      </c>
      <c r="D18" s="6">
        <f t="shared" ref="D18:D25" si="2">$E$16-E18</f>
        <v>20</v>
      </c>
      <c r="E18" s="6">
        <v>255</v>
      </c>
      <c r="F18" s="6">
        <v>2.0379999999999998</v>
      </c>
      <c r="G18" s="6">
        <v>1.974</v>
      </c>
      <c r="H18" s="6">
        <f t="shared" si="0"/>
        <v>6.3999999999999835</v>
      </c>
      <c r="I18" s="6">
        <v>6.83</v>
      </c>
      <c r="J18" s="23"/>
      <c r="L18" s="6">
        <f>$K$16-C18</f>
        <v>2734.1469999999999</v>
      </c>
      <c r="M18" s="6">
        <v>15</v>
      </c>
      <c r="N18" s="6">
        <v>475231.50799999997</v>
      </c>
      <c r="O18" s="6">
        <v>539951.97</v>
      </c>
    </row>
    <row r="19" spans="1:15" x14ac:dyDescent="0.3">
      <c r="A19" s="7">
        <v>16</v>
      </c>
      <c r="B19" s="6"/>
      <c r="C19" s="6">
        <v>2.496</v>
      </c>
      <c r="D19" s="6">
        <f>$E$16-E19</f>
        <v>-4</v>
      </c>
      <c r="E19" s="6">
        <v>279</v>
      </c>
      <c r="F19" s="6">
        <v>2.528</v>
      </c>
      <c r="G19" s="6">
        <v>2.4649999999999999</v>
      </c>
      <c r="H19" s="6">
        <f t="shared" si="0"/>
        <v>6.3000000000000167</v>
      </c>
      <c r="I19" s="6">
        <v>6.22</v>
      </c>
      <c r="J19" s="23"/>
      <c r="L19" s="6">
        <f>$K$16-C19</f>
        <v>2733.6559999999999</v>
      </c>
      <c r="M19" s="6">
        <v>16</v>
      </c>
      <c r="N19" s="6">
        <v>475231.72100000002</v>
      </c>
      <c r="O19" s="6">
        <v>539954.74</v>
      </c>
    </row>
    <row r="20" spans="1:15" x14ac:dyDescent="0.3">
      <c r="A20" s="7">
        <v>17</v>
      </c>
      <c r="B20" s="6"/>
      <c r="C20" s="6">
        <v>2.0150000000000001</v>
      </c>
      <c r="D20" s="6">
        <f t="shared" si="2"/>
        <v>0</v>
      </c>
      <c r="E20" s="6">
        <v>275</v>
      </c>
      <c r="F20" s="6">
        <v>2.0459999999999998</v>
      </c>
      <c r="G20" s="6">
        <v>2.0049999999999999</v>
      </c>
      <c r="H20" s="6">
        <f t="shared" si="0"/>
        <v>4.0999999999999925</v>
      </c>
      <c r="I20" s="6">
        <v>4.29</v>
      </c>
      <c r="J20" s="23"/>
      <c r="L20" s="6">
        <f>$K$16-C20</f>
        <v>2734.1370000000002</v>
      </c>
      <c r="M20" s="6">
        <v>17</v>
      </c>
      <c r="N20" s="6">
        <v>475233.636</v>
      </c>
      <c r="O20" s="6">
        <v>539954.30599999998</v>
      </c>
    </row>
    <row r="21" spans="1:15" x14ac:dyDescent="0.3">
      <c r="A21" s="7">
        <v>18</v>
      </c>
      <c r="B21" s="6"/>
      <c r="C21" s="6">
        <v>1.6279999999999999</v>
      </c>
      <c r="D21" s="6">
        <f t="shared" si="2"/>
        <v>-40</v>
      </c>
      <c r="E21" s="6">
        <v>315</v>
      </c>
      <c r="F21" s="6">
        <v>1.645</v>
      </c>
      <c r="G21" s="6">
        <v>1.6120000000000001</v>
      </c>
      <c r="H21" s="6">
        <f t="shared" si="0"/>
        <v>3.2999999999999918</v>
      </c>
      <c r="I21" s="6">
        <v>3.32</v>
      </c>
      <c r="J21" s="23"/>
      <c r="L21" s="6">
        <f>$K$16-C21</f>
        <v>2734.5239999999999</v>
      </c>
      <c r="M21" s="6">
        <v>18</v>
      </c>
      <c r="N21" s="6">
        <v>475235.38299999997</v>
      </c>
      <c r="O21" s="6">
        <v>539956.43999999994</v>
      </c>
    </row>
    <row r="22" spans="1:15" x14ac:dyDescent="0.3">
      <c r="A22" s="7">
        <v>19</v>
      </c>
      <c r="B22" s="6"/>
      <c r="C22" s="6">
        <v>1.766</v>
      </c>
      <c r="D22" s="6">
        <f t="shared" si="2"/>
        <v>-57</v>
      </c>
      <c r="E22" s="6">
        <v>332</v>
      </c>
      <c r="F22" s="6">
        <v>1.7869999999999999</v>
      </c>
      <c r="G22" s="6">
        <v>1.7490000000000001</v>
      </c>
      <c r="H22" s="6">
        <f t="shared" si="0"/>
        <v>3.7999999999999812</v>
      </c>
      <c r="I22" s="6">
        <v>3.94</v>
      </c>
      <c r="J22" s="23"/>
      <c r="L22" s="6">
        <f>$K$16-C22</f>
        <v>2734.386</v>
      </c>
      <c r="M22" s="6">
        <v>19</v>
      </c>
      <c r="N22" s="6">
        <v>475235.78</v>
      </c>
      <c r="O22" s="6">
        <v>539957.61</v>
      </c>
    </row>
    <row r="23" spans="1:15" x14ac:dyDescent="0.3">
      <c r="A23" s="7">
        <v>20</v>
      </c>
      <c r="B23" s="6"/>
      <c r="C23" s="6">
        <v>1.546</v>
      </c>
      <c r="D23" s="6">
        <f t="shared" si="2"/>
        <v>-60</v>
      </c>
      <c r="E23" s="6">
        <v>335</v>
      </c>
      <c r="F23" s="6">
        <v>1.5149999999999999</v>
      </c>
      <c r="G23" s="6">
        <v>1.575</v>
      </c>
      <c r="H23" s="6">
        <f t="shared" si="0"/>
        <v>-6.0000000000000053</v>
      </c>
      <c r="I23" s="6">
        <v>6.22</v>
      </c>
      <c r="J23" s="23"/>
      <c r="L23" s="6">
        <f>$K$16-C23</f>
        <v>2734.6060000000002</v>
      </c>
      <c r="M23" s="6">
        <v>20</v>
      </c>
      <c r="N23" s="6">
        <v>475234.81599999999</v>
      </c>
      <c r="O23" s="6">
        <v>539959.69299999997</v>
      </c>
    </row>
    <row r="24" spans="1:15" x14ac:dyDescent="0.3">
      <c r="A24" s="7">
        <v>21</v>
      </c>
      <c r="B24" s="6"/>
      <c r="C24" s="6">
        <v>1.5629999999999999</v>
      </c>
      <c r="D24" s="6">
        <f t="shared" si="2"/>
        <v>-72.5</v>
      </c>
      <c r="E24" s="6">
        <v>347.5</v>
      </c>
      <c r="F24" s="6">
        <v>1.585</v>
      </c>
      <c r="G24" s="6">
        <v>1.54</v>
      </c>
      <c r="H24" s="6">
        <f t="shared" si="0"/>
        <v>4.4999999999999929</v>
      </c>
      <c r="I24" s="6">
        <v>4.74</v>
      </c>
      <c r="J24" s="23"/>
      <c r="L24" s="6">
        <f>$K$16-C24</f>
        <v>2734.5889999999999</v>
      </c>
      <c r="M24" s="6">
        <v>21</v>
      </c>
      <c r="N24" s="6">
        <v>475236.50099999999</v>
      </c>
      <c r="O24" s="6">
        <v>539958.82700000005</v>
      </c>
    </row>
    <row r="25" spans="1:15" ht="15" thickBot="1" x14ac:dyDescent="0.35">
      <c r="A25" s="7">
        <v>22</v>
      </c>
      <c r="B25" s="6"/>
      <c r="C25" s="6">
        <v>1.64</v>
      </c>
      <c r="D25" s="6">
        <f t="shared" si="2"/>
        <v>-79</v>
      </c>
      <c r="E25" s="6">
        <v>354</v>
      </c>
      <c r="F25" s="6">
        <v>1.673</v>
      </c>
      <c r="G25" s="6">
        <v>1.607</v>
      </c>
      <c r="H25" s="6">
        <f t="shared" si="0"/>
        <v>6.6000000000000059</v>
      </c>
      <c r="I25" s="6">
        <v>6.5</v>
      </c>
      <c r="J25" s="23"/>
      <c r="L25" s="6">
        <f>$K$16-C25</f>
        <v>2734.5120000000002</v>
      </c>
      <c r="M25" s="6">
        <v>22</v>
      </c>
      <c r="N25" s="6">
        <v>475236.68599999999</v>
      </c>
      <c r="O25" s="6">
        <v>539960.68700000003</v>
      </c>
    </row>
    <row r="26" spans="1:15" ht="15" thickBot="1" x14ac:dyDescent="0.35">
      <c r="A26" s="18" t="s">
        <v>12</v>
      </c>
      <c r="B26" s="17">
        <v>2.669</v>
      </c>
      <c r="C26" s="17">
        <f>E16-B28</f>
        <v>43</v>
      </c>
      <c r="D26" s="17">
        <v>1.6240000000000001</v>
      </c>
      <c r="E26" s="17">
        <f>E16-D28</f>
        <v>-81</v>
      </c>
      <c r="F26" s="17"/>
      <c r="G26" s="17"/>
      <c r="H26" s="17"/>
      <c r="I26" s="17"/>
      <c r="J26" s="24"/>
      <c r="K26" s="15">
        <f>L26+B26</f>
        <v>2737.1970000000001</v>
      </c>
      <c r="L26" s="26">
        <f>$K$16-D26</f>
        <v>2734.5280000000002</v>
      </c>
      <c r="M26" s="2" t="s">
        <v>22</v>
      </c>
      <c r="N26" s="5"/>
      <c r="O26" s="5"/>
    </row>
    <row r="27" spans="1:15" x14ac:dyDescent="0.3">
      <c r="A27" s="17" t="s">
        <v>6</v>
      </c>
      <c r="B27" s="17" t="s">
        <v>13</v>
      </c>
      <c r="C27" s="2"/>
      <c r="D27" s="17" t="s">
        <v>14</v>
      </c>
      <c r="E27" s="17"/>
      <c r="F27" s="17"/>
      <c r="G27" s="17"/>
      <c r="H27" s="17"/>
      <c r="I27" s="17"/>
      <c r="J27" s="23"/>
      <c r="L27" s="9">
        <f>$K$26-C31</f>
        <v>2735.067</v>
      </c>
      <c r="M27" s="9">
        <v>23</v>
      </c>
      <c r="N27" s="9">
        <v>475235.55900000001</v>
      </c>
      <c r="O27" s="9">
        <v>539962.69299999997</v>
      </c>
    </row>
    <row r="28" spans="1:15" x14ac:dyDescent="0.3">
      <c r="A28" s="17" t="s">
        <v>7</v>
      </c>
      <c r="B28" s="17">
        <v>232</v>
      </c>
      <c r="C28" s="2">
        <v>45</v>
      </c>
      <c r="D28" s="17">
        <v>356</v>
      </c>
      <c r="E28" s="17"/>
      <c r="F28" s="17"/>
      <c r="G28" s="17"/>
      <c r="H28" s="17"/>
      <c r="I28" s="17"/>
      <c r="J28" s="23"/>
      <c r="L28" s="9">
        <f>$K$26-C32</f>
        <v>2734.8530000000001</v>
      </c>
      <c r="M28" s="9">
        <v>24</v>
      </c>
      <c r="N28" s="9">
        <v>475238.07799999998</v>
      </c>
      <c r="O28" s="9">
        <v>539964.46100000001</v>
      </c>
    </row>
    <row r="29" spans="1:15" x14ac:dyDescent="0.3">
      <c r="A29" s="17" t="s">
        <v>8</v>
      </c>
      <c r="B29" s="17"/>
      <c r="C29" s="17"/>
      <c r="D29" s="17"/>
      <c r="E29" s="17"/>
      <c r="F29" s="17"/>
      <c r="G29" s="17"/>
      <c r="H29" s="17"/>
      <c r="I29" s="17"/>
      <c r="J29" s="23"/>
      <c r="L29" s="9">
        <f>$K$26-C33</f>
        <v>2737.1970000000001</v>
      </c>
      <c r="M29" s="9">
        <v>25</v>
      </c>
      <c r="N29" s="32" t="s">
        <v>25</v>
      </c>
      <c r="O29" s="9" t="s">
        <v>25</v>
      </c>
    </row>
    <row r="30" spans="1:15" x14ac:dyDescent="0.3">
      <c r="A30" s="17" t="s">
        <v>9</v>
      </c>
      <c r="B30" s="17"/>
      <c r="C30" s="17"/>
      <c r="D30" s="17"/>
      <c r="E30" s="17"/>
      <c r="F30" s="17"/>
      <c r="G30" s="17"/>
      <c r="H30" s="17"/>
      <c r="I30" s="17"/>
      <c r="J30" s="23"/>
      <c r="L30" s="9">
        <f>$K$26-C34</f>
        <v>2735.0610000000001</v>
      </c>
      <c r="M30" s="9">
        <v>26</v>
      </c>
      <c r="N30" s="9">
        <v>475239.08399999997</v>
      </c>
      <c r="O30" s="9">
        <v>539966.23699999996</v>
      </c>
    </row>
    <row r="31" spans="1:15" x14ac:dyDescent="0.3">
      <c r="A31" s="8">
        <v>23</v>
      </c>
      <c r="B31" s="9"/>
      <c r="C31" s="9">
        <v>2.13</v>
      </c>
      <c r="D31" s="9">
        <f>B28-E31+C28</f>
        <v>18.5</v>
      </c>
      <c r="E31" s="9">
        <v>258.5</v>
      </c>
      <c r="F31" s="9">
        <v>2.1640000000000001</v>
      </c>
      <c r="G31" s="9">
        <v>2.0979999999999999</v>
      </c>
      <c r="H31" s="9">
        <f t="shared" si="0"/>
        <v>6.6000000000000281</v>
      </c>
      <c r="I31" s="9">
        <v>6.75</v>
      </c>
      <c r="J31" s="23"/>
      <c r="L31" s="9">
        <f>$K$26-C35</f>
        <v>2735.2960000000003</v>
      </c>
      <c r="M31" s="9">
        <v>27</v>
      </c>
      <c r="N31" s="9">
        <v>475239.64899999998</v>
      </c>
      <c r="O31" s="9">
        <v>539967.10600000003</v>
      </c>
    </row>
    <row r="32" spans="1:15" x14ac:dyDescent="0.3">
      <c r="A32" s="8">
        <v>24</v>
      </c>
      <c r="B32" s="9"/>
      <c r="C32" s="9">
        <v>2.3439999999999999</v>
      </c>
      <c r="D32" s="9">
        <f>B28-E32+C28</f>
        <v>5.5</v>
      </c>
      <c r="E32" s="9">
        <v>271.5</v>
      </c>
      <c r="F32" s="9">
        <v>2.363</v>
      </c>
      <c r="G32" s="9">
        <v>2.3250000000000002</v>
      </c>
      <c r="H32" s="9">
        <f t="shared" si="0"/>
        <v>3.7999999999999812</v>
      </c>
      <c r="I32" s="9">
        <v>3.9</v>
      </c>
      <c r="J32" s="23"/>
      <c r="L32" s="9">
        <f>$K$26-C36</f>
        <v>2735.3910000000001</v>
      </c>
      <c r="M32" s="9">
        <v>28</v>
      </c>
      <c r="N32" s="9">
        <v>475237.94500000001</v>
      </c>
      <c r="O32" s="9">
        <v>539968.78099999996</v>
      </c>
    </row>
    <row r="33" spans="1:15" x14ac:dyDescent="0.3">
      <c r="A33" s="18">
        <v>25</v>
      </c>
      <c r="B33" s="19"/>
      <c r="C33" s="19"/>
      <c r="D33" s="19"/>
      <c r="E33" s="19"/>
      <c r="F33" s="19"/>
      <c r="G33" s="19"/>
      <c r="H33" s="17"/>
      <c r="I33" s="19"/>
      <c r="J33" s="23"/>
      <c r="L33" s="9">
        <f>$K$26-C37</f>
        <v>2735.7370000000001</v>
      </c>
      <c r="M33" s="9">
        <v>29</v>
      </c>
      <c r="N33" s="9">
        <v>475240.37300000002</v>
      </c>
      <c r="O33" s="9">
        <v>539968.08799999999</v>
      </c>
    </row>
    <row r="34" spans="1:15" x14ac:dyDescent="0.3">
      <c r="A34" s="8">
        <v>26</v>
      </c>
      <c r="B34" s="9"/>
      <c r="C34" s="9">
        <v>2.1360000000000001</v>
      </c>
      <c r="D34" s="9">
        <f>$B$28-E34+$C$28</f>
        <v>-26</v>
      </c>
      <c r="E34" s="9">
        <v>303</v>
      </c>
      <c r="F34" s="9">
        <v>2.1509999999999998</v>
      </c>
      <c r="G34" s="9">
        <v>2.12</v>
      </c>
      <c r="H34" s="9">
        <f t="shared" si="0"/>
        <v>3.0999999999999694</v>
      </c>
      <c r="I34" s="9">
        <v>3.2</v>
      </c>
      <c r="J34" s="23"/>
      <c r="L34" s="9">
        <f>$K$26-C38</f>
        <v>2735.3870000000002</v>
      </c>
      <c r="M34" s="9">
        <v>30</v>
      </c>
      <c r="N34" s="9">
        <v>475238.30300000001</v>
      </c>
      <c r="O34" s="9">
        <v>539970.25699999998</v>
      </c>
    </row>
    <row r="35" spans="1:15" x14ac:dyDescent="0.3">
      <c r="A35" s="8">
        <v>27</v>
      </c>
      <c r="B35" s="9"/>
      <c r="C35" s="9">
        <v>1.901</v>
      </c>
      <c r="D35" s="9">
        <f t="shared" ref="D35:D39" si="3">$B$28-E35+$C$28</f>
        <v>-44.5</v>
      </c>
      <c r="E35" s="9">
        <v>321.5</v>
      </c>
      <c r="F35" s="9">
        <v>1.911</v>
      </c>
      <c r="G35" s="9">
        <v>1.885</v>
      </c>
      <c r="H35" s="9">
        <f t="shared" si="0"/>
        <v>2.6000000000000023</v>
      </c>
      <c r="I35" s="9">
        <v>3.24</v>
      </c>
      <c r="J35" s="23"/>
      <c r="L35" s="9">
        <f>$K$26-C39</f>
        <v>2735.5830000000001</v>
      </c>
      <c r="M35" s="9">
        <v>31</v>
      </c>
      <c r="N35" s="9">
        <v>475239.538</v>
      </c>
      <c r="O35" s="9">
        <v>539970.68299999996</v>
      </c>
    </row>
    <row r="36" spans="1:15" x14ac:dyDescent="0.3">
      <c r="A36" s="8">
        <v>28</v>
      </c>
      <c r="B36" s="9"/>
      <c r="C36" s="9">
        <v>1.806</v>
      </c>
      <c r="D36" s="9">
        <f t="shared" si="3"/>
        <v>-44.5</v>
      </c>
      <c r="E36" s="9">
        <v>321.5</v>
      </c>
      <c r="F36" s="9">
        <v>1.8340000000000001</v>
      </c>
      <c r="G36" s="9">
        <v>1.7769999999999999</v>
      </c>
      <c r="H36" s="9">
        <f t="shared" si="0"/>
        <v>5.7000000000000162</v>
      </c>
      <c r="I36" s="9">
        <v>5.63</v>
      </c>
      <c r="J36" s="23"/>
    </row>
    <row r="37" spans="1:15" x14ac:dyDescent="0.3">
      <c r="A37" s="8">
        <v>29</v>
      </c>
      <c r="B37" s="9"/>
      <c r="C37" s="9">
        <v>1.46</v>
      </c>
      <c r="D37" s="9">
        <f t="shared" si="3"/>
        <v>-64</v>
      </c>
      <c r="E37" s="9">
        <v>341</v>
      </c>
      <c r="F37" s="9">
        <v>1.474</v>
      </c>
      <c r="G37" s="9">
        <v>1.4430000000000001</v>
      </c>
      <c r="H37" s="9">
        <f t="shared" si="0"/>
        <v>3.0999999999999917</v>
      </c>
      <c r="I37" s="9">
        <v>3.62</v>
      </c>
      <c r="J37" s="23"/>
    </row>
    <row r="38" spans="1:15" x14ac:dyDescent="0.3">
      <c r="A38" s="8">
        <v>30</v>
      </c>
      <c r="B38" s="9"/>
      <c r="C38" s="9">
        <v>1.81</v>
      </c>
      <c r="D38" s="9">
        <f t="shared" si="3"/>
        <v>-56</v>
      </c>
      <c r="E38" s="9">
        <v>333</v>
      </c>
      <c r="F38" s="9">
        <v>1.8440000000000001</v>
      </c>
      <c r="G38" s="9">
        <v>1.778</v>
      </c>
      <c r="H38" s="9">
        <f t="shared" si="0"/>
        <v>6.6000000000000059</v>
      </c>
      <c r="I38" s="9">
        <v>6.54</v>
      </c>
      <c r="J38" s="23"/>
    </row>
    <row r="39" spans="1:15" x14ac:dyDescent="0.3">
      <c r="A39" s="8">
        <v>31</v>
      </c>
      <c r="B39" s="9"/>
      <c r="C39" s="9">
        <v>1.6140000000000001</v>
      </c>
      <c r="D39" s="9">
        <f t="shared" si="3"/>
        <v>-67.5</v>
      </c>
      <c r="E39" s="9">
        <v>344.5</v>
      </c>
      <c r="F39" s="9">
        <v>1.645</v>
      </c>
      <c r="G39" s="9">
        <v>1.5820000000000001</v>
      </c>
      <c r="H39" s="9">
        <f t="shared" si="0"/>
        <v>6.2999999999999945</v>
      </c>
      <c r="I39" s="9">
        <v>6.33</v>
      </c>
      <c r="J39" s="23"/>
    </row>
  </sheetData>
  <mergeCells count="4">
    <mergeCell ref="J16:J39"/>
    <mergeCell ref="B1:D1"/>
    <mergeCell ref="G1:H1"/>
    <mergeCell ref="J3:J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2022-09-08T06:52:17Z</dcterms:created>
  <dcterms:modified xsi:type="dcterms:W3CDTF">2023-03-04T00:43:15Z</dcterms:modified>
</cp:coreProperties>
</file>