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Topography\LaJara_TopoSurvey\"/>
    </mc:Choice>
  </mc:AlternateContent>
  <xr:revisionPtr revIDLastSave="0" documentId="13_ncr:1_{6EB0F257-9141-44C4-9FB2-D9539ACB1EEB}" xr6:coauthVersionLast="47" xr6:coauthVersionMax="47" xr10:uidLastSave="{00000000-0000-0000-0000-000000000000}"/>
  <bookViews>
    <workbookView xWindow="-120" yWindow="-120" windowWidth="29040" windowHeight="15840" firstSheet="1" activeTab="6" xr2:uid="{03481A16-4B90-474B-945E-1D75A00D1B70}"/>
  </bookViews>
  <sheets>
    <sheet name="TP1 (3&amp;25)" sheetId="4" r:id="rId1"/>
    <sheet name="TP2 (8)" sheetId="5" r:id="rId2"/>
    <sheet name="TP3 (2)" sheetId="6" r:id="rId3"/>
    <sheet name="TP5 (4)" sheetId="7" r:id="rId4"/>
    <sheet name="TP6 (5)" sheetId="8" r:id="rId5"/>
    <sheet name="TP7 (6)" sheetId="9" r:id="rId6"/>
    <sheet name="TP8 (7)" sheetId="10" r:id="rId7"/>
    <sheet name="Downstream" sheetId="1" r:id="rId8"/>
    <sheet name="Upstream" sheetId="2" r:id="rId9"/>
    <sheet name="RMSE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0" l="1"/>
  <c r="B21" i="10"/>
  <c r="B19" i="9" l="1"/>
  <c r="B19" i="8"/>
  <c r="B19" i="7"/>
  <c r="B4" i="7"/>
  <c r="B14" i="6"/>
  <c r="B20" i="5"/>
  <c r="B23" i="4"/>
  <c r="B18" i="4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3" i="3"/>
  <c r="I28" i="2"/>
  <c r="I46" i="1"/>
  <c r="H71" i="2"/>
  <c r="H70" i="2"/>
  <c r="H61" i="2"/>
  <c r="H7" i="2"/>
  <c r="H3" i="2"/>
  <c r="H95" i="1"/>
  <c r="H37" i="1"/>
  <c r="H39" i="1"/>
  <c r="J37" i="1"/>
  <c r="H92" i="2"/>
  <c r="H69" i="2"/>
  <c r="H60" i="2"/>
  <c r="H34" i="2"/>
  <c r="H33" i="2"/>
  <c r="J28" i="2"/>
  <c r="I3" i="2"/>
  <c r="H28" i="2" l="1"/>
  <c r="H12" i="1"/>
  <c r="H23" i="1"/>
  <c r="H100" i="1" l="1"/>
  <c r="H10" i="1" l="1"/>
  <c r="I95" i="1"/>
  <c r="H68" i="1"/>
  <c r="J94" i="1"/>
  <c r="I94" i="1"/>
  <c r="H94" i="1"/>
  <c r="J77" i="1"/>
  <c r="I77" i="1"/>
  <c r="H77" i="1"/>
  <c r="H67" i="1"/>
  <c r="J61" i="1"/>
  <c r="I61" i="1"/>
  <c r="H61" i="1"/>
  <c r="J59" i="1"/>
  <c r="I59" i="1"/>
  <c r="H59" i="1"/>
  <c r="J51" i="1"/>
  <c r="H51" i="1"/>
  <c r="I51" i="1"/>
  <c r="J46" i="1"/>
  <c r="H21" i="1"/>
  <c r="H46" i="1"/>
  <c r="J6" i="1"/>
  <c r="H6" i="1"/>
  <c r="I6" i="1"/>
</calcChain>
</file>

<file path=xl/sharedStrings.xml><?xml version="1.0" encoding="utf-8"?>
<sst xmlns="http://schemas.openxmlformats.org/spreadsheetml/2006/main" count="257" uniqueCount="132">
  <si>
    <t>Distance</t>
  </si>
  <si>
    <t>Comments</t>
  </si>
  <si>
    <t>Center channel piezometer 1</t>
  </si>
  <si>
    <t>Actual piezometer (bottom)</t>
  </si>
  <si>
    <t>Center channel T stake 1</t>
  </si>
  <si>
    <t>Actual T stake</t>
  </si>
  <si>
    <t>GW 1 XS</t>
  </si>
  <si>
    <t>GW 2 XS</t>
  </si>
  <si>
    <t>Big tree</t>
  </si>
  <si>
    <t>Step base</t>
  </si>
  <si>
    <t>Step top</t>
  </si>
  <si>
    <t>T probe 25 (originally 3)</t>
  </si>
  <si>
    <t>GW3 XS</t>
  </si>
  <si>
    <t>Base to step</t>
  </si>
  <si>
    <t>Piezometer nest 2</t>
  </si>
  <si>
    <t>Center of river o piezo 2</t>
  </si>
  <si>
    <t>Hydrophone center of river (1)</t>
  </si>
  <si>
    <t>Top of rock</t>
  </si>
  <si>
    <t xml:space="preserve"> pipe (1)</t>
  </si>
  <si>
    <t>T probe 8</t>
  </si>
  <si>
    <t>Center of river T probe</t>
  </si>
  <si>
    <t>Base of boulder</t>
  </si>
  <si>
    <t>Top of boulder</t>
  </si>
  <si>
    <t>Start of pool -&gt; Sonde PVC</t>
  </si>
  <si>
    <t>Center of river ISCO 2 Tstake</t>
  </si>
  <si>
    <t>Actual ISCO T stake (2)</t>
  </si>
  <si>
    <t>Base of step</t>
  </si>
  <si>
    <t>Top of step</t>
  </si>
  <si>
    <t>Base</t>
  </si>
  <si>
    <t>Top</t>
  </si>
  <si>
    <t>GW4 (62,1)</t>
  </si>
  <si>
    <t>RFID Antenna</t>
  </si>
  <si>
    <t>End of antenna</t>
  </si>
  <si>
    <t>Piezometer nest 3</t>
  </si>
  <si>
    <t>(dry)</t>
  </si>
  <si>
    <t>Step (small)</t>
  </si>
  <si>
    <t>Microphone 2</t>
  </si>
  <si>
    <t>Hydrophone 2</t>
  </si>
  <si>
    <t>Base at concrete</t>
  </si>
  <si>
    <t>Hydrophone pipe top</t>
  </si>
  <si>
    <t>T probe 2</t>
  </si>
  <si>
    <t>LANL Elev</t>
  </si>
  <si>
    <t>XS elev</t>
  </si>
  <si>
    <t>Elev (THALWEG)</t>
  </si>
  <si>
    <t>Easting</t>
  </si>
  <si>
    <t>Northing</t>
  </si>
  <si>
    <t>not found?</t>
  </si>
  <si>
    <t>T probe 1</t>
  </si>
  <si>
    <t>?</t>
  </si>
  <si>
    <t xml:space="preserve">Distance </t>
  </si>
  <si>
    <t>Elevation</t>
  </si>
  <si>
    <t>GW5 (top)</t>
  </si>
  <si>
    <t>GW5 XS</t>
  </si>
  <si>
    <t>ISCO 3 Intake</t>
  </si>
  <si>
    <t>Piezometer Nest 4</t>
  </si>
  <si>
    <t>Hydrophone Pipe</t>
  </si>
  <si>
    <t>Middle of antenna</t>
  </si>
  <si>
    <t>Bottom of boulder</t>
  </si>
  <si>
    <t>T probe 4 XS</t>
  </si>
  <si>
    <t>Gap because of</t>
  </si>
  <si>
    <t>Big tree (inaccesible)</t>
  </si>
  <si>
    <t>T° probe 5 XS</t>
  </si>
  <si>
    <t>GW7 XS</t>
  </si>
  <si>
    <t>GW6 XS</t>
  </si>
  <si>
    <t>Big tree trunk</t>
  </si>
  <si>
    <t>Bottom step</t>
  </si>
  <si>
    <t>Top boulder</t>
  </si>
  <si>
    <t>Bottom boulder</t>
  </si>
  <si>
    <t>T probe 6 XS</t>
  </si>
  <si>
    <t>Sonde location (sensors) -&gt; 64,6 (end of sonde)</t>
  </si>
  <si>
    <t>ISCO 4 intake</t>
  </si>
  <si>
    <t>Bottom of huge step</t>
  </si>
  <si>
    <t>Piezometer 5</t>
  </si>
  <si>
    <t>GW 8 XS</t>
  </si>
  <si>
    <t>GW 9 XS</t>
  </si>
  <si>
    <t>Bottom of step</t>
  </si>
  <si>
    <t>Top of step -1 water sensor</t>
  </si>
  <si>
    <t>Pipe 4</t>
  </si>
  <si>
    <t>Microphone of H.4</t>
  </si>
  <si>
    <t>Top step</t>
  </si>
  <si>
    <t>Pool</t>
  </si>
  <si>
    <t>Piezometer 6</t>
  </si>
  <si>
    <t>Bottom rock</t>
  </si>
  <si>
    <t>Top of step (out of water)</t>
  </si>
  <si>
    <t>(Out of water)</t>
  </si>
  <si>
    <t>T Probe 7</t>
  </si>
  <si>
    <t>PVC</t>
  </si>
  <si>
    <t>somewhere here is isco1</t>
  </si>
  <si>
    <t>BOTTOM</t>
  </si>
  <si>
    <t xml:space="preserve">TOP? </t>
  </si>
  <si>
    <t>TOP</t>
  </si>
  <si>
    <t>bottom</t>
  </si>
  <si>
    <t>top</t>
  </si>
  <si>
    <t>LANL</t>
  </si>
  <si>
    <t>T stake ISCO 1 bottom</t>
  </si>
  <si>
    <t>bott</t>
  </si>
  <si>
    <t>GW 1</t>
  </si>
  <si>
    <t>GW 2</t>
  </si>
  <si>
    <t>GW 3</t>
  </si>
  <si>
    <t>TP8</t>
  </si>
  <si>
    <t>T stake ISCO 2 bottom</t>
  </si>
  <si>
    <t>GW4</t>
  </si>
  <si>
    <t>PIEZO 3</t>
  </si>
  <si>
    <t>PIEZO2</t>
  </si>
  <si>
    <t>PIEZO 1</t>
  </si>
  <si>
    <t>TP1</t>
  </si>
  <si>
    <t>PIEZO 4</t>
  </si>
  <si>
    <t>TP4</t>
  </si>
  <si>
    <t>TP5</t>
  </si>
  <si>
    <t>GW 7</t>
  </si>
  <si>
    <t>GW 5</t>
  </si>
  <si>
    <t xml:space="preserve">GW 6 </t>
  </si>
  <si>
    <t>TP6</t>
  </si>
  <si>
    <t>GW8</t>
  </si>
  <si>
    <t>GW9</t>
  </si>
  <si>
    <t>PIEZO 6</t>
  </si>
  <si>
    <t>PIEZO 5</t>
  </si>
  <si>
    <t>difference</t>
  </si>
  <si>
    <t>Mine</t>
  </si>
  <si>
    <t>RMSE</t>
  </si>
  <si>
    <t>soil</t>
  </si>
  <si>
    <t>DURING SP22, SM22, SP23, SM23</t>
  </si>
  <si>
    <t>DURING SM21</t>
  </si>
  <si>
    <t>Center of river on piezo 2 XS</t>
  </si>
  <si>
    <t>Center of river T probe 8</t>
  </si>
  <si>
    <t>T probe 3</t>
  </si>
  <si>
    <t>Sonde location</t>
  </si>
  <si>
    <t>T° probe 6 XS</t>
  </si>
  <si>
    <t>T probe 5 XS</t>
  </si>
  <si>
    <t>T probe 7 XS</t>
  </si>
  <si>
    <t>SM21</t>
  </si>
  <si>
    <t>ALL OTHER SEASONS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</si>
</sst>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/>
    <xf numFmtId="0" fontId="1" fillId="0" borderId="1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2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P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probe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1.7857724871759219E-2"/>
                  <c:y val="9.42104536101962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48D-47B1-9E55-A7B600B0DB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'TP1 (3&amp;25)'!$A$16:$A$18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13</c:v>
                </c:pt>
              </c:numCache>
            </c:numRef>
          </c:xVal>
          <c:yVal>
            <c:numRef>
              <c:f>'TP1 (3&amp;25)'!$B$16:$B$18</c:f>
              <c:numCache>
                <c:formatCode>General</c:formatCode>
                <c:ptCount val="3"/>
                <c:pt idx="0">
                  <c:v>2722.69</c:v>
                </c:pt>
                <c:pt idx="1">
                  <c:v>2722.4960000000001</c:v>
                </c:pt>
                <c:pt idx="2">
                  <c:v>2721.4960000000001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8D-47B1-9E55-A7B600B0DB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52055759"/>
        <c:axId val="1054315983"/>
      </c:scatterChart>
      <c:scatterChart>
        <c:scatterStyle val="line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8D-47B1-9E55-A7B600B0DBC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8D-47B1-9E55-A7B600B0DBC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8D-47B1-9E55-A7B600B0DBC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48D-47B1-9E55-A7B600B0DBC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8D-47B1-9E55-A7B600B0DBC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8D-47B1-9E55-A7B600B0DBC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48D-47B1-9E55-A7B600B0DBC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48D-47B1-9E55-A7B600B0DB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'TP1 (3&amp;25)'!$A$2:$A$13</c:f>
              <c:numCache>
                <c:formatCode>General</c:formatCode>
                <c:ptCount val="12"/>
                <c:pt idx="0">
                  <c:v>10</c:v>
                </c:pt>
                <c:pt idx="1">
                  <c:v>10.700000000000003</c:v>
                </c:pt>
                <c:pt idx="2">
                  <c:v>11.5</c:v>
                </c:pt>
                <c:pt idx="3">
                  <c:v>11.799999999999997</c:v>
                </c:pt>
                <c:pt idx="4">
                  <c:v>12.5</c:v>
                </c:pt>
                <c:pt idx="5">
                  <c:v>13</c:v>
                </c:pt>
                <c:pt idx="6">
                  <c:v>13.5</c:v>
                </c:pt>
                <c:pt idx="7">
                  <c:v>14</c:v>
                </c:pt>
                <c:pt idx="8">
                  <c:v>14.5</c:v>
                </c:pt>
                <c:pt idx="9">
                  <c:v>15</c:v>
                </c:pt>
                <c:pt idx="10">
                  <c:v>15.5</c:v>
                </c:pt>
                <c:pt idx="11">
                  <c:v>16</c:v>
                </c:pt>
              </c:numCache>
            </c:numRef>
          </c:xVal>
          <c:yVal>
            <c:numRef>
              <c:f>'TP1 (3&amp;25)'!$B$2:$B$13</c:f>
              <c:numCache>
                <c:formatCode>General</c:formatCode>
                <c:ptCount val="12"/>
                <c:pt idx="0">
                  <c:v>2722.2169999999996</c:v>
                </c:pt>
                <c:pt idx="1">
                  <c:v>2722.2919999999999</c:v>
                </c:pt>
                <c:pt idx="2">
                  <c:v>2722.3419999999996</c:v>
                </c:pt>
                <c:pt idx="3">
                  <c:v>2722.4319999999998</c:v>
                </c:pt>
                <c:pt idx="4">
                  <c:v>2722.4919999999997</c:v>
                </c:pt>
                <c:pt idx="5">
                  <c:v>2722.4719999999998</c:v>
                </c:pt>
                <c:pt idx="6">
                  <c:v>2722.4869999999996</c:v>
                </c:pt>
                <c:pt idx="7">
                  <c:v>2722.5719999999997</c:v>
                </c:pt>
                <c:pt idx="8">
                  <c:v>2722.6169999999997</c:v>
                </c:pt>
                <c:pt idx="9">
                  <c:v>2722.587</c:v>
                </c:pt>
                <c:pt idx="10">
                  <c:v>2722.587</c:v>
                </c:pt>
                <c:pt idx="11">
                  <c:v>2722.5519999999997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D-47B1-9E55-A7B600B0D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55759"/>
        <c:axId val="1054315983"/>
      </c:scatterChart>
      <c:valAx>
        <c:axId val="1052055759"/>
        <c:scaling>
          <c:orientation val="minMax"/>
          <c:max val="17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Upstream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15983"/>
        <c:crosses val="autoZero"/>
        <c:crossBetween val="midCat"/>
      </c:valAx>
      <c:valAx>
        <c:axId val="10543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5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B7C-4FF4-84BC-5931369B367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B7C-4FF4-84BC-5931369B367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B7C-4FF4-84BC-5931369B367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B7C-4FF4-84BC-5931369B367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B7C-4FF4-84BC-5931369B367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B7C-4FF4-84BC-5931369B367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B7C-4FF4-84BC-5931369B367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B7C-4FF4-84BC-5931369B367D}"/>
                </c:ext>
              </c:extLst>
            </c:dLbl>
            <c:dLbl>
              <c:idx val="11"/>
              <c:layout>
                <c:manualLayout>
                  <c:x val="-7.8155195571038324E-2"/>
                  <c:y val="-5.42525728373693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B7C-4FF4-84BC-5931369B36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'TP2 (8)'!$A$2:$A$15</c:f>
              <c:numCache>
                <c:formatCode>General</c:formatCode>
                <c:ptCount val="14"/>
                <c:pt idx="0">
                  <c:v>20</c:v>
                </c:pt>
                <c:pt idx="1">
                  <c:v>20.5</c:v>
                </c:pt>
                <c:pt idx="2">
                  <c:v>20.700000000000003</c:v>
                </c:pt>
                <c:pt idx="3">
                  <c:v>21.4</c:v>
                </c:pt>
                <c:pt idx="4">
                  <c:v>21.6</c:v>
                </c:pt>
                <c:pt idx="5">
                  <c:v>22.715000000000003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25.9</c:v>
                </c:pt>
                <c:pt idx="13">
                  <c:v>26.5</c:v>
                </c:pt>
              </c:numCache>
            </c:numRef>
          </c:xVal>
          <c:yVal>
            <c:numRef>
              <c:f>'TP2 (8)'!$B$2:$B$15</c:f>
              <c:numCache>
                <c:formatCode>General</c:formatCode>
                <c:ptCount val="14"/>
                <c:pt idx="0">
                  <c:v>2723.0789999999997</c:v>
                </c:pt>
                <c:pt idx="1">
                  <c:v>2723.0739999999996</c:v>
                </c:pt>
                <c:pt idx="2">
                  <c:v>2723.0989999999997</c:v>
                </c:pt>
                <c:pt idx="3">
                  <c:v>2723.0489999999995</c:v>
                </c:pt>
                <c:pt idx="4">
                  <c:v>2723.1789999999996</c:v>
                </c:pt>
                <c:pt idx="5">
                  <c:v>2723.1889999999994</c:v>
                </c:pt>
                <c:pt idx="6">
                  <c:v>2723.1689999999994</c:v>
                </c:pt>
                <c:pt idx="7">
                  <c:v>2723.1589999999997</c:v>
                </c:pt>
                <c:pt idx="8">
                  <c:v>2723.1489999999994</c:v>
                </c:pt>
                <c:pt idx="9">
                  <c:v>2723.1589999999997</c:v>
                </c:pt>
                <c:pt idx="10">
                  <c:v>2723.2389999999996</c:v>
                </c:pt>
                <c:pt idx="11">
                  <c:v>2723.2589999999996</c:v>
                </c:pt>
                <c:pt idx="12">
                  <c:v>2723.5189999999993</c:v>
                </c:pt>
                <c:pt idx="13">
                  <c:v>2723.4289999999996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C-4FF4-84BC-5931369B367D}"/>
            </c:ext>
          </c:extLst>
        </c:ser>
        <c:ser>
          <c:idx val="1"/>
          <c:order val="1"/>
          <c:tx>
            <c:v>probe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10289148321539948"/>
                  <c:y val="6.17955536795538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B7C-4FF4-84BC-5931369B36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'TP2 (8)'!$A$18:$A$20</c:f>
              <c:numCache>
                <c:formatCode>General</c:formatCode>
                <c:ptCount val="3"/>
                <c:pt idx="0">
                  <c:v>23</c:v>
                </c:pt>
                <c:pt idx="1">
                  <c:v>23</c:v>
                </c:pt>
                <c:pt idx="2">
                  <c:v>23</c:v>
                </c:pt>
              </c:numCache>
            </c:numRef>
          </c:xVal>
          <c:yVal>
            <c:numRef>
              <c:f>'TP2 (8)'!$B$18:$B$20</c:f>
              <c:numCache>
                <c:formatCode>General</c:formatCode>
                <c:ptCount val="3"/>
                <c:pt idx="0">
                  <c:v>2723.3890000000001</c:v>
                </c:pt>
                <c:pt idx="1">
                  <c:v>2723.1850000000004</c:v>
                </c:pt>
                <c:pt idx="2">
                  <c:v>2722.1850000000004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B7C-4FF4-84BC-5931369B36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6196047"/>
        <c:axId val="1054318383"/>
      </c:scatterChart>
      <c:valAx>
        <c:axId val="1436196047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Upstream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18383"/>
        <c:crosses val="autoZero"/>
        <c:crossBetween val="midCat"/>
      </c:valAx>
      <c:valAx>
        <c:axId val="10543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039216688917403E-2"/>
              <c:y val="0.36086149856574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9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E1-4160-B470-F230179C60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E1-4160-B470-F230179C601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E1-4160-B470-F230179C601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E1-4160-B470-F230179C60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E1-4160-B470-F230179C60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E1-4160-B470-F230179C60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'TP3 (2)'!$A$2:$A$10</c:f>
              <c:numCache>
                <c:formatCode>General</c:formatCode>
                <c:ptCount val="9"/>
                <c:pt idx="0">
                  <c:v>38</c:v>
                </c:pt>
                <c:pt idx="1">
                  <c:v>38.5</c:v>
                </c:pt>
                <c:pt idx="2">
                  <c:v>39</c:v>
                </c:pt>
                <c:pt idx="3">
                  <c:v>39.5</c:v>
                </c:pt>
                <c:pt idx="4">
                  <c:v>39.700000000000003</c:v>
                </c:pt>
                <c:pt idx="5">
                  <c:v>40</c:v>
                </c:pt>
                <c:pt idx="6">
                  <c:v>40.5</c:v>
                </c:pt>
                <c:pt idx="7">
                  <c:v>41</c:v>
                </c:pt>
                <c:pt idx="8">
                  <c:v>41.5</c:v>
                </c:pt>
              </c:numCache>
            </c:numRef>
          </c:xVal>
          <c:yVal>
            <c:numRef>
              <c:f>'TP3 (2)'!$B$2:$B$10</c:f>
              <c:numCache>
                <c:formatCode>General</c:formatCode>
                <c:ptCount val="9"/>
                <c:pt idx="0">
                  <c:v>2724.6389999999992</c:v>
                </c:pt>
                <c:pt idx="1">
                  <c:v>2724.6589999999992</c:v>
                </c:pt>
                <c:pt idx="2">
                  <c:v>2724.6439999999993</c:v>
                </c:pt>
                <c:pt idx="3">
                  <c:v>2724.6589999999992</c:v>
                </c:pt>
                <c:pt idx="4">
                  <c:v>2724.7439999999992</c:v>
                </c:pt>
                <c:pt idx="5">
                  <c:v>2724.7489999999993</c:v>
                </c:pt>
                <c:pt idx="6">
                  <c:v>2724.7439999999992</c:v>
                </c:pt>
                <c:pt idx="7">
                  <c:v>2724.7139999999995</c:v>
                </c:pt>
                <c:pt idx="8">
                  <c:v>2724.7439999999992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BE1-4160-B470-F230179C601A}"/>
            </c:ext>
          </c:extLst>
        </c:ser>
        <c:ser>
          <c:idx val="1"/>
          <c:order val="1"/>
          <c:tx>
            <c:v>probe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1104457135333321"/>
                  <c:y val="3.184765006228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BE1-4160-B470-F230179C60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'TP3 (2)'!$A$12:$A$14</c:f>
              <c:numCache>
                <c:formatCode>General</c:formatCode>
                <c:ptCount val="3"/>
                <c:pt idx="0">
                  <c:v>41</c:v>
                </c:pt>
                <c:pt idx="1">
                  <c:v>41</c:v>
                </c:pt>
                <c:pt idx="2">
                  <c:v>41</c:v>
                </c:pt>
              </c:numCache>
            </c:numRef>
          </c:xVal>
          <c:yVal>
            <c:numRef>
              <c:f>'TP3 (2)'!$B$12:$B$14</c:f>
              <c:numCache>
                <c:formatCode>General</c:formatCode>
                <c:ptCount val="3"/>
                <c:pt idx="0">
                  <c:v>2724.88</c:v>
                </c:pt>
                <c:pt idx="1">
                  <c:v>2724.6550000000002</c:v>
                </c:pt>
                <c:pt idx="2">
                  <c:v>2723.6550000000002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BE1-4160-B470-F230179C60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6196047"/>
        <c:axId val="1054318383"/>
      </c:scatterChart>
      <c:valAx>
        <c:axId val="1436196047"/>
        <c:scaling>
          <c:orientation val="minMax"/>
          <c:min val="37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Upstream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18383"/>
        <c:crosses val="autoZero"/>
        <c:crossBetween val="midCat"/>
      </c:valAx>
      <c:valAx>
        <c:axId val="10543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039216688917403E-2"/>
              <c:y val="0.36086149856574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9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P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probe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8625964200224664E-2"/>
                  <c:y val="-6.4607644266073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E7-4774-956D-5A8411B275E3}"/>
                </c:ext>
              </c:extLst>
            </c:dLbl>
            <c:dLbl>
              <c:idx val="1"/>
              <c:layout>
                <c:manualLayout>
                  <c:x val="1.2240623932447134E-2"/>
                  <c:y val="5.72760122436218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C8-4162-BBE1-DC64130B1B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'TP5 (4)'!$A$17:$A$19</c:f>
              <c:numCache>
                <c:formatCode>General</c:formatCode>
                <c:ptCount val="3"/>
                <c:pt idx="0">
                  <c:v>10.15</c:v>
                </c:pt>
                <c:pt idx="1">
                  <c:v>10.15</c:v>
                </c:pt>
                <c:pt idx="2">
                  <c:v>10.15</c:v>
                </c:pt>
              </c:numCache>
            </c:numRef>
          </c:xVal>
          <c:yVal>
            <c:numRef>
              <c:f>'TP5 (4)'!$B$17:$B$19</c:f>
              <c:numCache>
                <c:formatCode>General</c:formatCode>
                <c:ptCount val="3"/>
                <c:pt idx="0">
                  <c:v>2733.665</c:v>
                </c:pt>
                <c:pt idx="1">
                  <c:v>2733.5459999999998</c:v>
                </c:pt>
                <c:pt idx="2">
                  <c:v>2732.5459999999998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C8-4162-BBE1-DC64130B1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52055759"/>
        <c:axId val="1054315983"/>
      </c:scatterChart>
      <c:scatterChart>
        <c:scatterStyle val="line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C8-4162-BBE1-DC64130B1B6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C8-4162-BBE1-DC64130B1B6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C8-4162-BBE1-DC64130B1B6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C8-4162-BBE1-DC64130B1B6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C8-4162-BBE1-DC64130B1B6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C8-4162-BBE1-DC64130B1B6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5C8-4162-BBE1-DC64130B1B6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C8-4162-BBE1-DC64130B1B64}"/>
                </c:ext>
              </c:extLst>
            </c:dLbl>
            <c:dLbl>
              <c:idx val="11"/>
              <c:layout>
                <c:manualLayout>
                  <c:x val="-7.1304020833700466E-2"/>
                  <c:y val="-6.4607644266073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5C8-4162-BBE1-DC64130B1B6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C8-4162-BBE1-DC64130B1B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'TP5 (4)'!$A$2:$A$15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8.2999999999999972</c:v>
                </c:pt>
                <c:pt idx="3">
                  <c:v>9</c:v>
                </c:pt>
                <c:pt idx="4">
                  <c:v>9.6000000000000014</c:v>
                </c:pt>
                <c:pt idx="5">
                  <c:v>9.7999999999999972</c:v>
                </c:pt>
                <c:pt idx="6">
                  <c:v>10</c:v>
                </c:pt>
                <c:pt idx="7">
                  <c:v>10.149999999999999</c:v>
                </c:pt>
                <c:pt idx="8">
                  <c:v>11</c:v>
                </c:pt>
                <c:pt idx="9">
                  <c:v>11.600000000000001</c:v>
                </c:pt>
                <c:pt idx="10">
                  <c:v>12</c:v>
                </c:pt>
                <c:pt idx="11">
                  <c:v>13.200000000000003</c:v>
                </c:pt>
                <c:pt idx="12">
                  <c:v>13.5</c:v>
                </c:pt>
                <c:pt idx="13">
                  <c:v>13.600000000000001</c:v>
                </c:pt>
              </c:numCache>
            </c:numRef>
          </c:xVal>
          <c:yVal>
            <c:numRef>
              <c:f>'TP5 (4)'!$B$2:$B$15</c:f>
              <c:numCache>
                <c:formatCode>General</c:formatCode>
                <c:ptCount val="14"/>
                <c:pt idx="0">
                  <c:v>2733.2400000000007</c:v>
                </c:pt>
                <c:pt idx="1">
                  <c:v>2733.295000000001</c:v>
                </c:pt>
                <c:pt idx="2">
                  <c:v>2733.3125000000009</c:v>
                </c:pt>
                <c:pt idx="3">
                  <c:v>2733.3300000000008</c:v>
                </c:pt>
                <c:pt idx="4">
                  <c:v>2733.3450000000007</c:v>
                </c:pt>
                <c:pt idx="5">
                  <c:v>2733.5850000000009</c:v>
                </c:pt>
                <c:pt idx="6">
                  <c:v>2733.5700000000011</c:v>
                </c:pt>
                <c:pt idx="7">
                  <c:v>2733.53</c:v>
                </c:pt>
                <c:pt idx="8">
                  <c:v>2733.5949999999998</c:v>
                </c:pt>
                <c:pt idx="9">
                  <c:v>2733.565000000001</c:v>
                </c:pt>
                <c:pt idx="10">
                  <c:v>2733.7250000000008</c:v>
                </c:pt>
                <c:pt idx="11">
                  <c:v>2733.6150000000007</c:v>
                </c:pt>
                <c:pt idx="12">
                  <c:v>2733.7400000000007</c:v>
                </c:pt>
                <c:pt idx="13">
                  <c:v>2733.880000000001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5C8-4162-BBE1-DC64130B1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55759"/>
        <c:axId val="1054315983"/>
      </c:scatterChart>
      <c:valAx>
        <c:axId val="1052055759"/>
        <c:scaling>
          <c:orientation val="minMax"/>
          <c:max val="14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Upstream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15983"/>
        <c:crosses val="autoZero"/>
        <c:crossBetween val="midCat"/>
      </c:valAx>
      <c:valAx>
        <c:axId val="10543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5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P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probe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8625964200224664E-2"/>
                  <c:y val="-6.4607644266073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22-4F7D-B3EB-DB548A9455FD}"/>
                </c:ext>
              </c:extLst>
            </c:dLbl>
            <c:dLbl>
              <c:idx val="1"/>
              <c:layout>
                <c:manualLayout>
                  <c:x val="-9.3395976571615108E-2"/>
                  <c:y val="4.25022356969921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22-4F7D-B3EB-DB548A9455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'TP6 (5)'!$A$17:$A$19</c:f>
              <c:numCache>
                <c:formatCode>General</c:formatCode>
                <c:ptCount val="3"/>
                <c:pt idx="0">
                  <c:v>14.600000000000001</c:v>
                </c:pt>
                <c:pt idx="1">
                  <c:v>14.600000000000001</c:v>
                </c:pt>
                <c:pt idx="2">
                  <c:v>14.600000000000001</c:v>
                </c:pt>
              </c:numCache>
            </c:numRef>
          </c:xVal>
          <c:yVal>
            <c:numRef>
              <c:f>'TP6 (5)'!$B$17:$B$19</c:f>
              <c:numCache>
                <c:formatCode>General</c:formatCode>
                <c:ptCount val="3"/>
                <c:pt idx="0" formatCode="0.0000">
                  <c:v>2733.998</c:v>
                </c:pt>
                <c:pt idx="1">
                  <c:v>2733.8110000000001</c:v>
                </c:pt>
                <c:pt idx="2">
                  <c:v>2732.8110000000001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22-4F7D-B3EB-DB548A9455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52055759"/>
        <c:axId val="1054315983"/>
      </c:scatterChart>
      <c:scatterChart>
        <c:scatterStyle val="line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22-4F7D-B3EB-DB548A9455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22-4F7D-B3EB-DB548A9455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22-4F7D-B3EB-DB548A9455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F22-4F7D-B3EB-DB548A9455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22-4F7D-B3EB-DB548A9455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F22-4F7D-B3EB-DB548A9455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22-4F7D-B3EB-DB548A9455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F22-4F7D-B3EB-DB548A9455FD}"/>
                </c:ext>
              </c:extLst>
            </c:dLbl>
            <c:dLbl>
              <c:idx val="11"/>
              <c:layout>
                <c:manualLayout>
                  <c:x val="-7.1304020833700466E-2"/>
                  <c:y val="-6.4607644266073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22-4F7D-B3EB-DB548A9455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'TP6 (5)'!$A$2:$A$13</c:f>
              <c:numCache>
                <c:formatCode>General</c:formatCode>
                <c:ptCount val="12"/>
                <c:pt idx="0">
                  <c:v>11</c:v>
                </c:pt>
                <c:pt idx="1">
                  <c:v>11.600000000000001</c:v>
                </c:pt>
                <c:pt idx="2">
                  <c:v>12</c:v>
                </c:pt>
                <c:pt idx="3">
                  <c:v>13.200000000000003</c:v>
                </c:pt>
                <c:pt idx="4">
                  <c:v>13.5</c:v>
                </c:pt>
                <c:pt idx="5">
                  <c:v>13.600000000000001</c:v>
                </c:pt>
                <c:pt idx="6">
                  <c:v>14</c:v>
                </c:pt>
                <c:pt idx="7">
                  <c:v>14.600000000000001</c:v>
                </c:pt>
                <c:pt idx="8">
                  <c:v>15.299999999999997</c:v>
                </c:pt>
                <c:pt idx="9">
                  <c:v>15.700000000000003</c:v>
                </c:pt>
                <c:pt idx="10">
                  <c:v>16</c:v>
                </c:pt>
                <c:pt idx="11">
                  <c:v>17</c:v>
                </c:pt>
              </c:numCache>
            </c:numRef>
          </c:xVal>
          <c:yVal>
            <c:numRef>
              <c:f>'TP6 (5)'!$B$2:$B$13</c:f>
              <c:numCache>
                <c:formatCode>General</c:formatCode>
                <c:ptCount val="12"/>
                <c:pt idx="0">
                  <c:v>2733.5950000000007</c:v>
                </c:pt>
                <c:pt idx="1">
                  <c:v>2733.565000000001</c:v>
                </c:pt>
                <c:pt idx="2">
                  <c:v>2733.7250000000008</c:v>
                </c:pt>
                <c:pt idx="3">
                  <c:v>2733.6150000000007</c:v>
                </c:pt>
                <c:pt idx="4">
                  <c:v>2733.7400000000007</c:v>
                </c:pt>
                <c:pt idx="5">
                  <c:v>2733.880000000001</c:v>
                </c:pt>
                <c:pt idx="6">
                  <c:v>2733.8750000000009</c:v>
                </c:pt>
                <c:pt idx="7">
                  <c:v>2733.8300000000008</c:v>
                </c:pt>
                <c:pt idx="8">
                  <c:v>2733.7650000000008</c:v>
                </c:pt>
                <c:pt idx="9">
                  <c:v>2733.8700000000008</c:v>
                </c:pt>
                <c:pt idx="10">
                  <c:v>2734.0350000000008</c:v>
                </c:pt>
                <c:pt idx="11">
                  <c:v>2734.0400000000009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F22-4F7D-B3EB-DB548A945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55759"/>
        <c:axId val="1054315983"/>
      </c:scatterChart>
      <c:valAx>
        <c:axId val="1052055759"/>
        <c:scaling>
          <c:orientation val="minMax"/>
          <c:max val="18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Upstream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15983"/>
        <c:crosses val="autoZero"/>
        <c:crossBetween val="midCat"/>
      </c:valAx>
      <c:valAx>
        <c:axId val="10543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5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P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probe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8625964200224664E-2"/>
                  <c:y val="-6.4607644266073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78-4757-91BC-87370012B734}"/>
                </c:ext>
              </c:extLst>
            </c:dLbl>
            <c:dLbl>
              <c:idx val="1"/>
              <c:layout>
                <c:manualLayout>
                  <c:x val="-9.3395976571615039E-2"/>
                  <c:y val="4.61956798336496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78-4757-91BC-87370012B7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'TP7 (6)'!$A$17:$A$19</c:f>
              <c:numCache>
                <c:formatCode>General</c:formatCode>
                <c:ptCount val="3"/>
                <c:pt idx="0">
                  <c:v>31.4</c:v>
                </c:pt>
                <c:pt idx="1">
                  <c:v>31.4</c:v>
                </c:pt>
                <c:pt idx="2">
                  <c:v>31.4</c:v>
                </c:pt>
              </c:numCache>
            </c:numRef>
          </c:xVal>
          <c:yVal>
            <c:numRef>
              <c:f>'TP7 (6)'!$B$17:$B$19</c:f>
              <c:numCache>
                <c:formatCode>General</c:formatCode>
                <c:ptCount val="3"/>
                <c:pt idx="0" formatCode="0.0000">
                  <c:v>2735.6690000000003</c:v>
                </c:pt>
                <c:pt idx="1">
                  <c:v>2735.3720000000003</c:v>
                </c:pt>
                <c:pt idx="2">
                  <c:v>2734.3720000000003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78-4757-91BC-87370012B7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52055759"/>
        <c:axId val="1054315983"/>
      </c:scatterChart>
      <c:scatterChart>
        <c:scatterStyle val="line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78-4757-91BC-87370012B73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78-4757-91BC-87370012B73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78-4757-91BC-87370012B73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78-4757-91BC-87370012B73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78-4757-91BC-87370012B73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478-4757-91BC-87370012B73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478-4757-91BC-87370012B73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78-4757-91BC-87370012B73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478-4757-91BC-87370012B734}"/>
                </c:ext>
              </c:extLst>
            </c:dLbl>
            <c:dLbl>
              <c:idx val="11"/>
              <c:layout>
                <c:manualLayout>
                  <c:x val="-7.1304020833700466E-2"/>
                  <c:y val="-6.4607644266073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478-4757-91BC-87370012B7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'TP7 (6)'!$A$2:$A$16</c:f>
              <c:numCache>
                <c:formatCode>General</c:formatCode>
                <c:ptCount val="15"/>
                <c:pt idx="0">
                  <c:v>28</c:v>
                </c:pt>
                <c:pt idx="1">
                  <c:v>29</c:v>
                </c:pt>
                <c:pt idx="2">
                  <c:v>29.200000000000003</c:v>
                </c:pt>
                <c:pt idx="3">
                  <c:v>29.700000000000003</c:v>
                </c:pt>
                <c:pt idx="4">
                  <c:v>30</c:v>
                </c:pt>
                <c:pt idx="5">
                  <c:v>30.5</c:v>
                </c:pt>
                <c:pt idx="6">
                  <c:v>31</c:v>
                </c:pt>
                <c:pt idx="7">
                  <c:v>31.4</c:v>
                </c:pt>
                <c:pt idx="8">
                  <c:v>31.5</c:v>
                </c:pt>
                <c:pt idx="9">
                  <c:v>31.700000000000003</c:v>
                </c:pt>
                <c:pt idx="10">
                  <c:v>32</c:v>
                </c:pt>
                <c:pt idx="11">
                  <c:v>33</c:v>
                </c:pt>
                <c:pt idx="12">
                  <c:v>33.5</c:v>
                </c:pt>
                <c:pt idx="13">
                  <c:v>34.5</c:v>
                </c:pt>
                <c:pt idx="14">
                  <c:v>35</c:v>
                </c:pt>
              </c:numCache>
            </c:numRef>
          </c:xVal>
          <c:yVal>
            <c:numRef>
              <c:f>'TP7 (6)'!$B$2:$B$16</c:f>
              <c:numCache>
                <c:formatCode>General</c:formatCode>
                <c:ptCount val="15"/>
                <c:pt idx="0">
                  <c:v>2735.1450000000009</c:v>
                </c:pt>
                <c:pt idx="1">
                  <c:v>2735.1600000000008</c:v>
                </c:pt>
                <c:pt idx="2">
                  <c:v>2735.3650000000007</c:v>
                </c:pt>
                <c:pt idx="3">
                  <c:v>2735.2700000000009</c:v>
                </c:pt>
                <c:pt idx="4">
                  <c:v>2735.2150000000006</c:v>
                </c:pt>
                <c:pt idx="5">
                  <c:v>2735.4600000000009</c:v>
                </c:pt>
                <c:pt idx="6">
                  <c:v>2735.4150000000009</c:v>
                </c:pt>
                <c:pt idx="7">
                  <c:v>2735.41</c:v>
                </c:pt>
                <c:pt idx="8">
                  <c:v>2735.4250000000002</c:v>
                </c:pt>
                <c:pt idx="9">
                  <c:v>2735.4349999999999</c:v>
                </c:pt>
                <c:pt idx="10">
                  <c:v>2735.4600000000009</c:v>
                </c:pt>
                <c:pt idx="11">
                  <c:v>2735.4700000000007</c:v>
                </c:pt>
                <c:pt idx="12">
                  <c:v>2735.4800000000009</c:v>
                </c:pt>
                <c:pt idx="13">
                  <c:v>2736.1250000000009</c:v>
                </c:pt>
                <c:pt idx="14">
                  <c:v>2736.1150000000007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478-4757-91BC-87370012B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55759"/>
        <c:axId val="1054315983"/>
      </c:scatterChart>
      <c:valAx>
        <c:axId val="1052055759"/>
        <c:scaling>
          <c:orientation val="minMax"/>
          <c:min val="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Upstream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15983"/>
        <c:crosses val="autoZero"/>
        <c:crossBetween val="midCat"/>
      </c:valAx>
      <c:valAx>
        <c:axId val="10543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5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P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probe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1.3968473608239889E-2"/>
                  <c:y val="-3.13666470361564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C2-4E8F-8980-FB9FFCF6AF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'TP8 (7)'!$A$19:$A$21</c:f>
              <c:numCache>
                <c:formatCode>General</c:formatCode>
                <c:ptCount val="3"/>
                <c:pt idx="0">
                  <c:v>56.599999999999994</c:v>
                </c:pt>
                <c:pt idx="1">
                  <c:v>56.599999999999994</c:v>
                </c:pt>
                <c:pt idx="2">
                  <c:v>56.599999999999994</c:v>
                </c:pt>
              </c:numCache>
            </c:numRef>
          </c:xVal>
          <c:yVal>
            <c:numRef>
              <c:f>'TP8 (7)'!$B$19:$B$21</c:f>
              <c:numCache>
                <c:formatCode>General</c:formatCode>
                <c:ptCount val="3"/>
                <c:pt idx="0" formatCode="0.0000">
                  <c:v>2738.5079999999998</c:v>
                </c:pt>
                <c:pt idx="1">
                  <c:v>2738.3150000000001</c:v>
                </c:pt>
                <c:pt idx="2">
                  <c:v>2737.3150000000001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C2-4E8F-8980-FB9FFCF6AF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52055759"/>
        <c:axId val="1054315983"/>
      </c:scatterChart>
      <c:scatterChart>
        <c:scatterStyle val="line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C2-4E8F-8980-FB9FFCF6AF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C2-4E8F-8980-FB9FFCF6AF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C2-4E8F-8980-FB9FFCF6AF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C2-4E8F-8980-FB9FFCF6AF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C2-4E8F-8980-FB9FFCF6AF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4C2-4E8F-8980-FB9FFCF6AF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C2-4E8F-8980-FB9FFCF6AF0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4C2-4E8F-8980-FB9FFCF6AF0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4C2-4E8F-8980-FB9FFCF6AF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'TP8 (7)'!$A$2:$A$12</c:f>
              <c:numCache>
                <c:formatCode>General</c:formatCode>
                <c:ptCount val="11"/>
                <c:pt idx="0">
                  <c:v>52.599999999999994</c:v>
                </c:pt>
                <c:pt idx="1">
                  <c:v>53.2</c:v>
                </c:pt>
                <c:pt idx="2">
                  <c:v>53.7</c:v>
                </c:pt>
                <c:pt idx="3">
                  <c:v>54</c:v>
                </c:pt>
                <c:pt idx="4">
                  <c:v>54.5</c:v>
                </c:pt>
                <c:pt idx="5">
                  <c:v>55.099999999999994</c:v>
                </c:pt>
                <c:pt idx="6">
                  <c:v>55.900000000000006</c:v>
                </c:pt>
                <c:pt idx="7">
                  <c:v>56.5</c:v>
                </c:pt>
                <c:pt idx="8">
                  <c:v>56.599999999999994</c:v>
                </c:pt>
                <c:pt idx="9">
                  <c:v>56.900000000000006</c:v>
                </c:pt>
                <c:pt idx="10">
                  <c:v>58</c:v>
                </c:pt>
              </c:numCache>
            </c:numRef>
          </c:xVal>
          <c:yVal>
            <c:numRef>
              <c:f>'TP8 (7)'!$B$2:$B$12</c:f>
              <c:numCache>
                <c:formatCode>General</c:formatCode>
                <c:ptCount val="11"/>
                <c:pt idx="0">
                  <c:v>2737.8000000000006</c:v>
                </c:pt>
                <c:pt idx="1">
                  <c:v>2738.2050000000008</c:v>
                </c:pt>
                <c:pt idx="2">
                  <c:v>2738.2100000000009</c:v>
                </c:pt>
                <c:pt idx="3">
                  <c:v>2738.0800000000008</c:v>
                </c:pt>
                <c:pt idx="4">
                  <c:v>2738.0850000000009</c:v>
                </c:pt>
                <c:pt idx="5">
                  <c:v>2738.1100000000006</c:v>
                </c:pt>
                <c:pt idx="6">
                  <c:v>2738.4050000000007</c:v>
                </c:pt>
                <c:pt idx="7">
                  <c:v>2738.3650000000007</c:v>
                </c:pt>
                <c:pt idx="8">
                  <c:v>2738.3150000000001</c:v>
                </c:pt>
                <c:pt idx="9">
                  <c:v>2738.23</c:v>
                </c:pt>
                <c:pt idx="10">
                  <c:v>2738.190000000001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4C2-4E8F-8980-FB9FFCF6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55759"/>
        <c:axId val="1054315983"/>
      </c:scatterChart>
      <c:valAx>
        <c:axId val="1052055759"/>
        <c:scaling>
          <c:orientation val="minMax"/>
          <c:min val="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Upstream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15983"/>
        <c:crosses val="autoZero"/>
        <c:crossBetween val="midCat"/>
      </c:valAx>
      <c:valAx>
        <c:axId val="10543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5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304801</xdr:colOff>
      <xdr:row>1</xdr:row>
      <xdr:rowOff>28575</xdr:rowOff>
    </xdr:from>
    <xdr:to>
      <xdr:col>15</xdr:col>
      <xdr:colOff>295275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FACA2-E585-BFF1-255D-22ED00DC3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397565</xdr:colOff>
      <xdr:row>1</xdr:row>
      <xdr:rowOff>28159</xdr:rowOff>
    </xdr:from>
    <xdr:to>
      <xdr:col>14</xdr:col>
      <xdr:colOff>314739</xdr:colOff>
      <xdr:row>18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4E0D2-B5E9-5D75-A2D1-5CE5E4450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583923</xdr:colOff>
      <xdr:row>0</xdr:row>
      <xdr:rowOff>158196</xdr:rowOff>
    </xdr:from>
    <xdr:to>
      <xdr:col>14</xdr:col>
      <xdr:colOff>501097</xdr:colOff>
      <xdr:row>18</xdr:row>
      <xdr:rowOff>121754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8A48E-A2A0-417B-9834-A824D8C8F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304801</xdr:colOff>
      <xdr:row>1</xdr:row>
      <xdr:rowOff>28575</xdr:rowOff>
    </xdr:from>
    <xdr:to>
      <xdr:col>15</xdr:col>
      <xdr:colOff>295275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C57FF-7F31-4826-897C-8298BF0E6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304801</xdr:colOff>
      <xdr:row>1</xdr:row>
      <xdr:rowOff>28575</xdr:rowOff>
    </xdr:from>
    <xdr:to>
      <xdr:col>15</xdr:col>
      <xdr:colOff>295275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9B71F-E06C-4D60-A8FA-E35E64247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304801</xdr:colOff>
      <xdr:row>1</xdr:row>
      <xdr:rowOff>28575</xdr:rowOff>
    </xdr:from>
    <xdr:to>
      <xdr:col>15</xdr:col>
      <xdr:colOff>295275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A7E46-89ED-4366-8964-87F70B0B6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536714</xdr:colOff>
      <xdr:row>0</xdr:row>
      <xdr:rowOff>169379</xdr:rowOff>
    </xdr:from>
    <xdr:to>
      <xdr:col>14</xdr:col>
      <xdr:colOff>527188</xdr:colOff>
      <xdr:row>18</xdr:row>
      <xdr:rowOff>178904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D4DDC-3DCA-4EDD-AC6C-C72EBBE81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5E2A-E25C-4423-8976-ACB16AD10341}">
  <dimension ref="A1:C23"/>
  <sheetViews>
    <sheetView zoomScale="115" zoomScaleNormal="115" workbookViewId="0">
      <selection activeCell="D30" sqref="D30"/>
    </sheetView>
  </sheetViews>
  <sheetFormatPr defaultRowHeight="15" x14ac:dyDescent="0.25"/>
  <cols>
    <col min="1" max="1" width="11.5703125" customWidth="1"/>
    <col min="2" max="2" width="13.42578125" customWidth="1"/>
    <col min="3" max="3" width="23.7109375" customWidth="1"/>
  </cols>
  <sheetData>
    <row r="1" spans="1:3" x14ac:dyDescent="0.25">
      <c r="A1" s="1" t="s">
        <v>0</v>
      </c>
      <c r="B1" s="1" t="s">
        <v>50</v>
      </c>
      <c r="C1" s="1" t="s">
        <v>1</v>
      </c>
    </row>
    <row r="2" spans="1:3" x14ac:dyDescent="0.25">
      <c r="A2" s="1">
        <v>10</v>
      </c>
      <c r="B2" s="1">
        <v>2722.2169999999996</v>
      </c>
      <c r="C2" s="1"/>
    </row>
    <row r="3" spans="1:3" x14ac:dyDescent="0.25">
      <c r="A3" s="1">
        <v>10.700000000000003</v>
      </c>
      <c r="B3" s="1">
        <v>2722.2919999999999</v>
      </c>
      <c r="C3" s="1" t="s">
        <v>8</v>
      </c>
    </row>
    <row r="4" spans="1:3" x14ac:dyDescent="0.25">
      <c r="A4" s="1">
        <v>11.5</v>
      </c>
      <c r="B4" s="1">
        <v>2722.3419999999996</v>
      </c>
      <c r="C4" s="1" t="s">
        <v>9</v>
      </c>
    </row>
    <row r="5" spans="1:3" x14ac:dyDescent="0.25">
      <c r="A5" s="1">
        <v>11.799999999999997</v>
      </c>
      <c r="B5" s="1">
        <v>2722.4319999999998</v>
      </c>
      <c r="C5" s="1" t="s">
        <v>10</v>
      </c>
    </row>
    <row r="6" spans="1:3" x14ac:dyDescent="0.25">
      <c r="A6" s="1">
        <v>12.5</v>
      </c>
      <c r="B6" s="1">
        <v>2722.4919999999997</v>
      </c>
      <c r="C6" s="1"/>
    </row>
    <row r="7" spans="1:3" x14ac:dyDescent="0.25">
      <c r="A7" s="17">
        <v>13</v>
      </c>
      <c r="B7" s="17">
        <v>2722.4719999999998</v>
      </c>
      <c r="C7" s="17" t="s">
        <v>11</v>
      </c>
    </row>
    <row r="8" spans="1:3" x14ac:dyDescent="0.25">
      <c r="A8" s="1">
        <v>13.5</v>
      </c>
      <c r="B8" s="1">
        <v>2722.4869999999996</v>
      </c>
      <c r="C8" s="1"/>
    </row>
    <row r="9" spans="1:3" x14ac:dyDescent="0.25">
      <c r="A9" s="1">
        <v>14</v>
      </c>
      <c r="B9" s="1">
        <v>2722.5719999999997</v>
      </c>
      <c r="C9" s="1"/>
    </row>
    <row r="10" spans="1:3" x14ac:dyDescent="0.25">
      <c r="A10" s="1">
        <v>14.5</v>
      </c>
      <c r="B10" s="1">
        <v>2722.6169999999997</v>
      </c>
      <c r="C10" s="1"/>
    </row>
    <row r="11" spans="1:3" x14ac:dyDescent="0.25">
      <c r="A11" s="1">
        <v>15</v>
      </c>
      <c r="B11" s="1">
        <v>2722.587</v>
      </c>
      <c r="C11" s="1"/>
    </row>
    <row r="12" spans="1:3" x14ac:dyDescent="0.25">
      <c r="A12" s="1">
        <v>15.5</v>
      </c>
      <c r="B12" s="1">
        <v>2722.587</v>
      </c>
      <c r="C12" s="1"/>
    </row>
    <row r="13" spans="1:3" x14ac:dyDescent="0.25">
      <c r="A13" s="1">
        <v>16</v>
      </c>
      <c r="B13" s="1">
        <v>2722.5519999999997</v>
      </c>
      <c r="C13" s="1"/>
    </row>
    <row r="15" spans="1:3" x14ac:dyDescent="0.25">
      <c r="A15" s="24" t="s">
        <v>121</v>
      </c>
      <c r="B15" s="24"/>
      <c r="C15" s="24"/>
    </row>
    <row r="16" spans="1:3" x14ac:dyDescent="0.25">
      <c r="A16" s="19">
        <v>13</v>
      </c>
      <c r="B16" s="19">
        <v>2722.69</v>
      </c>
      <c r="C16" s="19" t="s">
        <v>92</v>
      </c>
    </row>
    <row r="17" spans="1:3" x14ac:dyDescent="0.25">
      <c r="A17" s="19">
        <v>13</v>
      </c>
      <c r="B17" s="19">
        <v>2722.4960000000001</v>
      </c>
      <c r="C17" s="19" t="s">
        <v>120</v>
      </c>
    </row>
    <row r="18" spans="1:3" x14ac:dyDescent="0.25">
      <c r="A18" s="19">
        <v>13</v>
      </c>
      <c r="B18" s="19">
        <f>B17-1</f>
        <v>2721.4960000000001</v>
      </c>
      <c r="C18" s="19" t="s">
        <v>91</v>
      </c>
    </row>
    <row r="20" spans="1:3" x14ac:dyDescent="0.25">
      <c r="A20" s="24" t="s">
        <v>122</v>
      </c>
      <c r="B20" s="24"/>
      <c r="C20" s="24"/>
    </row>
    <row r="21" spans="1:3" x14ac:dyDescent="0.25">
      <c r="A21" s="20">
        <v>13</v>
      </c>
      <c r="B21" s="19">
        <v>2722.652</v>
      </c>
      <c r="C21" s="20" t="s">
        <v>92</v>
      </c>
    </row>
    <row r="22" spans="1:3" x14ac:dyDescent="0.25">
      <c r="A22" s="20">
        <v>13</v>
      </c>
      <c r="B22" s="19">
        <v>2722.5129999999999</v>
      </c>
      <c r="C22" s="20" t="s">
        <v>120</v>
      </c>
    </row>
    <row r="23" spans="1:3" x14ac:dyDescent="0.25">
      <c r="A23" s="20">
        <v>13</v>
      </c>
      <c r="B23" s="19">
        <f>B22-1</f>
        <v>2721.5129999999999</v>
      </c>
      <c r="C23" s="20" t="s">
        <v>91</v>
      </c>
    </row>
  </sheetData>
  <mergeCells count="2">
    <mergeCell ref="A15:C15"/>
    <mergeCell ref="A20:C2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F8A3-9482-4D68-B934-DBDAB5624FB5}">
  <dimension ref="A2:E24"/>
  <sheetViews>
    <sheetView workbookViewId="0">
      <selection activeCell="G30" sqref="G30"/>
    </sheetView>
  </sheetViews>
  <sheetFormatPr defaultRowHeight="15" x14ac:dyDescent="0.25"/>
  <cols>
    <col min="1" max="1" width="20.140625" customWidth="1"/>
    <col min="4" max="4" width="11.42578125" customWidth="1"/>
  </cols>
  <sheetData>
    <row r="2" spans="1:5" x14ac:dyDescent="0.25">
      <c r="B2" s="5" t="s">
        <v>93</v>
      </c>
      <c r="C2" s="5" t="s">
        <v>118</v>
      </c>
      <c r="D2" s="1" t="s">
        <v>117</v>
      </c>
      <c r="E2" s="13" t="s">
        <v>119</v>
      </c>
    </row>
    <row r="3" spans="1:5" x14ac:dyDescent="0.25">
      <c r="A3" s="1" t="s">
        <v>104</v>
      </c>
      <c r="B3" s="15">
        <v>2721.752</v>
      </c>
      <c r="C3" s="15">
        <v>2721.752</v>
      </c>
      <c r="D3" s="1">
        <f>B3-C3</f>
        <v>0</v>
      </c>
      <c r="E3" s="14">
        <f>SQRT(SUMSQ(D3:D24)/COUNTA(D3:D24))</f>
        <v>0.22320496084427999</v>
      </c>
    </row>
    <row r="4" spans="1:5" x14ac:dyDescent="0.25">
      <c r="A4" t="s">
        <v>94</v>
      </c>
      <c r="B4" s="15">
        <v>2721.848</v>
      </c>
      <c r="C4" s="15">
        <v>2721.768</v>
      </c>
      <c r="D4" s="1">
        <f t="shared" ref="D4:D24" si="0">B4-C4</f>
        <v>7.999999999992724E-2</v>
      </c>
    </row>
    <row r="5" spans="1:5" x14ac:dyDescent="0.25">
      <c r="A5" s="1" t="s">
        <v>96</v>
      </c>
      <c r="B5" s="15">
        <v>2722.2820000000002</v>
      </c>
      <c r="C5" s="15">
        <v>2722.3719999999994</v>
      </c>
      <c r="D5" s="1">
        <f t="shared" si="0"/>
        <v>-8.9999999999236024E-2</v>
      </c>
      <c r="E5" s="1"/>
    </row>
    <row r="6" spans="1:5" x14ac:dyDescent="0.25">
      <c r="A6" s="1" t="s">
        <v>97</v>
      </c>
      <c r="B6" s="15">
        <v>2722.52</v>
      </c>
      <c r="C6" s="15">
        <v>2722.6829999999995</v>
      </c>
      <c r="D6" s="1">
        <f t="shared" si="0"/>
        <v>-0.16299999999955617</v>
      </c>
      <c r="E6" s="1"/>
    </row>
    <row r="7" spans="1:5" x14ac:dyDescent="0.25">
      <c r="A7" s="1" t="s">
        <v>98</v>
      </c>
      <c r="B7" s="15">
        <v>2723.422</v>
      </c>
      <c r="C7" s="15">
        <v>2723.1169999999997</v>
      </c>
      <c r="D7" s="1">
        <f t="shared" si="0"/>
        <v>0.30500000000029104</v>
      </c>
    </row>
    <row r="8" spans="1:5" x14ac:dyDescent="0.25">
      <c r="A8" s="1" t="s">
        <v>103</v>
      </c>
      <c r="B8" s="15">
        <v>2723.14</v>
      </c>
      <c r="C8" s="15">
        <v>2722.9949999999999</v>
      </c>
      <c r="D8" s="1">
        <f t="shared" si="0"/>
        <v>0.14499999999998181</v>
      </c>
    </row>
    <row r="9" spans="1:5" x14ac:dyDescent="0.25">
      <c r="A9" s="1" t="s">
        <v>99</v>
      </c>
      <c r="B9" s="15">
        <v>2723.4479999999999</v>
      </c>
      <c r="C9" s="15">
        <v>2723.1850000000004</v>
      </c>
      <c r="D9" s="1">
        <f t="shared" si="0"/>
        <v>0.26299999999946522</v>
      </c>
    </row>
    <row r="10" spans="1:5" x14ac:dyDescent="0.25">
      <c r="A10" s="1" t="s">
        <v>100</v>
      </c>
      <c r="B10" s="15">
        <v>2723.817</v>
      </c>
      <c r="C10" s="15">
        <v>2723.4550000000004</v>
      </c>
      <c r="D10" s="1">
        <f t="shared" si="0"/>
        <v>0.36199999999962529</v>
      </c>
    </row>
    <row r="11" spans="1:5" x14ac:dyDescent="0.25">
      <c r="A11" s="1" t="s">
        <v>101</v>
      </c>
      <c r="B11" s="15">
        <v>2724.067</v>
      </c>
      <c r="C11" s="15">
        <v>2724.1790000000001</v>
      </c>
      <c r="D11" s="1">
        <f t="shared" si="0"/>
        <v>-0.11200000000008004</v>
      </c>
    </row>
    <row r="12" spans="1:5" x14ac:dyDescent="0.25">
      <c r="A12" s="1" t="s">
        <v>102</v>
      </c>
      <c r="B12" s="15">
        <v>2724.1610000000001</v>
      </c>
      <c r="C12" s="15">
        <v>2724.0150000000003</v>
      </c>
      <c r="D12" s="1">
        <f t="shared" si="0"/>
        <v>0.14599999999973079</v>
      </c>
    </row>
    <row r="13" spans="1:5" x14ac:dyDescent="0.25">
      <c r="A13" s="1" t="s">
        <v>105</v>
      </c>
      <c r="B13" s="15">
        <v>2724.817</v>
      </c>
      <c r="C13" s="15">
        <v>2724.88</v>
      </c>
      <c r="D13" s="1">
        <f t="shared" si="0"/>
        <v>-6.3000000000101863E-2</v>
      </c>
    </row>
    <row r="14" spans="1:5" x14ac:dyDescent="0.25">
      <c r="A14" s="1" t="s">
        <v>110</v>
      </c>
      <c r="B14" s="15">
        <v>2733.3449999999998</v>
      </c>
      <c r="C14" s="15">
        <v>2733.5150000000008</v>
      </c>
      <c r="D14" s="1">
        <f t="shared" si="0"/>
        <v>-0.17000000000098225</v>
      </c>
    </row>
    <row r="15" spans="1:5" x14ac:dyDescent="0.25">
      <c r="A15" s="1" t="s">
        <v>106</v>
      </c>
      <c r="B15" s="15">
        <v>2733.011</v>
      </c>
      <c r="C15" s="15">
        <v>2732.95</v>
      </c>
      <c r="D15" s="1">
        <f t="shared" si="0"/>
        <v>6.1000000000149157E-2</v>
      </c>
    </row>
    <row r="16" spans="1:5" x14ac:dyDescent="0.25">
      <c r="A16" s="1" t="s">
        <v>107</v>
      </c>
      <c r="B16" s="15">
        <v>2733.5250000000001</v>
      </c>
      <c r="C16" s="15">
        <v>2733.2149999999997</v>
      </c>
      <c r="D16" s="1">
        <f t="shared" si="0"/>
        <v>0.31000000000040018</v>
      </c>
    </row>
    <row r="17" spans="1:4" x14ac:dyDescent="0.25">
      <c r="A17" s="1" t="s">
        <v>108</v>
      </c>
      <c r="B17" s="15">
        <v>2733.7530000000002</v>
      </c>
      <c r="C17" s="15">
        <v>2733.998</v>
      </c>
      <c r="D17" s="1">
        <f t="shared" si="0"/>
        <v>-0.24499999999989086</v>
      </c>
    </row>
    <row r="18" spans="1:4" x14ac:dyDescent="0.25">
      <c r="A18" s="1" t="s">
        <v>111</v>
      </c>
      <c r="B18" s="15">
        <v>2734.3629999999998</v>
      </c>
      <c r="C18" s="15">
        <v>2734.527</v>
      </c>
      <c r="D18" s="1">
        <f t="shared" si="0"/>
        <v>-0.16400000000021464</v>
      </c>
    </row>
    <row r="19" spans="1:4" x14ac:dyDescent="0.25">
      <c r="A19" s="1" t="s">
        <v>109</v>
      </c>
      <c r="B19" s="15">
        <v>2735.297</v>
      </c>
      <c r="C19" s="15">
        <v>2734.7939999999999</v>
      </c>
      <c r="D19" s="1">
        <f t="shared" si="0"/>
        <v>0.50300000000015643</v>
      </c>
    </row>
    <row r="20" spans="1:4" x14ac:dyDescent="0.25">
      <c r="A20" s="1" t="s">
        <v>112</v>
      </c>
      <c r="B20" s="15">
        <v>2735.4749999999999</v>
      </c>
      <c r="C20" s="15">
        <v>2735.6690000000003</v>
      </c>
      <c r="D20" s="1">
        <f t="shared" si="0"/>
        <v>-0.19400000000041473</v>
      </c>
    </row>
    <row r="21" spans="1:4" x14ac:dyDescent="0.25">
      <c r="A21" s="1" t="s">
        <v>116</v>
      </c>
      <c r="B21" s="15">
        <v>2736.1239999999998</v>
      </c>
      <c r="C21" s="15">
        <v>2736.2650000000003</v>
      </c>
      <c r="D21" s="1">
        <f t="shared" si="0"/>
        <v>-0.14100000000053114</v>
      </c>
    </row>
    <row r="22" spans="1:4" x14ac:dyDescent="0.25">
      <c r="A22" s="1" t="s">
        <v>113</v>
      </c>
      <c r="B22" s="15">
        <v>2736.6129999999998</v>
      </c>
      <c r="C22" s="15">
        <v>2736.6469999999999</v>
      </c>
      <c r="D22" s="1">
        <f t="shared" si="0"/>
        <v>-3.4000000000105501E-2</v>
      </c>
    </row>
    <row r="23" spans="1:4" x14ac:dyDescent="0.25">
      <c r="A23" s="1" t="s">
        <v>114</v>
      </c>
      <c r="B23" s="15">
        <v>2736.3969999999999</v>
      </c>
      <c r="C23" s="15">
        <v>2736.7950000000005</v>
      </c>
      <c r="D23" s="1">
        <f t="shared" si="0"/>
        <v>-0.39800000000059299</v>
      </c>
    </row>
    <row r="24" spans="1:4" x14ac:dyDescent="0.25">
      <c r="A24" s="1" t="s">
        <v>115</v>
      </c>
      <c r="B24" s="15">
        <v>2737.114</v>
      </c>
      <c r="C24" s="15">
        <v>2737.2450000000003</v>
      </c>
      <c r="D24" s="1">
        <f t="shared" si="0"/>
        <v>-0.13100000000031287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9C9E7-9618-4536-AEFF-4C9FAA4D6288}">
  <dimension ref="A1:C21"/>
  <sheetViews>
    <sheetView zoomScale="115" zoomScaleNormal="115" workbookViewId="0">
      <selection activeCell="C18" sqref="C18"/>
    </sheetView>
  </sheetViews>
  <sheetFormatPr defaultRowHeight="15" x14ac:dyDescent="0.25"/>
  <cols>
    <col min="1" max="1" width="12.28515625" customWidth="1"/>
    <col min="2" max="2" width="12" customWidth="1"/>
    <col min="3" max="3" width="28.42578125" customWidth="1"/>
  </cols>
  <sheetData>
    <row r="1" spans="1:3" x14ac:dyDescent="0.25">
      <c r="A1" s="1" t="s">
        <v>0</v>
      </c>
      <c r="B1" s="1" t="s">
        <v>50</v>
      </c>
      <c r="C1" s="1" t="s">
        <v>1</v>
      </c>
    </row>
    <row r="2" spans="1:3" x14ac:dyDescent="0.25">
      <c r="A2" s="1">
        <v>20</v>
      </c>
      <c r="B2" s="16">
        <v>2723.0789999999997</v>
      </c>
      <c r="C2" s="1"/>
    </row>
    <row r="3" spans="1:3" x14ac:dyDescent="0.25">
      <c r="A3" s="1">
        <v>20.5</v>
      </c>
      <c r="B3" s="16">
        <v>2723.0739999999996</v>
      </c>
      <c r="C3" s="1"/>
    </row>
    <row r="4" spans="1:3" x14ac:dyDescent="0.25">
      <c r="A4" s="1">
        <v>20.700000000000003</v>
      </c>
      <c r="B4" s="16">
        <v>2723.0989999999997</v>
      </c>
      <c r="C4" s="1" t="s">
        <v>123</v>
      </c>
    </row>
    <row r="5" spans="1:3" x14ac:dyDescent="0.25">
      <c r="A5" s="1">
        <v>21.4</v>
      </c>
      <c r="B5" s="16">
        <v>2723.0489999999995</v>
      </c>
      <c r="C5" s="1" t="s">
        <v>16</v>
      </c>
    </row>
    <row r="6" spans="1:3" x14ac:dyDescent="0.25">
      <c r="A6" s="1">
        <v>21.6</v>
      </c>
      <c r="B6" s="16">
        <v>2723.1789999999996</v>
      </c>
      <c r="C6" s="1" t="s">
        <v>17</v>
      </c>
    </row>
    <row r="7" spans="1:3" x14ac:dyDescent="0.25">
      <c r="A7" s="1">
        <v>22.715000000000003</v>
      </c>
      <c r="B7" s="16">
        <v>2723.1889999999994</v>
      </c>
      <c r="C7" s="1" t="s">
        <v>18</v>
      </c>
    </row>
    <row r="8" spans="1:3" x14ac:dyDescent="0.25">
      <c r="A8" s="17">
        <v>23</v>
      </c>
      <c r="B8" s="18">
        <v>2723.1689999999994</v>
      </c>
      <c r="C8" s="17" t="s">
        <v>124</v>
      </c>
    </row>
    <row r="9" spans="1:3" x14ac:dyDescent="0.25">
      <c r="A9" s="1">
        <v>23.5</v>
      </c>
      <c r="B9" s="16">
        <v>2723.1589999999997</v>
      </c>
      <c r="C9" s="1"/>
    </row>
    <row r="10" spans="1:3" x14ac:dyDescent="0.25">
      <c r="A10" s="1">
        <v>24</v>
      </c>
      <c r="B10" s="16">
        <v>2723.1489999999994</v>
      </c>
      <c r="C10" s="1"/>
    </row>
    <row r="11" spans="1:3" x14ac:dyDescent="0.25">
      <c r="A11" s="1">
        <v>24.5</v>
      </c>
      <c r="B11" s="16">
        <v>2723.1589999999997</v>
      </c>
      <c r="C11" s="1"/>
    </row>
    <row r="12" spans="1:3" x14ac:dyDescent="0.25">
      <c r="A12" s="1">
        <v>25</v>
      </c>
      <c r="B12" s="16">
        <v>2723.2389999999996</v>
      </c>
      <c r="C12" s="1"/>
    </row>
    <row r="13" spans="1:3" x14ac:dyDescent="0.25">
      <c r="A13" s="1">
        <v>25.5</v>
      </c>
      <c r="B13" s="16">
        <v>2723.2589999999996</v>
      </c>
      <c r="C13" s="1" t="s">
        <v>21</v>
      </c>
    </row>
    <row r="14" spans="1:3" x14ac:dyDescent="0.25">
      <c r="A14" s="1">
        <v>25.9</v>
      </c>
      <c r="B14" s="16">
        <v>2723.5189999999993</v>
      </c>
      <c r="C14" s="1" t="s">
        <v>22</v>
      </c>
    </row>
    <row r="15" spans="1:3" x14ac:dyDescent="0.25">
      <c r="A15" s="1">
        <v>26.5</v>
      </c>
      <c r="B15" s="16">
        <v>2723.4289999999996</v>
      </c>
      <c r="C15" s="1" t="s">
        <v>23</v>
      </c>
    </row>
    <row r="18" spans="1:3" x14ac:dyDescent="0.25">
      <c r="A18" s="19">
        <v>23</v>
      </c>
      <c r="B18" s="19">
        <v>2723.3890000000001</v>
      </c>
      <c r="C18" s="19" t="s">
        <v>92</v>
      </c>
    </row>
    <row r="19" spans="1:3" x14ac:dyDescent="0.25">
      <c r="A19" s="19">
        <v>23</v>
      </c>
      <c r="B19" s="19">
        <v>2723.1850000000004</v>
      </c>
      <c r="C19" s="19" t="s">
        <v>120</v>
      </c>
    </row>
    <row r="20" spans="1:3" x14ac:dyDescent="0.25">
      <c r="A20" s="19">
        <v>23</v>
      </c>
      <c r="B20" s="19">
        <f>B19-1</f>
        <v>2722.1850000000004</v>
      </c>
      <c r="C20" s="19" t="s">
        <v>91</v>
      </c>
    </row>
    <row r="21" spans="1:3" x14ac:dyDescent="0.25">
      <c r="A21" s="1"/>
      <c r="B21" s="1"/>
      <c r="C21" s="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EDB2-5092-4126-A56B-2279B18C08CC}">
  <dimension ref="A1:C21"/>
  <sheetViews>
    <sheetView zoomScale="115" zoomScaleNormal="115" workbookViewId="0">
      <selection activeCell="G23" sqref="G23"/>
    </sheetView>
  </sheetViews>
  <sheetFormatPr defaultRowHeight="15" x14ac:dyDescent="0.25"/>
  <cols>
    <col min="3" max="3" width="30.85546875" customWidth="1"/>
  </cols>
  <sheetData>
    <row r="1" spans="1:3" x14ac:dyDescent="0.25">
      <c r="A1" s="1" t="s">
        <v>0</v>
      </c>
      <c r="B1" s="1" t="s">
        <v>50</v>
      </c>
      <c r="C1" s="1" t="s">
        <v>1</v>
      </c>
    </row>
    <row r="2" spans="1:3" x14ac:dyDescent="0.25">
      <c r="A2" s="1">
        <v>38</v>
      </c>
      <c r="B2" s="1">
        <v>2724.6389999999992</v>
      </c>
      <c r="C2" s="1" t="s">
        <v>37</v>
      </c>
    </row>
    <row r="3" spans="1:3" x14ac:dyDescent="0.25">
      <c r="A3" s="1">
        <v>38.5</v>
      </c>
      <c r="B3" s="1">
        <v>2724.6589999999992</v>
      </c>
      <c r="C3" s="1"/>
    </row>
    <row r="4" spans="1:3" x14ac:dyDescent="0.25">
      <c r="A4" s="1">
        <v>39</v>
      </c>
      <c r="B4" s="1">
        <v>2724.6439999999993</v>
      </c>
      <c r="C4" s="1" t="s">
        <v>38</v>
      </c>
    </row>
    <row r="5" spans="1:3" x14ac:dyDescent="0.25">
      <c r="A5" s="1">
        <v>39.5</v>
      </c>
      <c r="B5" s="1">
        <v>2724.6589999999992</v>
      </c>
      <c r="C5" s="1" t="s">
        <v>39</v>
      </c>
    </row>
    <row r="6" spans="1:3" x14ac:dyDescent="0.25">
      <c r="A6" s="1">
        <v>39.700000000000003</v>
      </c>
      <c r="B6" s="1">
        <v>2724.7439999999992</v>
      </c>
      <c r="C6" s="1"/>
    </row>
    <row r="7" spans="1:3" x14ac:dyDescent="0.25">
      <c r="A7" s="1">
        <v>40</v>
      </c>
      <c r="B7" s="1">
        <v>2724.7489999999993</v>
      </c>
      <c r="C7" s="1"/>
    </row>
    <row r="8" spans="1:3" x14ac:dyDescent="0.25">
      <c r="A8" s="1">
        <v>40.5</v>
      </c>
      <c r="B8" s="1">
        <v>2724.7439999999992</v>
      </c>
      <c r="C8" s="1"/>
    </row>
    <row r="9" spans="1:3" x14ac:dyDescent="0.25">
      <c r="A9" s="21">
        <v>41</v>
      </c>
      <c r="B9" s="21">
        <v>2724.7139999999995</v>
      </c>
      <c r="C9" s="21" t="s">
        <v>125</v>
      </c>
    </row>
    <row r="10" spans="1:3" x14ac:dyDescent="0.25">
      <c r="A10" s="1">
        <v>41.5</v>
      </c>
      <c r="B10" s="1">
        <v>2724.7439999999992</v>
      </c>
    </row>
    <row r="11" spans="1:3" x14ac:dyDescent="0.25">
      <c r="A11" s="1"/>
      <c r="B11" s="16"/>
      <c r="C11" s="1"/>
    </row>
    <row r="12" spans="1:3" x14ac:dyDescent="0.25">
      <c r="A12" s="19">
        <v>41</v>
      </c>
      <c r="B12" s="19">
        <v>2724.88</v>
      </c>
      <c r="C12" s="19" t="s">
        <v>92</v>
      </c>
    </row>
    <row r="13" spans="1:3" x14ac:dyDescent="0.25">
      <c r="A13" s="19">
        <v>41</v>
      </c>
      <c r="B13" s="19">
        <v>2724.6550000000002</v>
      </c>
      <c r="C13" s="19" t="s">
        <v>120</v>
      </c>
    </row>
    <row r="14" spans="1:3" x14ac:dyDescent="0.25">
      <c r="A14" s="19">
        <v>41</v>
      </c>
      <c r="B14" s="19">
        <f>B13-1</f>
        <v>2723.6550000000002</v>
      </c>
      <c r="C14" s="19" t="s">
        <v>91</v>
      </c>
    </row>
    <row r="15" spans="1:3" x14ac:dyDescent="0.25">
      <c r="A15" s="1"/>
      <c r="B15" s="16"/>
      <c r="C15" s="1"/>
    </row>
    <row r="21" spans="1:3" x14ac:dyDescent="0.25">
      <c r="A21" s="1"/>
      <c r="B21" s="1"/>
      <c r="C2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6ED42-8F4C-4843-A333-21C1F763C567}">
  <dimension ref="A1:C19"/>
  <sheetViews>
    <sheetView zoomScale="115" zoomScaleNormal="115" workbookViewId="0">
      <selection activeCell="C10" sqref="C10"/>
    </sheetView>
  </sheetViews>
  <sheetFormatPr defaultRowHeight="15" x14ac:dyDescent="0.25"/>
  <cols>
    <col min="2" max="2" width="13.5703125" customWidth="1"/>
    <col min="3" max="3" width="20.42578125" customWidth="1"/>
  </cols>
  <sheetData>
    <row r="1" spans="1:3" x14ac:dyDescent="0.25">
      <c r="A1" s="1" t="s">
        <v>0</v>
      </c>
      <c r="B1" s="1" t="s">
        <v>50</v>
      </c>
      <c r="C1" s="1" t="s">
        <v>1</v>
      </c>
    </row>
    <row r="2" spans="1:3" x14ac:dyDescent="0.25">
      <c r="A2" s="1">
        <v>7</v>
      </c>
      <c r="B2" s="1">
        <v>2733.2400000000007</v>
      </c>
      <c r="C2" s="1"/>
    </row>
    <row r="3" spans="1:3" x14ac:dyDescent="0.25">
      <c r="A3" s="1">
        <v>8</v>
      </c>
      <c r="B3" s="1">
        <v>2733.295000000001</v>
      </c>
      <c r="C3" s="1"/>
    </row>
    <row r="4" spans="1:3" x14ac:dyDescent="0.25">
      <c r="A4" s="1">
        <v>8.2999999999999972</v>
      </c>
      <c r="B4" s="1">
        <f>AVERAGE(B3,B5)</f>
        <v>2733.3125000000009</v>
      </c>
      <c r="C4" s="1" t="s">
        <v>56</v>
      </c>
    </row>
    <row r="5" spans="1:3" x14ac:dyDescent="0.25">
      <c r="A5" s="1">
        <v>9</v>
      </c>
      <c r="B5" s="1">
        <v>2733.3300000000008</v>
      </c>
      <c r="C5" s="1"/>
    </row>
    <row r="6" spans="1:3" x14ac:dyDescent="0.25">
      <c r="A6" s="1">
        <v>9.6000000000000014</v>
      </c>
      <c r="B6" s="1">
        <v>2733.3450000000007</v>
      </c>
      <c r="C6" s="1" t="s">
        <v>57</v>
      </c>
    </row>
    <row r="7" spans="1:3" x14ac:dyDescent="0.25">
      <c r="A7" s="1">
        <v>9.7999999999999972</v>
      </c>
      <c r="B7" s="1">
        <v>2733.5850000000009</v>
      </c>
      <c r="C7" s="1" t="s">
        <v>22</v>
      </c>
    </row>
    <row r="8" spans="1:3" x14ac:dyDescent="0.25">
      <c r="A8" s="1">
        <v>10</v>
      </c>
      <c r="B8" s="1">
        <v>2733.5700000000011</v>
      </c>
      <c r="C8" s="1"/>
    </row>
    <row r="9" spans="1:3" x14ac:dyDescent="0.25">
      <c r="A9" s="1">
        <v>10.149999999999999</v>
      </c>
      <c r="B9" s="16">
        <v>2733.53</v>
      </c>
      <c r="C9" s="1" t="s">
        <v>128</v>
      </c>
    </row>
    <row r="10" spans="1:3" x14ac:dyDescent="0.25">
      <c r="A10" s="1">
        <v>11</v>
      </c>
      <c r="B10" s="1">
        <v>2733.5949999999998</v>
      </c>
      <c r="C10" s="1"/>
    </row>
    <row r="11" spans="1:3" x14ac:dyDescent="0.25">
      <c r="A11" s="1">
        <v>11.600000000000001</v>
      </c>
      <c r="B11" s="1">
        <v>2733.565000000001</v>
      </c>
      <c r="C11" s="1"/>
    </row>
    <row r="12" spans="1:3" x14ac:dyDescent="0.25">
      <c r="A12" s="1">
        <v>12</v>
      </c>
      <c r="B12" s="1">
        <v>2733.7250000000008</v>
      </c>
      <c r="C12" s="1" t="s">
        <v>59</v>
      </c>
    </row>
    <row r="13" spans="1:3" x14ac:dyDescent="0.25">
      <c r="A13" s="1">
        <v>13.200000000000003</v>
      </c>
      <c r="B13" s="1">
        <v>2733.6150000000007</v>
      </c>
      <c r="C13" s="1" t="s">
        <v>60</v>
      </c>
    </row>
    <row r="14" spans="1:3" x14ac:dyDescent="0.25">
      <c r="A14" s="1">
        <v>13.5</v>
      </c>
      <c r="B14" s="1">
        <v>2733.7400000000007</v>
      </c>
      <c r="C14" s="1"/>
    </row>
    <row r="15" spans="1:3" x14ac:dyDescent="0.25">
      <c r="A15" s="1">
        <v>13.600000000000001</v>
      </c>
      <c r="B15" s="1">
        <v>2733.880000000001</v>
      </c>
      <c r="C15" s="1"/>
    </row>
    <row r="17" spans="1:3" x14ac:dyDescent="0.25">
      <c r="A17" s="19">
        <v>10.15</v>
      </c>
      <c r="B17" s="19">
        <v>2733.665</v>
      </c>
      <c r="C17" s="19" t="s">
        <v>92</v>
      </c>
    </row>
    <row r="18" spans="1:3" x14ac:dyDescent="0.25">
      <c r="A18" s="19">
        <v>10.15</v>
      </c>
      <c r="B18" s="19">
        <v>2733.5459999999998</v>
      </c>
      <c r="C18" s="19" t="s">
        <v>120</v>
      </c>
    </row>
    <row r="19" spans="1:3" x14ac:dyDescent="0.25">
      <c r="A19" s="19">
        <v>10.15</v>
      </c>
      <c r="B19" s="19">
        <f>B18-1</f>
        <v>2732.5459999999998</v>
      </c>
      <c r="C19" s="19" t="s">
        <v>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56398-8CFC-4B1B-A683-5FF285273F01}">
  <dimension ref="A1:C19"/>
  <sheetViews>
    <sheetView zoomScale="115" zoomScaleNormal="115" workbookViewId="0">
      <selection activeCell="A9" sqref="A9:C9"/>
    </sheetView>
  </sheetViews>
  <sheetFormatPr defaultRowHeight="15" x14ac:dyDescent="0.25"/>
  <cols>
    <col min="2" max="2" width="10.5703125" bestFit="1" customWidth="1"/>
    <col min="3" max="3" width="21.28515625" customWidth="1"/>
  </cols>
  <sheetData>
    <row r="1" spans="1:3" x14ac:dyDescent="0.25">
      <c r="A1" s="1" t="s">
        <v>0</v>
      </c>
      <c r="B1" s="1" t="s">
        <v>50</v>
      </c>
      <c r="C1" s="1" t="s">
        <v>1</v>
      </c>
    </row>
    <row r="2" spans="1:3" x14ac:dyDescent="0.25">
      <c r="A2" s="1">
        <v>11</v>
      </c>
      <c r="B2" s="1">
        <v>2733.5950000000007</v>
      </c>
      <c r="C2" s="1"/>
    </row>
    <row r="3" spans="1:3" x14ac:dyDescent="0.25">
      <c r="A3" s="1">
        <v>11.600000000000001</v>
      </c>
      <c r="B3" s="1">
        <v>2733.565000000001</v>
      </c>
      <c r="C3" s="1"/>
    </row>
    <row r="4" spans="1:3" x14ac:dyDescent="0.25">
      <c r="A4" s="1">
        <v>12</v>
      </c>
      <c r="B4" s="1">
        <v>2733.7250000000008</v>
      </c>
      <c r="C4" s="1" t="s">
        <v>59</v>
      </c>
    </row>
    <row r="5" spans="1:3" x14ac:dyDescent="0.25">
      <c r="A5" s="1">
        <v>13.200000000000003</v>
      </c>
      <c r="B5" s="1">
        <v>2733.6150000000007</v>
      </c>
      <c r="C5" s="1" t="s">
        <v>60</v>
      </c>
    </row>
    <row r="6" spans="1:3" x14ac:dyDescent="0.25">
      <c r="A6" s="1">
        <v>13.5</v>
      </c>
      <c r="B6" s="1">
        <v>2733.7400000000007</v>
      </c>
      <c r="C6" s="1"/>
    </row>
    <row r="7" spans="1:3" x14ac:dyDescent="0.25">
      <c r="A7" s="1">
        <v>13.600000000000001</v>
      </c>
      <c r="B7" s="1">
        <v>2733.880000000001</v>
      </c>
      <c r="C7" s="1"/>
    </row>
    <row r="8" spans="1:3" x14ac:dyDescent="0.25">
      <c r="A8" s="1">
        <v>14</v>
      </c>
      <c r="B8" s="1">
        <v>2733.8750000000009</v>
      </c>
      <c r="C8" s="1"/>
    </row>
    <row r="9" spans="1:3" x14ac:dyDescent="0.25">
      <c r="A9" s="17">
        <v>14.600000000000001</v>
      </c>
      <c r="B9" s="17">
        <v>2733.8300000000008</v>
      </c>
      <c r="C9" s="17" t="s">
        <v>127</v>
      </c>
    </row>
    <row r="10" spans="1:3" x14ac:dyDescent="0.25">
      <c r="A10" s="1">
        <v>15.299999999999997</v>
      </c>
      <c r="B10" s="1">
        <v>2733.7650000000008</v>
      </c>
      <c r="C10" s="1"/>
    </row>
    <row r="11" spans="1:3" x14ac:dyDescent="0.25">
      <c r="A11" s="1">
        <v>15.700000000000003</v>
      </c>
      <c r="B11" s="1">
        <v>2733.8700000000008</v>
      </c>
      <c r="C11" s="1"/>
    </row>
    <row r="12" spans="1:3" x14ac:dyDescent="0.25">
      <c r="A12" s="1">
        <v>16</v>
      </c>
      <c r="B12" s="1">
        <v>2734.0350000000008</v>
      </c>
      <c r="C12" s="1"/>
    </row>
    <row r="13" spans="1:3" x14ac:dyDescent="0.25">
      <c r="A13" s="1">
        <v>17</v>
      </c>
      <c r="B13" s="1">
        <v>2734.0400000000009</v>
      </c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7" spans="1:3" x14ac:dyDescent="0.25">
      <c r="A17" s="19">
        <v>14.600000000000001</v>
      </c>
      <c r="B17" s="22">
        <v>2733.998</v>
      </c>
      <c r="C17" s="19" t="s">
        <v>92</v>
      </c>
    </row>
    <row r="18" spans="1:3" x14ac:dyDescent="0.25">
      <c r="A18" s="19">
        <v>14.600000000000001</v>
      </c>
      <c r="B18" s="19">
        <v>2733.8110000000001</v>
      </c>
      <c r="C18" s="19" t="s">
        <v>120</v>
      </c>
    </row>
    <row r="19" spans="1:3" x14ac:dyDescent="0.25">
      <c r="A19" s="19">
        <v>14.600000000000001</v>
      </c>
      <c r="B19" s="19">
        <f>B18-1</f>
        <v>2732.8110000000001</v>
      </c>
      <c r="C19" s="19" t="s">
        <v>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ED30D-7D7C-449D-8FEA-E855895F4305}">
  <dimension ref="A1:C19"/>
  <sheetViews>
    <sheetView zoomScale="115" zoomScaleNormal="115" workbookViewId="0">
      <selection activeCell="E29" sqref="E29"/>
    </sheetView>
  </sheetViews>
  <sheetFormatPr defaultRowHeight="15" x14ac:dyDescent="0.25"/>
  <cols>
    <col min="2" max="2" width="14.7109375" customWidth="1"/>
    <col min="3" max="3" width="22.5703125" customWidth="1"/>
  </cols>
  <sheetData>
    <row r="1" spans="1:3" x14ac:dyDescent="0.25">
      <c r="A1" s="1" t="s">
        <v>0</v>
      </c>
      <c r="B1" s="1" t="s">
        <v>50</v>
      </c>
      <c r="C1" s="1" t="s">
        <v>1</v>
      </c>
    </row>
    <row r="2" spans="1:3" x14ac:dyDescent="0.25">
      <c r="A2" s="1">
        <v>28</v>
      </c>
      <c r="B2" s="1">
        <v>2735.1450000000009</v>
      </c>
      <c r="C2" s="1"/>
    </row>
    <row r="3" spans="1:3" x14ac:dyDescent="0.25">
      <c r="A3" s="1">
        <v>29</v>
      </c>
      <c r="B3" s="1">
        <v>2735.1600000000008</v>
      </c>
      <c r="C3" s="1" t="s">
        <v>65</v>
      </c>
    </row>
    <row r="4" spans="1:3" x14ac:dyDescent="0.25">
      <c r="A4" s="1">
        <v>29.200000000000003</v>
      </c>
      <c r="B4" s="1">
        <v>2735.3650000000007</v>
      </c>
      <c r="C4" s="1"/>
    </row>
    <row r="5" spans="1:3" x14ac:dyDescent="0.25">
      <c r="A5" s="1">
        <v>29.700000000000003</v>
      </c>
      <c r="B5" s="1">
        <v>2735.2700000000009</v>
      </c>
      <c r="C5" s="1"/>
    </row>
    <row r="6" spans="1:3" x14ac:dyDescent="0.25">
      <c r="A6" s="1">
        <v>30</v>
      </c>
      <c r="B6" s="1">
        <v>2735.2150000000006</v>
      </c>
      <c r="C6" s="1"/>
    </row>
    <row r="7" spans="1:3" x14ac:dyDescent="0.25">
      <c r="A7" s="1">
        <v>30.5</v>
      </c>
      <c r="B7" s="1">
        <v>2735.4600000000009</v>
      </c>
      <c r="C7" s="1"/>
    </row>
    <row r="8" spans="1:3" x14ac:dyDescent="0.25">
      <c r="A8" s="1">
        <v>31</v>
      </c>
      <c r="B8" s="1">
        <v>2735.4150000000009</v>
      </c>
      <c r="C8" s="1"/>
    </row>
    <row r="9" spans="1:3" x14ac:dyDescent="0.25">
      <c r="A9" s="17">
        <v>31.4</v>
      </c>
      <c r="B9" s="17">
        <v>2735.41</v>
      </c>
      <c r="C9" s="17" t="s">
        <v>129</v>
      </c>
    </row>
    <row r="10" spans="1:3" x14ac:dyDescent="0.25">
      <c r="A10" s="1">
        <v>31.5</v>
      </c>
      <c r="B10" s="1">
        <v>2735.4250000000002</v>
      </c>
      <c r="C10" s="1" t="s">
        <v>126</v>
      </c>
    </row>
    <row r="11" spans="1:3" x14ac:dyDescent="0.25">
      <c r="A11" s="1">
        <v>31.700000000000003</v>
      </c>
      <c r="B11" s="1">
        <v>2735.4349999999999</v>
      </c>
      <c r="C11" s="1" t="s">
        <v>70</v>
      </c>
    </row>
    <row r="12" spans="1:3" x14ac:dyDescent="0.25">
      <c r="A12" s="1">
        <v>32</v>
      </c>
      <c r="B12" s="1">
        <v>2735.4600000000009</v>
      </c>
      <c r="C12" s="1"/>
    </row>
    <row r="13" spans="1:3" x14ac:dyDescent="0.25">
      <c r="A13" s="1">
        <v>33</v>
      </c>
      <c r="B13" s="1">
        <v>2735.4700000000007</v>
      </c>
      <c r="C13" s="1"/>
    </row>
    <row r="14" spans="1:3" x14ac:dyDescent="0.25">
      <c r="A14" s="1">
        <v>33.5</v>
      </c>
      <c r="B14" s="1">
        <v>2735.4800000000009</v>
      </c>
      <c r="C14" s="1" t="s">
        <v>71</v>
      </c>
    </row>
    <row r="15" spans="1:3" x14ac:dyDescent="0.25">
      <c r="A15" s="1">
        <v>34.5</v>
      </c>
      <c r="B15" s="1">
        <v>2736.1250000000009</v>
      </c>
      <c r="C15" s="1" t="s">
        <v>27</v>
      </c>
    </row>
    <row r="16" spans="1:3" x14ac:dyDescent="0.25">
      <c r="A16" s="1">
        <v>35</v>
      </c>
      <c r="B16" s="1">
        <v>2736.1150000000007</v>
      </c>
      <c r="C16" s="1"/>
    </row>
    <row r="17" spans="1:3" x14ac:dyDescent="0.25">
      <c r="A17" s="19">
        <v>31.4</v>
      </c>
      <c r="B17" s="22">
        <v>2735.6690000000003</v>
      </c>
      <c r="C17" s="19" t="s">
        <v>92</v>
      </c>
    </row>
    <row r="18" spans="1:3" x14ac:dyDescent="0.25">
      <c r="A18" s="19">
        <v>31.4</v>
      </c>
      <c r="B18" s="19">
        <v>2735.3720000000003</v>
      </c>
      <c r="C18" s="19" t="s">
        <v>120</v>
      </c>
    </row>
    <row r="19" spans="1:3" x14ac:dyDescent="0.25">
      <c r="A19" s="19">
        <v>31.4</v>
      </c>
      <c r="B19" s="19">
        <f>B18-1</f>
        <v>2734.3720000000003</v>
      </c>
      <c r="C19" s="19" t="s">
        <v>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FF7D5-9BFB-4832-9E96-B5075923E10A}">
  <dimension ref="A1:C27"/>
  <sheetViews>
    <sheetView tabSelected="1" zoomScale="115" zoomScaleNormal="115" workbookViewId="0">
      <selection activeCell="R5" sqref="R5"/>
    </sheetView>
  </sheetViews>
  <sheetFormatPr defaultRowHeight="15" x14ac:dyDescent="0.25"/>
  <cols>
    <col min="2" max="2" width="14.5703125" customWidth="1"/>
    <col min="3" max="3" width="24.7109375" customWidth="1"/>
  </cols>
  <sheetData>
    <row r="1" spans="1:3" x14ac:dyDescent="0.25">
      <c r="A1" s="1" t="s">
        <v>0</v>
      </c>
      <c r="B1" s="1" t="s">
        <v>50</v>
      </c>
      <c r="C1" s="1" t="s">
        <v>1</v>
      </c>
    </row>
    <row r="2" spans="1:3" x14ac:dyDescent="0.25">
      <c r="A2" s="1">
        <v>52.599999999999994</v>
      </c>
      <c r="B2" s="1">
        <v>2737.8000000000006</v>
      </c>
      <c r="C2" s="1" t="s">
        <v>75</v>
      </c>
    </row>
    <row r="3" spans="1:3" x14ac:dyDescent="0.25">
      <c r="A3" s="1">
        <v>53.2</v>
      </c>
      <c r="B3" s="1">
        <v>2738.2050000000008</v>
      </c>
      <c r="C3" s="1" t="s">
        <v>83</v>
      </c>
    </row>
    <row r="4" spans="1:3" x14ac:dyDescent="0.25">
      <c r="A4" s="1">
        <v>53.7</v>
      </c>
      <c r="B4" s="1">
        <v>2738.2100000000009</v>
      </c>
      <c r="C4" s="1" t="s">
        <v>84</v>
      </c>
    </row>
    <row r="5" spans="1:3" x14ac:dyDescent="0.25">
      <c r="A5" s="1">
        <v>54</v>
      </c>
      <c r="B5" s="1">
        <v>2738.0800000000008</v>
      </c>
      <c r="C5" s="1" t="s">
        <v>80</v>
      </c>
    </row>
    <row r="6" spans="1:3" x14ac:dyDescent="0.25">
      <c r="A6" s="1">
        <v>54.5</v>
      </c>
      <c r="B6" s="1">
        <v>2738.0850000000009</v>
      </c>
      <c r="C6" s="1"/>
    </row>
    <row r="7" spans="1:3" x14ac:dyDescent="0.25">
      <c r="A7" s="1">
        <v>55.099999999999994</v>
      </c>
      <c r="B7" s="1">
        <v>2738.1100000000006</v>
      </c>
      <c r="C7" s="1" t="s">
        <v>65</v>
      </c>
    </row>
    <row r="8" spans="1:3" x14ac:dyDescent="0.25">
      <c r="A8" s="1">
        <v>55.900000000000006</v>
      </c>
      <c r="B8" s="1">
        <v>2738.4050000000007</v>
      </c>
      <c r="C8" s="1" t="s">
        <v>27</v>
      </c>
    </row>
    <row r="9" spans="1:3" x14ac:dyDescent="0.25">
      <c r="A9" s="1">
        <v>56.5</v>
      </c>
      <c r="B9" s="1">
        <v>2738.3650000000007</v>
      </c>
      <c r="C9" s="1"/>
    </row>
    <row r="10" spans="1:3" x14ac:dyDescent="0.25">
      <c r="A10" s="17">
        <v>56.599999999999994</v>
      </c>
      <c r="B10" s="17">
        <v>2738.3150000000001</v>
      </c>
      <c r="C10" s="17" t="s">
        <v>85</v>
      </c>
    </row>
    <row r="11" spans="1:3" x14ac:dyDescent="0.25">
      <c r="A11" s="1">
        <v>56.900000000000006</v>
      </c>
      <c r="B11" s="1">
        <v>2738.23</v>
      </c>
      <c r="C11" s="1"/>
    </row>
    <row r="12" spans="1:3" x14ac:dyDescent="0.25">
      <c r="A12" s="1">
        <v>58</v>
      </c>
      <c r="B12" s="1">
        <v>2738.190000000001</v>
      </c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8" spans="1:3" x14ac:dyDescent="0.25">
      <c r="A18" s="24" t="s">
        <v>131</v>
      </c>
      <c r="B18" s="24"/>
      <c r="C18" s="24"/>
    </row>
    <row r="19" spans="1:3" x14ac:dyDescent="0.25">
      <c r="A19" s="23">
        <v>56.599999999999994</v>
      </c>
      <c r="B19" s="22">
        <v>2738.5079999999998</v>
      </c>
      <c r="C19" s="19" t="s">
        <v>92</v>
      </c>
    </row>
    <row r="20" spans="1:3" x14ac:dyDescent="0.25">
      <c r="A20" s="23">
        <v>56.599999999999994</v>
      </c>
      <c r="B20" s="19">
        <v>2738.3150000000001</v>
      </c>
      <c r="C20" s="19" t="s">
        <v>120</v>
      </c>
    </row>
    <row r="21" spans="1:3" x14ac:dyDescent="0.25">
      <c r="A21" s="23">
        <v>56.599999999999994</v>
      </c>
      <c r="B21" s="19">
        <f>B20-1</f>
        <v>2737.3150000000001</v>
      </c>
      <c r="C21" s="19" t="s">
        <v>91</v>
      </c>
    </row>
    <row r="24" spans="1:3" x14ac:dyDescent="0.25">
      <c r="A24" s="24" t="s">
        <v>130</v>
      </c>
      <c r="B24" s="24"/>
      <c r="C24" s="24"/>
    </row>
    <row r="25" spans="1:3" x14ac:dyDescent="0.25">
      <c r="A25" s="23">
        <v>56.599999999999994</v>
      </c>
      <c r="B25" s="22">
        <v>2738.4739999999997</v>
      </c>
      <c r="C25" s="19" t="s">
        <v>92</v>
      </c>
    </row>
    <row r="26" spans="1:3" x14ac:dyDescent="0.25">
      <c r="A26" s="23">
        <v>56.599999999999994</v>
      </c>
      <c r="B26" s="19">
        <v>2738.2259999999997</v>
      </c>
      <c r="C26" s="19" t="s">
        <v>120</v>
      </c>
    </row>
    <row r="27" spans="1:3" x14ac:dyDescent="0.25">
      <c r="A27" s="23">
        <v>56.599999999999994</v>
      </c>
      <c r="B27" s="19">
        <f>B26-1</f>
        <v>2737.2259999999997</v>
      </c>
      <c r="C27" s="19" t="s">
        <v>91</v>
      </c>
    </row>
  </sheetData>
  <mergeCells count="2">
    <mergeCell ref="A24:C24"/>
    <mergeCell ref="A18:C1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75D5-FF87-46BF-9849-B687E5367C48}">
  <dimension ref="A1:J100"/>
  <sheetViews>
    <sheetView topLeftCell="A67" workbookViewId="0">
      <selection activeCell="C84" sqref="C84"/>
    </sheetView>
  </sheetViews>
  <sheetFormatPr defaultRowHeight="15" x14ac:dyDescent="0.25"/>
  <cols>
    <col min="1" max="1" width="9.140625" style="1"/>
    <col min="2" max="2" width="16.28515625" customWidth="1"/>
    <col min="3" max="3" width="28.28515625" customWidth="1"/>
    <col min="4" max="5" width="13.42578125" style="1" customWidth="1"/>
    <col min="6" max="6" width="15.85546875" customWidth="1"/>
    <col min="7" max="7" width="12.5703125" customWidth="1"/>
  </cols>
  <sheetData>
    <row r="1" spans="1:10" x14ac:dyDescent="0.25">
      <c r="A1" s="1" t="s">
        <v>0</v>
      </c>
      <c r="B1" t="s">
        <v>43</v>
      </c>
      <c r="C1" s="1" t="s">
        <v>1</v>
      </c>
      <c r="D1" s="1" t="s">
        <v>41</v>
      </c>
      <c r="E1" s="1" t="s">
        <v>42</v>
      </c>
      <c r="F1" s="1" t="s">
        <v>44</v>
      </c>
      <c r="G1" s="1" t="s">
        <v>45</v>
      </c>
    </row>
    <row r="2" spans="1:10" x14ac:dyDescent="0.25">
      <c r="A2" s="1">
        <v>0</v>
      </c>
      <c r="B2" s="1">
        <v>2721.752</v>
      </c>
      <c r="C2" s="1" t="s">
        <v>2</v>
      </c>
    </row>
    <row r="3" spans="1:10" x14ac:dyDescent="0.25">
      <c r="A3" s="1">
        <v>0</v>
      </c>
      <c r="B3" s="3">
        <v>2721.752</v>
      </c>
      <c r="C3" s="1" t="s">
        <v>3</v>
      </c>
      <c r="D3" s="3">
        <v>2721.752</v>
      </c>
      <c r="E3" s="3">
        <v>2721.752</v>
      </c>
      <c r="F3" s="3">
        <v>475317.08899999998</v>
      </c>
      <c r="G3" s="3">
        <v>539886.42299999995</v>
      </c>
      <c r="H3" s="6">
        <v>0</v>
      </c>
    </row>
    <row r="4" spans="1:10" x14ac:dyDescent="0.25">
      <c r="A4" s="1">
        <v>0.29999999999999716</v>
      </c>
      <c r="B4" s="1">
        <v>2721.7419999999997</v>
      </c>
      <c r="C4" s="1"/>
    </row>
    <row r="5" spans="1:10" x14ac:dyDescent="0.25">
      <c r="A5" s="1">
        <v>1</v>
      </c>
      <c r="B5" s="1">
        <v>2721.7559999999999</v>
      </c>
      <c r="C5" s="1" t="s">
        <v>4</v>
      </c>
    </row>
    <row r="6" spans="1:10" x14ac:dyDescent="0.25">
      <c r="A6" s="1">
        <v>1</v>
      </c>
      <c r="B6" s="7">
        <v>2721.7619999999997</v>
      </c>
      <c r="C6" s="1" t="s">
        <v>5</v>
      </c>
      <c r="D6" s="3">
        <v>2721.848</v>
      </c>
      <c r="E6" s="3">
        <v>2721.768</v>
      </c>
      <c r="F6" s="3">
        <v>475316.609</v>
      </c>
      <c r="G6" s="3">
        <v>539887.33900000004</v>
      </c>
      <c r="H6">
        <f>D6-E6</f>
        <v>7.999999999992724E-2</v>
      </c>
      <c r="I6" s="8">
        <f>B6-E6</f>
        <v>-6.0000000003128662E-3</v>
      </c>
      <c r="J6">
        <f>D6-B6</f>
        <v>8.6000000000240107E-2</v>
      </c>
    </row>
    <row r="7" spans="1:10" x14ac:dyDescent="0.25">
      <c r="A7" s="1">
        <v>1.5</v>
      </c>
      <c r="B7" s="1">
        <v>2721.732</v>
      </c>
      <c r="C7" s="1"/>
    </row>
    <row r="8" spans="1:10" x14ac:dyDescent="0.25">
      <c r="A8" s="1">
        <v>2</v>
      </c>
      <c r="B8" s="1">
        <v>2721.732</v>
      </c>
      <c r="C8" s="1"/>
    </row>
    <row r="9" spans="1:10" x14ac:dyDescent="0.25">
      <c r="A9" s="1">
        <v>2.5</v>
      </c>
      <c r="B9" s="1">
        <v>2721.7619999999997</v>
      </c>
      <c r="C9" s="1"/>
      <c r="D9" s="1" t="s">
        <v>89</v>
      </c>
      <c r="E9" s="1" t="s">
        <v>90</v>
      </c>
    </row>
    <row r="10" spans="1:10" x14ac:dyDescent="0.25">
      <c r="A10" s="1">
        <v>3.1000000000000014</v>
      </c>
      <c r="B10" s="1">
        <v>2721.7819999999997</v>
      </c>
      <c r="C10" s="1" t="s">
        <v>6</v>
      </c>
      <c r="D10" s="2">
        <v>2722.2820000000002</v>
      </c>
      <c r="E10" s="2">
        <v>2722.3719999999994</v>
      </c>
      <c r="F10" s="2">
        <v>475315.272</v>
      </c>
      <c r="G10" s="2">
        <v>539890.89899999998</v>
      </c>
      <c r="H10">
        <f>D10-E10</f>
        <v>-8.9999999999236024E-2</v>
      </c>
      <c r="I10" s="9"/>
    </row>
    <row r="11" spans="1:10" x14ac:dyDescent="0.25">
      <c r="A11" s="1">
        <v>3.5</v>
      </c>
      <c r="B11" s="1">
        <v>2721.8069999999998</v>
      </c>
      <c r="C11" s="1"/>
      <c r="E11" s="1" t="s">
        <v>88</v>
      </c>
      <c r="I11" s="9"/>
    </row>
    <row r="12" spans="1:10" x14ac:dyDescent="0.25">
      <c r="A12" s="1">
        <v>4.1000000000000014</v>
      </c>
      <c r="B12" s="1">
        <v>2721.8819999999996</v>
      </c>
      <c r="C12" s="1"/>
      <c r="E12" s="1">
        <v>2722.1749999999993</v>
      </c>
      <c r="H12">
        <f>D10-E12</f>
        <v>0.10700000000088039</v>
      </c>
      <c r="I12" s="9"/>
    </row>
    <row r="13" spans="1:10" x14ac:dyDescent="0.25">
      <c r="A13" s="1">
        <v>4.5</v>
      </c>
      <c r="B13" s="1">
        <v>2721.962</v>
      </c>
      <c r="C13" s="1"/>
      <c r="I13" s="9"/>
    </row>
    <row r="14" spans="1:10" x14ac:dyDescent="0.25">
      <c r="A14" s="1">
        <v>5</v>
      </c>
      <c r="B14" s="1">
        <v>2721.962</v>
      </c>
      <c r="C14" s="1" t="s">
        <v>87</v>
      </c>
      <c r="I14" s="9"/>
    </row>
    <row r="15" spans="1:10" x14ac:dyDescent="0.25">
      <c r="A15" s="1">
        <v>5.5</v>
      </c>
      <c r="B15" s="1">
        <v>2722.0119999999997</v>
      </c>
      <c r="C15" s="1"/>
    </row>
    <row r="16" spans="1:10" x14ac:dyDescent="0.25">
      <c r="A16" s="1">
        <v>6</v>
      </c>
      <c r="B16" s="1">
        <v>2722.047</v>
      </c>
      <c r="C16" s="1"/>
    </row>
    <row r="17" spans="1:8" x14ac:dyDescent="0.25">
      <c r="A17" s="1">
        <v>6.5</v>
      </c>
      <c r="B17" s="1">
        <v>2722.0619999999999</v>
      </c>
      <c r="C17" s="1"/>
    </row>
    <row r="18" spans="1:8" x14ac:dyDescent="0.25">
      <c r="A18" s="1">
        <v>7</v>
      </c>
      <c r="B18" s="1">
        <v>2722.0969999999998</v>
      </c>
      <c r="C18" s="1"/>
    </row>
    <row r="19" spans="1:8" x14ac:dyDescent="0.25">
      <c r="A19" s="1">
        <v>7.5</v>
      </c>
      <c r="B19" s="1">
        <v>2722.1519999999996</v>
      </c>
      <c r="C19" s="1"/>
    </row>
    <row r="20" spans="1:8" x14ac:dyDescent="0.25">
      <c r="A20" s="1">
        <v>8</v>
      </c>
      <c r="B20" s="1">
        <v>2722.1319999999996</v>
      </c>
      <c r="C20" s="1"/>
      <c r="D20" s="1" t="s">
        <v>89</v>
      </c>
      <c r="E20" s="1" t="s">
        <v>90</v>
      </c>
    </row>
    <row r="21" spans="1:8" x14ac:dyDescent="0.25">
      <c r="A21" s="1">
        <v>8.5</v>
      </c>
      <c r="B21" s="1">
        <v>2722.1419999999998</v>
      </c>
      <c r="C21" s="1" t="s">
        <v>7</v>
      </c>
      <c r="D21" s="2">
        <v>2722.52</v>
      </c>
      <c r="E21" s="2">
        <v>2722.6829999999995</v>
      </c>
      <c r="F21" s="2">
        <v>475308.44199999998</v>
      </c>
      <c r="G21" s="2">
        <v>539891.83100000001</v>
      </c>
      <c r="H21">
        <f>E21-D21</f>
        <v>0.16299999999955617</v>
      </c>
    </row>
    <row r="22" spans="1:8" x14ac:dyDescent="0.25">
      <c r="A22" s="1">
        <v>9</v>
      </c>
      <c r="B22" s="1">
        <v>2722.2169999999996</v>
      </c>
      <c r="C22" s="1"/>
      <c r="E22" s="1" t="s">
        <v>88</v>
      </c>
    </row>
    <row r="23" spans="1:8" x14ac:dyDescent="0.25">
      <c r="A23" s="1">
        <v>9.5</v>
      </c>
      <c r="B23" s="1">
        <v>2722.1819999999998</v>
      </c>
      <c r="C23" s="1"/>
      <c r="E23" s="1">
        <v>2722.4799999999996</v>
      </c>
      <c r="H23">
        <f>D21-E23</f>
        <v>4.0000000000418368E-2</v>
      </c>
    </row>
    <row r="24" spans="1:8" x14ac:dyDescent="0.25">
      <c r="A24" s="1">
        <v>10</v>
      </c>
      <c r="B24" s="1">
        <v>2722.2169999999996</v>
      </c>
      <c r="C24" s="1"/>
    </row>
    <row r="25" spans="1:8" x14ac:dyDescent="0.25">
      <c r="A25" s="1">
        <v>10.700000000000003</v>
      </c>
      <c r="B25" s="1">
        <v>2722.2919999999999</v>
      </c>
      <c r="C25" s="1" t="s">
        <v>8</v>
      </c>
    </row>
    <row r="26" spans="1:8" x14ac:dyDescent="0.25">
      <c r="A26" s="1">
        <v>11.5</v>
      </c>
      <c r="B26" s="1">
        <v>2722.3419999999996</v>
      </c>
      <c r="C26" s="1" t="s">
        <v>9</v>
      </c>
    </row>
    <row r="27" spans="1:8" x14ac:dyDescent="0.25">
      <c r="A27" s="1">
        <v>11.799999999999997</v>
      </c>
      <c r="B27" s="1">
        <v>2722.4319999999998</v>
      </c>
      <c r="C27" s="1" t="s">
        <v>10</v>
      </c>
    </row>
    <row r="28" spans="1:8" x14ac:dyDescent="0.25">
      <c r="A28" s="1">
        <v>12.5</v>
      </c>
      <c r="B28" s="1">
        <v>2722.4919999999997</v>
      </c>
      <c r="C28" s="1"/>
    </row>
    <row r="29" spans="1:8" x14ac:dyDescent="0.25">
      <c r="A29" s="1">
        <v>13</v>
      </c>
      <c r="B29" s="1">
        <v>2722.4719999999998</v>
      </c>
      <c r="C29" s="1" t="s">
        <v>11</v>
      </c>
      <c r="D29" s="1" t="s">
        <v>46</v>
      </c>
    </row>
    <row r="30" spans="1:8" x14ac:dyDescent="0.25">
      <c r="A30" s="1">
        <v>13.5</v>
      </c>
      <c r="B30" s="1">
        <v>2722.4869999999996</v>
      </c>
      <c r="C30" s="1"/>
    </row>
    <row r="31" spans="1:8" x14ac:dyDescent="0.25">
      <c r="A31" s="1">
        <v>14</v>
      </c>
      <c r="B31" s="1">
        <v>2722.5719999999997</v>
      </c>
      <c r="C31" s="1"/>
    </row>
    <row r="32" spans="1:8" x14ac:dyDescent="0.25">
      <c r="A32" s="1">
        <v>14.5</v>
      </c>
      <c r="B32" s="1">
        <v>2722.6169999999997</v>
      </c>
      <c r="C32" s="1"/>
    </row>
    <row r="33" spans="1:10" x14ac:dyDescent="0.25">
      <c r="A33" s="1">
        <v>15</v>
      </c>
      <c r="B33" s="1">
        <v>2722.587</v>
      </c>
      <c r="C33" s="1"/>
    </row>
    <row r="34" spans="1:10" x14ac:dyDescent="0.25">
      <c r="A34" s="1">
        <v>15.5</v>
      </c>
      <c r="B34" s="1">
        <v>2722.587</v>
      </c>
      <c r="C34" s="1"/>
    </row>
    <row r="35" spans="1:10" x14ac:dyDescent="0.25">
      <c r="A35" s="1">
        <v>16</v>
      </c>
      <c r="B35" s="1">
        <v>2722.5519999999997</v>
      </c>
      <c r="C35" s="1"/>
    </row>
    <row r="36" spans="1:10" x14ac:dyDescent="0.25">
      <c r="A36" s="1">
        <v>16.5</v>
      </c>
      <c r="B36" s="1">
        <v>2722.5789999999997</v>
      </c>
      <c r="C36" s="1"/>
      <c r="D36" s="1" t="s">
        <v>89</v>
      </c>
      <c r="E36" s="1" t="s">
        <v>90</v>
      </c>
    </row>
    <row r="37" spans="1:10" x14ac:dyDescent="0.25">
      <c r="A37" s="1">
        <v>17</v>
      </c>
      <c r="B37" s="1">
        <v>2722.5619999999999</v>
      </c>
      <c r="C37" s="1" t="s">
        <v>12</v>
      </c>
      <c r="D37" s="2">
        <v>2723.422</v>
      </c>
      <c r="E37" s="2">
        <v>2723.1169999999997</v>
      </c>
      <c r="F37" s="2">
        <v>475305.56300000002</v>
      </c>
      <c r="G37" s="2">
        <v>539897.375</v>
      </c>
      <c r="H37">
        <f>D37-E37</f>
        <v>0.30500000000029104</v>
      </c>
      <c r="J37">
        <f>E39-E37</f>
        <v>-0.18599999999969441</v>
      </c>
    </row>
    <row r="38" spans="1:10" x14ac:dyDescent="0.25">
      <c r="A38" s="1">
        <v>17.5</v>
      </c>
      <c r="B38" s="1">
        <v>2722.6519999999996</v>
      </c>
      <c r="C38" s="1"/>
      <c r="E38" s="1" t="s">
        <v>88</v>
      </c>
    </row>
    <row r="39" spans="1:10" x14ac:dyDescent="0.25">
      <c r="A39" s="1">
        <v>18.299999999999997</v>
      </c>
      <c r="B39" s="1">
        <v>2722.6539999999995</v>
      </c>
      <c r="C39" s="1"/>
      <c r="E39" s="1">
        <v>2722.931</v>
      </c>
      <c r="H39">
        <f>D37-E39</f>
        <v>0.49099999999998545</v>
      </c>
    </row>
    <row r="40" spans="1:10" x14ac:dyDescent="0.25">
      <c r="A40" s="1">
        <v>18.600000000000001</v>
      </c>
      <c r="B40" s="1">
        <v>2722.7789999999995</v>
      </c>
      <c r="C40" s="1"/>
    </row>
    <row r="41" spans="1:10" x14ac:dyDescent="0.25">
      <c r="A41" s="1">
        <v>19.100000000000001</v>
      </c>
      <c r="B41" s="1">
        <v>2722.6989999999996</v>
      </c>
      <c r="C41" s="1" t="s">
        <v>13</v>
      </c>
    </row>
    <row r="42" spans="1:10" x14ac:dyDescent="0.25">
      <c r="A42" s="1">
        <v>19.299999999999997</v>
      </c>
      <c r="B42" s="1">
        <v>2723.0039999999995</v>
      </c>
      <c r="C42" s="1"/>
    </row>
    <row r="43" spans="1:10" x14ac:dyDescent="0.25">
      <c r="A43" s="1">
        <v>19.5</v>
      </c>
      <c r="B43" s="1">
        <v>2723.0239999999994</v>
      </c>
      <c r="C43" s="1"/>
    </row>
    <row r="44" spans="1:10" x14ac:dyDescent="0.25">
      <c r="A44" s="1">
        <v>20</v>
      </c>
      <c r="B44" s="1">
        <v>2723.0789999999997</v>
      </c>
      <c r="C44" s="1"/>
    </row>
    <row r="45" spans="1:10" x14ac:dyDescent="0.25">
      <c r="A45" s="1">
        <v>20.5</v>
      </c>
      <c r="B45" s="1">
        <v>2723.0739999999996</v>
      </c>
      <c r="C45" s="1"/>
    </row>
    <row r="46" spans="1:10" x14ac:dyDescent="0.25">
      <c r="A46" s="1">
        <v>20.700000000000003</v>
      </c>
      <c r="B46" s="11">
        <v>2723.0039999999995</v>
      </c>
      <c r="C46" s="1" t="s">
        <v>14</v>
      </c>
      <c r="D46" s="3">
        <v>2723.14</v>
      </c>
      <c r="E46" s="3">
        <v>2722.9949999999999</v>
      </c>
      <c r="F46" s="3">
        <v>475302.11900000001</v>
      </c>
      <c r="G46" s="3">
        <v>539897.75</v>
      </c>
      <c r="H46">
        <f>D46-E46</f>
        <v>0.14499999999998181</v>
      </c>
      <c r="I46" s="8">
        <f>E46-B46</f>
        <v>-8.9999999995598046E-3</v>
      </c>
      <c r="J46">
        <f>D46-B46</f>
        <v>0.13600000000042201</v>
      </c>
    </row>
    <row r="47" spans="1:10" x14ac:dyDescent="0.25">
      <c r="A47" s="1">
        <v>20.700000000000003</v>
      </c>
      <c r="B47" s="1">
        <v>2723.0989999999997</v>
      </c>
      <c r="C47" s="1" t="s">
        <v>15</v>
      </c>
    </row>
    <row r="48" spans="1:10" x14ac:dyDescent="0.25">
      <c r="A48" s="1">
        <v>21.4</v>
      </c>
      <c r="B48" s="1">
        <v>2723.0489999999995</v>
      </c>
      <c r="C48" s="1" t="s">
        <v>16</v>
      </c>
      <c r="D48" s="2">
        <v>2724.1790000000001</v>
      </c>
      <c r="E48" s="2"/>
      <c r="F48" s="2">
        <v>475302.13400000002</v>
      </c>
      <c r="G48" s="2">
        <v>539899.39599999995</v>
      </c>
    </row>
    <row r="49" spans="1:10" x14ac:dyDescent="0.25">
      <c r="A49" s="1">
        <v>21.6</v>
      </c>
      <c r="B49" s="1">
        <v>2723.1789999999996</v>
      </c>
      <c r="C49" s="1" t="s">
        <v>17</v>
      </c>
    </row>
    <row r="50" spans="1:10" x14ac:dyDescent="0.25">
      <c r="A50" s="1">
        <v>22.715000000000003</v>
      </c>
      <c r="B50" s="1">
        <v>2723.1889999999994</v>
      </c>
      <c r="C50" s="1" t="s">
        <v>18</v>
      </c>
      <c r="D50" s="2">
        <v>2723.3090000000002</v>
      </c>
      <c r="E50" s="2"/>
      <c r="F50" s="2">
        <v>475301.78499999997</v>
      </c>
      <c r="G50" s="2">
        <v>539899.77899999998</v>
      </c>
    </row>
    <row r="51" spans="1:10" x14ac:dyDescent="0.25">
      <c r="A51" s="1">
        <v>23</v>
      </c>
      <c r="B51" s="11">
        <v>2723.1889999999994</v>
      </c>
      <c r="C51" s="1" t="s">
        <v>19</v>
      </c>
      <c r="D51" s="3">
        <v>2723.4479999999999</v>
      </c>
      <c r="E51" s="3">
        <v>2723.1850000000004</v>
      </c>
      <c r="F51" s="3">
        <v>475301.45</v>
      </c>
      <c r="G51" s="3">
        <v>539899.93200000003</v>
      </c>
      <c r="H51">
        <f>D51-E51</f>
        <v>0.26299999999946522</v>
      </c>
      <c r="I51" s="10">
        <f>E51-B51</f>
        <v>-3.9999999989959178E-3</v>
      </c>
      <c r="J51">
        <f>D51-B51</f>
        <v>0.2590000000004693</v>
      </c>
    </row>
    <row r="52" spans="1:10" x14ac:dyDescent="0.25">
      <c r="A52" s="1">
        <v>23</v>
      </c>
      <c r="B52" s="1">
        <v>2723.1689999999994</v>
      </c>
      <c r="C52" s="1" t="s">
        <v>20</v>
      </c>
    </row>
    <row r="53" spans="1:10" x14ac:dyDescent="0.25">
      <c r="A53" s="1">
        <v>23.5</v>
      </c>
      <c r="B53" s="1">
        <v>2723.1589999999997</v>
      </c>
      <c r="C53" s="1"/>
    </row>
    <row r="54" spans="1:10" x14ac:dyDescent="0.25">
      <c r="A54" s="1">
        <v>24</v>
      </c>
      <c r="B54" s="1">
        <v>2723.1489999999994</v>
      </c>
      <c r="C54" s="1"/>
    </row>
    <row r="55" spans="1:10" x14ac:dyDescent="0.25">
      <c r="A55" s="1">
        <v>24.5</v>
      </c>
      <c r="B55" s="1">
        <v>2723.1589999999997</v>
      </c>
      <c r="C55" s="1"/>
    </row>
    <row r="56" spans="1:10" x14ac:dyDescent="0.25">
      <c r="A56" s="1">
        <v>25</v>
      </c>
      <c r="B56" s="1">
        <v>2723.2389999999996</v>
      </c>
      <c r="C56" s="1"/>
    </row>
    <row r="57" spans="1:10" x14ac:dyDescent="0.25">
      <c r="A57" s="1">
        <v>25.5</v>
      </c>
      <c r="B57" s="1">
        <v>2723.2589999999996</v>
      </c>
      <c r="C57" s="1" t="s">
        <v>21</v>
      </c>
    </row>
    <row r="58" spans="1:10" x14ac:dyDescent="0.25">
      <c r="A58" s="1">
        <v>25.9</v>
      </c>
      <c r="B58" s="1">
        <v>2723.5189999999993</v>
      </c>
      <c r="C58" s="1" t="s">
        <v>22</v>
      </c>
    </row>
    <row r="59" spans="1:10" x14ac:dyDescent="0.25">
      <c r="A59" s="1">
        <v>26.5</v>
      </c>
      <c r="B59" s="11">
        <v>2723.4289999999996</v>
      </c>
      <c r="C59" s="1" t="s">
        <v>23</v>
      </c>
      <c r="D59" s="12">
        <v>2723.857</v>
      </c>
      <c r="E59" s="12">
        <v>2723.4250000000002</v>
      </c>
      <c r="F59" s="12">
        <v>475299.17099999997</v>
      </c>
      <c r="G59" s="12">
        <v>539903.70600000001</v>
      </c>
      <c r="H59">
        <f>D59-E59</f>
        <v>0.431999999999789</v>
      </c>
      <c r="I59" s="10">
        <f>E59-B59</f>
        <v>-3.9999999994506652E-3</v>
      </c>
      <c r="J59">
        <f>D59-E59</f>
        <v>0.431999999999789</v>
      </c>
    </row>
    <row r="60" spans="1:10" x14ac:dyDescent="0.25">
      <c r="A60" s="1">
        <v>26.9</v>
      </c>
      <c r="B60" s="1">
        <v>2723.4489999999996</v>
      </c>
      <c r="C60" s="1" t="s">
        <v>24</v>
      </c>
    </row>
    <row r="61" spans="1:10" x14ac:dyDescent="0.25">
      <c r="A61" s="1">
        <v>26.9</v>
      </c>
      <c r="B61" s="11">
        <v>2723.4069999999997</v>
      </c>
      <c r="C61" s="1" t="s">
        <v>25</v>
      </c>
      <c r="D61" s="3">
        <v>2723.817</v>
      </c>
      <c r="E61" s="3">
        <v>2723.4550000000004</v>
      </c>
      <c r="F61" s="3">
        <v>475299.78399999999</v>
      </c>
      <c r="G61" s="3">
        <v>539903.82700000005</v>
      </c>
      <c r="H61">
        <f>D61-E61</f>
        <v>0.36199999999962529</v>
      </c>
      <c r="I61">
        <f>E61-B61</f>
        <v>4.800000000068394E-2</v>
      </c>
      <c r="J61">
        <f>D61-B61</f>
        <v>0.41000000000030923</v>
      </c>
    </row>
    <row r="62" spans="1:10" x14ac:dyDescent="0.25">
      <c r="A62" s="1">
        <v>27.5</v>
      </c>
      <c r="B62" s="1">
        <v>2723.5189999999993</v>
      </c>
      <c r="C62" s="1" t="s">
        <v>26</v>
      </c>
    </row>
    <row r="63" spans="1:10" x14ac:dyDescent="0.25">
      <c r="A63" s="1">
        <v>27.799999999999997</v>
      </c>
      <c r="B63" s="1">
        <v>2723.6589999999997</v>
      </c>
      <c r="C63" s="1" t="s">
        <v>27</v>
      </c>
    </row>
    <row r="64" spans="1:10" x14ac:dyDescent="0.25">
      <c r="A64" s="1">
        <v>28</v>
      </c>
      <c r="B64" s="1">
        <v>2723.5789999999997</v>
      </c>
      <c r="C64" s="1" t="s">
        <v>28</v>
      </c>
    </row>
    <row r="65" spans="1:10" x14ac:dyDescent="0.25">
      <c r="A65" s="1">
        <v>28.5</v>
      </c>
      <c r="B65" s="1">
        <v>2723.7089999999994</v>
      </c>
      <c r="C65" s="1" t="s">
        <v>29</v>
      </c>
    </row>
    <row r="66" spans="1:10" x14ac:dyDescent="0.25">
      <c r="A66" s="1">
        <v>29</v>
      </c>
      <c r="B66" s="1">
        <v>2723.6689999999994</v>
      </c>
      <c r="C66" s="1" t="s">
        <v>29</v>
      </c>
      <c r="E66" s="1" t="s">
        <v>90</v>
      </c>
    </row>
    <row r="67" spans="1:10" x14ac:dyDescent="0.25">
      <c r="A67" s="1">
        <v>29.5</v>
      </c>
      <c r="B67" s="1">
        <v>2723.7089999999994</v>
      </c>
      <c r="C67" s="1" t="s">
        <v>30</v>
      </c>
      <c r="D67" s="2">
        <v>2724.067</v>
      </c>
      <c r="E67" s="2">
        <v>2724.1790000000001</v>
      </c>
      <c r="F67" s="2">
        <v>475297.02299999999</v>
      </c>
      <c r="G67" s="2">
        <v>539903.46499999997</v>
      </c>
      <c r="H67">
        <f>D67-E67</f>
        <v>-0.11200000000008004</v>
      </c>
    </row>
    <row r="68" spans="1:10" x14ac:dyDescent="0.25">
      <c r="A68" s="1">
        <v>30</v>
      </c>
      <c r="B68" s="1">
        <v>2723.8189999999995</v>
      </c>
      <c r="C68" s="1"/>
      <c r="E68" s="1">
        <v>2723.7289999999998</v>
      </c>
      <c r="F68" t="s">
        <v>91</v>
      </c>
      <c r="H68" s="10">
        <f>E68-B67</f>
        <v>2.0000000000436557E-2</v>
      </c>
    </row>
    <row r="69" spans="1:10" x14ac:dyDescent="0.25">
      <c r="A69" s="1">
        <v>30.5</v>
      </c>
      <c r="B69" s="1">
        <v>2723.8389999999995</v>
      </c>
      <c r="C69" s="1"/>
    </row>
    <row r="70" spans="1:10" x14ac:dyDescent="0.25">
      <c r="A70" s="1">
        <v>31</v>
      </c>
      <c r="B70" s="1">
        <v>2723.8389999999995</v>
      </c>
      <c r="C70" s="1" t="s">
        <v>31</v>
      </c>
      <c r="D70" s="2">
        <v>2724.3589999999999</v>
      </c>
      <c r="E70" s="2"/>
      <c r="F70" s="2">
        <v>475297.87900000002</v>
      </c>
      <c r="G70" s="2">
        <v>539906.85900000005</v>
      </c>
    </row>
    <row r="71" spans="1:10" x14ac:dyDescent="0.25">
      <c r="A71" s="1">
        <v>31.5</v>
      </c>
      <c r="B71" s="1">
        <v>2723.8789999999995</v>
      </c>
      <c r="C71" s="1" t="s">
        <v>32</v>
      </c>
    </row>
    <row r="72" spans="1:10" x14ac:dyDescent="0.25">
      <c r="A72" s="1">
        <v>32</v>
      </c>
      <c r="B72" s="1">
        <v>2723.9239999999995</v>
      </c>
      <c r="C72" s="1"/>
    </row>
    <row r="73" spans="1:10" x14ac:dyDescent="0.25">
      <c r="A73" s="1">
        <v>32.5</v>
      </c>
      <c r="B73" s="1">
        <v>2723.8839999999996</v>
      </c>
      <c r="C73" s="1" t="s">
        <v>26</v>
      </c>
    </row>
    <row r="74" spans="1:10" x14ac:dyDescent="0.25">
      <c r="A74" s="1">
        <v>33.200000000000003</v>
      </c>
      <c r="B74" s="1">
        <v>2724.0789999999993</v>
      </c>
      <c r="C74" s="1" t="s">
        <v>29</v>
      </c>
    </row>
    <row r="75" spans="1:10" x14ac:dyDescent="0.25">
      <c r="A75" s="1">
        <v>33.5</v>
      </c>
      <c r="B75" s="1">
        <v>2724.1639999999993</v>
      </c>
      <c r="C75" s="1"/>
    </row>
    <row r="76" spans="1:10" x14ac:dyDescent="0.25">
      <c r="A76" s="1">
        <v>34</v>
      </c>
      <c r="B76" s="1">
        <v>2724.1839999999993</v>
      </c>
      <c r="C76" s="1"/>
    </row>
    <row r="77" spans="1:10" x14ac:dyDescent="0.25">
      <c r="A77" s="1">
        <v>34.5</v>
      </c>
      <c r="B77" s="11">
        <v>2724.2139999999995</v>
      </c>
      <c r="C77" s="1" t="s">
        <v>33</v>
      </c>
      <c r="D77" s="2">
        <v>2724.1610000000001</v>
      </c>
      <c r="E77" s="2">
        <v>2724.0150000000003</v>
      </c>
      <c r="F77" s="2">
        <v>475294.79200000002</v>
      </c>
      <c r="G77" s="2">
        <v>539906.65</v>
      </c>
      <c r="H77">
        <f>D77-E77</f>
        <v>0.14599999999973079</v>
      </c>
      <c r="I77" s="10">
        <f>E77-B77</f>
        <v>-0.19899999999915963</v>
      </c>
      <c r="J77">
        <f>D77-B77</f>
        <v>-5.2999999999428837E-2</v>
      </c>
    </row>
    <row r="78" spans="1:10" x14ac:dyDescent="0.25">
      <c r="A78" s="1">
        <v>35</v>
      </c>
      <c r="B78" s="1">
        <v>2724.1939999999995</v>
      </c>
      <c r="C78" s="1"/>
    </row>
    <row r="79" spans="1:10" x14ac:dyDescent="0.25">
      <c r="A79" s="1">
        <v>35.299999999999997</v>
      </c>
      <c r="B79" s="1">
        <v>2724.2289999999994</v>
      </c>
      <c r="C79" s="1" t="s">
        <v>26</v>
      </c>
    </row>
    <row r="80" spans="1:10" x14ac:dyDescent="0.25">
      <c r="A80" s="1">
        <v>35.400000000000006</v>
      </c>
      <c r="B80" s="1">
        <v>2724.5539999999992</v>
      </c>
      <c r="C80" s="1" t="s">
        <v>34</v>
      </c>
    </row>
    <row r="81" spans="1:10" x14ac:dyDescent="0.25">
      <c r="A81" s="1">
        <v>35.700000000000003</v>
      </c>
      <c r="B81" s="1">
        <v>2724.6239999999993</v>
      </c>
      <c r="C81" s="1" t="s">
        <v>22</v>
      </c>
    </row>
    <row r="82" spans="1:10" x14ac:dyDescent="0.25">
      <c r="A82" s="1">
        <v>36.200000000000003</v>
      </c>
      <c r="B82" s="1">
        <v>2724.5539999999992</v>
      </c>
      <c r="C82" s="1"/>
    </row>
    <row r="83" spans="1:10" x14ac:dyDescent="0.25">
      <c r="A83" s="1">
        <v>36.5</v>
      </c>
      <c r="B83" s="1">
        <v>2724.5839999999994</v>
      </c>
      <c r="C83" s="1"/>
    </row>
    <row r="84" spans="1:10" x14ac:dyDescent="0.25">
      <c r="A84" s="1">
        <v>36.900000000000006</v>
      </c>
      <c r="B84" s="1">
        <v>2724.5539999999992</v>
      </c>
      <c r="C84" s="1" t="s">
        <v>35</v>
      </c>
    </row>
    <row r="85" spans="1:10" x14ac:dyDescent="0.25">
      <c r="A85" s="1">
        <v>37.200000000000003</v>
      </c>
      <c r="B85" s="1">
        <v>2724.5739999999996</v>
      </c>
      <c r="C85" s="1" t="s">
        <v>35</v>
      </c>
    </row>
    <row r="86" spans="1:10" x14ac:dyDescent="0.25">
      <c r="A86" s="1">
        <v>37.5</v>
      </c>
      <c r="B86" s="1">
        <v>2724.6039999999994</v>
      </c>
      <c r="C86" s="1" t="s">
        <v>36</v>
      </c>
      <c r="D86" s="2">
        <v>2724.6460000000002</v>
      </c>
      <c r="E86" s="2"/>
      <c r="F86" s="2">
        <v>475291.522</v>
      </c>
      <c r="G86" s="2">
        <v>539907.67000000004</v>
      </c>
    </row>
    <row r="87" spans="1:10" x14ac:dyDescent="0.25">
      <c r="A87" s="1">
        <v>38</v>
      </c>
      <c r="B87" s="1">
        <v>2724.6389999999992</v>
      </c>
      <c r="C87" s="1" t="s">
        <v>37</v>
      </c>
    </row>
    <row r="88" spans="1:10" x14ac:dyDescent="0.25">
      <c r="A88" s="1">
        <v>38.5</v>
      </c>
      <c r="B88" s="1">
        <v>2724.6589999999992</v>
      </c>
      <c r="C88" s="1"/>
    </row>
    <row r="89" spans="1:10" x14ac:dyDescent="0.25">
      <c r="A89" s="1">
        <v>39</v>
      </c>
      <c r="B89" s="1">
        <v>2724.6439999999993</v>
      </c>
      <c r="C89" s="1" t="s">
        <v>38</v>
      </c>
    </row>
    <row r="90" spans="1:10" x14ac:dyDescent="0.25">
      <c r="A90" s="1">
        <v>39.5</v>
      </c>
      <c r="B90" s="1">
        <v>2724.6589999999992</v>
      </c>
      <c r="C90" s="1" t="s">
        <v>39</v>
      </c>
      <c r="D90" s="2">
        <v>2724.8220000000001</v>
      </c>
      <c r="E90" s="2"/>
      <c r="F90" s="2">
        <v>475289.80200000003</v>
      </c>
      <c r="G90" s="2">
        <v>539907.44200000004</v>
      </c>
    </row>
    <row r="91" spans="1:10" x14ac:dyDescent="0.25">
      <c r="A91" s="1">
        <v>39.700000000000003</v>
      </c>
      <c r="B91" s="1">
        <v>2724.7439999999992</v>
      </c>
      <c r="C91" s="1"/>
    </row>
    <row r="92" spans="1:10" x14ac:dyDescent="0.25">
      <c r="A92" s="1">
        <v>40</v>
      </c>
      <c r="B92" s="1">
        <v>2724.7489999999993</v>
      </c>
      <c r="C92" s="1"/>
    </row>
    <row r="93" spans="1:10" x14ac:dyDescent="0.25">
      <c r="A93" s="1">
        <v>40.5</v>
      </c>
      <c r="B93" s="1">
        <v>2724.7439999999992</v>
      </c>
      <c r="C93" s="1"/>
      <c r="E93" s="1" t="s">
        <v>88</v>
      </c>
    </row>
    <row r="94" spans="1:10" x14ac:dyDescent="0.25">
      <c r="A94" s="1">
        <v>41</v>
      </c>
      <c r="B94" s="11">
        <v>2724.7139999999995</v>
      </c>
      <c r="C94" s="1" t="s">
        <v>40</v>
      </c>
      <c r="D94" s="2">
        <v>2724.817</v>
      </c>
      <c r="E94" s="2">
        <v>2724.6550000000002</v>
      </c>
      <c r="F94" s="2">
        <v>475288.34299999999</v>
      </c>
      <c r="G94" s="2">
        <v>539908.30500000005</v>
      </c>
      <c r="H94">
        <f>D94-E94</f>
        <v>0.16199999999980719</v>
      </c>
      <c r="I94" s="10">
        <f>E94-B94</f>
        <v>-5.8999999999286956E-2</v>
      </c>
      <c r="J94">
        <f>D94-B94</f>
        <v>0.10300000000052023</v>
      </c>
    </row>
    <row r="95" spans="1:10" x14ac:dyDescent="0.25">
      <c r="A95" s="1">
        <v>41.5</v>
      </c>
      <c r="B95" s="1">
        <v>2724.7439999999992</v>
      </c>
      <c r="E95" s="1">
        <v>2724.88</v>
      </c>
      <c r="F95" t="s">
        <v>90</v>
      </c>
      <c r="H95">
        <f>E95-D94</f>
        <v>6.3000000000101863E-2</v>
      </c>
      <c r="I95">
        <f>E95-B94</f>
        <v>0.16600000000062209</v>
      </c>
    </row>
    <row r="100" spans="1:8" x14ac:dyDescent="0.25">
      <c r="A100" s="1" t="s">
        <v>48</v>
      </c>
      <c r="B100" t="s">
        <v>48</v>
      </c>
      <c r="C100" s="1" t="s">
        <v>47</v>
      </c>
      <c r="D100" s="2">
        <v>2727.1419999999998</v>
      </c>
      <c r="E100" s="2">
        <v>2725.3380000000002</v>
      </c>
      <c r="F100" s="2">
        <v>475282.766</v>
      </c>
      <c r="G100" s="2">
        <v>539910.34</v>
      </c>
      <c r="H100">
        <f>D100-E100</f>
        <v>1.8039999999996326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D7E8-CF2A-4094-B0E0-826023A924F1}">
  <dimension ref="A1:J115"/>
  <sheetViews>
    <sheetView topLeftCell="A85" workbookViewId="0">
      <selection activeCell="K101" sqref="K101"/>
    </sheetView>
  </sheetViews>
  <sheetFormatPr defaultRowHeight="15" x14ac:dyDescent="0.25"/>
  <cols>
    <col min="1" max="1" width="14.42578125" customWidth="1"/>
    <col min="2" max="2" width="14.85546875" customWidth="1"/>
    <col min="3" max="3" width="27" customWidth="1"/>
    <col min="4" max="4" width="11.85546875" customWidth="1"/>
    <col min="5" max="5" width="11.5703125" customWidth="1"/>
    <col min="6" max="6" width="12.7109375" customWidth="1"/>
    <col min="7" max="7" width="11.42578125" customWidth="1"/>
  </cols>
  <sheetData>
    <row r="1" spans="1:9" x14ac:dyDescent="0.25">
      <c r="A1" s="1" t="s">
        <v>49</v>
      </c>
      <c r="B1" s="1" t="s">
        <v>50</v>
      </c>
      <c r="C1" s="1" t="s">
        <v>1</v>
      </c>
      <c r="D1" s="1" t="s">
        <v>41</v>
      </c>
      <c r="E1" s="1" t="s">
        <v>42</v>
      </c>
      <c r="F1" s="1" t="s">
        <v>44</v>
      </c>
      <c r="G1" s="1" t="s">
        <v>45</v>
      </c>
    </row>
    <row r="2" spans="1:9" x14ac:dyDescent="0.25">
      <c r="A2" s="1">
        <v>0</v>
      </c>
      <c r="B2" s="1">
        <v>2733.5150000000008</v>
      </c>
      <c r="C2" s="1" t="s">
        <v>51</v>
      </c>
      <c r="D2" s="3">
        <v>2733.3449999999998</v>
      </c>
      <c r="E2" s="3">
        <v>2733.5150000000008</v>
      </c>
      <c r="F2" s="3">
        <v>475233.74</v>
      </c>
      <c r="G2" s="3">
        <v>539944.49</v>
      </c>
    </row>
    <row r="3" spans="1:9" x14ac:dyDescent="0.25">
      <c r="A3" s="1">
        <v>0</v>
      </c>
      <c r="B3" s="1">
        <v>2732.8400000000011</v>
      </c>
      <c r="C3" s="1" t="s">
        <v>52</v>
      </c>
      <c r="E3">
        <v>2733.3829999999998</v>
      </c>
      <c r="F3" t="s">
        <v>91</v>
      </c>
      <c r="H3">
        <f>E3-D2</f>
        <v>3.8000000000010914E-2</v>
      </c>
      <c r="I3">
        <f>E2-B2</f>
        <v>0</v>
      </c>
    </row>
    <row r="4" spans="1:9" x14ac:dyDescent="0.25">
      <c r="A4" s="1">
        <v>0.70000000000000284</v>
      </c>
      <c r="B4" s="1">
        <v>2733.0300000000007</v>
      </c>
      <c r="C4" s="1"/>
    </row>
    <row r="5" spans="1:9" x14ac:dyDescent="0.25">
      <c r="A5" s="1">
        <v>1</v>
      </c>
      <c r="B5" s="1">
        <v>2732.9900000000007</v>
      </c>
      <c r="C5" s="1"/>
    </row>
    <row r="6" spans="1:9" x14ac:dyDescent="0.25">
      <c r="A6" s="1">
        <v>2</v>
      </c>
      <c r="B6" s="1">
        <v>2732.9450000000011</v>
      </c>
      <c r="C6" s="1" t="s">
        <v>53</v>
      </c>
      <c r="D6" s="2">
        <v>2732.9389999999999</v>
      </c>
      <c r="E6" s="4"/>
      <c r="F6" s="2">
        <v>475234.99200000003</v>
      </c>
      <c r="G6" s="2">
        <v>539947.03899999999</v>
      </c>
    </row>
    <row r="7" spans="1:9" x14ac:dyDescent="0.25">
      <c r="A7" s="1">
        <v>2.6000000000000014</v>
      </c>
      <c r="B7" s="1"/>
      <c r="C7" s="1" t="s">
        <v>54</v>
      </c>
      <c r="D7" s="2">
        <v>2733.011</v>
      </c>
      <c r="E7" s="4">
        <v>2732.95</v>
      </c>
      <c r="F7" s="2">
        <v>475234.96600000001</v>
      </c>
      <c r="G7" s="2">
        <v>539947.60199999996</v>
      </c>
      <c r="H7">
        <f>E7-D7</f>
        <v>-6.1000000000149157E-2</v>
      </c>
    </row>
    <row r="8" spans="1:9" x14ac:dyDescent="0.25">
      <c r="A8" s="1">
        <v>3</v>
      </c>
      <c r="B8" s="1">
        <v>2733.0400000000009</v>
      </c>
      <c r="C8" s="1"/>
      <c r="E8" t="s">
        <v>91</v>
      </c>
    </row>
    <row r="9" spans="1:9" x14ac:dyDescent="0.25">
      <c r="A9" s="1">
        <v>4</v>
      </c>
      <c r="B9" s="1">
        <v>2733.0900000000011</v>
      </c>
      <c r="C9" s="1"/>
    </row>
    <row r="10" spans="1:9" x14ac:dyDescent="0.25">
      <c r="A10" s="1">
        <v>5</v>
      </c>
      <c r="B10" s="1">
        <v>2733.1450000000009</v>
      </c>
      <c r="C10" s="1"/>
    </row>
    <row r="11" spans="1:9" x14ac:dyDescent="0.25">
      <c r="A11" s="1">
        <v>5.3999999999999986</v>
      </c>
      <c r="B11" s="1"/>
      <c r="C11" s="1" t="s">
        <v>55</v>
      </c>
      <c r="D11" s="2">
        <v>2733.2620000000002</v>
      </c>
      <c r="E11" s="4"/>
      <c r="F11" s="2">
        <v>475234.065</v>
      </c>
      <c r="G11" s="2">
        <v>539950.12800000003</v>
      </c>
    </row>
    <row r="12" spans="1:9" x14ac:dyDescent="0.25">
      <c r="A12" s="1">
        <v>6</v>
      </c>
      <c r="B12" s="1">
        <v>2733.2100000000009</v>
      </c>
      <c r="C12" s="1"/>
    </row>
    <row r="13" spans="1:9" x14ac:dyDescent="0.25">
      <c r="A13" s="1">
        <v>7</v>
      </c>
      <c r="B13" s="1">
        <v>2733.2400000000007</v>
      </c>
      <c r="C13" s="1"/>
    </row>
    <row r="14" spans="1:9" x14ac:dyDescent="0.25">
      <c r="A14" s="1">
        <v>8</v>
      </c>
      <c r="B14" s="1">
        <v>2733.295000000001</v>
      </c>
      <c r="C14" s="1"/>
    </row>
    <row r="15" spans="1:9" x14ac:dyDescent="0.25">
      <c r="A15" s="1">
        <v>8.2999999999999972</v>
      </c>
      <c r="B15" s="1"/>
      <c r="C15" s="1" t="s">
        <v>56</v>
      </c>
    </row>
    <row r="16" spans="1:9" x14ac:dyDescent="0.25">
      <c r="A16" s="1">
        <v>9</v>
      </c>
      <c r="B16" s="1">
        <v>2733.3300000000008</v>
      </c>
      <c r="C16" s="1"/>
    </row>
    <row r="17" spans="1:10" x14ac:dyDescent="0.25">
      <c r="A17" s="1">
        <v>9.6000000000000014</v>
      </c>
      <c r="B17" s="1">
        <v>2733.3450000000007</v>
      </c>
      <c r="C17" s="1" t="s">
        <v>57</v>
      </c>
    </row>
    <row r="18" spans="1:10" x14ac:dyDescent="0.25">
      <c r="A18" s="1">
        <v>9.7999999999999972</v>
      </c>
      <c r="B18" s="1">
        <v>2733.5850000000009</v>
      </c>
      <c r="C18" s="1" t="s">
        <v>22</v>
      </c>
    </row>
    <row r="19" spans="1:10" x14ac:dyDescent="0.25">
      <c r="A19" s="1">
        <v>10</v>
      </c>
      <c r="B19" s="1">
        <v>2733.5700000000011</v>
      </c>
      <c r="C19" s="1"/>
    </row>
    <row r="20" spans="1:10" x14ac:dyDescent="0.25">
      <c r="A20" s="1">
        <v>10.149999999999999</v>
      </c>
      <c r="B20" s="1"/>
      <c r="C20" s="1" t="s">
        <v>58</v>
      </c>
      <c r="D20" s="2">
        <v>2733.5250000000001</v>
      </c>
      <c r="E20" s="2">
        <v>2733.2149999999997</v>
      </c>
      <c r="F20" s="2">
        <v>475232.17599999998</v>
      </c>
      <c r="G20" s="2">
        <v>539954.30599999998</v>
      </c>
    </row>
    <row r="21" spans="1:10" x14ac:dyDescent="0.25">
      <c r="A21" s="1">
        <v>11</v>
      </c>
      <c r="B21" s="1">
        <v>2733.5950000000007</v>
      </c>
      <c r="C21" s="1"/>
    </row>
    <row r="22" spans="1:10" x14ac:dyDescent="0.25">
      <c r="A22" s="1">
        <v>11.600000000000001</v>
      </c>
      <c r="B22" s="1">
        <v>2733.565000000001</v>
      </c>
      <c r="C22" s="1"/>
    </row>
    <row r="23" spans="1:10" x14ac:dyDescent="0.25">
      <c r="A23" s="1">
        <v>12</v>
      </c>
      <c r="B23" s="1">
        <v>2733.7250000000008</v>
      </c>
      <c r="C23" s="1" t="s">
        <v>59</v>
      </c>
    </row>
    <row r="24" spans="1:10" x14ac:dyDescent="0.25">
      <c r="A24" s="1">
        <v>13.200000000000003</v>
      </c>
      <c r="B24" s="1">
        <v>2733.6150000000007</v>
      </c>
      <c r="C24" s="1" t="s">
        <v>60</v>
      </c>
    </row>
    <row r="25" spans="1:10" x14ac:dyDescent="0.25">
      <c r="A25" s="1">
        <v>13.5</v>
      </c>
      <c r="B25" s="1">
        <v>2733.7400000000007</v>
      </c>
      <c r="C25" s="1"/>
    </row>
    <row r="26" spans="1:10" x14ac:dyDescent="0.25">
      <c r="A26" s="1">
        <v>13.600000000000001</v>
      </c>
      <c r="B26" s="1">
        <v>2733.880000000001</v>
      </c>
      <c r="C26" s="1"/>
    </row>
    <row r="27" spans="1:10" x14ac:dyDescent="0.25">
      <c r="A27" s="1">
        <v>14</v>
      </c>
      <c r="B27" s="1">
        <v>2733.8750000000009</v>
      </c>
      <c r="C27" s="1"/>
    </row>
    <row r="28" spans="1:10" x14ac:dyDescent="0.25">
      <c r="A28" s="1">
        <v>14.600000000000001</v>
      </c>
      <c r="B28" s="1">
        <v>2733.8300000000008</v>
      </c>
      <c r="C28" s="1" t="s">
        <v>61</v>
      </c>
      <c r="D28" s="2">
        <v>2733.7530000000002</v>
      </c>
      <c r="E28" s="4">
        <v>2733.998</v>
      </c>
      <c r="F28" s="2">
        <v>475229.4</v>
      </c>
      <c r="G28" s="2">
        <v>539957.22600000002</v>
      </c>
      <c r="H28">
        <f>D28-E28</f>
        <v>-0.24499999999989086</v>
      </c>
      <c r="I28">
        <f>E28-B28</f>
        <v>0.16799999999921056</v>
      </c>
      <c r="J28">
        <f>D28-B28</f>
        <v>-7.7000000000680302E-2</v>
      </c>
    </row>
    <row r="29" spans="1:10" x14ac:dyDescent="0.25">
      <c r="A29" s="1">
        <v>15.299999999999997</v>
      </c>
      <c r="B29" s="1">
        <v>2733.7650000000008</v>
      </c>
      <c r="C29" s="1"/>
    </row>
    <row r="30" spans="1:10" x14ac:dyDescent="0.25">
      <c r="A30" s="1">
        <v>15.700000000000003</v>
      </c>
      <c r="B30" s="1">
        <v>2733.8700000000008</v>
      </c>
      <c r="C30" s="1"/>
    </row>
    <row r="31" spans="1:10" x14ac:dyDescent="0.25">
      <c r="A31" s="1">
        <v>16</v>
      </c>
      <c r="B31" s="1">
        <v>2734.0350000000008</v>
      </c>
      <c r="C31" s="1"/>
    </row>
    <row r="32" spans="1:10" x14ac:dyDescent="0.25">
      <c r="A32" s="1">
        <v>17</v>
      </c>
      <c r="B32" s="1">
        <v>2734.0400000000009</v>
      </c>
      <c r="C32" s="1"/>
      <c r="E32" t="s">
        <v>91</v>
      </c>
      <c r="F32" s="1"/>
    </row>
    <row r="33" spans="1:8" x14ac:dyDescent="0.25">
      <c r="A33" s="1">
        <v>17.200000000000003</v>
      </c>
      <c r="B33" s="1"/>
      <c r="C33" s="1" t="s">
        <v>62</v>
      </c>
      <c r="D33" s="2">
        <v>2735.297</v>
      </c>
      <c r="E33" s="4">
        <v>2734.6659999999997</v>
      </c>
      <c r="F33" s="2">
        <v>475227.13199999998</v>
      </c>
      <c r="G33" s="2">
        <v>539957.79299999995</v>
      </c>
      <c r="H33">
        <f>D33-E33</f>
        <v>0.63100000000031287</v>
      </c>
    </row>
    <row r="34" spans="1:8" x14ac:dyDescent="0.25">
      <c r="A34" s="1">
        <v>17.600000000000001</v>
      </c>
      <c r="B34" s="1">
        <v>2734.0350000000008</v>
      </c>
      <c r="C34" s="1"/>
      <c r="E34">
        <v>2734.7939999999999</v>
      </c>
      <c r="F34" t="s">
        <v>92</v>
      </c>
      <c r="H34">
        <f>D33-E34</f>
        <v>0.50300000000015643</v>
      </c>
    </row>
    <row r="35" spans="1:8" x14ac:dyDescent="0.25">
      <c r="A35" s="1">
        <v>18</v>
      </c>
      <c r="B35" s="1">
        <v>2734.1800000000007</v>
      </c>
      <c r="C35" s="1" t="s">
        <v>63</v>
      </c>
      <c r="D35" s="2">
        <v>2734.3629999999998</v>
      </c>
      <c r="E35" s="4">
        <v>2734.3589999999999</v>
      </c>
      <c r="F35" s="2">
        <v>475227.86099999998</v>
      </c>
      <c r="G35" s="2">
        <v>539960.25899999996</v>
      </c>
    </row>
    <row r="36" spans="1:8" x14ac:dyDescent="0.25">
      <c r="A36" s="1">
        <v>18.5</v>
      </c>
      <c r="B36" s="1">
        <v>2734.1150000000007</v>
      </c>
      <c r="C36" s="1"/>
      <c r="E36">
        <v>2734.527</v>
      </c>
      <c r="F36" t="s">
        <v>92</v>
      </c>
    </row>
    <row r="37" spans="1:8" x14ac:dyDescent="0.25">
      <c r="A37" s="1">
        <v>19</v>
      </c>
      <c r="B37" s="1">
        <v>2734.1650000000009</v>
      </c>
      <c r="C37" s="1"/>
    </row>
    <row r="38" spans="1:8" x14ac:dyDescent="0.25">
      <c r="A38" s="1">
        <v>20</v>
      </c>
      <c r="B38" s="1">
        <v>2734.2850000000008</v>
      </c>
      <c r="C38" s="1"/>
    </row>
    <row r="39" spans="1:8" x14ac:dyDescent="0.25">
      <c r="A39" s="1">
        <v>20.5</v>
      </c>
      <c r="B39" s="1">
        <v>2734.3200000000006</v>
      </c>
      <c r="C39" s="1" t="s">
        <v>64</v>
      </c>
    </row>
    <row r="40" spans="1:8" x14ac:dyDescent="0.25">
      <c r="A40" s="1">
        <v>21</v>
      </c>
      <c r="B40" s="1">
        <v>2734.3450000000007</v>
      </c>
      <c r="C40" s="1"/>
    </row>
    <row r="41" spans="1:8" x14ac:dyDescent="0.25">
      <c r="A41" s="1">
        <v>22</v>
      </c>
      <c r="B41" s="1">
        <v>2734.380000000001</v>
      </c>
      <c r="C41" s="1"/>
    </row>
    <row r="42" spans="1:8" x14ac:dyDescent="0.25">
      <c r="A42" s="1">
        <v>23</v>
      </c>
      <c r="B42" s="1">
        <v>2734.4300000000007</v>
      </c>
      <c r="C42" s="1"/>
    </row>
    <row r="43" spans="1:8" x14ac:dyDescent="0.25">
      <c r="A43" s="1">
        <v>23.299999999999997</v>
      </c>
      <c r="B43" s="1">
        <v>2734.3950000000009</v>
      </c>
      <c r="C43" s="1" t="s">
        <v>65</v>
      </c>
    </row>
    <row r="44" spans="1:8" x14ac:dyDescent="0.25">
      <c r="A44" s="1">
        <v>23.6</v>
      </c>
      <c r="B44" s="1">
        <v>2734.545000000001</v>
      </c>
      <c r="C44" s="1" t="s">
        <v>66</v>
      </c>
    </row>
    <row r="45" spans="1:8" x14ac:dyDescent="0.25">
      <c r="A45" s="1">
        <v>24.6</v>
      </c>
      <c r="B45" s="1">
        <v>2734.8450000000007</v>
      </c>
      <c r="C45" s="1" t="s">
        <v>8</v>
      </c>
    </row>
    <row r="46" spans="1:8" x14ac:dyDescent="0.25">
      <c r="A46" s="1">
        <v>25</v>
      </c>
      <c r="B46" s="1">
        <v>2734.5750000000007</v>
      </c>
      <c r="C46" s="1"/>
    </row>
    <row r="47" spans="1:8" x14ac:dyDescent="0.25">
      <c r="A47" s="1">
        <v>25.299999999999997</v>
      </c>
      <c r="B47" s="1">
        <v>2734.5600000000009</v>
      </c>
      <c r="C47" s="1" t="s">
        <v>65</v>
      </c>
    </row>
    <row r="48" spans="1:8" x14ac:dyDescent="0.25">
      <c r="A48" s="1">
        <v>26</v>
      </c>
      <c r="B48" s="1">
        <v>2735.0100000000007</v>
      </c>
      <c r="C48" s="1" t="s">
        <v>66</v>
      </c>
    </row>
    <row r="49" spans="1:8" x14ac:dyDescent="0.25">
      <c r="A49" s="1">
        <v>26.700000000000003</v>
      </c>
      <c r="B49" s="1">
        <v>2735.0800000000008</v>
      </c>
      <c r="C49" s="1"/>
    </row>
    <row r="50" spans="1:8" x14ac:dyDescent="0.25">
      <c r="A50" s="1">
        <v>27</v>
      </c>
      <c r="B50" s="1">
        <v>2735.025000000001</v>
      </c>
      <c r="C50" s="1"/>
    </row>
    <row r="51" spans="1:8" x14ac:dyDescent="0.25">
      <c r="A51" s="1">
        <v>27.1</v>
      </c>
      <c r="B51" s="1">
        <v>2735.0000000000009</v>
      </c>
      <c r="C51" s="1" t="s">
        <v>67</v>
      </c>
    </row>
    <row r="52" spans="1:8" x14ac:dyDescent="0.25">
      <c r="A52" s="1">
        <v>27.6</v>
      </c>
      <c r="B52" s="1">
        <v>2735.2300000000009</v>
      </c>
      <c r="C52" s="1" t="s">
        <v>66</v>
      </c>
    </row>
    <row r="53" spans="1:8" x14ac:dyDescent="0.25">
      <c r="A53" s="1">
        <v>28</v>
      </c>
      <c r="B53" s="1">
        <v>2735.1450000000009</v>
      </c>
      <c r="C53" s="1"/>
    </row>
    <row r="54" spans="1:8" x14ac:dyDescent="0.25">
      <c r="A54" s="1">
        <v>29</v>
      </c>
      <c r="B54" s="1">
        <v>2735.1600000000008</v>
      </c>
      <c r="C54" s="1" t="s">
        <v>65</v>
      </c>
    </row>
    <row r="55" spans="1:8" x14ac:dyDescent="0.25">
      <c r="A55" s="1">
        <v>29.200000000000003</v>
      </c>
      <c r="B55" s="1">
        <v>2735.3650000000007</v>
      </c>
      <c r="C55" s="1"/>
    </row>
    <row r="56" spans="1:8" x14ac:dyDescent="0.25">
      <c r="A56" s="1">
        <v>29.700000000000003</v>
      </c>
      <c r="B56" s="1">
        <v>2735.2700000000009</v>
      </c>
      <c r="C56" s="1"/>
    </row>
    <row r="57" spans="1:8" x14ac:dyDescent="0.25">
      <c r="A57" s="1">
        <v>30</v>
      </c>
      <c r="B57" s="1">
        <v>2735.2150000000006</v>
      </c>
      <c r="C57" s="1"/>
    </row>
    <row r="58" spans="1:8" x14ac:dyDescent="0.25">
      <c r="A58" s="1">
        <v>30.5</v>
      </c>
      <c r="B58" s="1">
        <v>2735.4600000000009</v>
      </c>
      <c r="C58" s="1"/>
    </row>
    <row r="59" spans="1:8" x14ac:dyDescent="0.25">
      <c r="A59" s="1">
        <v>31</v>
      </c>
      <c r="B59" s="1">
        <v>2735.4150000000009</v>
      </c>
      <c r="C59" s="1"/>
      <c r="E59" t="s">
        <v>91</v>
      </c>
    </row>
    <row r="60" spans="1:8" x14ac:dyDescent="0.25">
      <c r="A60" s="1">
        <v>31.4</v>
      </c>
      <c r="B60" s="1"/>
      <c r="C60" s="1" t="s">
        <v>68</v>
      </c>
      <c r="D60" s="2">
        <v>2735.4749999999999</v>
      </c>
      <c r="E60" s="4">
        <v>2735.3720000000003</v>
      </c>
      <c r="F60" s="2">
        <v>475218.07699999999</v>
      </c>
      <c r="G60" s="2">
        <v>539967.19900000002</v>
      </c>
      <c r="H60">
        <f>D60-E60</f>
        <v>0.10299999999961074</v>
      </c>
    </row>
    <row r="61" spans="1:8" x14ac:dyDescent="0.25">
      <c r="A61" s="1">
        <v>31.5</v>
      </c>
      <c r="B61" s="1"/>
      <c r="C61" s="1" t="s">
        <v>69</v>
      </c>
      <c r="E61">
        <v>2735.6690000000003</v>
      </c>
      <c r="H61">
        <f>E61-D60</f>
        <v>0.19400000000041473</v>
      </c>
    </row>
    <row r="62" spans="1:8" x14ac:dyDescent="0.25">
      <c r="A62" s="1">
        <v>31.700000000000003</v>
      </c>
      <c r="B62" s="1"/>
      <c r="C62" s="1" t="s">
        <v>70</v>
      </c>
      <c r="D62" s="2">
        <v>2735.4169999999999</v>
      </c>
      <c r="E62" s="4"/>
      <c r="F62" s="2">
        <v>475217.88799999998</v>
      </c>
      <c r="G62" s="2">
        <v>539967.52399999998</v>
      </c>
    </row>
    <row r="63" spans="1:8" x14ac:dyDescent="0.25">
      <c r="A63" s="1">
        <v>32</v>
      </c>
      <c r="B63" s="1">
        <v>2735.4600000000009</v>
      </c>
      <c r="C63" s="1"/>
    </row>
    <row r="64" spans="1:8" x14ac:dyDescent="0.25">
      <c r="A64" s="1">
        <v>33</v>
      </c>
      <c r="B64" s="1">
        <v>2735.4700000000007</v>
      </c>
      <c r="C64" s="1"/>
    </row>
    <row r="65" spans="1:9" x14ac:dyDescent="0.25">
      <c r="A65" s="1">
        <v>33.5</v>
      </c>
      <c r="B65" s="1">
        <v>2735.4800000000009</v>
      </c>
      <c r="C65" s="1" t="s">
        <v>71</v>
      </c>
    </row>
    <row r="66" spans="1:9" x14ac:dyDescent="0.25">
      <c r="A66" s="1">
        <v>34.5</v>
      </c>
      <c r="B66" s="1">
        <v>2736.1250000000009</v>
      </c>
      <c r="C66" s="1" t="s">
        <v>27</v>
      </c>
    </row>
    <row r="67" spans="1:9" x14ac:dyDescent="0.25">
      <c r="A67" s="1">
        <v>35</v>
      </c>
      <c r="B67" s="1">
        <v>2736.1150000000007</v>
      </c>
      <c r="C67" s="1"/>
    </row>
    <row r="68" spans="1:9" x14ac:dyDescent="0.25">
      <c r="A68" s="1">
        <v>36</v>
      </c>
      <c r="B68" s="1">
        <v>2736.0900000000006</v>
      </c>
      <c r="C68" s="1"/>
    </row>
    <row r="69" spans="1:9" x14ac:dyDescent="0.25">
      <c r="A69" s="1">
        <v>35.799999999999997</v>
      </c>
      <c r="B69" s="1"/>
      <c r="C69" s="1" t="s">
        <v>72</v>
      </c>
      <c r="D69" s="2">
        <v>2736.1239999999998</v>
      </c>
      <c r="E69" s="4">
        <v>2736.2650000000003</v>
      </c>
      <c r="F69" s="2">
        <v>475213.81800000003</v>
      </c>
      <c r="G69" s="2">
        <v>539967.728</v>
      </c>
      <c r="H69">
        <f>E69-D69</f>
        <v>0.14100000000053114</v>
      </c>
      <c r="I69" t="s">
        <v>95</v>
      </c>
    </row>
    <row r="70" spans="1:9" x14ac:dyDescent="0.25">
      <c r="A70" s="1">
        <v>36.200000000000003</v>
      </c>
      <c r="B70" s="1"/>
      <c r="C70" s="1" t="s">
        <v>73</v>
      </c>
      <c r="D70" s="2">
        <v>2736.6129999999998</v>
      </c>
      <c r="E70" s="4">
        <v>2736.6469999999999</v>
      </c>
      <c r="F70" s="2">
        <v>475214.364</v>
      </c>
      <c r="G70" s="2">
        <v>539969.679</v>
      </c>
      <c r="H70">
        <f>E70-D70</f>
        <v>3.4000000000105501E-2</v>
      </c>
      <c r="I70" t="s">
        <v>92</v>
      </c>
    </row>
    <row r="71" spans="1:9" x14ac:dyDescent="0.25">
      <c r="A71" s="1">
        <v>36.900000000000006</v>
      </c>
      <c r="B71" s="1"/>
      <c r="C71" s="1" t="s">
        <v>74</v>
      </c>
      <c r="D71" s="2">
        <v>2736.3969999999999</v>
      </c>
      <c r="E71" s="4">
        <v>2736.7950000000005</v>
      </c>
      <c r="F71" s="2">
        <v>475212.755</v>
      </c>
      <c r="G71" s="2">
        <v>539967.11300000001</v>
      </c>
      <c r="H71">
        <f>E71-D71</f>
        <v>0.39800000000059299</v>
      </c>
    </row>
    <row r="72" spans="1:9" x14ac:dyDescent="0.25">
      <c r="A72" s="1">
        <v>36.299999999999997</v>
      </c>
      <c r="B72" s="1">
        <v>2736.0350000000008</v>
      </c>
      <c r="C72" s="1"/>
    </row>
    <row r="73" spans="1:9" x14ac:dyDescent="0.25">
      <c r="A73" s="1">
        <v>37</v>
      </c>
      <c r="B73" s="1">
        <v>2736.420000000001</v>
      </c>
      <c r="C73" s="1"/>
    </row>
    <row r="74" spans="1:9" x14ac:dyDescent="0.25">
      <c r="A74" s="1">
        <v>37.599999999999994</v>
      </c>
      <c r="B74" s="1">
        <v>2736.440000000001</v>
      </c>
      <c r="C74" s="1"/>
    </row>
    <row r="75" spans="1:9" x14ac:dyDescent="0.25">
      <c r="A75" s="1">
        <v>38</v>
      </c>
      <c r="B75" s="1">
        <v>2736.4300000000007</v>
      </c>
      <c r="C75" s="1"/>
    </row>
    <row r="76" spans="1:9" x14ac:dyDescent="0.25">
      <c r="A76" s="1">
        <v>39</v>
      </c>
      <c r="B76" s="1">
        <v>2736.565000000001</v>
      </c>
      <c r="C76" s="1"/>
    </row>
    <row r="77" spans="1:9" x14ac:dyDescent="0.25">
      <c r="A77" s="1">
        <v>40</v>
      </c>
      <c r="B77" s="1">
        <v>2736.5150000000008</v>
      </c>
      <c r="C77" s="1"/>
    </row>
    <row r="78" spans="1:9" x14ac:dyDescent="0.25">
      <c r="A78" s="1">
        <v>40.299999999999997</v>
      </c>
      <c r="B78" s="1">
        <v>2736.7050000000008</v>
      </c>
      <c r="C78" s="1"/>
    </row>
    <row r="79" spans="1:9" x14ac:dyDescent="0.25">
      <c r="A79" s="1">
        <v>41</v>
      </c>
      <c r="B79" s="1">
        <v>2736.6450000000009</v>
      </c>
      <c r="C79" s="1"/>
    </row>
    <row r="80" spans="1:9" x14ac:dyDescent="0.25">
      <c r="A80" s="1">
        <v>41.7</v>
      </c>
      <c r="B80" s="1">
        <v>2736.610000000001</v>
      </c>
      <c r="C80" s="1" t="s">
        <v>75</v>
      </c>
    </row>
    <row r="81" spans="1:8" x14ac:dyDescent="0.25">
      <c r="A81" s="1">
        <v>42</v>
      </c>
      <c r="B81" s="1">
        <v>2736.7650000000008</v>
      </c>
      <c r="C81" s="1" t="s">
        <v>76</v>
      </c>
    </row>
    <row r="82" spans="1:8" x14ac:dyDescent="0.25">
      <c r="A82" s="1">
        <v>42.599999999999994</v>
      </c>
      <c r="B82" s="1">
        <v>2736.7890000000007</v>
      </c>
      <c r="C82" s="1" t="s">
        <v>77</v>
      </c>
      <c r="D82" s="2">
        <v>2736.741</v>
      </c>
      <c r="E82" s="4"/>
      <c r="F82" s="2">
        <v>475208.679</v>
      </c>
      <c r="G82" s="2">
        <v>539971.95600000001</v>
      </c>
    </row>
    <row r="83" spans="1:8" x14ac:dyDescent="0.25">
      <c r="A83" s="1">
        <v>43.400000000000006</v>
      </c>
      <c r="B83" s="1"/>
      <c r="C83" s="1" t="s">
        <v>78</v>
      </c>
      <c r="D83" s="2">
        <v>2736.7069999999999</v>
      </c>
      <c r="E83" s="4"/>
      <c r="F83" s="2">
        <v>475208.08600000001</v>
      </c>
      <c r="G83" s="2">
        <v>539972.68000000005</v>
      </c>
    </row>
    <row r="84" spans="1:8" x14ac:dyDescent="0.25">
      <c r="A84" s="1">
        <v>43</v>
      </c>
      <c r="B84" s="1">
        <v>2736.8000000000011</v>
      </c>
      <c r="C84" s="1"/>
    </row>
    <row r="85" spans="1:8" x14ac:dyDescent="0.25">
      <c r="A85" s="1">
        <v>43.5</v>
      </c>
      <c r="B85" s="1">
        <v>2736.735000000001</v>
      </c>
      <c r="C85" s="1"/>
    </row>
    <row r="86" spans="1:8" x14ac:dyDescent="0.25">
      <c r="A86" s="1">
        <v>44</v>
      </c>
      <c r="B86" s="1">
        <v>2736.7600000000007</v>
      </c>
      <c r="C86" s="1" t="s">
        <v>75</v>
      </c>
    </row>
    <row r="87" spans="1:8" x14ac:dyDescent="0.25">
      <c r="A87" s="1">
        <v>44.5</v>
      </c>
      <c r="B87" s="1">
        <v>2736.9150000000009</v>
      </c>
      <c r="C87" s="1" t="s">
        <v>79</v>
      </c>
    </row>
    <row r="88" spans="1:8" x14ac:dyDescent="0.25">
      <c r="A88" s="1">
        <v>44.8</v>
      </c>
      <c r="B88" s="1">
        <v>2736.8200000000011</v>
      </c>
      <c r="C88" s="1" t="s">
        <v>80</v>
      </c>
    </row>
    <row r="89" spans="1:8" x14ac:dyDescent="0.25">
      <c r="A89" s="1">
        <v>45.099999999999994</v>
      </c>
      <c r="B89" s="1">
        <v>2737.045000000001</v>
      </c>
      <c r="C89" s="1"/>
    </row>
    <row r="90" spans="1:8" x14ac:dyDescent="0.25">
      <c r="A90" s="1">
        <v>45.599999999999994</v>
      </c>
      <c r="B90" s="1">
        <v>2736.9650000000006</v>
      </c>
      <c r="C90" s="1" t="s">
        <v>65</v>
      </c>
    </row>
    <row r="91" spans="1:8" x14ac:dyDescent="0.25">
      <c r="A91" s="1">
        <v>46</v>
      </c>
      <c r="B91" s="1">
        <v>2737.1400000000008</v>
      </c>
      <c r="C91" s="1" t="s">
        <v>27</v>
      </c>
    </row>
    <row r="92" spans="1:8" x14ac:dyDescent="0.25">
      <c r="A92" s="1">
        <v>46.5</v>
      </c>
      <c r="B92" s="1">
        <v>2737.1850000000009</v>
      </c>
      <c r="C92" s="1" t="s">
        <v>81</v>
      </c>
      <c r="D92" s="2">
        <v>2737.114</v>
      </c>
      <c r="E92" s="4">
        <v>2737.2450000000003</v>
      </c>
      <c r="F92" s="2">
        <v>475207.05099999998</v>
      </c>
      <c r="G92" s="2">
        <v>539975.674</v>
      </c>
      <c r="H92">
        <f>E92-D92</f>
        <v>0.13100000000031287</v>
      </c>
    </row>
    <row r="93" spans="1:8" x14ac:dyDescent="0.25">
      <c r="A93" s="1">
        <v>47</v>
      </c>
      <c r="B93" s="1">
        <v>2737.1800000000007</v>
      </c>
      <c r="C93" s="1"/>
    </row>
    <row r="94" spans="1:8" x14ac:dyDescent="0.25">
      <c r="A94" s="1">
        <v>47.2</v>
      </c>
      <c r="B94" s="1">
        <v>2737.1950000000006</v>
      </c>
      <c r="C94" s="1" t="s">
        <v>65</v>
      </c>
    </row>
    <row r="95" spans="1:8" x14ac:dyDescent="0.25">
      <c r="A95" s="1">
        <v>47.5</v>
      </c>
      <c r="B95" s="1">
        <v>2737.4150000000009</v>
      </c>
      <c r="C95" s="1" t="s">
        <v>79</v>
      </c>
    </row>
    <row r="96" spans="1:8" x14ac:dyDescent="0.25">
      <c r="A96" s="1">
        <v>48</v>
      </c>
      <c r="B96" s="1">
        <v>2737.3400000000006</v>
      </c>
      <c r="C96" s="1"/>
    </row>
    <row r="97" spans="1:3" x14ac:dyDescent="0.25">
      <c r="A97" s="1">
        <v>48.2</v>
      </c>
      <c r="B97" s="1">
        <v>2737.2500000000009</v>
      </c>
      <c r="C97" s="1" t="s">
        <v>75</v>
      </c>
    </row>
    <row r="98" spans="1:3" x14ac:dyDescent="0.25">
      <c r="A98" s="1">
        <v>49</v>
      </c>
      <c r="B98" s="1">
        <v>2737.4650000000006</v>
      </c>
      <c r="C98" s="1" t="s">
        <v>27</v>
      </c>
    </row>
    <row r="99" spans="1:3" x14ac:dyDescent="0.25">
      <c r="A99" s="1">
        <v>49.5</v>
      </c>
      <c r="B99" s="1">
        <v>2737.4600000000009</v>
      </c>
      <c r="C99" s="1" t="s">
        <v>82</v>
      </c>
    </row>
    <row r="100" spans="1:3" x14ac:dyDescent="0.25">
      <c r="A100" s="1">
        <v>49.900000000000006</v>
      </c>
      <c r="B100" s="1">
        <v>2737.6850000000009</v>
      </c>
      <c r="C100" s="1" t="s">
        <v>17</v>
      </c>
    </row>
    <row r="101" spans="1:3" x14ac:dyDescent="0.25">
      <c r="A101" s="1">
        <v>50.3</v>
      </c>
      <c r="B101" s="1">
        <v>2737.6150000000007</v>
      </c>
      <c r="C101" s="1" t="s">
        <v>65</v>
      </c>
    </row>
    <row r="102" spans="1:3" x14ac:dyDescent="0.25">
      <c r="A102" s="1">
        <v>50.900000000000006</v>
      </c>
      <c r="B102" s="1">
        <v>2737.7900000000009</v>
      </c>
      <c r="C102" s="1"/>
    </row>
    <row r="103" spans="1:3" x14ac:dyDescent="0.25">
      <c r="A103" s="1">
        <v>51.5</v>
      </c>
      <c r="B103" s="1">
        <v>2737.7600000000007</v>
      </c>
      <c r="C103" s="1"/>
    </row>
    <row r="104" spans="1:3" x14ac:dyDescent="0.25">
      <c r="A104" s="1">
        <v>52</v>
      </c>
      <c r="B104" s="1">
        <v>2737.7850000000008</v>
      </c>
      <c r="C104" s="1"/>
    </row>
    <row r="105" spans="1:3" x14ac:dyDescent="0.25">
      <c r="A105" s="1">
        <v>52.599999999999994</v>
      </c>
      <c r="B105" s="1">
        <v>2737.8000000000006</v>
      </c>
      <c r="C105" s="1" t="s">
        <v>75</v>
      </c>
    </row>
    <row r="106" spans="1:3" x14ac:dyDescent="0.25">
      <c r="A106" s="1">
        <v>53.2</v>
      </c>
      <c r="B106" s="1">
        <v>2738.2050000000008</v>
      </c>
      <c r="C106" s="1" t="s">
        <v>83</v>
      </c>
    </row>
    <row r="107" spans="1:3" x14ac:dyDescent="0.25">
      <c r="A107" s="1">
        <v>53.7</v>
      </c>
      <c r="B107" s="1">
        <v>2738.2100000000009</v>
      </c>
      <c r="C107" s="1" t="s">
        <v>84</v>
      </c>
    </row>
    <row r="108" spans="1:3" x14ac:dyDescent="0.25">
      <c r="A108" s="1">
        <v>54</v>
      </c>
      <c r="B108" s="1">
        <v>2738.0800000000008</v>
      </c>
      <c r="C108" s="1" t="s">
        <v>80</v>
      </c>
    </row>
    <row r="109" spans="1:3" x14ac:dyDescent="0.25">
      <c r="A109" s="1">
        <v>54.5</v>
      </c>
      <c r="B109" s="1">
        <v>2738.0850000000009</v>
      </c>
      <c r="C109" s="1"/>
    </row>
    <row r="110" spans="1:3" x14ac:dyDescent="0.25">
      <c r="A110" s="1">
        <v>55.099999999999994</v>
      </c>
      <c r="B110" s="1">
        <v>2738.1100000000006</v>
      </c>
      <c r="C110" s="1" t="s">
        <v>65</v>
      </c>
    </row>
    <row r="111" spans="1:3" x14ac:dyDescent="0.25">
      <c r="A111" s="1">
        <v>55.900000000000006</v>
      </c>
      <c r="B111" s="1">
        <v>2738.4050000000007</v>
      </c>
      <c r="C111" s="1" t="s">
        <v>27</v>
      </c>
    </row>
    <row r="112" spans="1:3" x14ac:dyDescent="0.25">
      <c r="A112" s="1">
        <v>56.5</v>
      </c>
      <c r="B112" s="1">
        <v>2738.3650000000007</v>
      </c>
      <c r="C112" s="1"/>
    </row>
    <row r="113" spans="1:3" x14ac:dyDescent="0.25">
      <c r="A113" s="1">
        <v>56.599999999999994</v>
      </c>
      <c r="B113" s="1"/>
      <c r="C113" s="1" t="s">
        <v>85</v>
      </c>
    </row>
    <row r="114" spans="1:3" x14ac:dyDescent="0.25">
      <c r="A114" s="1">
        <v>56.900000000000006</v>
      </c>
      <c r="B114" s="1"/>
      <c r="C114" s="1" t="s">
        <v>86</v>
      </c>
    </row>
    <row r="115" spans="1:3" x14ac:dyDescent="0.25">
      <c r="A115" s="1">
        <v>58</v>
      </c>
      <c r="B115" s="1">
        <v>2738.190000000001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TP1 (3&amp;25)</vt:lpstr>
      <vt:lpstr>TP2 (8)</vt:lpstr>
      <vt:lpstr>TP3 (2)</vt:lpstr>
      <vt:lpstr>TP5 (4)</vt:lpstr>
      <vt:lpstr>TP6 (5)</vt:lpstr>
      <vt:lpstr>TP7 (6)</vt:lpstr>
      <vt:lpstr>TP8 (7)</vt:lpstr>
      <vt:lpstr>Downstream</vt:lpstr>
      <vt:lpstr>Upstream</vt:lpstr>
      <vt:lpstr>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2023-12-12T00:50:06Z</dcterms:created>
  <dcterms:modified xsi:type="dcterms:W3CDTF">2023-12-14T04:00:44Z</dcterms:modified>
</cp:coreProperties>
</file>