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Sed_Trap_Perimeters\"/>
    </mc:Choice>
  </mc:AlternateContent>
  <xr:revisionPtr revIDLastSave="0" documentId="13_ncr:1_{D51721DD-15EB-4E2D-BDC9-D8A8C993579A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Calcula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C14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7" i="4"/>
  <c r="D16" i="4"/>
</calcChain>
</file>

<file path=xl/sharedStrings.xml><?xml version="1.0" encoding="utf-8"?>
<sst xmlns="http://schemas.openxmlformats.org/spreadsheetml/2006/main" count="21" uniqueCount="11">
  <si>
    <t>Basket Pair</t>
  </si>
  <si>
    <t>AB</t>
  </si>
  <si>
    <t>CD</t>
  </si>
  <si>
    <t xml:space="preserve">Temp Probe </t>
  </si>
  <si>
    <t>Horizontal WP (m)</t>
  </si>
  <si>
    <t>WP at Base Flow (m)</t>
  </si>
  <si>
    <t>Basket Length (m)</t>
  </si>
  <si>
    <t>Basket Pair Length (m)</t>
  </si>
  <si>
    <t>% traps/WP</t>
  </si>
  <si>
    <t>% traps/HWP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</si>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</sst>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7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7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7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72" fontId="0" fillId="7" borderId="0" xfId="0" applyNumberFormat="1" applyFill="1" applyAlignment="1">
      <alignment horizontal="center"/>
    </xf>
    <xf numFmtId="173" fontId="0" fillId="2" borderId="0" xfId="0" applyNumberFormat="1" applyFill="1" applyAlignment="1">
      <alignment horizontal="center"/>
    </xf>
    <xf numFmtId="173" fontId="0" fillId="8" borderId="1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73" fontId="0" fillId="3" borderId="0" xfId="0" applyNumberFormat="1" applyFill="1" applyAlignment="1">
      <alignment horizontal="center"/>
    </xf>
    <xf numFmtId="173" fontId="0" fillId="4" borderId="0" xfId="0" applyNumberFormat="1" applyFill="1" applyAlignment="1">
      <alignment horizontal="center"/>
    </xf>
    <xf numFmtId="173" fontId="0" fillId="5" borderId="0" xfId="0" applyNumberFormat="1" applyFill="1" applyAlignment="1">
      <alignment horizontal="center"/>
    </xf>
    <xf numFmtId="173" fontId="0" fillId="6" borderId="0" xfId="0" applyNumberFormat="1" applyFill="1" applyAlignment="1">
      <alignment horizontal="center"/>
    </xf>
    <xf numFmtId="173" fontId="0" fillId="7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71A-FA28-4606-BBD2-56266C949FE6}">
  <dimension ref="A1:F17"/>
  <sheetViews>
    <sheetView tabSelected="1" workbookViewId="0">
      <selection activeCell="K10" sqref="K10"/>
    </sheetView>
  </sheetViews>
  <sheetFormatPr defaultRowHeight="15" x14ac:dyDescent="0.25"/>
  <cols>
    <col min="1" max="1" width="10" style="1" customWidth="1"/>
    <col min="2" max="2" width="9.5703125" style="1" customWidth="1"/>
    <col min="3" max="3" width="12" style="1" customWidth="1"/>
    <col min="4" max="4" width="11.85546875" style="1" customWidth="1"/>
    <col min="5" max="5" width="14.7109375" customWidth="1"/>
    <col min="6" max="6" width="15" customWidth="1"/>
  </cols>
  <sheetData>
    <row r="1" spans="1:6" ht="30.75" customHeight="1" x14ac:dyDescent="0.25">
      <c r="A1" s="2" t="s">
        <v>3</v>
      </c>
      <c r="B1" s="2" t="s">
        <v>0</v>
      </c>
      <c r="C1" s="2" t="s">
        <v>5</v>
      </c>
      <c r="D1" s="2" t="s">
        <v>4</v>
      </c>
      <c r="E1" s="20" t="s">
        <v>8</v>
      </c>
      <c r="F1" s="20" t="s">
        <v>9</v>
      </c>
    </row>
    <row r="2" spans="1:6" x14ac:dyDescent="0.25">
      <c r="A2" s="3">
        <v>1</v>
      </c>
      <c r="B2" s="3" t="s">
        <v>1</v>
      </c>
      <c r="C2" s="4">
        <v>0.79849997667637995</v>
      </c>
      <c r="D2" s="3">
        <v>0.76</v>
      </c>
      <c r="E2" s="15">
        <f>$D$17/C2*100</f>
        <v>16.286537733075789</v>
      </c>
      <c r="F2" s="15">
        <f>$D$17/D2*100</f>
        <v>17.111578947368418</v>
      </c>
    </row>
    <row r="3" spans="1:6" x14ac:dyDescent="0.25">
      <c r="A3" s="3">
        <v>1</v>
      </c>
      <c r="B3" s="3" t="s">
        <v>2</v>
      </c>
      <c r="C3" s="4">
        <v>0.79849997667637995</v>
      </c>
      <c r="D3" s="3">
        <v>0.76</v>
      </c>
      <c r="E3" s="15">
        <f t="shared" ref="E3:E13" si="0">$D$17/C3*100</f>
        <v>16.286537733075789</v>
      </c>
      <c r="F3" s="15">
        <f t="shared" ref="F3:F13" si="1">$D$17/D3*100</f>
        <v>17.111578947368418</v>
      </c>
    </row>
    <row r="4" spans="1:6" x14ac:dyDescent="0.25">
      <c r="A4" s="5">
        <v>2</v>
      </c>
      <c r="B4" s="5" t="s">
        <v>1</v>
      </c>
      <c r="C4" s="6">
        <v>1.5605328393567099</v>
      </c>
      <c r="D4" s="5">
        <v>1.52</v>
      </c>
      <c r="E4" s="21">
        <f t="shared" si="0"/>
        <v>8.3335638136015753</v>
      </c>
      <c r="F4" s="21">
        <f t="shared" si="1"/>
        <v>8.5557894736842091</v>
      </c>
    </row>
    <row r="5" spans="1:6" x14ac:dyDescent="0.25">
      <c r="A5" s="7">
        <v>3</v>
      </c>
      <c r="B5" s="7" t="s">
        <v>2</v>
      </c>
      <c r="C5" s="8">
        <v>1.1901206531631101</v>
      </c>
      <c r="D5" s="7">
        <v>1.1200000000000001</v>
      </c>
      <c r="E5" s="22">
        <f t="shared" si="0"/>
        <v>10.9272954514618</v>
      </c>
      <c r="F5" s="22">
        <f t="shared" si="1"/>
        <v>11.61142857142857</v>
      </c>
    </row>
    <row r="6" spans="1:6" x14ac:dyDescent="0.25">
      <c r="A6" s="9">
        <v>5</v>
      </c>
      <c r="B6" s="9" t="s">
        <v>1</v>
      </c>
      <c r="C6" s="10">
        <v>1.2460364562411199</v>
      </c>
      <c r="D6" s="9">
        <v>1.07</v>
      </c>
      <c r="E6" s="23">
        <f t="shared" si="0"/>
        <v>10.436933795044153</v>
      </c>
      <c r="F6" s="23">
        <f t="shared" si="1"/>
        <v>12.154018691588785</v>
      </c>
    </row>
    <row r="7" spans="1:6" x14ac:dyDescent="0.25">
      <c r="A7" s="9">
        <v>5</v>
      </c>
      <c r="B7" s="9" t="s">
        <v>2</v>
      </c>
      <c r="C7" s="10">
        <v>1.2460364562411199</v>
      </c>
      <c r="D7" s="9">
        <v>1.07</v>
      </c>
      <c r="E7" s="23">
        <f t="shared" si="0"/>
        <v>10.436933795044153</v>
      </c>
      <c r="F7" s="23">
        <f t="shared" si="1"/>
        <v>12.154018691588785</v>
      </c>
    </row>
    <row r="8" spans="1:6" x14ac:dyDescent="0.25">
      <c r="A8" s="11">
        <v>6</v>
      </c>
      <c r="B8" s="11" t="s">
        <v>1</v>
      </c>
      <c r="C8" s="12">
        <v>1.66928476779201</v>
      </c>
      <c r="D8" s="11">
        <v>1.0900000000000001</v>
      </c>
      <c r="E8" s="24">
        <f t="shared" si="0"/>
        <v>7.79064198686822</v>
      </c>
      <c r="F8" s="24">
        <f t="shared" si="1"/>
        <v>11.931009174311926</v>
      </c>
    </row>
    <row r="9" spans="1:6" x14ac:dyDescent="0.25">
      <c r="A9" s="11">
        <v>6</v>
      </c>
      <c r="B9" s="11" t="s">
        <v>2</v>
      </c>
      <c r="C9" s="12">
        <v>1.66928476779201</v>
      </c>
      <c r="D9" s="11">
        <v>1.0900000000000001</v>
      </c>
      <c r="E9" s="24">
        <f t="shared" si="0"/>
        <v>7.79064198686822</v>
      </c>
      <c r="F9" s="24">
        <f t="shared" si="1"/>
        <v>11.931009174311926</v>
      </c>
    </row>
    <row r="10" spans="1:6" x14ac:dyDescent="0.25">
      <c r="A10" s="5">
        <v>7</v>
      </c>
      <c r="B10" s="5" t="s">
        <v>1</v>
      </c>
      <c r="C10" s="6">
        <v>1.14662457435205</v>
      </c>
      <c r="D10" s="5">
        <v>1.02</v>
      </c>
      <c r="E10" s="21">
        <f t="shared" si="0"/>
        <v>11.341811688755168</v>
      </c>
      <c r="F10" s="21">
        <f t="shared" si="1"/>
        <v>12.749803921568628</v>
      </c>
    </row>
    <row r="11" spans="1:6" x14ac:dyDescent="0.25">
      <c r="A11" s="5">
        <v>7</v>
      </c>
      <c r="B11" s="5" t="s">
        <v>2</v>
      </c>
      <c r="C11" s="6">
        <v>1.14662457435205</v>
      </c>
      <c r="D11" s="5">
        <v>1.02</v>
      </c>
      <c r="E11" s="21">
        <f t="shared" si="0"/>
        <v>11.341811688755168</v>
      </c>
      <c r="F11" s="21">
        <f t="shared" si="1"/>
        <v>12.749803921568628</v>
      </c>
    </row>
    <row r="12" spans="1:6" x14ac:dyDescent="0.25">
      <c r="A12" s="13">
        <v>8</v>
      </c>
      <c r="B12" s="13" t="s">
        <v>1</v>
      </c>
      <c r="C12" s="14">
        <v>1.65511370311567</v>
      </c>
      <c r="D12" s="13">
        <v>1.4</v>
      </c>
      <c r="E12" s="25">
        <f t="shared" si="0"/>
        <v>7.8573453748338284</v>
      </c>
      <c r="F12" s="25">
        <f t="shared" si="1"/>
        <v>9.2891428571428563</v>
      </c>
    </row>
    <row r="13" spans="1:6" x14ac:dyDescent="0.25">
      <c r="A13" s="13">
        <v>8</v>
      </c>
      <c r="B13" s="13" t="s">
        <v>2</v>
      </c>
      <c r="C13" s="14">
        <v>1.65511370311567</v>
      </c>
      <c r="D13" s="13">
        <v>1.4</v>
      </c>
      <c r="E13" s="25">
        <f t="shared" si="0"/>
        <v>7.8573453748338284</v>
      </c>
      <c r="F13" s="25">
        <f t="shared" si="1"/>
        <v>9.2891428571428563</v>
      </c>
    </row>
    <row r="14" spans="1:6" x14ac:dyDescent="0.25">
      <c r="B14" s="27" t="s">
        <v>10</v>
      </c>
      <c r="C14" s="28">
        <f>AVERAGE(C2:C13)</f>
        <v>1.3151477040728567</v>
      </c>
      <c r="D14" s="28">
        <f t="shared" ref="D14:F14" si="2">AVERAGE(D2:D13)</f>
        <v>1.1100000000000001</v>
      </c>
      <c r="E14" s="28">
        <f t="shared" si="2"/>
        <v>10.557283368518142</v>
      </c>
      <c r="F14" s="28">
        <f t="shared" si="2"/>
        <v>12.219860435756166</v>
      </c>
    </row>
    <row r="16" spans="1:6" x14ac:dyDescent="0.25">
      <c r="B16" s="17" t="s">
        <v>6</v>
      </c>
      <c r="C16" s="18"/>
      <c r="D16" s="16">
        <f>6.5024/100</f>
        <v>6.5023999999999998E-2</v>
      </c>
    </row>
    <row r="17" spans="2:4" x14ac:dyDescent="0.25">
      <c r="B17" s="26" t="s">
        <v>7</v>
      </c>
      <c r="C17" s="26"/>
      <c r="D17" s="19">
        <f>D16*2</f>
        <v>0.130048</v>
      </c>
    </row>
  </sheetData>
  <mergeCells count="2"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2024-08-02T20:04:26Z</dcterms:modified>
</cp:coreProperties>
</file>