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combined_trap_GSDs\"/>
    </mc:Choice>
  </mc:AlternateContent>
  <xr:revisionPtr revIDLastSave="0" documentId="13_ncr:1_{0250188F-4F4D-4B8F-83B8-2078C9041B14}" xr6:coauthVersionLast="47" xr6:coauthVersionMax="47" xr10:uidLastSave="{00000000-0000-0000-0000-000000000000}"/>
  <bookViews>
    <workbookView xWindow="-25320" yWindow="195" windowWidth="25440" windowHeight="15390" xr2:uid="{21522E63-37C6-4CBF-815C-E801E6016379}"/>
  </bookViews>
  <sheets>
    <sheet name="Summe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2" l="1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4" i="2"/>
  <c r="P6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8" i="2"/>
  <c r="F47" i="2" s="1"/>
  <c r="U18" i="2"/>
  <c r="U19" i="2"/>
  <c r="U20" i="2"/>
  <c r="U21" i="2"/>
  <c r="U22" i="2"/>
  <c r="U23" i="2"/>
  <c r="U24" i="2"/>
  <c r="U25" i="2"/>
  <c r="U26" i="2"/>
  <c r="U17" i="2"/>
  <c r="U13" i="2"/>
  <c r="U14" i="2"/>
  <c r="U15" i="2"/>
  <c r="U12" i="2"/>
  <c r="F38" i="2" s="1"/>
  <c r="U10" i="2"/>
  <c r="F36" i="2" s="1"/>
  <c r="U7" i="2"/>
  <c r="U8" i="2"/>
  <c r="C36" i="2" s="1"/>
  <c r="U6" i="2"/>
  <c r="F51" i="2"/>
  <c r="F49" i="2"/>
  <c r="F45" i="2"/>
  <c r="C51" i="2"/>
  <c r="C49" i="2"/>
  <c r="C47" i="2"/>
  <c r="C45" i="2"/>
  <c r="F50" i="2"/>
  <c r="C50" i="2"/>
  <c r="F42" i="2"/>
  <c r="F40" i="2"/>
  <c r="F41" i="2"/>
  <c r="C41" i="2"/>
  <c r="C42" i="2"/>
  <c r="C40" i="2"/>
  <c r="C38" i="2"/>
  <c r="O8" i="2"/>
  <c r="P9" i="2" s="1"/>
  <c r="Q9" i="2" s="1"/>
  <c r="C31" i="2"/>
  <c r="C32" i="2"/>
  <c r="C30" i="2"/>
  <c r="C28" i="2"/>
  <c r="C26" i="2"/>
  <c r="O7" i="2"/>
  <c r="F22" i="2"/>
  <c r="F23" i="2"/>
  <c r="F19" i="2"/>
  <c r="F21" i="2"/>
  <c r="F17" i="2"/>
  <c r="P8" i="2"/>
  <c r="Q8" i="2" s="1"/>
  <c r="C22" i="2"/>
  <c r="C23" i="2"/>
  <c r="C21" i="2"/>
  <c r="M2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D7" i="2"/>
  <c r="D8" i="2"/>
  <c r="D9" i="2"/>
  <c r="D10" i="2"/>
  <c r="D11" i="2"/>
  <c r="D12" i="2"/>
  <c r="D4" i="2"/>
  <c r="Q4" i="2" s="1"/>
  <c r="P4" i="2" s="1"/>
  <c r="O4" i="2" s="1"/>
  <c r="D5" i="2"/>
  <c r="Q5" i="2" s="1"/>
  <c r="D6" i="2"/>
  <c r="D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B61" i="1"/>
  <c r="C3" i="2"/>
  <c r="C4" i="2"/>
  <c r="C5" i="2"/>
  <c r="C6" i="2"/>
  <c r="C7" i="2"/>
  <c r="C8" i="2"/>
  <c r="C9" i="2"/>
  <c r="C10" i="2"/>
  <c r="C11" i="2"/>
  <c r="C12" i="2"/>
  <c r="T4" i="2"/>
  <c r="T5" i="2"/>
  <c r="T9" i="2"/>
  <c r="T11" i="2"/>
  <c r="T3" i="2"/>
  <c r="B66" i="1"/>
  <c r="B60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C60" i="1"/>
  <c r="C67" i="1" s="1"/>
  <c r="D60" i="1"/>
  <c r="D70" i="1" s="1"/>
  <c r="E60" i="1"/>
  <c r="E65" i="1" s="1"/>
  <c r="F60" i="1"/>
  <c r="F68" i="1" s="1"/>
  <c r="G60" i="1"/>
  <c r="G71" i="1" s="1"/>
  <c r="H60" i="1"/>
  <c r="H66" i="1" s="1"/>
  <c r="I60" i="1"/>
  <c r="I69" i="1" s="1"/>
  <c r="J60" i="1"/>
  <c r="J72" i="1" s="1"/>
  <c r="K60" i="1"/>
  <c r="K67" i="1" s="1"/>
  <c r="L60" i="1"/>
  <c r="L70" i="1" s="1"/>
  <c r="M60" i="1"/>
  <c r="M65" i="1" s="1"/>
  <c r="N60" i="1"/>
  <c r="N68" i="1" s="1"/>
  <c r="O60" i="1"/>
  <c r="O71" i="1" s="1"/>
  <c r="P60" i="1"/>
  <c r="P66" i="1" s="1"/>
  <c r="Q60" i="1"/>
  <c r="Q69" i="1" s="1"/>
  <c r="R60" i="1"/>
  <c r="R72" i="1" s="1"/>
  <c r="S60" i="1"/>
  <c r="S67" i="1" s="1"/>
  <c r="T60" i="1"/>
  <c r="T70" i="1" s="1"/>
  <c r="U60" i="1"/>
  <c r="U65" i="1" s="1"/>
  <c r="V60" i="1"/>
  <c r="V68" i="1" s="1"/>
  <c r="W60" i="1"/>
  <c r="W71" i="1" s="1"/>
  <c r="C48" i="2" l="1"/>
  <c r="C46" i="2" s="1"/>
  <c r="U16" i="2" s="1"/>
  <c r="F39" i="2"/>
  <c r="F37" i="2" s="1"/>
  <c r="U11" i="2" s="1"/>
  <c r="F48" i="2"/>
  <c r="F46" i="2" s="1"/>
  <c r="U27" i="2" s="1"/>
  <c r="C39" i="2"/>
  <c r="C37" i="2" s="1"/>
  <c r="U9" i="2" s="1"/>
  <c r="C29" i="2"/>
  <c r="C27" i="2" s="1"/>
  <c r="F20" i="2"/>
  <c r="P5" i="2"/>
  <c r="O5" i="2"/>
  <c r="C17" i="2" s="1"/>
  <c r="C19" i="2"/>
  <c r="I48" i="2"/>
  <c r="B77" i="1"/>
  <c r="B65" i="1"/>
  <c r="B69" i="1"/>
  <c r="Q75" i="1"/>
  <c r="B67" i="1"/>
  <c r="U71" i="1"/>
  <c r="M71" i="1"/>
  <c r="T68" i="1"/>
  <c r="L68" i="1"/>
  <c r="I75" i="1"/>
  <c r="E71" i="1"/>
  <c r="D68" i="1"/>
  <c r="V74" i="1"/>
  <c r="R70" i="1"/>
  <c r="Q67" i="1"/>
  <c r="N74" i="1"/>
  <c r="J70" i="1"/>
  <c r="I67" i="1"/>
  <c r="F74" i="1"/>
  <c r="W69" i="1"/>
  <c r="V66" i="1"/>
  <c r="P72" i="1"/>
  <c r="O69" i="1"/>
  <c r="N66" i="1"/>
  <c r="B75" i="1"/>
  <c r="H72" i="1"/>
  <c r="G69" i="1"/>
  <c r="F66" i="1"/>
  <c r="B68" i="1"/>
  <c r="R75" i="1"/>
  <c r="J75" i="1"/>
  <c r="W74" i="1"/>
  <c r="O74" i="1"/>
  <c r="G74" i="1"/>
  <c r="T73" i="1"/>
  <c r="L73" i="1"/>
  <c r="D73" i="1"/>
  <c r="Q72" i="1"/>
  <c r="I72" i="1"/>
  <c r="V71" i="1"/>
  <c r="N71" i="1"/>
  <c r="F71" i="1"/>
  <c r="S70" i="1"/>
  <c r="K70" i="1"/>
  <c r="C70" i="1"/>
  <c r="P69" i="1"/>
  <c r="H69" i="1"/>
  <c r="U68" i="1"/>
  <c r="M68" i="1"/>
  <c r="E68" i="1"/>
  <c r="R67" i="1"/>
  <c r="J67" i="1"/>
  <c r="W66" i="1"/>
  <c r="O66" i="1"/>
  <c r="G66" i="1"/>
  <c r="T65" i="1"/>
  <c r="L65" i="1"/>
  <c r="D65" i="1"/>
  <c r="S73" i="1"/>
  <c r="B74" i="1"/>
  <c r="P75" i="1"/>
  <c r="H75" i="1"/>
  <c r="U74" i="1"/>
  <c r="M74" i="1"/>
  <c r="E74" i="1"/>
  <c r="R73" i="1"/>
  <c r="J73" i="1"/>
  <c r="W72" i="1"/>
  <c r="O72" i="1"/>
  <c r="G72" i="1"/>
  <c r="T71" i="1"/>
  <c r="L71" i="1"/>
  <c r="D71" i="1"/>
  <c r="Q70" i="1"/>
  <c r="I70" i="1"/>
  <c r="V69" i="1"/>
  <c r="N69" i="1"/>
  <c r="F69" i="1"/>
  <c r="S68" i="1"/>
  <c r="K68" i="1"/>
  <c r="C68" i="1"/>
  <c r="P67" i="1"/>
  <c r="H67" i="1"/>
  <c r="U66" i="1"/>
  <c r="M66" i="1"/>
  <c r="E66" i="1"/>
  <c r="R65" i="1"/>
  <c r="J65" i="1"/>
  <c r="B73" i="1"/>
  <c r="W75" i="1"/>
  <c r="O75" i="1"/>
  <c r="G75" i="1"/>
  <c r="T74" i="1"/>
  <c r="L74" i="1"/>
  <c r="D74" i="1"/>
  <c r="Q73" i="1"/>
  <c r="I73" i="1"/>
  <c r="V72" i="1"/>
  <c r="N72" i="1"/>
  <c r="F72" i="1"/>
  <c r="S71" i="1"/>
  <c r="K71" i="1"/>
  <c r="C71" i="1"/>
  <c r="P70" i="1"/>
  <c r="H70" i="1"/>
  <c r="U69" i="1"/>
  <c r="M69" i="1"/>
  <c r="E69" i="1"/>
  <c r="R68" i="1"/>
  <c r="J68" i="1"/>
  <c r="W67" i="1"/>
  <c r="O67" i="1"/>
  <c r="G67" i="1"/>
  <c r="T66" i="1"/>
  <c r="L66" i="1"/>
  <c r="D66" i="1"/>
  <c r="Q65" i="1"/>
  <c r="I65" i="1"/>
  <c r="K73" i="1"/>
  <c r="K65" i="1"/>
  <c r="B72" i="1"/>
  <c r="V75" i="1"/>
  <c r="N75" i="1"/>
  <c r="F75" i="1"/>
  <c r="S74" i="1"/>
  <c r="K74" i="1"/>
  <c r="C74" i="1"/>
  <c r="P73" i="1"/>
  <c r="H73" i="1"/>
  <c r="U72" i="1"/>
  <c r="M72" i="1"/>
  <c r="E72" i="1"/>
  <c r="R71" i="1"/>
  <c r="J71" i="1"/>
  <c r="W70" i="1"/>
  <c r="O70" i="1"/>
  <c r="G70" i="1"/>
  <c r="T69" i="1"/>
  <c r="L69" i="1"/>
  <c r="D69" i="1"/>
  <c r="Q68" i="1"/>
  <c r="I68" i="1"/>
  <c r="V67" i="1"/>
  <c r="N67" i="1"/>
  <c r="F67" i="1"/>
  <c r="S66" i="1"/>
  <c r="K66" i="1"/>
  <c r="C66" i="1"/>
  <c r="P65" i="1"/>
  <c r="H65" i="1"/>
  <c r="S65" i="1"/>
  <c r="B71" i="1"/>
  <c r="U75" i="1"/>
  <c r="M75" i="1"/>
  <c r="E75" i="1"/>
  <c r="R74" i="1"/>
  <c r="J74" i="1"/>
  <c r="W73" i="1"/>
  <c r="O73" i="1"/>
  <c r="G73" i="1"/>
  <c r="T72" i="1"/>
  <c r="L72" i="1"/>
  <c r="D72" i="1"/>
  <c r="Q71" i="1"/>
  <c r="I71" i="1"/>
  <c r="V70" i="1"/>
  <c r="N70" i="1"/>
  <c r="F70" i="1"/>
  <c r="S69" i="1"/>
  <c r="K69" i="1"/>
  <c r="C69" i="1"/>
  <c r="P68" i="1"/>
  <c r="H68" i="1"/>
  <c r="U67" i="1"/>
  <c r="M67" i="1"/>
  <c r="E67" i="1"/>
  <c r="R66" i="1"/>
  <c r="J66" i="1"/>
  <c r="W65" i="1"/>
  <c r="O65" i="1"/>
  <c r="G65" i="1"/>
  <c r="C73" i="1"/>
  <c r="C65" i="1"/>
  <c r="B70" i="1"/>
  <c r="T75" i="1"/>
  <c r="L75" i="1"/>
  <c r="D75" i="1"/>
  <c r="Q74" i="1"/>
  <c r="I74" i="1"/>
  <c r="V73" i="1"/>
  <c r="N73" i="1"/>
  <c r="F73" i="1"/>
  <c r="S72" i="1"/>
  <c r="K72" i="1"/>
  <c r="C72" i="1"/>
  <c r="P71" i="1"/>
  <c r="H71" i="1"/>
  <c r="U70" i="1"/>
  <c r="M70" i="1"/>
  <c r="E70" i="1"/>
  <c r="R69" i="1"/>
  <c r="J69" i="1"/>
  <c r="W68" i="1"/>
  <c r="O68" i="1"/>
  <c r="G68" i="1"/>
  <c r="T67" i="1"/>
  <c r="L67" i="1"/>
  <c r="D67" i="1"/>
  <c r="Q66" i="1"/>
  <c r="I66" i="1"/>
  <c r="V65" i="1"/>
  <c r="N65" i="1"/>
  <c r="F65" i="1"/>
  <c r="S75" i="1"/>
  <c r="K75" i="1"/>
  <c r="C75" i="1"/>
  <c r="P74" i="1"/>
  <c r="H74" i="1"/>
  <c r="U73" i="1"/>
  <c r="M73" i="1"/>
  <c r="E73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6" i="1"/>
  <c r="C20" i="2" l="1"/>
  <c r="C18" i="2" s="1"/>
  <c r="O6" i="2" s="1"/>
  <c r="P7" i="2" s="1"/>
  <c r="Q7" i="2" s="1"/>
  <c r="H76" i="1"/>
  <c r="E76" i="1"/>
  <c r="P76" i="1"/>
  <c r="M76" i="1"/>
  <c r="U76" i="1"/>
  <c r="I76" i="1"/>
  <c r="G76" i="1"/>
  <c r="C76" i="1"/>
  <c r="S76" i="1"/>
  <c r="R76" i="1"/>
  <c r="T76" i="1"/>
  <c r="N76" i="1"/>
  <c r="O76" i="1"/>
  <c r="F76" i="1"/>
  <c r="V76" i="1"/>
  <c r="W76" i="1"/>
  <c r="B76" i="1"/>
  <c r="Q76" i="1"/>
  <c r="D76" i="1"/>
  <c r="K76" i="1"/>
  <c r="J76" i="1"/>
  <c r="L76" i="1"/>
  <c r="Q6" i="2" l="1"/>
  <c r="F18" i="2" s="1"/>
</calcChain>
</file>

<file path=xl/sharedStrings.xml><?xml version="1.0" encoding="utf-8"?>
<sst xmlns="http://schemas.openxmlformats.org/spreadsheetml/2006/main" count="184" uniqueCount="56">
  <si>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</si>
  <si>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</si>
  <si>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</si>
  <si>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</si>
  <si>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</si>
  <si>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</si>
  <si>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</si>
  <si>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</si>
  <si>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</si>
  <si>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</si>
  <si>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</si>
  <si>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</si>
  <si>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</si>
  <si>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</si>
  <si>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</si>
  <si>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</si>
  <si>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</si>
  <si>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</si>
  <si>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</si>
  <si>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</si>
  <si>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</si>
  <si>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</si>
  <si>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</t>
  </si>
  <si>
    <t>SUM</t>
  </si>
  <si>
    <t>pan</t>
  </si>
  <si>
    <t>TOTAL WEIGHT</t>
  </si>
  <si>
    <t>FINE WEIGHT</t>
  </si>
  <si>
    <t>sieved percentages</t>
  </si>
  <si>
    <t>sieved weights (g)</t>
  </si>
  <si>
    <t>"arbitrary weights" - 100 g</t>
  </si>
  <si>
    <t>LISST weight</t>
  </si>
  <si>
    <t>0..1045</t>
  </si>
  <si>
    <t>TOTAL %</t>
  </si>
  <si>
    <t>FINE % (&lt;300um)</t>
  </si>
  <si>
    <t>LISST % (relative to total)</t>
  </si>
  <si>
    <t>COMBINED</t>
  </si>
  <si>
    <t>SIEVE</t>
  </si>
  <si>
    <t>mm</t>
  </si>
  <si>
    <t>um</t>
  </si>
  <si>
    <t>g</t>
  </si>
  <si>
    <t>Proportion</t>
  </si>
  <si>
    <t>CumSum</t>
  </si>
  <si>
    <t>y1</t>
  </si>
  <si>
    <t>y2</t>
  </si>
  <si>
    <t>x1</t>
  </si>
  <si>
    <t>x2</t>
  </si>
  <si>
    <t>y</t>
  </si>
  <si>
    <t>x</t>
  </si>
  <si>
    <t>m</t>
  </si>
  <si>
    <t>Mass (g)</t>
  </si>
  <si>
    <t>TOTAL</t>
  </si>
  <si>
    <t>Di (um)</t>
  </si>
  <si>
    <t xml:space="preserve">pan </t>
  </si>
  <si>
    <t>coarse</t>
  </si>
  <si>
    <t>COARSE INTERPOLATION</t>
  </si>
  <si>
    <t>LISST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</si>
</sst>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8" fontId="0" fillId="0" borderId="0" xfId="0" applyNumberFormat="1"/>
    <xf numFmtId="0" fontId="3" fillId="0" borderId="7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5"/>
  <sheetViews>
    <sheetView tabSelected="1" topLeftCell="A37" workbookViewId="0">
      <selection activeCell="T56" sqref="T56"/>
    </sheetView>
  </sheetViews>
  <sheetFormatPr defaultRowHeight="15" x14ac:dyDescent="0.25"/>
  <cols>
    <col min="1" max="1" width="25" customWidth="1"/>
    <col min="2" max="2" width="10.140625" customWidth="1"/>
  </cols>
  <sheetData>
    <row r="1" spans="1:23" x14ac:dyDescent="0.25">
      <c r="A1" s="5" t="s">
        <v>22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25">
      <c r="A2" s="3">
        <v>0.37</v>
      </c>
      <c r="B2" s="3">
        <v>1.419303E-3</v>
      </c>
      <c r="C2" s="3">
        <v>1.4614949999999999E-3</v>
      </c>
      <c r="D2" s="3">
        <v>1.4871330000000001E-3</v>
      </c>
      <c r="E2" s="3">
        <v>1.7038999999999999E-3</v>
      </c>
      <c r="F2" s="3">
        <v>1.6672220000000001E-3</v>
      </c>
      <c r="G2" s="3">
        <v>1.6153000000000001E-3</v>
      </c>
      <c r="H2" s="3">
        <v>2.4534859999999999E-3</v>
      </c>
      <c r="I2" s="3">
        <v>1.769372E-3</v>
      </c>
      <c r="J2" s="3">
        <v>1.80072E-3</v>
      </c>
      <c r="K2" s="3">
        <v>1.627051E-3</v>
      </c>
      <c r="L2" s="3">
        <v>2.5573029999999999E-3</v>
      </c>
      <c r="M2" s="3">
        <v>3.0629749999999999E-3</v>
      </c>
      <c r="N2" s="3">
        <v>2.133851E-3</v>
      </c>
      <c r="O2" s="3">
        <v>1.938326E-3</v>
      </c>
      <c r="P2" s="3">
        <v>1.9161880000000001E-3</v>
      </c>
      <c r="Q2" s="3">
        <v>1.6793279999999999E-3</v>
      </c>
      <c r="R2" s="3">
        <v>1.4378150000000001E-3</v>
      </c>
      <c r="S2" s="3">
        <v>2.462821E-3</v>
      </c>
      <c r="T2" s="3">
        <v>1.814059E-3</v>
      </c>
      <c r="U2" s="3">
        <v>3.4035659999999998E-3</v>
      </c>
      <c r="V2" s="3">
        <v>1.946889E-3</v>
      </c>
      <c r="W2" s="3">
        <v>1.7058380000000001E-3</v>
      </c>
    </row>
    <row r="3" spans="1:23" x14ac:dyDescent="0.25">
      <c r="A3" s="3">
        <v>0.44</v>
      </c>
      <c r="B3" s="3">
        <v>1.419303E-3</v>
      </c>
      <c r="C3" s="3">
        <v>1.5177070000000001E-3</v>
      </c>
      <c r="D3" s="3">
        <v>1.5517910000000001E-3</v>
      </c>
      <c r="E3" s="3">
        <v>1.7670069999999999E-3</v>
      </c>
      <c r="F3" s="3">
        <v>1.6672220000000001E-3</v>
      </c>
      <c r="G3" s="3">
        <v>1.679912E-3</v>
      </c>
      <c r="H3" s="3">
        <v>2.5557150000000001E-3</v>
      </c>
      <c r="I3" s="3">
        <v>1.830384E-3</v>
      </c>
      <c r="J3" s="3">
        <v>1.934107E-3</v>
      </c>
      <c r="K3" s="3">
        <v>1.768534E-3</v>
      </c>
      <c r="L3" s="3">
        <v>2.746732E-3</v>
      </c>
      <c r="M3" s="3">
        <v>3.3080129999999998E-3</v>
      </c>
      <c r="N3" s="3">
        <v>2.2308440000000001E-3</v>
      </c>
      <c r="O3" s="3">
        <v>2.0264319999999999E-3</v>
      </c>
      <c r="P3" s="3">
        <v>1.9995E-3</v>
      </c>
      <c r="Q3" s="3">
        <v>1.839264E-3</v>
      </c>
      <c r="R3" s="3">
        <v>1.540516E-3</v>
      </c>
      <c r="S3" s="3">
        <v>2.557545E-3</v>
      </c>
      <c r="T3" s="3">
        <v>1.8788469999999999E-3</v>
      </c>
      <c r="U3" s="3">
        <v>3.7277149999999999E-3</v>
      </c>
      <c r="V3" s="3">
        <v>2.1026399999999998E-3</v>
      </c>
      <c r="W3" s="3">
        <v>1.8006070000000001E-3</v>
      </c>
    </row>
    <row r="4" spans="1:23" x14ac:dyDescent="0.25">
      <c r="A4" s="3">
        <v>0.52</v>
      </c>
      <c r="B4" s="3">
        <v>1.486888E-3</v>
      </c>
      <c r="C4" s="3">
        <v>1.5739180000000001E-3</v>
      </c>
      <c r="D4" s="3">
        <v>1.681107E-3</v>
      </c>
      <c r="E4" s="3">
        <v>1.830115E-3</v>
      </c>
      <c r="F4" s="3">
        <v>1.7505839999999999E-3</v>
      </c>
      <c r="G4" s="3">
        <v>1.809136E-3</v>
      </c>
      <c r="H4" s="3">
        <v>2.760172E-3</v>
      </c>
      <c r="I4" s="3">
        <v>1.9524099999999999E-3</v>
      </c>
      <c r="J4" s="3">
        <v>2.067494E-3</v>
      </c>
      <c r="K4" s="3">
        <v>1.980758E-3</v>
      </c>
      <c r="L4" s="3">
        <v>2.936162E-3</v>
      </c>
      <c r="M4" s="3">
        <v>3.5530510000000002E-3</v>
      </c>
      <c r="N4" s="3">
        <v>2.4248300000000002E-3</v>
      </c>
      <c r="O4" s="3">
        <v>2.2026429999999998E-3</v>
      </c>
      <c r="P4" s="3">
        <v>2.1661250000000001E-3</v>
      </c>
      <c r="Q4" s="3">
        <v>1.9992E-3</v>
      </c>
      <c r="R4" s="3">
        <v>1.643217E-3</v>
      </c>
      <c r="S4" s="3">
        <v>2.8417160000000002E-3</v>
      </c>
      <c r="T4" s="3">
        <v>2.0732099999999998E-3</v>
      </c>
      <c r="U4" s="3">
        <v>4.2139380000000004E-3</v>
      </c>
      <c r="V4" s="3">
        <v>2.2583909999999998E-3</v>
      </c>
      <c r="W4" s="3">
        <v>1.8953749999999999E-3</v>
      </c>
    </row>
    <row r="5" spans="1:23" x14ac:dyDescent="0.25">
      <c r="A5" s="3">
        <v>0.61</v>
      </c>
      <c r="B5" s="3">
        <v>1.62206E-3</v>
      </c>
      <c r="C5" s="3">
        <v>1.6301289999999999E-3</v>
      </c>
      <c r="D5" s="3">
        <v>1.810423E-3</v>
      </c>
      <c r="E5" s="3">
        <v>1.95633E-3</v>
      </c>
      <c r="F5" s="3">
        <v>1.9173059999999999E-3</v>
      </c>
      <c r="G5" s="3">
        <v>2.002972E-3</v>
      </c>
      <c r="H5" s="3">
        <v>3.0668570000000001E-3</v>
      </c>
      <c r="I5" s="3">
        <v>2.1354479999999999E-3</v>
      </c>
      <c r="J5" s="3">
        <v>2.3342670000000001E-3</v>
      </c>
      <c r="K5" s="3">
        <v>2.192982E-3</v>
      </c>
      <c r="L5" s="3">
        <v>3.2203069999999999E-3</v>
      </c>
      <c r="M5" s="3">
        <v>4.1656460000000003E-3</v>
      </c>
      <c r="N5" s="3">
        <v>2.6188169999999998E-3</v>
      </c>
      <c r="O5" s="3">
        <v>2.378855E-3</v>
      </c>
      <c r="P5" s="3">
        <v>2.3327500000000002E-3</v>
      </c>
      <c r="Q5" s="3">
        <v>2.239104E-3</v>
      </c>
      <c r="R5" s="3">
        <v>1.7459179999999999E-3</v>
      </c>
      <c r="S5" s="3">
        <v>3.1258879999999998E-3</v>
      </c>
      <c r="T5" s="3">
        <v>2.3323620000000002E-3</v>
      </c>
      <c r="U5" s="3">
        <v>4.8622370000000002E-3</v>
      </c>
      <c r="V5" s="3">
        <v>2.5698930000000002E-3</v>
      </c>
      <c r="W5" s="3">
        <v>2.0849129999999999E-3</v>
      </c>
    </row>
    <row r="6" spans="1:23" x14ac:dyDescent="0.25">
      <c r="A6" s="3">
        <v>0.72</v>
      </c>
      <c r="B6" s="3">
        <v>1.7572320000000001E-3</v>
      </c>
      <c r="C6" s="3">
        <v>1.6863410000000001E-3</v>
      </c>
      <c r="D6" s="3">
        <v>2.0043970000000002E-3</v>
      </c>
      <c r="E6" s="3">
        <v>2.1456520000000001E-3</v>
      </c>
      <c r="F6" s="3">
        <v>2.0840279999999999E-3</v>
      </c>
      <c r="G6" s="3">
        <v>2.1968080000000002E-3</v>
      </c>
      <c r="H6" s="3">
        <v>3.4757719999999998E-3</v>
      </c>
      <c r="I6" s="3">
        <v>2.3795000000000001E-3</v>
      </c>
      <c r="J6" s="3">
        <v>2.6677340000000002E-3</v>
      </c>
      <c r="K6" s="3">
        <v>2.546689E-3</v>
      </c>
      <c r="L6" s="3">
        <v>3.693881E-3</v>
      </c>
      <c r="M6" s="3">
        <v>4.7782409999999999E-3</v>
      </c>
      <c r="N6" s="3">
        <v>2.9097960000000001E-3</v>
      </c>
      <c r="O6" s="3">
        <v>2.6431720000000001E-3</v>
      </c>
      <c r="P6" s="3">
        <v>2.666E-3</v>
      </c>
      <c r="Q6" s="3">
        <v>2.5589760000000001E-3</v>
      </c>
      <c r="R6" s="3">
        <v>1.9513200000000001E-3</v>
      </c>
      <c r="S6" s="3">
        <v>3.5047839999999999E-3</v>
      </c>
      <c r="T6" s="3">
        <v>2.6563009999999998E-3</v>
      </c>
      <c r="U6" s="3">
        <v>5.6726090000000003E-3</v>
      </c>
      <c r="V6" s="3">
        <v>2.9592709999999999E-3</v>
      </c>
      <c r="W6" s="3">
        <v>2.2744499999999999E-3</v>
      </c>
    </row>
    <row r="7" spans="1:23" x14ac:dyDescent="0.25">
      <c r="A7" s="3">
        <v>0.85</v>
      </c>
      <c r="B7" s="3">
        <v>1.9599890000000001E-3</v>
      </c>
      <c r="C7" s="3">
        <v>1.911186E-3</v>
      </c>
      <c r="D7" s="3">
        <v>2.3276870000000002E-3</v>
      </c>
      <c r="E7" s="3">
        <v>2.4611889999999999E-3</v>
      </c>
      <c r="F7" s="3">
        <v>2.3341109999999998E-3</v>
      </c>
      <c r="G7" s="3">
        <v>2.5198680000000002E-3</v>
      </c>
      <c r="H7" s="3">
        <v>3.9869149999999997E-3</v>
      </c>
      <c r="I7" s="3">
        <v>2.684564E-3</v>
      </c>
      <c r="J7" s="3">
        <v>3.1345869999999999E-3</v>
      </c>
      <c r="K7" s="3">
        <v>2.9711379999999999E-3</v>
      </c>
      <c r="L7" s="3">
        <v>4.2621710000000004E-3</v>
      </c>
      <c r="M7" s="3">
        <v>5.6358739999999999E-3</v>
      </c>
      <c r="N7" s="3">
        <v>3.2977689999999999E-3</v>
      </c>
      <c r="O7" s="3">
        <v>2.9955950000000002E-3</v>
      </c>
      <c r="P7" s="3">
        <v>2.9992500000000002E-3</v>
      </c>
      <c r="Q7" s="3">
        <v>2.958816E-3</v>
      </c>
      <c r="R7" s="3">
        <v>2.259423E-3</v>
      </c>
      <c r="S7" s="3">
        <v>4.0731270000000002E-3</v>
      </c>
      <c r="T7" s="3">
        <v>3.045028E-3</v>
      </c>
      <c r="U7" s="3">
        <v>6.8071310000000001E-3</v>
      </c>
      <c r="V7" s="3">
        <v>3.4265239999999998E-3</v>
      </c>
      <c r="W7" s="3">
        <v>2.6535249999999999E-3</v>
      </c>
    </row>
    <row r="8" spans="1:23" x14ac:dyDescent="0.25">
      <c r="A8" s="3">
        <v>1.01</v>
      </c>
      <c r="B8" s="3">
        <v>2.4330900000000002E-3</v>
      </c>
      <c r="C8" s="3">
        <v>2.3608769999999999E-3</v>
      </c>
      <c r="D8" s="3">
        <v>2.9096080000000002E-3</v>
      </c>
      <c r="E8" s="3">
        <v>2.9660480000000002E-3</v>
      </c>
      <c r="F8" s="3">
        <v>2.9176390000000001E-3</v>
      </c>
      <c r="G8" s="3">
        <v>3.1013759999999999E-3</v>
      </c>
      <c r="H8" s="3">
        <v>4.9069719999999999E-3</v>
      </c>
      <c r="I8" s="3">
        <v>3.2336790000000002E-3</v>
      </c>
      <c r="J8" s="3">
        <v>3.801521E-3</v>
      </c>
      <c r="K8" s="3">
        <v>3.678551E-3</v>
      </c>
      <c r="L8" s="3">
        <v>5.2093199999999999E-3</v>
      </c>
      <c r="M8" s="3">
        <v>6.8610629999999997E-3</v>
      </c>
      <c r="N8" s="3">
        <v>4.0737150000000003E-3</v>
      </c>
      <c r="O8" s="3">
        <v>3.7004410000000001E-3</v>
      </c>
      <c r="P8" s="3">
        <v>3.6657500000000002E-3</v>
      </c>
      <c r="Q8" s="3">
        <v>3.5985610000000001E-3</v>
      </c>
      <c r="R8" s="3">
        <v>2.772928E-3</v>
      </c>
      <c r="S8" s="3">
        <v>5.0203660000000001E-3</v>
      </c>
      <c r="T8" s="3">
        <v>3.7576939999999998E-3</v>
      </c>
      <c r="U8" s="3">
        <v>8.4278770000000003E-3</v>
      </c>
      <c r="V8" s="3">
        <v>4.2052799999999996E-3</v>
      </c>
      <c r="W8" s="3">
        <v>3.2221379999999998E-3</v>
      </c>
    </row>
    <row r="9" spans="1:23" x14ac:dyDescent="0.25">
      <c r="A9" s="3">
        <v>1.19</v>
      </c>
      <c r="B9" s="3">
        <v>3.3117060000000002E-3</v>
      </c>
      <c r="C9" s="3">
        <v>3.3164700000000002E-3</v>
      </c>
      <c r="D9" s="3">
        <v>4.0734509999999996E-3</v>
      </c>
      <c r="E9" s="3">
        <v>4.1650890000000003E-3</v>
      </c>
      <c r="F9" s="3">
        <v>4.0013339999999996E-3</v>
      </c>
      <c r="G9" s="3">
        <v>4.329004E-3</v>
      </c>
      <c r="H9" s="3">
        <v>6.8493149999999999E-3</v>
      </c>
      <c r="I9" s="3">
        <v>4.453935E-3</v>
      </c>
      <c r="J9" s="3">
        <v>5.2687740000000004E-3</v>
      </c>
      <c r="K9" s="3">
        <v>5.0226369999999999E-3</v>
      </c>
      <c r="L9" s="3">
        <v>7.1983330000000003E-3</v>
      </c>
      <c r="M9" s="3">
        <v>9.5564810000000004E-3</v>
      </c>
      <c r="N9" s="3">
        <v>5.5286129999999999E-3</v>
      </c>
      <c r="O9" s="3">
        <v>5.0220259999999997E-3</v>
      </c>
      <c r="P9" s="3">
        <v>5.0820630000000004E-3</v>
      </c>
      <c r="Q9" s="3">
        <v>5.037985E-3</v>
      </c>
      <c r="R9" s="3">
        <v>3.6972369999999999E-3</v>
      </c>
      <c r="S9" s="3">
        <v>6.9148430000000004E-3</v>
      </c>
      <c r="T9" s="3">
        <v>5.1830260000000003E-3</v>
      </c>
      <c r="U9" s="3">
        <v>1.1507293E-2</v>
      </c>
      <c r="V9" s="3">
        <v>5.8406669999999999E-3</v>
      </c>
      <c r="W9" s="3">
        <v>4.4541320000000004E-3</v>
      </c>
    </row>
    <row r="10" spans="1:23" x14ac:dyDescent="0.25">
      <c r="A10" s="3">
        <v>1.4</v>
      </c>
      <c r="B10" s="3">
        <v>4.7310080000000001E-3</v>
      </c>
      <c r="C10" s="3">
        <v>4.7779650000000003E-3</v>
      </c>
      <c r="D10" s="3">
        <v>6.0131899999999999E-3</v>
      </c>
      <c r="E10" s="3">
        <v>6.0583110000000003E-3</v>
      </c>
      <c r="F10" s="3">
        <v>5.6685559999999999E-3</v>
      </c>
      <c r="G10" s="3">
        <v>6.2027519999999997E-3</v>
      </c>
      <c r="H10" s="3">
        <v>9.9161730000000003E-3</v>
      </c>
      <c r="I10" s="3">
        <v>6.3453329999999999E-3</v>
      </c>
      <c r="J10" s="3">
        <v>7.6697349999999996E-3</v>
      </c>
      <c r="K10" s="3">
        <v>7.2863609999999999E-3</v>
      </c>
      <c r="L10" s="3">
        <v>1.041864E-2</v>
      </c>
      <c r="M10" s="3">
        <v>1.3844646E-2</v>
      </c>
      <c r="N10" s="3">
        <v>7.9534429999999993E-3</v>
      </c>
      <c r="O10" s="3">
        <v>7.2246699999999999E-3</v>
      </c>
      <c r="P10" s="3">
        <v>7.248188E-3</v>
      </c>
      <c r="Q10" s="3">
        <v>7.2770889999999996E-3</v>
      </c>
      <c r="R10" s="3">
        <v>5.3404539999999997E-3</v>
      </c>
      <c r="S10" s="3">
        <v>1.0135455E-2</v>
      </c>
      <c r="T10" s="3">
        <v>7.4505989999999996E-3</v>
      </c>
      <c r="U10" s="3">
        <v>1.6693678999999999E-2</v>
      </c>
      <c r="V10" s="3">
        <v>8.4884350000000008E-3</v>
      </c>
      <c r="W10" s="3">
        <v>6.3495069999999999E-3</v>
      </c>
    </row>
    <row r="11" spans="1:23" x14ac:dyDescent="0.25">
      <c r="A11" s="3">
        <v>1.65</v>
      </c>
      <c r="B11" s="3">
        <v>5.7447959999999999E-3</v>
      </c>
      <c r="C11" s="3">
        <v>5.9021919999999997E-3</v>
      </c>
      <c r="D11" s="3">
        <v>7.5649810000000001E-3</v>
      </c>
      <c r="E11" s="3">
        <v>7.5097819999999996E-3</v>
      </c>
      <c r="F11" s="3">
        <v>6.9189730000000001E-3</v>
      </c>
      <c r="G11" s="3">
        <v>7.6888290000000003E-3</v>
      </c>
      <c r="H11" s="3">
        <v>1.2267429999999999E-2</v>
      </c>
      <c r="I11" s="3">
        <v>7.7486270000000001E-3</v>
      </c>
      <c r="J11" s="3">
        <v>9.5371480000000005E-3</v>
      </c>
      <c r="K11" s="3">
        <v>9.0548950000000003E-3</v>
      </c>
      <c r="L11" s="3">
        <v>1.2881228E-2</v>
      </c>
      <c r="M11" s="3">
        <v>1.7275177999999999E-2</v>
      </c>
      <c r="N11" s="3">
        <v>9.6993210000000003E-3</v>
      </c>
      <c r="O11" s="3">
        <v>8.7224669999999994E-3</v>
      </c>
      <c r="P11" s="3">
        <v>8.9144380000000002E-3</v>
      </c>
      <c r="Q11" s="3">
        <v>9.0363849999999992E-3</v>
      </c>
      <c r="R11" s="3">
        <v>6.4701649999999999E-3</v>
      </c>
      <c r="S11" s="3">
        <v>1.2503551999999999E-2</v>
      </c>
      <c r="T11" s="3">
        <v>9.2646580000000003E-3</v>
      </c>
      <c r="U11" s="3">
        <v>2.0745543000000002E-2</v>
      </c>
      <c r="V11" s="3">
        <v>1.05132E-2</v>
      </c>
      <c r="W11" s="3">
        <v>7.6762699999999998E-3</v>
      </c>
    </row>
    <row r="12" spans="1:23" x14ac:dyDescent="0.25">
      <c r="A12" s="3">
        <v>1.95</v>
      </c>
      <c r="B12" s="3">
        <v>6.4882400000000002E-3</v>
      </c>
      <c r="C12" s="3">
        <v>6.9139969999999999E-3</v>
      </c>
      <c r="D12" s="3">
        <v>8.8581400000000005E-3</v>
      </c>
      <c r="E12" s="3">
        <v>8.7719300000000007E-3</v>
      </c>
      <c r="F12" s="3">
        <v>7.9193059999999992E-3</v>
      </c>
      <c r="G12" s="3">
        <v>8.8518450000000005E-3</v>
      </c>
      <c r="H12" s="3">
        <v>1.4209773E-2</v>
      </c>
      <c r="I12" s="3">
        <v>8.8468580000000008E-3</v>
      </c>
      <c r="J12" s="3">
        <v>1.1004402E-2</v>
      </c>
      <c r="K12" s="3">
        <v>1.0469723E-2</v>
      </c>
      <c r="L12" s="3">
        <v>1.4870240999999999E-2</v>
      </c>
      <c r="M12" s="3">
        <v>1.9970595000000001E-2</v>
      </c>
      <c r="N12" s="3">
        <v>1.0960233E-2</v>
      </c>
      <c r="O12" s="3">
        <v>9.9559469999999997E-3</v>
      </c>
      <c r="P12" s="3">
        <v>1.0080812999999999E-2</v>
      </c>
      <c r="Q12" s="3">
        <v>1.0395842000000001E-2</v>
      </c>
      <c r="R12" s="3">
        <v>7.291774E-3</v>
      </c>
      <c r="S12" s="3">
        <v>1.4587477999999999E-2</v>
      </c>
      <c r="T12" s="3">
        <v>1.0625202E-2</v>
      </c>
      <c r="U12" s="3">
        <v>2.3987034000000001E-2</v>
      </c>
      <c r="V12" s="3">
        <v>1.2148587000000001E-2</v>
      </c>
      <c r="W12" s="3">
        <v>8.7187259999999996E-3</v>
      </c>
    </row>
    <row r="13" spans="1:23" x14ac:dyDescent="0.25">
      <c r="A13" s="3">
        <v>2.2999999999999998</v>
      </c>
      <c r="B13" s="3">
        <v>7.1640979999999998E-3</v>
      </c>
      <c r="C13" s="3">
        <v>7.7571669999999997E-3</v>
      </c>
      <c r="D13" s="3">
        <v>1.01513E-2</v>
      </c>
      <c r="E13" s="3">
        <v>9.9078629999999994E-3</v>
      </c>
      <c r="F13" s="3">
        <v>8.7529180000000002E-3</v>
      </c>
      <c r="G13" s="3">
        <v>9.9502489999999996E-3</v>
      </c>
      <c r="H13" s="3">
        <v>1.6152116000000001E-2</v>
      </c>
      <c r="I13" s="3">
        <v>9.8230629999999999E-3</v>
      </c>
      <c r="J13" s="3">
        <v>1.2404962E-2</v>
      </c>
      <c r="K13" s="3">
        <v>1.1884550000000001E-2</v>
      </c>
      <c r="L13" s="3">
        <v>1.6764538999999998E-2</v>
      </c>
      <c r="M13" s="3">
        <v>2.2543494000000001E-2</v>
      </c>
      <c r="N13" s="3">
        <v>1.2124151E-2</v>
      </c>
      <c r="O13" s="3">
        <v>1.1013215999999999E-2</v>
      </c>
      <c r="P13" s="3">
        <v>1.1163876E-2</v>
      </c>
      <c r="Q13" s="3">
        <v>1.1675329999999999E-2</v>
      </c>
      <c r="R13" s="3">
        <v>8.2160830000000008E-3</v>
      </c>
      <c r="S13" s="3">
        <v>1.6576679E-2</v>
      </c>
      <c r="T13" s="3">
        <v>1.1985747E-2</v>
      </c>
      <c r="U13" s="3">
        <v>2.7066450999999998E-2</v>
      </c>
      <c r="V13" s="3">
        <v>1.3706098E-2</v>
      </c>
      <c r="W13" s="3">
        <v>9.6664139999999999E-3</v>
      </c>
    </row>
    <row r="14" spans="1:23" x14ac:dyDescent="0.25">
      <c r="A14" s="3">
        <v>2.72</v>
      </c>
      <c r="B14" s="3">
        <v>7.7047849999999996E-3</v>
      </c>
      <c r="C14" s="3">
        <v>8.375492E-3</v>
      </c>
      <c r="D14" s="3">
        <v>1.1121169E-2</v>
      </c>
      <c r="E14" s="3">
        <v>1.0791367E-2</v>
      </c>
      <c r="F14" s="3">
        <v>9.4198070000000005E-3</v>
      </c>
      <c r="G14" s="3">
        <v>1.0854816999999999E-2</v>
      </c>
      <c r="H14" s="3">
        <v>1.7787773E-2</v>
      </c>
      <c r="I14" s="3">
        <v>1.0616229E-2</v>
      </c>
      <c r="J14" s="3">
        <v>1.3405362000000001E-2</v>
      </c>
      <c r="K14" s="3">
        <v>1.2945671000000001E-2</v>
      </c>
      <c r="L14" s="3">
        <v>1.8374692000000001E-2</v>
      </c>
      <c r="M14" s="3">
        <v>2.4626317000000002E-2</v>
      </c>
      <c r="N14" s="3">
        <v>1.2997089999999999E-2</v>
      </c>
      <c r="O14" s="3">
        <v>1.1718062E-2</v>
      </c>
      <c r="P14" s="3">
        <v>1.1913688E-2</v>
      </c>
      <c r="Q14" s="3">
        <v>1.2634945999999999E-2</v>
      </c>
      <c r="R14" s="3">
        <v>8.7295879999999999E-3</v>
      </c>
      <c r="S14" s="3">
        <v>1.8281709E-2</v>
      </c>
      <c r="T14" s="3">
        <v>1.3022351999999999E-2</v>
      </c>
      <c r="U14" s="3">
        <v>2.9659642999999999E-2</v>
      </c>
      <c r="V14" s="3">
        <v>1.4952106999999999E-2</v>
      </c>
      <c r="W14" s="3">
        <v>1.0235027000000001E-2</v>
      </c>
    </row>
    <row r="15" spans="1:23" x14ac:dyDescent="0.25">
      <c r="A15" s="3">
        <v>3.2</v>
      </c>
      <c r="B15" s="3">
        <v>8.1778860000000005E-3</v>
      </c>
      <c r="C15" s="3">
        <v>8.9376049999999995E-3</v>
      </c>
      <c r="D15" s="3">
        <v>1.1961721999999999E-2</v>
      </c>
      <c r="E15" s="3">
        <v>1.1548655999999999E-2</v>
      </c>
      <c r="F15" s="3">
        <v>1.0003333999999999E-2</v>
      </c>
      <c r="G15" s="3">
        <v>1.1630161E-2</v>
      </c>
      <c r="H15" s="3">
        <v>1.9321201999999999E-2</v>
      </c>
      <c r="I15" s="3">
        <v>1.1226358000000001E-2</v>
      </c>
      <c r="J15" s="3">
        <v>1.4339068999999999E-2</v>
      </c>
      <c r="K15" s="3">
        <v>1.3794567000000001E-2</v>
      </c>
      <c r="L15" s="3">
        <v>1.9890130999999998E-2</v>
      </c>
      <c r="M15" s="3">
        <v>2.6464102E-2</v>
      </c>
      <c r="N15" s="3">
        <v>1.3676043000000001E-2</v>
      </c>
      <c r="O15" s="3">
        <v>1.2334802000000001E-2</v>
      </c>
      <c r="P15" s="3">
        <v>1.2580188000000001E-2</v>
      </c>
      <c r="Q15" s="3">
        <v>1.3514594E-2</v>
      </c>
      <c r="R15" s="3">
        <v>9.2430930000000008E-3</v>
      </c>
      <c r="S15" s="3">
        <v>1.9797291000000002E-2</v>
      </c>
      <c r="T15" s="3">
        <v>1.3929380999999999E-2</v>
      </c>
      <c r="U15" s="3">
        <v>3.1766612999999999E-2</v>
      </c>
      <c r="V15" s="3">
        <v>1.5886613000000001E-2</v>
      </c>
      <c r="W15" s="3">
        <v>1.0708870000000001E-2</v>
      </c>
    </row>
    <row r="16" spans="1:23" x14ac:dyDescent="0.25">
      <c r="A16" s="3">
        <v>3.78</v>
      </c>
      <c r="B16" s="3">
        <v>8.8537440000000002E-3</v>
      </c>
      <c r="C16" s="3">
        <v>9.6121420000000006E-3</v>
      </c>
      <c r="D16" s="3">
        <v>1.2996250000000001E-2</v>
      </c>
      <c r="E16" s="3">
        <v>1.2495266999999999E-2</v>
      </c>
      <c r="F16" s="3">
        <v>1.0670223E-2</v>
      </c>
      <c r="G16" s="3">
        <v>1.2599341E-2</v>
      </c>
      <c r="H16" s="3">
        <v>2.1468002E-2</v>
      </c>
      <c r="I16" s="3">
        <v>1.2019524E-2</v>
      </c>
      <c r="J16" s="3">
        <v>1.5472856E-2</v>
      </c>
      <c r="K16" s="3">
        <v>1.4855688000000001E-2</v>
      </c>
      <c r="L16" s="3">
        <v>2.1784429000000001E-2</v>
      </c>
      <c r="M16" s="3">
        <v>2.8914481999999998E-2</v>
      </c>
      <c r="N16" s="3">
        <v>1.4645975E-2</v>
      </c>
      <c r="O16" s="3">
        <v>1.3127753000000001E-2</v>
      </c>
      <c r="P16" s="3">
        <v>1.3413313E-2</v>
      </c>
      <c r="Q16" s="3">
        <v>1.4554177999999999E-2</v>
      </c>
      <c r="R16" s="3">
        <v>9.7565989999999995E-3</v>
      </c>
      <c r="S16" s="3">
        <v>2.1881215999999998E-2</v>
      </c>
      <c r="T16" s="3">
        <v>1.5030774E-2</v>
      </c>
      <c r="U16" s="3">
        <v>3.4683955000000002E-2</v>
      </c>
      <c r="V16" s="3">
        <v>1.6976871000000001E-2</v>
      </c>
      <c r="W16" s="3">
        <v>1.1277483E-2</v>
      </c>
    </row>
    <row r="17" spans="1:23" x14ac:dyDescent="0.25">
      <c r="A17" s="3">
        <v>4.46</v>
      </c>
      <c r="B17" s="3">
        <v>9.7999460000000004E-3</v>
      </c>
      <c r="C17" s="3">
        <v>1.0511523E-2</v>
      </c>
      <c r="D17" s="3">
        <v>1.4483383000000001E-2</v>
      </c>
      <c r="E17" s="3">
        <v>1.3757415E-2</v>
      </c>
      <c r="F17" s="3">
        <v>1.1670557E-2</v>
      </c>
      <c r="G17" s="3">
        <v>1.3891581E-2</v>
      </c>
      <c r="H17" s="3">
        <v>2.4432631E-2</v>
      </c>
      <c r="I17" s="3">
        <v>1.3178768E-2</v>
      </c>
      <c r="J17" s="3">
        <v>1.7006803000000001E-2</v>
      </c>
      <c r="K17" s="3">
        <v>1.6199774E-2</v>
      </c>
      <c r="L17" s="3">
        <v>2.4625876000000001E-2</v>
      </c>
      <c r="M17" s="3">
        <v>3.2467532E-2</v>
      </c>
      <c r="N17" s="3">
        <v>1.5906887000000001E-2</v>
      </c>
      <c r="O17" s="3">
        <v>1.4361232999999999E-2</v>
      </c>
      <c r="P17" s="3">
        <v>1.4663001E-2</v>
      </c>
      <c r="Q17" s="3">
        <v>1.6073570999999998E-2</v>
      </c>
      <c r="R17" s="3">
        <v>1.0475506000000001E-2</v>
      </c>
      <c r="S17" s="3">
        <v>2.4817657E-2</v>
      </c>
      <c r="T17" s="3">
        <v>1.6520894000000001E-2</v>
      </c>
      <c r="U17" s="3">
        <v>3.8573744E-2</v>
      </c>
      <c r="V17" s="3">
        <v>1.8534381999999999E-2</v>
      </c>
      <c r="W17" s="3">
        <v>1.2035633E-2</v>
      </c>
    </row>
    <row r="18" spans="1:23" x14ac:dyDescent="0.25">
      <c r="A18" s="3">
        <v>5.27</v>
      </c>
      <c r="B18" s="3">
        <v>1.0881319E-2</v>
      </c>
      <c r="C18" s="3">
        <v>1.1523327999999999E-2</v>
      </c>
      <c r="D18" s="3">
        <v>1.6099832000000001E-2</v>
      </c>
      <c r="E18" s="3">
        <v>1.5145778E-2</v>
      </c>
      <c r="F18" s="3">
        <v>1.2754250999999999E-2</v>
      </c>
      <c r="G18" s="3">
        <v>1.5313045000000001E-2</v>
      </c>
      <c r="H18" s="3">
        <v>2.811286E-2</v>
      </c>
      <c r="I18" s="3">
        <v>1.4521048999999999E-2</v>
      </c>
      <c r="J18" s="3">
        <v>1.8807523E-2</v>
      </c>
      <c r="K18" s="3">
        <v>1.7756083999999998E-2</v>
      </c>
      <c r="L18" s="3">
        <v>2.7940897999999999E-2</v>
      </c>
      <c r="M18" s="3">
        <v>3.6633178000000002E-2</v>
      </c>
      <c r="N18" s="3">
        <v>1.7361785000000001E-2</v>
      </c>
      <c r="O18" s="3">
        <v>1.5594714000000001E-2</v>
      </c>
      <c r="P18" s="3">
        <v>1.5996000999999999E-2</v>
      </c>
      <c r="Q18" s="3">
        <v>1.7672930999999999E-2</v>
      </c>
      <c r="R18" s="3">
        <v>1.1297114E-2</v>
      </c>
      <c r="S18" s="3">
        <v>2.8417164000000002E-2</v>
      </c>
      <c r="T18" s="3">
        <v>1.8140590000000002E-2</v>
      </c>
      <c r="U18" s="3">
        <v>4.3111831000000003E-2</v>
      </c>
      <c r="V18" s="3">
        <v>2.0169769000000001E-2</v>
      </c>
      <c r="W18" s="3">
        <v>1.2888551999999999E-2</v>
      </c>
    </row>
    <row r="19" spans="1:23" x14ac:dyDescent="0.25">
      <c r="A19" s="3">
        <v>6.21</v>
      </c>
      <c r="B19" s="3">
        <v>1.216545E-2</v>
      </c>
      <c r="C19" s="3">
        <v>1.2759978E-2</v>
      </c>
      <c r="D19" s="3">
        <v>1.7910255E-2</v>
      </c>
      <c r="E19" s="3">
        <v>1.6786571E-2</v>
      </c>
      <c r="F19" s="3">
        <v>1.4004668E-2</v>
      </c>
      <c r="G19" s="3">
        <v>1.6992957E-2</v>
      </c>
      <c r="H19" s="3">
        <v>3.2508689E-2</v>
      </c>
      <c r="I19" s="3">
        <v>1.6107382999999999E-2</v>
      </c>
      <c r="J19" s="3">
        <v>2.0808323E-2</v>
      </c>
      <c r="K19" s="3">
        <v>1.9595359E-2</v>
      </c>
      <c r="L19" s="3">
        <v>3.1824208999999999E-2</v>
      </c>
      <c r="M19" s="3">
        <v>4.1533937999999999E-2</v>
      </c>
      <c r="N19" s="3">
        <v>1.9107662000000001E-2</v>
      </c>
      <c r="O19" s="3">
        <v>1.7180616999999999E-2</v>
      </c>
      <c r="P19" s="3">
        <v>1.7745563999999998E-2</v>
      </c>
      <c r="Q19" s="3">
        <v>1.9512195E-2</v>
      </c>
      <c r="R19" s="3">
        <v>1.2324124000000001E-2</v>
      </c>
      <c r="S19" s="3">
        <v>3.2869186000000002E-2</v>
      </c>
      <c r="T19" s="3">
        <v>2.0084224000000001E-2</v>
      </c>
      <c r="U19" s="3">
        <v>4.7649918999999999E-2</v>
      </c>
      <c r="V19" s="3">
        <v>2.2194532999999999E-2</v>
      </c>
      <c r="W19" s="3">
        <v>1.4025777E-2</v>
      </c>
    </row>
    <row r="20" spans="1:23" x14ac:dyDescent="0.25">
      <c r="A20" s="3">
        <v>7.33</v>
      </c>
      <c r="B20" s="3">
        <v>1.3652338E-2</v>
      </c>
      <c r="C20" s="3">
        <v>1.4165261E-2</v>
      </c>
      <c r="D20" s="3">
        <v>1.9849993999999999E-2</v>
      </c>
      <c r="E20" s="3">
        <v>1.87429E-2</v>
      </c>
      <c r="F20" s="3">
        <v>1.5505168E-2</v>
      </c>
      <c r="G20" s="3">
        <v>1.8802092999999999E-2</v>
      </c>
      <c r="H20" s="3">
        <v>3.7211203999999998E-2</v>
      </c>
      <c r="I20" s="3">
        <v>1.8059793000000001E-2</v>
      </c>
      <c r="J20" s="3">
        <v>2.3075897000000001E-2</v>
      </c>
      <c r="K20" s="3">
        <v>2.17176E-2</v>
      </c>
      <c r="L20" s="3">
        <v>3.6370525000000001E-2</v>
      </c>
      <c r="M20" s="3">
        <v>4.6802254000000001E-2</v>
      </c>
      <c r="N20" s="3">
        <v>2.1338506E-2</v>
      </c>
      <c r="O20" s="3">
        <v>1.8942731000000001E-2</v>
      </c>
      <c r="P20" s="3">
        <v>1.9661751000000002E-2</v>
      </c>
      <c r="Q20" s="3">
        <v>2.1431426999999999E-2</v>
      </c>
      <c r="R20" s="3">
        <v>1.3556537E-2</v>
      </c>
      <c r="S20" s="3">
        <v>3.7889552E-2</v>
      </c>
      <c r="T20" s="3">
        <v>2.2351797999999999E-2</v>
      </c>
      <c r="U20" s="3">
        <v>5.2025931999999997E-2</v>
      </c>
      <c r="V20" s="3">
        <v>2.4608675E-2</v>
      </c>
      <c r="W20" s="3">
        <v>1.5447308999999999E-2</v>
      </c>
    </row>
    <row r="21" spans="1:23" x14ac:dyDescent="0.25">
      <c r="A21" s="3">
        <v>8.65</v>
      </c>
      <c r="B21" s="3">
        <v>1.5341983999999999E-2</v>
      </c>
      <c r="C21" s="3">
        <v>1.5795390999999999E-2</v>
      </c>
      <c r="D21" s="3">
        <v>2.2113022E-2</v>
      </c>
      <c r="E21" s="3">
        <v>2.095166E-2</v>
      </c>
      <c r="F21" s="3">
        <v>1.7339113E-2</v>
      </c>
      <c r="G21" s="3">
        <v>2.1128126000000001E-2</v>
      </c>
      <c r="H21" s="3">
        <v>4.2936004999999999E-2</v>
      </c>
      <c r="I21" s="3">
        <v>2.0256254000000001E-2</v>
      </c>
      <c r="J21" s="3">
        <v>2.5610244000000001E-2</v>
      </c>
      <c r="K21" s="3">
        <v>2.4122807E-2</v>
      </c>
      <c r="L21" s="3">
        <v>4.1674559999999999E-2</v>
      </c>
      <c r="M21" s="3">
        <v>5.2560647000000002E-2</v>
      </c>
      <c r="N21" s="3">
        <v>2.4054315999999999E-2</v>
      </c>
      <c r="O21" s="3">
        <v>2.0969162999999999E-2</v>
      </c>
      <c r="P21" s="3">
        <v>2.1911189000000001E-2</v>
      </c>
      <c r="Q21" s="3">
        <v>2.3750500000000001E-2</v>
      </c>
      <c r="R21" s="3">
        <v>1.4891649999999999E-2</v>
      </c>
      <c r="S21" s="3">
        <v>4.3762433000000003E-2</v>
      </c>
      <c r="T21" s="3">
        <v>2.5072885999999999E-2</v>
      </c>
      <c r="U21" s="3">
        <v>5.6564019E-2</v>
      </c>
      <c r="V21" s="3">
        <v>2.7412195E-2</v>
      </c>
      <c r="W21" s="3">
        <v>1.7153146000000001E-2</v>
      </c>
    </row>
    <row r="22" spans="1:23" x14ac:dyDescent="0.25">
      <c r="A22" s="3">
        <v>10.210000000000001</v>
      </c>
      <c r="B22" s="3">
        <v>1.7437145000000001E-2</v>
      </c>
      <c r="C22" s="3">
        <v>1.7762788000000002E-2</v>
      </c>
      <c r="D22" s="3">
        <v>2.4957971999999998E-2</v>
      </c>
      <c r="E22" s="3">
        <v>2.3728386000000001E-2</v>
      </c>
      <c r="F22" s="3">
        <v>1.9673224E-2</v>
      </c>
      <c r="G22" s="3">
        <v>2.3906442E-2</v>
      </c>
      <c r="H22" s="3">
        <v>4.9274177000000002E-2</v>
      </c>
      <c r="I22" s="3">
        <v>2.2940818000000002E-2</v>
      </c>
      <c r="J22" s="3">
        <v>2.8744830999999998E-2</v>
      </c>
      <c r="K22" s="3">
        <v>2.6952462E-2</v>
      </c>
      <c r="L22" s="3">
        <v>4.7736314000000002E-2</v>
      </c>
      <c r="M22" s="3">
        <v>5.8196520000000002E-2</v>
      </c>
      <c r="N22" s="3">
        <v>2.7546072000000001E-2</v>
      </c>
      <c r="O22" s="3">
        <v>2.3524229000000001E-2</v>
      </c>
      <c r="P22" s="3">
        <v>2.4993752000000001E-2</v>
      </c>
      <c r="Q22" s="3">
        <v>2.6709316E-2</v>
      </c>
      <c r="R22" s="3">
        <v>1.6945670999999999E-2</v>
      </c>
      <c r="S22" s="3">
        <v>5.0582552000000003E-2</v>
      </c>
      <c r="T22" s="3">
        <v>2.8312277E-2</v>
      </c>
      <c r="U22" s="3">
        <v>6.0615883000000002E-2</v>
      </c>
      <c r="V22" s="3">
        <v>3.0916595000000002E-2</v>
      </c>
      <c r="W22" s="3">
        <v>1.9522365E-2</v>
      </c>
    </row>
    <row r="23" spans="1:23" x14ac:dyDescent="0.25">
      <c r="A23" s="3">
        <v>12.05</v>
      </c>
      <c r="B23" s="3">
        <v>2.0140578999999999E-2</v>
      </c>
      <c r="C23" s="3">
        <v>2.034851E-2</v>
      </c>
      <c r="D23" s="3">
        <v>2.8449502000000002E-2</v>
      </c>
      <c r="E23" s="3">
        <v>2.7073078E-2</v>
      </c>
      <c r="F23" s="3">
        <v>2.2757586E-2</v>
      </c>
      <c r="G23" s="3">
        <v>2.7395490000000002E-2</v>
      </c>
      <c r="H23" s="3">
        <v>5.5919034999999999E-2</v>
      </c>
      <c r="I23" s="3">
        <v>2.6296521999999999E-2</v>
      </c>
      <c r="J23" s="3">
        <v>3.2746431999999999E-2</v>
      </c>
      <c r="K23" s="3">
        <v>3.0772496E-2</v>
      </c>
      <c r="L23" s="3">
        <v>5.4271642000000002E-2</v>
      </c>
      <c r="M23" s="3">
        <v>6.2974761000000004E-2</v>
      </c>
      <c r="N23" s="3">
        <v>3.1910766E-2</v>
      </c>
      <c r="O23" s="3">
        <v>2.6960352E-2</v>
      </c>
      <c r="P23" s="3">
        <v>2.8826127E-2</v>
      </c>
      <c r="Q23" s="3">
        <v>3.0467813E-2</v>
      </c>
      <c r="R23" s="3">
        <v>1.9718599E-2</v>
      </c>
      <c r="S23" s="3">
        <v>5.7686843000000002E-2</v>
      </c>
      <c r="T23" s="3">
        <v>3.2588273000000001E-2</v>
      </c>
      <c r="U23" s="3">
        <v>6.3209076000000003E-2</v>
      </c>
      <c r="V23" s="3">
        <v>3.5277625999999999E-2</v>
      </c>
      <c r="W23" s="3">
        <v>2.2744502999999999E-2</v>
      </c>
    </row>
    <row r="24" spans="1:23" x14ac:dyDescent="0.25">
      <c r="A24" s="3">
        <v>14.22</v>
      </c>
      <c r="B24" s="3">
        <v>2.4195728999999999E-2</v>
      </c>
      <c r="C24" s="3">
        <v>2.4114671000000001E-2</v>
      </c>
      <c r="D24" s="3">
        <v>3.3622139000000002E-2</v>
      </c>
      <c r="E24" s="3">
        <v>3.1995455999999999E-2</v>
      </c>
      <c r="F24" s="3">
        <v>2.7509169999999999E-2</v>
      </c>
      <c r="G24" s="3">
        <v>3.2564450000000002E-2</v>
      </c>
      <c r="H24" s="3">
        <v>6.4097321999999998E-2</v>
      </c>
      <c r="I24" s="3">
        <v>3.1421599000000001E-2</v>
      </c>
      <c r="J24" s="3">
        <v>3.9015606000000001E-2</v>
      </c>
      <c r="K24" s="3">
        <v>3.6714771E-2</v>
      </c>
      <c r="L24" s="3">
        <v>6.2511839E-2</v>
      </c>
      <c r="M24" s="3">
        <v>6.7630483000000005E-2</v>
      </c>
      <c r="N24" s="3">
        <v>3.8312317999999998E-2</v>
      </c>
      <c r="O24" s="3">
        <v>3.2511012999999998E-2</v>
      </c>
      <c r="P24" s="3">
        <v>3.4907939999999998E-2</v>
      </c>
      <c r="Q24" s="3">
        <v>3.6385446000000002E-2</v>
      </c>
      <c r="R24" s="3">
        <v>2.3929341999999999E-2</v>
      </c>
      <c r="S24" s="3">
        <v>6.6496163999999996E-2</v>
      </c>
      <c r="T24" s="3">
        <v>3.9002268E-2</v>
      </c>
      <c r="U24" s="3">
        <v>6.5478120000000001E-2</v>
      </c>
      <c r="V24" s="3">
        <v>4.1819173000000001E-2</v>
      </c>
      <c r="W24" s="3">
        <v>2.7482942E-2</v>
      </c>
    </row>
    <row r="25" spans="1:23" x14ac:dyDescent="0.25">
      <c r="A25" s="3">
        <v>16.78</v>
      </c>
      <c r="B25" s="3">
        <v>2.9535009000000001E-2</v>
      </c>
      <c r="C25" s="3">
        <v>2.9005059E-2</v>
      </c>
      <c r="D25" s="3">
        <v>4.0023277000000003E-2</v>
      </c>
      <c r="E25" s="3">
        <v>3.7990660000000002E-2</v>
      </c>
      <c r="F25" s="3">
        <v>3.351117E-2</v>
      </c>
      <c r="G25" s="3">
        <v>3.9154874999999999E-2</v>
      </c>
      <c r="H25" s="3">
        <v>7.0435494000000001E-2</v>
      </c>
      <c r="I25" s="3">
        <v>3.8133008000000003E-2</v>
      </c>
      <c r="J25" s="3">
        <v>4.7018808000000002E-2</v>
      </c>
      <c r="K25" s="3">
        <v>4.4284097000000001E-2</v>
      </c>
      <c r="L25" s="3">
        <v>6.9520742999999996E-2</v>
      </c>
      <c r="M25" s="3">
        <v>6.8978191999999994E-2</v>
      </c>
      <c r="N25" s="3">
        <v>4.6362754999999999E-2</v>
      </c>
      <c r="O25" s="3">
        <v>3.9823788999999998E-2</v>
      </c>
      <c r="P25" s="3">
        <v>4.2739315E-2</v>
      </c>
      <c r="Q25" s="3">
        <v>4.3742503000000002E-2</v>
      </c>
      <c r="R25" s="3">
        <v>2.9988702999999998E-2</v>
      </c>
      <c r="S25" s="3">
        <v>7.3505731000000005E-2</v>
      </c>
      <c r="T25" s="3">
        <v>4.6776805999999997E-2</v>
      </c>
      <c r="U25" s="3">
        <v>6.4829821999999995E-2</v>
      </c>
      <c r="V25" s="3">
        <v>4.9762479999999998E-2</v>
      </c>
      <c r="W25" s="3">
        <v>3.3737679999999999E-2</v>
      </c>
    </row>
    <row r="26" spans="1:23" x14ac:dyDescent="0.25">
      <c r="A26" s="3">
        <v>19.809999999999999</v>
      </c>
      <c r="B26" s="3">
        <v>3.6293592999999999E-2</v>
      </c>
      <c r="C26" s="3">
        <v>3.5413153000000003E-2</v>
      </c>
      <c r="D26" s="3">
        <v>4.7652915999999997E-2</v>
      </c>
      <c r="E26" s="3">
        <v>4.5374227000000003E-2</v>
      </c>
      <c r="F26" s="3">
        <v>4.1263754999999999E-2</v>
      </c>
      <c r="G26" s="3">
        <v>4.6972927999999997E-2</v>
      </c>
      <c r="H26" s="3">
        <v>7.3604580000000003E-2</v>
      </c>
      <c r="I26" s="3">
        <v>4.6308725000000002E-2</v>
      </c>
      <c r="J26" s="3">
        <v>5.6489261999999998E-2</v>
      </c>
      <c r="K26" s="3">
        <v>5.3197510000000003E-2</v>
      </c>
      <c r="L26" s="3">
        <v>7.3877628000000001E-2</v>
      </c>
      <c r="M26" s="3">
        <v>6.6650330999999993E-2</v>
      </c>
      <c r="N26" s="3">
        <v>5.5771095999999999E-2</v>
      </c>
      <c r="O26" s="3">
        <v>4.9074890000000003E-2</v>
      </c>
      <c r="P26" s="3">
        <v>5.2320252999999997E-2</v>
      </c>
      <c r="Q26" s="3">
        <v>5.2698920000000003E-2</v>
      </c>
      <c r="R26" s="3">
        <v>3.7793981999999997E-2</v>
      </c>
      <c r="S26" s="3">
        <v>7.6726343000000002E-2</v>
      </c>
      <c r="T26" s="3">
        <v>5.5458373999999998E-2</v>
      </c>
      <c r="U26" s="3">
        <v>6.0777958E-2</v>
      </c>
      <c r="V26" s="3">
        <v>5.8328790999999998E-2</v>
      </c>
      <c r="W26" s="3">
        <v>4.1319181000000003E-2</v>
      </c>
    </row>
    <row r="27" spans="1:23" x14ac:dyDescent="0.25">
      <c r="A27" s="36">
        <v>23.37</v>
      </c>
      <c r="B27" s="3">
        <v>4.3660448999999997E-2</v>
      </c>
      <c r="C27" s="3">
        <v>4.2776841000000003E-2</v>
      </c>
      <c r="D27" s="3">
        <v>5.5411871000000001E-2</v>
      </c>
      <c r="E27" s="3">
        <v>5.3388867999999999E-2</v>
      </c>
      <c r="F27" s="3">
        <v>4.9933311000000001E-2</v>
      </c>
      <c r="G27" s="3">
        <v>5.4984815999999999E-2</v>
      </c>
      <c r="H27" s="3">
        <v>7.0946637000000007E-2</v>
      </c>
      <c r="I27" s="3">
        <v>5.4911531E-2</v>
      </c>
      <c r="J27" s="3">
        <v>6.5492863999999998E-2</v>
      </c>
      <c r="K27" s="3">
        <v>6.1403509000000002E-2</v>
      </c>
      <c r="L27" s="3">
        <v>7.3025194000000002E-2</v>
      </c>
      <c r="M27" s="3">
        <v>6.0156823999999998E-2</v>
      </c>
      <c r="N27" s="3">
        <v>6.4791465000000006E-2</v>
      </c>
      <c r="O27" s="3">
        <v>5.8414096999999998E-2</v>
      </c>
      <c r="P27" s="3">
        <v>6.1234691000000001E-2</v>
      </c>
      <c r="Q27" s="3">
        <v>6.1255497999999999E-2</v>
      </c>
      <c r="R27" s="3">
        <v>4.6626270999999997E-2</v>
      </c>
      <c r="S27" s="3">
        <v>7.3505731000000005E-2</v>
      </c>
      <c r="T27" s="3">
        <v>6.3103336999999995E-2</v>
      </c>
      <c r="U27" s="3">
        <v>5.2836305E-2</v>
      </c>
      <c r="V27" s="3">
        <v>6.5337591E-2</v>
      </c>
      <c r="W27" s="3">
        <v>4.9753601000000001E-2</v>
      </c>
    </row>
    <row r="28" spans="1:23" x14ac:dyDescent="0.25">
      <c r="A28" s="36">
        <v>27.58</v>
      </c>
      <c r="B28" s="3">
        <v>5.2716950999999998E-2</v>
      </c>
      <c r="C28" s="3">
        <v>5.2051713999999999E-2</v>
      </c>
      <c r="D28" s="3">
        <v>6.3688090000000003E-2</v>
      </c>
      <c r="E28" s="3">
        <v>6.2476335000000001E-2</v>
      </c>
      <c r="F28" s="3">
        <v>5.9936646000000003E-2</v>
      </c>
      <c r="G28" s="3">
        <v>6.3772048999999997E-2</v>
      </c>
      <c r="H28" s="3">
        <v>6.4301779000000003E-2</v>
      </c>
      <c r="I28" s="3">
        <v>6.3880414999999996E-2</v>
      </c>
      <c r="J28" s="3">
        <v>7.3429372000000007E-2</v>
      </c>
      <c r="K28" s="3">
        <v>6.868987E-2</v>
      </c>
      <c r="L28" s="3">
        <v>6.8573593000000002E-2</v>
      </c>
      <c r="M28" s="3">
        <v>5.2193089999999998E-2</v>
      </c>
      <c r="N28" s="3">
        <v>7.3714840000000004E-2</v>
      </c>
      <c r="O28" s="3">
        <v>6.7577093000000005E-2</v>
      </c>
      <c r="P28" s="3">
        <v>6.9482629000000004E-2</v>
      </c>
      <c r="Q28" s="3">
        <v>6.9252299000000003E-2</v>
      </c>
      <c r="R28" s="3">
        <v>5.5869363999999998E-2</v>
      </c>
      <c r="S28" s="3">
        <v>6.6401440000000006E-2</v>
      </c>
      <c r="T28" s="3">
        <v>6.9841269999999997E-2</v>
      </c>
      <c r="U28" s="3">
        <v>4.3922203999999999E-2</v>
      </c>
      <c r="V28" s="3">
        <v>7.0711003999999994E-2</v>
      </c>
      <c r="W28" s="3">
        <v>5.8188020999999999E-2</v>
      </c>
    </row>
    <row r="29" spans="1:23" x14ac:dyDescent="0.25">
      <c r="A29" s="36">
        <v>32.549999999999997</v>
      </c>
      <c r="B29" s="3">
        <v>6.2043795999999998E-2</v>
      </c>
      <c r="C29" s="3">
        <v>6.1045531E-2</v>
      </c>
      <c r="D29" s="3">
        <v>7.0218543999999994E-2</v>
      </c>
      <c r="E29" s="3">
        <v>6.9859902000000001E-2</v>
      </c>
      <c r="F29" s="3">
        <v>6.9189730000000005E-2</v>
      </c>
      <c r="G29" s="3">
        <v>7.0750145E-2</v>
      </c>
      <c r="H29" s="3">
        <v>5.4590063000000001E-2</v>
      </c>
      <c r="I29" s="3">
        <v>7.0713849999999995E-2</v>
      </c>
      <c r="J29" s="3">
        <v>7.7230891999999995E-2</v>
      </c>
      <c r="K29" s="3">
        <v>7.2014713999999994E-2</v>
      </c>
      <c r="L29" s="3">
        <v>6.0428111E-2</v>
      </c>
      <c r="M29" s="3">
        <v>4.3371723000000001E-2</v>
      </c>
      <c r="N29" s="3">
        <v>7.8758487000000002E-2</v>
      </c>
      <c r="O29" s="3">
        <v>7.3920705000000003E-2</v>
      </c>
      <c r="P29" s="3">
        <v>7.3898192000000001E-2</v>
      </c>
      <c r="Q29" s="3">
        <v>7.3970411999999999E-2</v>
      </c>
      <c r="R29" s="3">
        <v>6.3469240999999996E-2</v>
      </c>
      <c r="S29" s="3">
        <v>5.5981812999999998E-2</v>
      </c>
      <c r="T29" s="3">
        <v>7.34046E-2</v>
      </c>
      <c r="U29" s="3">
        <v>3.5170178000000003E-2</v>
      </c>
      <c r="V29" s="3">
        <v>7.2502142000000006E-2</v>
      </c>
      <c r="W29" s="3">
        <v>6.3968916000000001E-2</v>
      </c>
    </row>
    <row r="30" spans="1:23" x14ac:dyDescent="0.25">
      <c r="A30" s="36">
        <v>38.409999999999997</v>
      </c>
      <c r="B30" s="3">
        <v>7.0897539999999995E-2</v>
      </c>
      <c r="C30" s="3">
        <v>6.8690274999999995E-2</v>
      </c>
      <c r="D30" s="3">
        <v>7.4485968999999999E-2</v>
      </c>
      <c r="E30" s="3">
        <v>7.4845386999999999E-2</v>
      </c>
      <c r="F30" s="3">
        <v>7.6108703E-2</v>
      </c>
      <c r="G30" s="3">
        <v>7.5014538000000006E-2</v>
      </c>
      <c r="H30" s="3">
        <v>4.4060518999999999E-2</v>
      </c>
      <c r="I30" s="3">
        <v>7.4130566999999994E-2</v>
      </c>
      <c r="J30" s="3">
        <v>7.6163799000000004E-2</v>
      </c>
      <c r="K30" s="3">
        <v>7.1024334999999994E-2</v>
      </c>
      <c r="L30" s="3">
        <v>5.0956621000000001E-2</v>
      </c>
      <c r="M30" s="3">
        <v>3.5162949999999998E-2</v>
      </c>
      <c r="N30" s="3">
        <v>7.8855480000000006E-2</v>
      </c>
      <c r="O30" s="3">
        <v>7.5947136999999998E-2</v>
      </c>
      <c r="P30" s="3">
        <v>7.3481630000000006E-2</v>
      </c>
      <c r="Q30" s="3">
        <v>7.4370251999999998E-2</v>
      </c>
      <c r="R30" s="3">
        <v>6.8912396000000001E-2</v>
      </c>
      <c r="S30" s="3">
        <v>4.5088567000000003E-2</v>
      </c>
      <c r="T30" s="3">
        <v>7.3922901999999999E-2</v>
      </c>
      <c r="U30" s="3">
        <v>2.7228525E-2</v>
      </c>
      <c r="V30" s="3">
        <v>7.0944629999999995E-2</v>
      </c>
      <c r="W30" s="3">
        <v>6.6148597000000003E-2</v>
      </c>
    </row>
    <row r="31" spans="1:23" x14ac:dyDescent="0.25">
      <c r="A31" s="36">
        <v>45.32</v>
      </c>
      <c r="B31" s="3">
        <v>7.6980265000000006E-2</v>
      </c>
      <c r="C31" s="3">
        <v>7.3805509000000005E-2</v>
      </c>
      <c r="D31" s="3">
        <v>7.5326523000000006E-2</v>
      </c>
      <c r="E31" s="3">
        <v>7.7180361000000003E-2</v>
      </c>
      <c r="F31" s="3">
        <v>7.9109703000000003E-2</v>
      </c>
      <c r="G31" s="3">
        <v>7.5208373999999995E-2</v>
      </c>
      <c r="H31" s="3">
        <v>3.4655489999999997E-2</v>
      </c>
      <c r="I31" s="3">
        <v>7.3398413999999995E-2</v>
      </c>
      <c r="J31" s="3">
        <v>7.0828330999999994E-2</v>
      </c>
      <c r="K31" s="3">
        <v>6.6426146000000005E-2</v>
      </c>
      <c r="L31" s="3">
        <v>4.0727409999999999E-2</v>
      </c>
      <c r="M31" s="3">
        <v>2.7444254000000001E-2</v>
      </c>
      <c r="N31" s="3">
        <v>7.3811832999999993E-2</v>
      </c>
      <c r="O31" s="3">
        <v>7.3832598999999999E-2</v>
      </c>
      <c r="P31" s="3">
        <v>6.9066066999999995E-2</v>
      </c>
      <c r="Q31" s="3">
        <v>7.0371850999999999E-2</v>
      </c>
      <c r="R31" s="3">
        <v>7.0761014999999997E-2</v>
      </c>
      <c r="S31" s="3">
        <v>3.4953112000000001E-2</v>
      </c>
      <c r="T31" s="3">
        <v>6.9776482000000001E-2</v>
      </c>
      <c r="U31" s="3">
        <v>2.0259319000000001E-2</v>
      </c>
      <c r="V31" s="3">
        <v>6.5026087999999996E-2</v>
      </c>
      <c r="W31" s="3">
        <v>6.4063684999999995E-2</v>
      </c>
    </row>
    <row r="32" spans="1:23" x14ac:dyDescent="0.25">
      <c r="A32" s="36">
        <v>53.48</v>
      </c>
      <c r="B32" s="3">
        <v>7.6980265000000006E-2</v>
      </c>
      <c r="C32" s="3">
        <v>7.262507E-2</v>
      </c>
      <c r="D32" s="3">
        <v>7.0541833999999998E-2</v>
      </c>
      <c r="E32" s="3">
        <v>7.4024990999999998E-2</v>
      </c>
      <c r="F32" s="3">
        <v>7.6108703E-2</v>
      </c>
      <c r="G32" s="3">
        <v>6.9910188999999998E-2</v>
      </c>
      <c r="H32" s="3">
        <v>2.6170517000000001E-2</v>
      </c>
      <c r="I32" s="3">
        <v>6.6931056000000003E-2</v>
      </c>
      <c r="J32" s="3">
        <v>6.0624249999999998E-2</v>
      </c>
      <c r="K32" s="3">
        <v>5.7795698999999999E-2</v>
      </c>
      <c r="L32" s="3">
        <v>3.0403486E-2</v>
      </c>
      <c r="M32" s="3">
        <v>2.0215633E-2</v>
      </c>
      <c r="N32" s="3">
        <v>6.3045587E-2</v>
      </c>
      <c r="O32" s="3">
        <v>6.5726872000000006E-2</v>
      </c>
      <c r="P32" s="3">
        <v>5.9401816000000003E-2</v>
      </c>
      <c r="Q32" s="3">
        <v>6.077569E-2</v>
      </c>
      <c r="R32" s="3">
        <v>6.7063777000000005E-2</v>
      </c>
      <c r="S32" s="3">
        <v>2.5670170999999999E-2</v>
      </c>
      <c r="T32" s="3">
        <v>6.1030125999999997E-2</v>
      </c>
      <c r="U32" s="3">
        <v>1.4100486000000001E-2</v>
      </c>
      <c r="V32" s="3">
        <v>5.5525271000000001E-2</v>
      </c>
      <c r="W32" s="3">
        <v>5.7240333999999997E-2</v>
      </c>
    </row>
    <row r="33" spans="1:23" x14ac:dyDescent="0.25">
      <c r="A33" s="36">
        <v>63.11</v>
      </c>
      <c r="B33" s="3">
        <v>7.1978913000000005E-2</v>
      </c>
      <c r="C33" s="3">
        <v>6.7847105000000005E-2</v>
      </c>
      <c r="D33" s="3">
        <v>6.2782879E-2</v>
      </c>
      <c r="E33" s="3">
        <v>6.7588035000000005E-2</v>
      </c>
      <c r="F33" s="3">
        <v>6.9856618999999995E-2</v>
      </c>
      <c r="G33" s="3">
        <v>6.2027525E-2</v>
      </c>
      <c r="H33" s="3">
        <v>1.9525659000000001E-2</v>
      </c>
      <c r="I33" s="3">
        <v>5.7352043999999998E-2</v>
      </c>
      <c r="J33" s="3">
        <v>4.8819528000000001E-2</v>
      </c>
      <c r="K33" s="3">
        <v>4.7962649000000003E-2</v>
      </c>
      <c r="L33" s="3">
        <v>2.2258002999999998E-2</v>
      </c>
      <c r="M33" s="3">
        <v>1.4457240999999999E-2</v>
      </c>
      <c r="N33" s="3">
        <v>5.1503395E-2</v>
      </c>
      <c r="O33" s="3">
        <v>5.4977973999999999E-2</v>
      </c>
      <c r="P33" s="3">
        <v>4.8654503000000002E-2</v>
      </c>
      <c r="Q33" s="3">
        <v>4.990004E-2</v>
      </c>
      <c r="R33" s="3">
        <v>5.9669303E-2</v>
      </c>
      <c r="S33" s="3">
        <v>1.8850051999999999E-2</v>
      </c>
      <c r="T33" s="3">
        <v>5.1182378000000001E-2</v>
      </c>
      <c r="U33" s="3">
        <v>9.4003239999999998E-3</v>
      </c>
      <c r="V33" s="3">
        <v>4.5167822000000003E-2</v>
      </c>
      <c r="W33" s="3">
        <v>4.9184988999999998E-2</v>
      </c>
    </row>
    <row r="34" spans="1:23" x14ac:dyDescent="0.25">
      <c r="A34" s="36">
        <v>74.48</v>
      </c>
      <c r="B34" s="3">
        <v>6.1773452E-2</v>
      </c>
      <c r="C34" s="3">
        <v>5.7729060999999998E-2</v>
      </c>
      <c r="D34" s="3">
        <v>5.0756497999999997E-2</v>
      </c>
      <c r="E34" s="3">
        <v>5.5345197999999998E-2</v>
      </c>
      <c r="F34" s="3">
        <v>5.8686228999999999E-2</v>
      </c>
      <c r="G34" s="3">
        <v>5.0332752000000001E-2</v>
      </c>
      <c r="H34" s="3">
        <v>1.3800859E-2</v>
      </c>
      <c r="I34" s="3">
        <v>4.5637584000000002E-2</v>
      </c>
      <c r="J34" s="3">
        <v>3.6147791999999998E-2</v>
      </c>
      <c r="K34" s="3">
        <v>3.6926994999999997E-2</v>
      </c>
      <c r="L34" s="3">
        <v>1.4586096E-2</v>
      </c>
      <c r="M34" s="3">
        <v>8.8213670000000001E-3</v>
      </c>
      <c r="N34" s="3">
        <v>3.9088263999999998E-2</v>
      </c>
      <c r="O34" s="3">
        <v>4.3348018000000002E-2</v>
      </c>
      <c r="P34" s="3">
        <v>3.7740564999999997E-2</v>
      </c>
      <c r="Q34" s="3">
        <v>3.8144742000000002E-2</v>
      </c>
      <c r="R34" s="3">
        <v>5.0631611E-2</v>
      </c>
      <c r="S34" s="3">
        <v>1.2787724E-2</v>
      </c>
      <c r="T34" s="3">
        <v>3.9002268E-2</v>
      </c>
      <c r="U34" s="3">
        <v>5.5105350000000004E-3</v>
      </c>
      <c r="V34" s="3">
        <v>3.3642239999999997E-2</v>
      </c>
      <c r="W34" s="3">
        <v>3.9992418000000002E-2</v>
      </c>
    </row>
    <row r="35" spans="1:23" x14ac:dyDescent="0.25">
      <c r="A35" s="36">
        <v>87.89</v>
      </c>
      <c r="B35" s="3">
        <v>5.0419032000000003E-2</v>
      </c>
      <c r="C35" s="3">
        <v>4.6824058000000002E-2</v>
      </c>
      <c r="D35" s="3">
        <v>3.8794776000000003E-2</v>
      </c>
      <c r="E35" s="3">
        <v>4.1335352999999998E-2</v>
      </c>
      <c r="F35" s="3">
        <v>4.6515504999999999E-2</v>
      </c>
      <c r="G35" s="3">
        <v>3.8702591000000001E-2</v>
      </c>
      <c r="H35" s="3">
        <v>9.7117149999999992E-3</v>
      </c>
      <c r="I35" s="3">
        <v>3.4899329E-2</v>
      </c>
      <c r="J35" s="3">
        <v>2.5410163999999999E-2</v>
      </c>
      <c r="K35" s="3">
        <v>2.7376910000000001E-2</v>
      </c>
      <c r="L35" s="3">
        <v>9.1873460000000007E-3</v>
      </c>
      <c r="M35" s="3">
        <v>4.9007599999999997E-3</v>
      </c>
      <c r="N35" s="3">
        <v>2.8612997000000001E-2</v>
      </c>
      <c r="O35" s="3">
        <v>3.3480176E-2</v>
      </c>
      <c r="P35" s="3">
        <v>2.9159377E-2</v>
      </c>
      <c r="Q35" s="3">
        <v>2.8788484999999999E-2</v>
      </c>
      <c r="R35" s="3">
        <v>4.2415528000000001E-2</v>
      </c>
      <c r="S35" s="3">
        <v>8.6198730000000001E-3</v>
      </c>
      <c r="T35" s="3">
        <v>2.8636215999999999E-2</v>
      </c>
      <c r="U35" s="3">
        <v>2.9173419999999999E-3</v>
      </c>
      <c r="V35" s="3">
        <v>2.3985671E-2</v>
      </c>
      <c r="W35" s="3">
        <v>3.2410916999999997E-2</v>
      </c>
    </row>
    <row r="36" spans="1:23" x14ac:dyDescent="0.25">
      <c r="A36" s="36">
        <v>103.72</v>
      </c>
      <c r="B36" s="3">
        <v>3.9334954999999998E-2</v>
      </c>
      <c r="C36" s="3">
        <v>3.6818437000000002E-2</v>
      </c>
      <c r="D36" s="3">
        <v>2.7867579999999999E-2</v>
      </c>
      <c r="E36" s="3">
        <v>2.8587655999999999E-2</v>
      </c>
      <c r="F36" s="3">
        <v>3.4761586999999997E-2</v>
      </c>
      <c r="G36" s="3">
        <v>2.7976997999999999E-2</v>
      </c>
      <c r="H36" s="3">
        <v>6.9515439999999996E-3</v>
      </c>
      <c r="I36" s="3">
        <v>2.5808419999999999E-2</v>
      </c>
      <c r="J36" s="3">
        <v>1.6806722999999999E-2</v>
      </c>
      <c r="K36" s="3">
        <v>1.9595359E-2</v>
      </c>
      <c r="L36" s="3">
        <v>5.4934650000000003E-3</v>
      </c>
      <c r="M36" s="3">
        <v>2.4503799999999998E-3</v>
      </c>
      <c r="N36" s="3">
        <v>1.9010669000000001E-2</v>
      </c>
      <c r="O36" s="3">
        <v>2.4317181E-2</v>
      </c>
      <c r="P36" s="3">
        <v>2.1411314000000001E-2</v>
      </c>
      <c r="Q36" s="3">
        <v>2.0631746999999999E-2</v>
      </c>
      <c r="R36" s="3">
        <v>3.3685939999999998E-2</v>
      </c>
      <c r="S36" s="3">
        <v>5.6834329999999999E-3</v>
      </c>
      <c r="T36" s="3">
        <v>1.9760284999999999E-2</v>
      </c>
      <c r="U36" s="3">
        <v>1.4586709999999999E-3</v>
      </c>
      <c r="V36" s="3">
        <v>1.6120240000000001E-2</v>
      </c>
      <c r="W36" s="3">
        <v>2.5682335000000001E-2</v>
      </c>
    </row>
    <row r="37" spans="1:23" x14ac:dyDescent="0.25">
      <c r="A37" s="36">
        <v>122.39</v>
      </c>
      <c r="B37" s="3">
        <v>3.1832928000000003E-2</v>
      </c>
      <c r="C37" s="3">
        <v>3.0522766E-2</v>
      </c>
      <c r="D37" s="3">
        <v>2.0302599000000001E-2</v>
      </c>
      <c r="E37" s="3">
        <v>2.0194370999999999E-2</v>
      </c>
      <c r="F37" s="3">
        <v>2.6508836000000001E-2</v>
      </c>
      <c r="G37" s="3">
        <v>2.0740453999999998E-2</v>
      </c>
      <c r="H37" s="3">
        <v>5.5203429999999996E-3</v>
      </c>
      <c r="I37" s="3">
        <v>2.0256254000000001E-2</v>
      </c>
      <c r="J37" s="3">
        <v>1.1604642E-2</v>
      </c>
      <c r="K37" s="3">
        <v>1.5209393999999999E-2</v>
      </c>
      <c r="L37" s="3">
        <v>3.3150219999999999E-3</v>
      </c>
      <c r="M37" s="3">
        <v>1.2251899999999999E-3</v>
      </c>
      <c r="N37" s="3">
        <v>1.1833171999999999E-2</v>
      </c>
      <c r="O37" s="3">
        <v>1.8237884999999999E-2</v>
      </c>
      <c r="P37" s="3">
        <v>1.6412564000000001E-2</v>
      </c>
      <c r="Q37" s="3">
        <v>1.5113954000000001E-2</v>
      </c>
      <c r="R37" s="3">
        <v>2.8140083999999999E-2</v>
      </c>
      <c r="S37" s="3">
        <v>4.0731270000000002E-3</v>
      </c>
      <c r="T37" s="3">
        <v>1.3994169000000001E-2</v>
      </c>
      <c r="U37" s="3">
        <v>6.4829799999999995E-4</v>
      </c>
      <c r="V37" s="3">
        <v>1.1291954999999999E-2</v>
      </c>
      <c r="W37" s="3">
        <v>2.1322971999999999E-2</v>
      </c>
    </row>
    <row r="38" spans="1:23" x14ac:dyDescent="0.25">
      <c r="A38" s="36">
        <v>144.43</v>
      </c>
      <c r="B38" s="3">
        <v>2.4736415000000001E-2</v>
      </c>
      <c r="C38" s="3">
        <v>2.5014053000000001E-2</v>
      </c>
      <c r="D38" s="3">
        <v>1.4030776999999999E-2</v>
      </c>
      <c r="E38" s="3">
        <v>1.3820522999999999E-2</v>
      </c>
      <c r="F38" s="3">
        <v>1.9173058E-2</v>
      </c>
      <c r="G38" s="3">
        <v>1.4731536999999999E-2</v>
      </c>
      <c r="H38" s="3">
        <v>4.3958290000000004E-3</v>
      </c>
      <c r="I38" s="3">
        <v>1.5619279999999999E-2</v>
      </c>
      <c r="J38" s="3">
        <v>7.6030409999999996E-3</v>
      </c>
      <c r="K38" s="3">
        <v>1.1601584999999999E-2</v>
      </c>
      <c r="L38" s="3">
        <v>1.894298E-3</v>
      </c>
      <c r="M38" s="3">
        <v>4.9007599999999999E-4</v>
      </c>
      <c r="N38" s="3">
        <v>6.6925320000000002E-3</v>
      </c>
      <c r="O38" s="3">
        <v>1.3303964999999999E-2</v>
      </c>
      <c r="P38" s="3">
        <v>1.2413563000000001E-2</v>
      </c>
      <c r="Q38" s="3">
        <v>1.1035586E-2</v>
      </c>
      <c r="R38" s="3">
        <v>2.3518537999999999E-2</v>
      </c>
      <c r="S38" s="3">
        <v>2.9364399999999998E-3</v>
      </c>
      <c r="T38" s="3">
        <v>9.4590219999999992E-3</v>
      </c>
      <c r="U38" s="3">
        <v>3.2414899999999998E-4</v>
      </c>
      <c r="V38" s="3">
        <v>7.6318039999999998E-3</v>
      </c>
      <c r="W38" s="3">
        <v>1.8764215000000001E-2</v>
      </c>
    </row>
    <row r="39" spans="1:23" x14ac:dyDescent="0.25">
      <c r="A39" s="36">
        <v>170.44</v>
      </c>
      <c r="B39" s="3">
        <v>1.8924033999999999E-2</v>
      </c>
      <c r="C39" s="3">
        <v>2.0573356000000001E-2</v>
      </c>
      <c r="D39" s="3">
        <v>9.1167720000000004E-3</v>
      </c>
      <c r="E39" s="3">
        <v>9.2136820000000008E-3</v>
      </c>
      <c r="F39" s="3">
        <v>1.3171057E-2</v>
      </c>
      <c r="G39" s="3">
        <v>1.0208696999999999E-2</v>
      </c>
      <c r="H39" s="3">
        <v>3.4757719999999998E-3</v>
      </c>
      <c r="I39" s="3">
        <v>1.2263575000000001E-2</v>
      </c>
      <c r="J39" s="3">
        <v>4.8019209999999998E-3</v>
      </c>
      <c r="K39" s="3">
        <v>9.0548950000000003E-3</v>
      </c>
      <c r="L39" s="3">
        <v>9.4714899999999999E-4</v>
      </c>
      <c r="M39" s="3">
        <v>1.22519E-4</v>
      </c>
      <c r="N39" s="3">
        <v>3.2977689999999999E-3</v>
      </c>
      <c r="O39" s="3">
        <v>9.9559469999999997E-3</v>
      </c>
      <c r="P39" s="3">
        <v>9.7475630000000008E-3</v>
      </c>
      <c r="Q39" s="3">
        <v>8.2367050000000004E-3</v>
      </c>
      <c r="R39" s="3">
        <v>2.1772619999999999E-2</v>
      </c>
      <c r="S39" s="3">
        <v>1.9892009999999999E-3</v>
      </c>
      <c r="T39" s="3">
        <v>6.2196309999999998E-3</v>
      </c>
      <c r="U39" s="3">
        <v>1.62075E-4</v>
      </c>
      <c r="V39" s="3">
        <v>4.9061599999999997E-3</v>
      </c>
      <c r="W39" s="3">
        <v>1.8290371E-2</v>
      </c>
    </row>
    <row r="40" spans="1:23" x14ac:dyDescent="0.25">
      <c r="A40" s="36">
        <v>201.13</v>
      </c>
      <c r="B40" s="3">
        <v>1.4125439E-2</v>
      </c>
      <c r="C40" s="3">
        <v>1.6807195E-2</v>
      </c>
      <c r="D40" s="3">
        <v>5.5605849999999998E-3</v>
      </c>
      <c r="E40" s="3">
        <v>5.5534520000000004E-3</v>
      </c>
      <c r="F40" s="3">
        <v>8.4194730000000002E-3</v>
      </c>
      <c r="G40" s="3">
        <v>6.7196490000000003E-3</v>
      </c>
      <c r="H40" s="3">
        <v>2.760172E-3</v>
      </c>
      <c r="I40" s="3">
        <v>9.5790119999999996E-3</v>
      </c>
      <c r="J40" s="3">
        <v>2.8678140000000002E-3</v>
      </c>
      <c r="K40" s="3">
        <v>7.0033960000000003E-3</v>
      </c>
      <c r="L40" s="3">
        <v>4.7357500000000001E-4</v>
      </c>
      <c r="M40" s="3">
        <v>0</v>
      </c>
      <c r="N40" s="3">
        <v>1.2609120000000001E-3</v>
      </c>
      <c r="O40" s="3">
        <v>6.7841409999999996E-3</v>
      </c>
      <c r="P40" s="3">
        <v>7.3315000000000003E-3</v>
      </c>
      <c r="Q40" s="3">
        <v>5.8376649999999997E-3</v>
      </c>
      <c r="R40" s="3">
        <v>2.0334805000000001E-2</v>
      </c>
      <c r="S40" s="3">
        <v>1.3261340000000001E-3</v>
      </c>
      <c r="T40" s="3">
        <v>3.822481E-3</v>
      </c>
      <c r="U40" s="3">
        <v>0</v>
      </c>
      <c r="V40" s="3">
        <v>2.9592709999999999E-3</v>
      </c>
      <c r="W40" s="3">
        <v>1.8858983999999999E-2</v>
      </c>
    </row>
    <row r="41" spans="1:23" x14ac:dyDescent="0.25">
      <c r="A41" s="36">
        <v>237.35</v>
      </c>
      <c r="B41" s="3">
        <v>1.1286834000000001E-2</v>
      </c>
      <c r="C41" s="3">
        <v>1.5233277E-2</v>
      </c>
      <c r="D41" s="3">
        <v>3.5561880000000001E-3</v>
      </c>
      <c r="E41" s="3">
        <v>3.4709070000000001E-3</v>
      </c>
      <c r="F41" s="3">
        <v>5.7519169999999996E-3</v>
      </c>
      <c r="G41" s="3">
        <v>4.7812879999999999E-3</v>
      </c>
      <c r="H41" s="3">
        <v>2.6579429999999999E-3</v>
      </c>
      <c r="I41" s="3">
        <v>8.3587550000000007E-3</v>
      </c>
      <c r="J41" s="3">
        <v>1.867414E-3</v>
      </c>
      <c r="K41" s="3">
        <v>6.2252410000000003E-3</v>
      </c>
      <c r="L41" s="3">
        <v>1.8943000000000001E-4</v>
      </c>
      <c r="M41" s="3">
        <v>0</v>
      </c>
      <c r="N41" s="3">
        <v>4.8496599999999998E-4</v>
      </c>
      <c r="O41" s="3">
        <v>5.3744489999999999E-3</v>
      </c>
      <c r="P41" s="3">
        <v>6.5816879999999996E-3</v>
      </c>
      <c r="Q41" s="3">
        <v>4.798081E-3</v>
      </c>
      <c r="R41" s="3">
        <v>1.98213E-2</v>
      </c>
      <c r="S41" s="3">
        <v>1.0419629999999999E-3</v>
      </c>
      <c r="T41" s="3">
        <v>2.5267250000000001E-3</v>
      </c>
      <c r="U41" s="3">
        <v>0</v>
      </c>
      <c r="V41" s="3">
        <v>2.0247640000000001E-3</v>
      </c>
      <c r="W41" s="3">
        <v>2.1038666000000001E-2</v>
      </c>
    </row>
    <row r="42" spans="1:23" x14ac:dyDescent="0.25">
      <c r="A42" s="36">
        <v>280.08999999999997</v>
      </c>
      <c r="B42" s="3">
        <v>1.0881319E-2</v>
      </c>
      <c r="C42" s="3">
        <v>1.5458123000000001E-2</v>
      </c>
      <c r="D42" s="3">
        <v>2.5216599999999998E-3</v>
      </c>
      <c r="E42" s="3">
        <v>2.3980820000000002E-3</v>
      </c>
      <c r="F42" s="3">
        <v>4.7515839999999997E-3</v>
      </c>
      <c r="G42" s="3">
        <v>3.9413319999999996E-3</v>
      </c>
      <c r="H42" s="3">
        <v>4.1913719999999996E-3</v>
      </c>
      <c r="I42" s="3">
        <v>8.9078709999999995E-3</v>
      </c>
      <c r="J42" s="3">
        <v>1.5339469999999999E-3</v>
      </c>
      <c r="K42" s="3">
        <v>7.3571019999999999E-3</v>
      </c>
      <c r="L42" s="3">
        <v>1.8943000000000001E-4</v>
      </c>
      <c r="M42" s="3">
        <v>0</v>
      </c>
      <c r="N42" s="3">
        <v>1.93986E-4</v>
      </c>
      <c r="O42" s="3">
        <v>5.6387670000000003E-3</v>
      </c>
      <c r="P42" s="3">
        <v>7.9146879999999996E-3</v>
      </c>
      <c r="Q42" s="3">
        <v>5.037985E-3</v>
      </c>
      <c r="R42" s="3">
        <v>1.9307794999999999E-2</v>
      </c>
      <c r="S42" s="3">
        <v>1.2314100000000001E-3</v>
      </c>
      <c r="T42" s="3">
        <v>2.0732099999999998E-3</v>
      </c>
      <c r="U42" s="3">
        <v>0</v>
      </c>
      <c r="V42" s="3">
        <v>1.8690130000000001E-3</v>
      </c>
      <c r="W42" s="3">
        <v>2.3597422E-2</v>
      </c>
    </row>
    <row r="43" spans="1:23" x14ac:dyDescent="0.25">
      <c r="A43" s="36">
        <v>330.52</v>
      </c>
      <c r="B43" s="3">
        <v>1.1084076999999999E-2</v>
      </c>
      <c r="C43" s="3">
        <v>1.5458123000000001E-2</v>
      </c>
      <c r="D43" s="3">
        <v>1.745765E-3</v>
      </c>
      <c r="E43" s="3">
        <v>1.640793E-3</v>
      </c>
      <c r="F43" s="3">
        <v>4.0013339999999996E-3</v>
      </c>
      <c r="G43" s="3">
        <v>3.2952120000000001E-3</v>
      </c>
      <c r="H43" s="3">
        <v>6.2359440000000002E-3</v>
      </c>
      <c r="I43" s="3">
        <v>9.5790119999999996E-3</v>
      </c>
      <c r="J43" s="3">
        <v>1.267174E-3</v>
      </c>
      <c r="K43" s="3">
        <v>8.7719300000000007E-3</v>
      </c>
      <c r="L43" s="4">
        <v>9.4699999999999998E-5</v>
      </c>
      <c r="M43" s="3">
        <v>0</v>
      </c>
      <c r="N43" s="4">
        <v>9.7E-5</v>
      </c>
      <c r="O43" s="3">
        <v>5.9911890000000001E-3</v>
      </c>
      <c r="P43" s="3">
        <v>9.9141880000000009E-3</v>
      </c>
      <c r="Q43" s="3">
        <v>5.517793E-3</v>
      </c>
      <c r="R43" s="3">
        <v>1.7869980000000001E-2</v>
      </c>
      <c r="S43" s="3">
        <v>1.4208580000000001E-3</v>
      </c>
      <c r="T43" s="3">
        <v>1.7492709999999999E-3</v>
      </c>
      <c r="U43" s="3">
        <v>0</v>
      </c>
      <c r="V43" s="3">
        <v>1.7132619999999999E-3</v>
      </c>
      <c r="W43" s="3">
        <v>2.5208491E-2</v>
      </c>
    </row>
    <row r="44" spans="1:23" x14ac:dyDescent="0.25">
      <c r="A44" s="3">
        <v>390.04</v>
      </c>
      <c r="B44" s="3">
        <v>9.5971879999999996E-3</v>
      </c>
      <c r="C44" s="3">
        <v>1.2703766E-2</v>
      </c>
      <c r="D44" s="3">
        <v>1.0345269999999999E-3</v>
      </c>
      <c r="E44" s="3">
        <v>9.4661099999999998E-4</v>
      </c>
      <c r="F44" s="3">
        <v>2.7509169999999999E-3</v>
      </c>
      <c r="G44" s="3">
        <v>2.2614200000000001E-3</v>
      </c>
      <c r="H44" s="3">
        <v>4.8047430000000002E-3</v>
      </c>
      <c r="I44" s="3">
        <v>8.1147040000000004E-3</v>
      </c>
      <c r="J44" s="3">
        <v>8.6701300000000003E-4</v>
      </c>
      <c r="K44" s="3">
        <v>7.5693269999999998E-3</v>
      </c>
      <c r="L44" s="4">
        <v>9.4699999999999998E-5</v>
      </c>
      <c r="M44" s="3">
        <v>0</v>
      </c>
      <c r="N44" s="3">
        <v>0</v>
      </c>
      <c r="O44" s="3">
        <v>4.6696039999999999E-3</v>
      </c>
      <c r="P44" s="3">
        <v>8.9144380000000002E-3</v>
      </c>
      <c r="Q44" s="3">
        <v>4.6381449999999998E-3</v>
      </c>
      <c r="R44" s="3">
        <v>1.4891649999999999E-2</v>
      </c>
      <c r="S44" s="3">
        <v>1.0419629999999999E-3</v>
      </c>
      <c r="T44" s="3">
        <v>1.2957559999999999E-3</v>
      </c>
      <c r="U44" s="3">
        <v>0</v>
      </c>
      <c r="V44" s="3">
        <v>1.090258E-3</v>
      </c>
      <c r="W44" s="3">
        <v>2.3881729000000001E-2</v>
      </c>
    </row>
    <row r="45" spans="1:23" x14ac:dyDescent="0.25">
      <c r="A45" s="6">
        <v>460.27</v>
      </c>
      <c r="B45" s="6">
        <v>7.0289269999999999E-3</v>
      </c>
      <c r="C45" s="6">
        <v>8.8813940000000008E-3</v>
      </c>
      <c r="D45" s="6">
        <v>5.8192200000000002E-4</v>
      </c>
      <c r="E45" s="6">
        <v>5.0485899999999997E-4</v>
      </c>
      <c r="F45" s="6">
        <v>1.583861E-3</v>
      </c>
      <c r="G45" s="6">
        <v>1.486076E-3</v>
      </c>
      <c r="H45" s="6">
        <v>1.533429E-3</v>
      </c>
      <c r="I45" s="6">
        <v>5.3691279999999999E-3</v>
      </c>
      <c r="J45" s="6">
        <v>4.6685299999999998E-4</v>
      </c>
      <c r="K45" s="6">
        <v>4.5981889999999999E-3</v>
      </c>
      <c r="L45" s="6">
        <v>0</v>
      </c>
      <c r="M45" s="6">
        <v>0</v>
      </c>
      <c r="N45" s="6">
        <v>0</v>
      </c>
      <c r="O45" s="6">
        <v>2.5550659999999999E-3</v>
      </c>
      <c r="P45" s="6">
        <v>5.3319999999999999E-3</v>
      </c>
      <c r="Q45" s="6">
        <v>2.8788479999999998E-3</v>
      </c>
      <c r="R45" s="6">
        <v>1.2221423E-2</v>
      </c>
      <c r="S45" s="6">
        <v>3.7889599999999999E-4</v>
      </c>
      <c r="T45" s="6">
        <v>8.4224199999999999E-4</v>
      </c>
      <c r="U45" s="6">
        <v>0</v>
      </c>
      <c r="V45" s="6">
        <v>5.4512899999999999E-4</v>
      </c>
      <c r="W45" s="6">
        <v>2.1322971999999999E-2</v>
      </c>
    </row>
    <row r="46" spans="1:23" x14ac:dyDescent="0.25">
      <c r="A46" s="1" t="s">
        <v>23</v>
      </c>
      <c r="B46" s="1">
        <f>SUM(B2:B45)</f>
        <v>0.99999999899999992</v>
      </c>
      <c r="C46" s="1">
        <f t="shared" ref="C46:W46" si="0">SUM(C2:C45)</f>
        <v>0.99999999900000014</v>
      </c>
      <c r="D46" s="1">
        <f t="shared" si="0"/>
        <v>1.0000000000000002</v>
      </c>
      <c r="E46" s="1">
        <f t="shared" si="0"/>
        <v>1.000000003</v>
      </c>
      <c r="F46" s="1">
        <f t="shared" si="0"/>
        <v>0.99999999799999972</v>
      </c>
      <c r="G46" s="1">
        <f t="shared" si="0"/>
        <v>0.99999999899999992</v>
      </c>
      <c r="H46" s="1">
        <f t="shared" si="0"/>
        <v>0.99999999900000025</v>
      </c>
      <c r="I46" s="1">
        <f t="shared" si="0"/>
        <v>1.0000000040000001</v>
      </c>
      <c r="J46" s="1">
        <f t="shared" si="0"/>
        <v>1.0000000009999999</v>
      </c>
      <c r="K46" s="1">
        <f t="shared" si="0"/>
        <v>0.99999999999999989</v>
      </c>
      <c r="L46" s="1">
        <f t="shared" si="0"/>
        <v>0.99999997200000013</v>
      </c>
      <c r="M46" s="1">
        <f t="shared" si="0"/>
        <v>1.0000000009999996</v>
      </c>
      <c r="N46" s="1">
        <f t="shared" si="0"/>
        <v>1.0000000079999998</v>
      </c>
      <c r="O46" s="1">
        <f t="shared" si="0"/>
        <v>1.0000000030000002</v>
      </c>
      <c r="P46" s="1">
        <f t="shared" si="0"/>
        <v>0.99999999900000003</v>
      </c>
      <c r="Q46" s="1">
        <f t="shared" si="0"/>
        <v>0.99999999800000017</v>
      </c>
      <c r="R46" s="1">
        <f t="shared" si="0"/>
        <v>0.99999999900000003</v>
      </c>
      <c r="S46" s="1">
        <f t="shared" si="0"/>
        <v>1.0000000030000002</v>
      </c>
      <c r="T46" s="1">
        <f t="shared" si="0"/>
        <v>1.0000000010000001</v>
      </c>
      <c r="U46" s="1">
        <f t="shared" si="0"/>
        <v>0.99999999899999992</v>
      </c>
      <c r="V46" s="1">
        <f t="shared" si="0"/>
        <v>1</v>
      </c>
      <c r="W46" s="1">
        <f t="shared" si="0"/>
        <v>0.99999999799999995</v>
      </c>
    </row>
    <row r="48" spans="1:23" ht="15.75" customHeight="1" x14ac:dyDescent="0.25">
      <c r="A48" s="5" t="s">
        <v>28</v>
      </c>
      <c r="B48" s="5" t="s">
        <v>0</v>
      </c>
      <c r="C48" s="5" t="s">
        <v>1</v>
      </c>
      <c r="D48" s="5" t="s">
        <v>2</v>
      </c>
      <c r="E48" s="5" t="s">
        <v>3</v>
      </c>
      <c r="F48" s="5" t="s">
        <v>4</v>
      </c>
      <c r="G48" s="5" t="s">
        <v>5</v>
      </c>
      <c r="H48" s="5" t="s">
        <v>6</v>
      </c>
      <c r="I48" s="5" t="s">
        <v>7</v>
      </c>
      <c r="J48" s="5" t="s">
        <v>8</v>
      </c>
      <c r="K48" s="5" t="s">
        <v>9</v>
      </c>
      <c r="L48" s="5" t="s">
        <v>10</v>
      </c>
      <c r="M48" s="5" t="s">
        <v>11</v>
      </c>
      <c r="N48" s="5" t="s">
        <v>12</v>
      </c>
      <c r="O48" s="5" t="s">
        <v>13</v>
      </c>
      <c r="P48" s="5" t="s">
        <v>14</v>
      </c>
      <c r="Q48" s="5" t="s">
        <v>15</v>
      </c>
      <c r="R48" s="5" t="s">
        <v>16</v>
      </c>
      <c r="S48" s="5" t="s">
        <v>17</v>
      </c>
      <c r="T48" s="5" t="s">
        <v>18</v>
      </c>
      <c r="U48" s="5" t="s">
        <v>19</v>
      </c>
      <c r="V48" s="5" t="s">
        <v>20</v>
      </c>
      <c r="W48" s="5" t="s">
        <v>21</v>
      </c>
    </row>
    <row r="49" spans="1:23" x14ac:dyDescent="0.25">
      <c r="A49" s="1">
        <v>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25">
      <c r="A50" s="1">
        <v>1</v>
      </c>
      <c r="B50" s="1">
        <v>1.246</v>
      </c>
      <c r="C50" s="1">
        <v>0.74319999999999997</v>
      </c>
      <c r="D50" s="1">
        <v>1.2899</v>
      </c>
      <c r="E50" s="1">
        <v>0.57740000000000002</v>
      </c>
      <c r="F50" s="1">
        <v>1.1468</v>
      </c>
      <c r="G50" s="1">
        <v>5.6570999999999998</v>
      </c>
      <c r="H50" s="1">
        <v>0.36509999999999998</v>
      </c>
      <c r="I50" s="1">
        <v>3.4836999999999998</v>
      </c>
      <c r="J50" s="1">
        <v>5.5227000000000004</v>
      </c>
      <c r="K50" s="1">
        <v>2.9544000000000001</v>
      </c>
      <c r="L50" s="1">
        <v>2.3210000000000002</v>
      </c>
      <c r="M50" s="1">
        <v>5.1473000000000004</v>
      </c>
      <c r="N50" s="1">
        <v>2.3313999999999999</v>
      </c>
      <c r="O50" s="1">
        <v>0.55530000000000002</v>
      </c>
      <c r="P50" s="1">
        <v>5.6066000000000003</v>
      </c>
      <c r="Q50" s="1">
        <v>2.5091999999999999</v>
      </c>
      <c r="R50" s="1">
        <v>0.79730000000000001</v>
      </c>
      <c r="S50" s="1">
        <v>0.31109999999999999</v>
      </c>
      <c r="T50" s="1">
        <v>0.84370000000000001</v>
      </c>
      <c r="U50" s="1">
        <v>0.20150000000000001</v>
      </c>
      <c r="V50" s="1">
        <v>1.1120000000000001</v>
      </c>
      <c r="W50" s="1">
        <v>1.4484999999999999</v>
      </c>
    </row>
    <row r="51" spans="1:23" x14ac:dyDescent="0.25">
      <c r="A51" s="1">
        <v>0.85</v>
      </c>
      <c r="B51" s="1">
        <v>0.33910000000000001</v>
      </c>
      <c r="C51" s="1">
        <v>0.24479999999999999</v>
      </c>
      <c r="D51" s="1">
        <v>0.55030000000000001</v>
      </c>
      <c r="E51" s="1">
        <v>0.1191</v>
      </c>
      <c r="F51" s="1">
        <v>0.41270000000000001</v>
      </c>
      <c r="G51" s="1">
        <v>0.65210000000000001</v>
      </c>
      <c r="H51" s="1">
        <v>0.17979999999999999</v>
      </c>
      <c r="I51" s="1">
        <v>0.89280000000000004</v>
      </c>
      <c r="J51" s="1">
        <v>0.83430000000000004</v>
      </c>
      <c r="K51" s="1">
        <v>0.67569999999999997</v>
      </c>
      <c r="L51" s="1">
        <v>0.30020000000000002</v>
      </c>
      <c r="M51" s="1">
        <v>1.1997</v>
      </c>
      <c r="N51" s="1">
        <v>1.1806000000000001</v>
      </c>
      <c r="O51" s="1">
        <v>0.2319</v>
      </c>
      <c r="P51" s="1">
        <v>0.70089999999999997</v>
      </c>
      <c r="Q51" s="1">
        <v>0.61670000000000003</v>
      </c>
      <c r="R51" s="1">
        <v>0.28370000000000001</v>
      </c>
      <c r="S51" s="1">
        <v>0.20430000000000001</v>
      </c>
      <c r="T51" s="1">
        <v>0.44550000000000001</v>
      </c>
      <c r="U51" s="1">
        <v>0.2109</v>
      </c>
      <c r="V51" s="1">
        <v>0.34239999999999998</v>
      </c>
      <c r="W51" s="1">
        <v>0.69889999999999997</v>
      </c>
    </row>
    <row r="52" spans="1:23" x14ac:dyDescent="0.25">
      <c r="A52" s="35">
        <v>0.3</v>
      </c>
      <c r="B52" s="1">
        <v>3.5398999999999998</v>
      </c>
      <c r="C52" s="1">
        <v>4.3684000000000003</v>
      </c>
      <c r="D52" s="1">
        <v>5.7758000000000003</v>
      </c>
      <c r="E52" s="1">
        <v>1.8225</v>
      </c>
      <c r="F52" s="1">
        <v>3.9297</v>
      </c>
      <c r="G52" s="1">
        <v>3.2353999999999998</v>
      </c>
      <c r="H52" s="1">
        <v>1.4696</v>
      </c>
      <c r="I52" s="1">
        <v>6.5472000000000001</v>
      </c>
      <c r="J52" s="1">
        <v>4.7161999999999997</v>
      </c>
      <c r="K52" s="1">
        <v>3.8494999999999999</v>
      </c>
      <c r="L52" s="1">
        <v>2.1646000000000001</v>
      </c>
      <c r="M52" s="1">
        <v>4.8338000000000001</v>
      </c>
      <c r="N52" s="1">
        <v>6.8517000000000001</v>
      </c>
      <c r="O52" s="1">
        <v>2.2936000000000001</v>
      </c>
      <c r="P52" s="1">
        <v>3.9556</v>
      </c>
      <c r="Q52" s="1">
        <v>3.9388999999999998</v>
      </c>
      <c r="R52" s="1">
        <v>3.8058000000000001</v>
      </c>
      <c r="S52" s="1">
        <v>2.2216</v>
      </c>
      <c r="T52" s="1">
        <v>3.9678</v>
      </c>
      <c r="U52" s="1">
        <v>4.0464000000000002</v>
      </c>
      <c r="V52" s="1">
        <v>3.6827999999999999</v>
      </c>
      <c r="W52" s="1">
        <v>4.9008000000000003</v>
      </c>
    </row>
    <row r="53" spans="1:23" x14ac:dyDescent="0.25">
      <c r="A53" s="35">
        <v>0.25</v>
      </c>
      <c r="B53" s="1">
        <v>0.66300000000000003</v>
      </c>
      <c r="C53" s="1">
        <v>0.56699999999999995</v>
      </c>
      <c r="D53" s="1">
        <v>0.77178000000000002</v>
      </c>
      <c r="E53" s="1">
        <v>0.57999999999999996</v>
      </c>
      <c r="F53" s="1">
        <v>0.52429999999999999</v>
      </c>
      <c r="G53" s="1">
        <v>0.48770000000000002</v>
      </c>
      <c r="H53" s="1">
        <v>0.26450000000000001</v>
      </c>
      <c r="I53" s="1">
        <v>0.75139999999999996</v>
      </c>
      <c r="J53" s="1">
        <v>0.8831</v>
      </c>
      <c r="K53" s="1">
        <v>0.56040000000000001</v>
      </c>
      <c r="L53" s="1">
        <v>0.4405</v>
      </c>
      <c r="M53" s="1">
        <v>0.46360000000000001</v>
      </c>
      <c r="N53" s="1">
        <v>0.69350000000000001</v>
      </c>
      <c r="O53" s="1">
        <v>0.40710000000000002</v>
      </c>
      <c r="P53" s="1">
        <v>0.52710000000000001</v>
      </c>
      <c r="Q53" s="1">
        <v>0.53900000000000003</v>
      </c>
      <c r="R53" s="1">
        <v>0.76359999999999995</v>
      </c>
      <c r="S53" s="1">
        <v>0.46439999999999998</v>
      </c>
      <c r="T53" s="1">
        <v>0.59130000000000005</v>
      </c>
      <c r="U53" s="1">
        <v>0.80300000000000005</v>
      </c>
      <c r="V53" s="1">
        <v>0.94520000000000004</v>
      </c>
      <c r="W53" s="1">
        <v>0.75649999999999995</v>
      </c>
    </row>
    <row r="54" spans="1:23" x14ac:dyDescent="0.25">
      <c r="A54" s="35">
        <v>0.125</v>
      </c>
      <c r="B54" s="1">
        <v>1.8736999999999999</v>
      </c>
      <c r="C54" s="1">
        <v>2.1196999999999999</v>
      </c>
      <c r="D54" s="1">
        <v>2.7042000000000002</v>
      </c>
      <c r="E54" s="1">
        <v>1.8762000000000001</v>
      </c>
      <c r="F54" s="1">
        <v>1.4875</v>
      </c>
      <c r="G54" s="1">
        <v>1.6032</v>
      </c>
      <c r="H54" s="1">
        <v>0.79659999999999997</v>
      </c>
      <c r="I54" s="1">
        <v>2.4607999999999999</v>
      </c>
      <c r="J54" s="1">
        <v>2.6166</v>
      </c>
      <c r="K54" s="1">
        <v>2.1566000000000001</v>
      </c>
      <c r="L54" s="1">
        <v>1.6255999999999999</v>
      </c>
      <c r="M54" s="1">
        <v>1.5576000000000001</v>
      </c>
      <c r="N54" s="1">
        <v>1.9923</v>
      </c>
      <c r="O54" s="1">
        <v>1.5251999999999999</v>
      </c>
      <c r="P54" s="1">
        <v>1.3781000000000001</v>
      </c>
      <c r="Q54" s="1">
        <v>1.7061999999999999</v>
      </c>
      <c r="R54" s="1">
        <v>2.4836999999999998</v>
      </c>
      <c r="S54" s="1">
        <v>1.8560000000000001</v>
      </c>
      <c r="T54" s="1">
        <v>2.0347</v>
      </c>
      <c r="U54" s="1">
        <v>2.6398999999999999</v>
      </c>
      <c r="V54" s="1">
        <v>3.1995</v>
      </c>
      <c r="W54" s="1">
        <v>2.2109999999999999</v>
      </c>
    </row>
    <row r="55" spans="1:23" x14ac:dyDescent="0.25">
      <c r="A55" s="35">
        <v>6.3E-2</v>
      </c>
      <c r="B55" s="1">
        <v>1.4528000000000001</v>
      </c>
      <c r="C55" s="1">
        <v>1.7582</v>
      </c>
      <c r="D55" s="1">
        <v>2.0981999999999998</v>
      </c>
      <c r="E55" s="1">
        <v>1.4990000000000001</v>
      </c>
      <c r="F55" s="1">
        <v>1.0602</v>
      </c>
      <c r="G55" s="1">
        <v>1.2862</v>
      </c>
      <c r="H55" s="1">
        <v>0.59119999999999995</v>
      </c>
      <c r="I55" s="1">
        <v>1.9026000000000001</v>
      </c>
      <c r="J55" s="1">
        <v>1.9884999999999999</v>
      </c>
      <c r="K55" s="1">
        <v>1.9255</v>
      </c>
      <c r="L55" s="1">
        <v>1.5315000000000001</v>
      </c>
      <c r="M55" s="1">
        <v>1.3786</v>
      </c>
      <c r="N55" s="1">
        <v>1.5564</v>
      </c>
      <c r="O55" s="1">
        <v>1.3475999999999999</v>
      </c>
      <c r="P55" s="1">
        <v>0.96360000000000001</v>
      </c>
      <c r="Q55" s="1">
        <v>1.3245</v>
      </c>
      <c r="R55" s="1">
        <v>1.8349</v>
      </c>
      <c r="S55" s="1">
        <v>1.7778</v>
      </c>
      <c r="T55" s="1">
        <v>1.6565000000000001</v>
      </c>
      <c r="U55" s="1">
        <v>2.1798999999999999</v>
      </c>
      <c r="V55" s="1">
        <v>2.0068000000000001</v>
      </c>
      <c r="W55" s="1">
        <v>1.3833</v>
      </c>
    </row>
    <row r="56" spans="1:23" x14ac:dyDescent="0.25">
      <c r="A56" s="35">
        <v>5.2999999999999999E-2</v>
      </c>
      <c r="B56" s="1">
        <v>0.33450000000000002</v>
      </c>
      <c r="C56" s="1">
        <v>0.36099999999999999</v>
      </c>
      <c r="D56" s="1">
        <v>0.46750000000000003</v>
      </c>
      <c r="E56" s="1">
        <v>0.32079999999999997</v>
      </c>
      <c r="F56" s="1">
        <v>0.25940000000000002</v>
      </c>
      <c r="G56" s="1">
        <v>0.3009</v>
      </c>
      <c r="H56" s="1">
        <v>0.16170000000000001</v>
      </c>
      <c r="I56" s="1">
        <v>0.4325</v>
      </c>
      <c r="J56" s="1">
        <v>0.43930000000000002</v>
      </c>
      <c r="K56" s="1">
        <v>0.42230000000000001</v>
      </c>
      <c r="L56" s="1">
        <v>0.47299999999999998</v>
      </c>
      <c r="M56" s="1">
        <v>0.35649999999999998</v>
      </c>
      <c r="N56" s="1">
        <v>0.39500000000000002</v>
      </c>
      <c r="O56" s="1">
        <v>0.373</v>
      </c>
      <c r="P56" s="1">
        <v>0.2949</v>
      </c>
      <c r="Q56" s="1">
        <v>0.3221</v>
      </c>
      <c r="R56" s="1">
        <v>0.43780000000000002</v>
      </c>
      <c r="S56" s="1">
        <v>0.59019999999999995</v>
      </c>
      <c r="T56" s="1">
        <v>0.34910000000000002</v>
      </c>
      <c r="U56" s="1">
        <v>1.1087</v>
      </c>
      <c r="V56" s="1">
        <v>0.45240000000000002</v>
      </c>
      <c r="W56" s="1">
        <v>0.35060000000000002</v>
      </c>
    </row>
    <row r="57" spans="1:23" x14ac:dyDescent="0.25">
      <c r="A57" s="35">
        <v>3.7999999999999999E-2</v>
      </c>
      <c r="B57" s="1">
        <v>0.85170000000000001</v>
      </c>
      <c r="C57" s="1">
        <v>1.0794999999999999</v>
      </c>
      <c r="D57" s="1">
        <v>1.2306999999999999</v>
      </c>
      <c r="E57" s="1">
        <v>0.85819999999999996</v>
      </c>
      <c r="F57" s="1">
        <v>0.63660000000000005</v>
      </c>
      <c r="G57" s="1">
        <v>0.78690000000000004</v>
      </c>
      <c r="H57" s="1">
        <v>0.37519999999999998</v>
      </c>
      <c r="I57" s="1">
        <v>1.1508</v>
      </c>
      <c r="J57" s="1">
        <v>1.1314</v>
      </c>
      <c r="K57" s="1">
        <v>1.1215999999999999</v>
      </c>
      <c r="L57" s="1">
        <v>1.3050999999999999</v>
      </c>
      <c r="M57" s="1">
        <v>0.94550000000000001</v>
      </c>
      <c r="N57" s="1">
        <v>1.1064000000000001</v>
      </c>
      <c r="O57" s="1">
        <v>0.92179999999999995</v>
      </c>
      <c r="P57" s="1">
        <v>0.64200000000000002</v>
      </c>
      <c r="Q57" s="1">
        <v>0.84919999999999995</v>
      </c>
      <c r="R57" s="1">
        <v>1.0868</v>
      </c>
      <c r="S57" s="1">
        <v>1.2269000000000001</v>
      </c>
      <c r="T57" s="1">
        <v>1.0566</v>
      </c>
      <c r="U57" s="1">
        <v>0.91369999999999996</v>
      </c>
      <c r="V57" s="1">
        <v>1.0019</v>
      </c>
      <c r="W57" s="1">
        <v>0.79449999999999998</v>
      </c>
    </row>
    <row r="58" spans="1:23" x14ac:dyDescent="0.25">
      <c r="A58" s="35">
        <v>2.5000000000000001E-2</v>
      </c>
      <c r="B58" s="1">
        <v>0.84160000000000001</v>
      </c>
      <c r="C58" s="1">
        <v>1.1706000000000001</v>
      </c>
      <c r="D58" s="1">
        <v>1.4654</v>
      </c>
      <c r="E58" s="1">
        <v>0.8377</v>
      </c>
      <c r="F58" s="1">
        <v>0.67369999999999997</v>
      </c>
      <c r="G58" s="1">
        <v>0.97399999999999998</v>
      </c>
      <c r="H58" s="1">
        <v>0.37409999999999999</v>
      </c>
      <c r="I58" s="1">
        <v>1.5504</v>
      </c>
      <c r="J58" s="1">
        <v>1.3847</v>
      </c>
      <c r="K58" s="1">
        <v>1.0942000000000001</v>
      </c>
      <c r="L58" s="1">
        <v>1.0627</v>
      </c>
      <c r="M58" s="1">
        <v>0.84299999999999997</v>
      </c>
      <c r="N58" s="1">
        <v>1.4730000000000001</v>
      </c>
      <c r="O58" s="1">
        <v>1.0821000000000001</v>
      </c>
      <c r="P58" s="1">
        <v>0.64470000000000005</v>
      </c>
      <c r="Q58" s="1">
        <v>0.85909999999999997</v>
      </c>
      <c r="R58" s="1">
        <v>1.3219000000000001</v>
      </c>
      <c r="S58" s="1">
        <v>0.89659999999999995</v>
      </c>
      <c r="T58" s="1">
        <v>1.2949999999999999</v>
      </c>
      <c r="U58" s="1">
        <v>0.24099999999999999</v>
      </c>
      <c r="V58" s="1">
        <v>0.99199999999999999</v>
      </c>
      <c r="W58" s="1">
        <v>0.84079999999999999</v>
      </c>
    </row>
    <row r="59" spans="1:23" x14ac:dyDescent="0.25">
      <c r="A59" s="1" t="s">
        <v>24</v>
      </c>
      <c r="B59" s="1">
        <v>0.25660000000000061</v>
      </c>
      <c r="C59" s="1">
        <v>0.19899999999999807</v>
      </c>
      <c r="D59" s="1">
        <v>0.21781999999999968</v>
      </c>
      <c r="E59" s="1">
        <v>2.0099999999999341E-2</v>
      </c>
      <c r="F59" s="1">
        <v>0.17310000000000159</v>
      </c>
      <c r="G59" s="1">
        <v>0.15150000000000219</v>
      </c>
      <c r="H59" s="1">
        <v>5.8100000000000485E-2</v>
      </c>
      <c r="I59" s="1">
        <v>0.13119999999999976</v>
      </c>
      <c r="J59" s="1">
        <v>0.51460000000000505</v>
      </c>
      <c r="K59" s="1">
        <v>0.1382999999999992</v>
      </c>
      <c r="L59" s="1">
        <v>0.26389999999999958</v>
      </c>
      <c r="M59" s="1">
        <v>0.25499999999999545</v>
      </c>
      <c r="N59" s="1">
        <v>6.950000000000145E-2</v>
      </c>
      <c r="O59" s="1">
        <v>8.9599999999999014E-2</v>
      </c>
      <c r="P59" s="1">
        <v>0.34340000000000082</v>
      </c>
      <c r="Q59" s="1">
        <v>0.11950000000000038</v>
      </c>
      <c r="R59" s="1">
        <v>0.29720000000000191</v>
      </c>
      <c r="S59" s="1">
        <v>0.12310000000000088</v>
      </c>
      <c r="T59" s="1">
        <v>0.20310000000000095</v>
      </c>
      <c r="U59" s="1">
        <v>9.6000000000000085E-2</v>
      </c>
      <c r="V59" s="1">
        <v>7.5799999999997425E-2</v>
      </c>
      <c r="W59" s="1">
        <v>0.23810000000000109</v>
      </c>
    </row>
    <row r="60" spans="1:23" x14ac:dyDescent="0.25">
      <c r="A60" s="2" t="s">
        <v>25</v>
      </c>
      <c r="B60" s="8">
        <f>SUM(B49:B59)</f>
        <v>11.398899999999999</v>
      </c>
      <c r="C60" s="8">
        <f t="shared" ref="C60:W60" si="1">SUM(C49:C59)</f>
        <v>12.6114</v>
      </c>
      <c r="D60" s="8">
        <f t="shared" si="1"/>
        <v>16.5716</v>
      </c>
      <c r="E60" s="8">
        <f t="shared" si="1"/>
        <v>8.5109999999999992</v>
      </c>
      <c r="F60" s="8">
        <f t="shared" si="1"/>
        <v>10.304</v>
      </c>
      <c r="G60" s="8">
        <f t="shared" si="1"/>
        <v>15.135</v>
      </c>
      <c r="H60" s="8">
        <f t="shared" si="1"/>
        <v>4.6359000000000004</v>
      </c>
      <c r="I60" s="8">
        <f t="shared" si="1"/>
        <v>19.3034</v>
      </c>
      <c r="J60" s="8">
        <f t="shared" si="1"/>
        <v>20.031400000000001</v>
      </c>
      <c r="K60" s="8">
        <f t="shared" si="1"/>
        <v>14.8985</v>
      </c>
      <c r="L60" s="8">
        <f t="shared" si="1"/>
        <v>11.488099999999999</v>
      </c>
      <c r="M60" s="8">
        <f t="shared" si="1"/>
        <v>16.980599999999999</v>
      </c>
      <c r="N60" s="8">
        <f t="shared" si="1"/>
        <v>17.649799999999999</v>
      </c>
      <c r="O60" s="8">
        <f t="shared" si="1"/>
        <v>8.8271999999999995</v>
      </c>
      <c r="P60" s="8">
        <f t="shared" si="1"/>
        <v>15.056900000000001</v>
      </c>
      <c r="Q60" s="8">
        <f t="shared" si="1"/>
        <v>12.7844</v>
      </c>
      <c r="R60" s="8">
        <f t="shared" si="1"/>
        <v>13.1127</v>
      </c>
      <c r="S60" s="8">
        <f t="shared" si="1"/>
        <v>9.6720000000000006</v>
      </c>
      <c r="T60" s="8">
        <f t="shared" si="1"/>
        <v>12.443300000000001</v>
      </c>
      <c r="U60" s="8">
        <f t="shared" si="1"/>
        <v>12.441000000000001</v>
      </c>
      <c r="V60" s="8">
        <f t="shared" si="1"/>
        <v>13.8108</v>
      </c>
      <c r="W60" s="8">
        <f t="shared" si="1"/>
        <v>13.622999999999999</v>
      </c>
    </row>
    <row r="61" spans="1:23" x14ac:dyDescent="0.25">
      <c r="A61" s="1" t="s">
        <v>26</v>
      </c>
      <c r="B61" s="1">
        <f>SUM(B53:B59)</f>
        <v>6.2739000000000003</v>
      </c>
      <c r="C61" s="1">
        <f t="shared" ref="C61:W61" si="2">SUM(C53:C59)</f>
        <v>7.254999999999999</v>
      </c>
      <c r="D61" s="1">
        <f t="shared" si="2"/>
        <v>8.9556000000000004</v>
      </c>
      <c r="E61" s="1">
        <f t="shared" si="2"/>
        <v>5.9919999999999991</v>
      </c>
      <c r="F61" s="1">
        <f t="shared" si="2"/>
        <v>4.8148000000000017</v>
      </c>
      <c r="G61" s="1">
        <f t="shared" si="2"/>
        <v>5.5904000000000025</v>
      </c>
      <c r="H61" s="1">
        <f t="shared" si="2"/>
        <v>2.6214</v>
      </c>
      <c r="I61" s="1">
        <f t="shared" si="2"/>
        <v>8.3796999999999997</v>
      </c>
      <c r="J61" s="1">
        <f t="shared" si="2"/>
        <v>8.958200000000005</v>
      </c>
      <c r="K61" s="1">
        <f t="shared" si="2"/>
        <v>7.4188999999999989</v>
      </c>
      <c r="L61" s="1">
        <f t="shared" si="2"/>
        <v>6.7022999999999993</v>
      </c>
      <c r="M61" s="1">
        <f t="shared" si="2"/>
        <v>5.7997999999999958</v>
      </c>
      <c r="N61" s="1">
        <f t="shared" si="2"/>
        <v>7.2861000000000011</v>
      </c>
      <c r="O61" s="1">
        <f t="shared" si="2"/>
        <v>5.7463999999999995</v>
      </c>
      <c r="P61" s="1">
        <f t="shared" si="2"/>
        <v>4.7938000000000009</v>
      </c>
      <c r="Q61" s="1">
        <f t="shared" si="2"/>
        <v>5.7195999999999998</v>
      </c>
      <c r="R61" s="1">
        <f t="shared" si="2"/>
        <v>8.2259000000000029</v>
      </c>
      <c r="S61" s="1">
        <f t="shared" si="2"/>
        <v>6.9350000000000014</v>
      </c>
      <c r="T61" s="1">
        <f t="shared" si="2"/>
        <v>7.186300000000001</v>
      </c>
      <c r="U61" s="1">
        <f t="shared" si="2"/>
        <v>7.9821999999999989</v>
      </c>
      <c r="V61" s="1">
        <f t="shared" si="2"/>
        <v>8.6735999999999969</v>
      </c>
      <c r="W61" s="1">
        <f t="shared" si="2"/>
        <v>6.5748000000000006</v>
      </c>
    </row>
    <row r="62" spans="1:23" x14ac:dyDescent="0.25">
      <c r="A62" s="28" t="s">
        <v>30</v>
      </c>
      <c r="B62" s="29">
        <v>0.106</v>
      </c>
      <c r="C62" s="29">
        <v>0.1038</v>
      </c>
      <c r="D62" s="29">
        <v>0.108</v>
      </c>
      <c r="E62" s="29">
        <v>0.1113</v>
      </c>
      <c r="F62" s="29">
        <v>0.1024</v>
      </c>
      <c r="G62" s="29">
        <v>0.1129</v>
      </c>
      <c r="H62" s="29">
        <v>0.1033</v>
      </c>
      <c r="I62" s="29">
        <v>0.107</v>
      </c>
      <c r="J62" s="29" t="s">
        <v>31</v>
      </c>
      <c r="K62" s="29">
        <v>0.10929999999999999</v>
      </c>
      <c r="L62" s="29">
        <v>0.1051</v>
      </c>
      <c r="M62" s="29">
        <v>0.1045</v>
      </c>
      <c r="N62" s="29">
        <v>0.1061</v>
      </c>
      <c r="O62" s="29">
        <v>0.1074</v>
      </c>
      <c r="P62" s="29">
        <v>0.1043</v>
      </c>
      <c r="Q62" s="29">
        <v>0.1013</v>
      </c>
      <c r="R62" s="29">
        <v>0.1026</v>
      </c>
      <c r="S62" s="29">
        <v>0.10390000000000001</v>
      </c>
      <c r="T62" s="29">
        <v>0.109</v>
      </c>
      <c r="U62" s="29">
        <v>0.1019</v>
      </c>
      <c r="V62" s="29">
        <v>9.9699999999999997E-2</v>
      </c>
      <c r="W62" s="30">
        <v>0.1144</v>
      </c>
    </row>
    <row r="63" spans="1:23" x14ac:dyDescent="0.25">
      <c r="B63" s="31"/>
    </row>
    <row r="64" spans="1:23" x14ac:dyDescent="0.25">
      <c r="A64" s="5" t="s">
        <v>27</v>
      </c>
      <c r="B64" s="5" t="s">
        <v>0</v>
      </c>
      <c r="C64" s="5" t="s">
        <v>1</v>
      </c>
      <c r="D64" s="5" t="s">
        <v>2</v>
      </c>
      <c r="E64" s="5" t="s">
        <v>3</v>
      </c>
      <c r="F64" s="5" t="s">
        <v>4</v>
      </c>
      <c r="G64" s="5" t="s">
        <v>5</v>
      </c>
      <c r="H64" s="5" t="s">
        <v>6</v>
      </c>
      <c r="I64" s="5" t="s">
        <v>7</v>
      </c>
      <c r="J64" s="5" t="s">
        <v>8</v>
      </c>
      <c r="K64" s="5" t="s">
        <v>9</v>
      </c>
      <c r="L64" s="5" t="s">
        <v>10</v>
      </c>
      <c r="M64" s="5" t="s">
        <v>11</v>
      </c>
      <c r="N64" s="5" t="s">
        <v>12</v>
      </c>
      <c r="O64" s="5" t="s">
        <v>13</v>
      </c>
      <c r="P64" s="5" t="s">
        <v>14</v>
      </c>
      <c r="Q64" s="5" t="s">
        <v>15</v>
      </c>
      <c r="R64" s="5" t="s">
        <v>16</v>
      </c>
      <c r="S64" s="5" t="s">
        <v>17</v>
      </c>
      <c r="T64" s="5" t="s">
        <v>18</v>
      </c>
      <c r="U64" s="5" t="s">
        <v>19</v>
      </c>
      <c r="V64" s="5" t="s">
        <v>20</v>
      </c>
      <c r="W64" s="5" t="s">
        <v>21</v>
      </c>
    </row>
    <row r="65" spans="1:23" x14ac:dyDescent="0.25">
      <c r="A65" s="1">
        <v>5</v>
      </c>
      <c r="B65" s="7">
        <f>B49/B$60</f>
        <v>0</v>
      </c>
      <c r="C65" s="7">
        <f t="shared" ref="C65:W75" si="3">C49/C$60</f>
        <v>0</v>
      </c>
      <c r="D65" s="7">
        <f t="shared" si="3"/>
        <v>0</v>
      </c>
      <c r="E65" s="7">
        <f t="shared" si="3"/>
        <v>0</v>
      </c>
      <c r="F65" s="7">
        <f t="shared" si="3"/>
        <v>0</v>
      </c>
      <c r="G65" s="7">
        <f t="shared" si="3"/>
        <v>0</v>
      </c>
      <c r="H65" s="7">
        <f t="shared" si="3"/>
        <v>0</v>
      </c>
      <c r="I65" s="7">
        <f t="shared" si="3"/>
        <v>0</v>
      </c>
      <c r="J65" s="7">
        <f t="shared" si="3"/>
        <v>0</v>
      </c>
      <c r="K65" s="7">
        <f t="shared" si="3"/>
        <v>0</v>
      </c>
      <c r="L65" s="7">
        <f t="shared" si="3"/>
        <v>0</v>
      </c>
      <c r="M65" s="7">
        <f t="shared" si="3"/>
        <v>0</v>
      </c>
      <c r="N65" s="7">
        <f t="shared" si="3"/>
        <v>0</v>
      </c>
      <c r="O65" s="7">
        <f t="shared" si="3"/>
        <v>0</v>
      </c>
      <c r="P65" s="7">
        <f t="shared" si="3"/>
        <v>0</v>
      </c>
      <c r="Q65" s="7">
        <f t="shared" si="3"/>
        <v>0</v>
      </c>
      <c r="R65" s="7">
        <f t="shared" si="3"/>
        <v>0</v>
      </c>
      <c r="S65" s="7">
        <f t="shared" si="3"/>
        <v>0</v>
      </c>
      <c r="T65" s="7">
        <f t="shared" si="3"/>
        <v>0</v>
      </c>
      <c r="U65" s="7">
        <f t="shared" si="3"/>
        <v>0</v>
      </c>
      <c r="V65" s="7">
        <f t="shared" si="3"/>
        <v>0</v>
      </c>
      <c r="W65" s="7">
        <f t="shared" si="3"/>
        <v>0</v>
      </c>
    </row>
    <row r="66" spans="1:23" x14ac:dyDescent="0.25">
      <c r="A66" s="1">
        <v>1</v>
      </c>
      <c r="B66" s="7">
        <f>B50/B$60</f>
        <v>0.10930879295370606</v>
      </c>
      <c r="C66" s="7">
        <f t="shared" ref="B66:Q75" si="4">C50/C$60</f>
        <v>5.8930808633458613E-2</v>
      </c>
      <c r="D66" s="7">
        <f t="shared" si="4"/>
        <v>7.7837987882883972E-2</v>
      </c>
      <c r="E66" s="7">
        <f t="shared" si="4"/>
        <v>6.7841616731288926E-2</v>
      </c>
      <c r="F66" s="7">
        <f t="shared" si="4"/>
        <v>0.11129658385093168</v>
      </c>
      <c r="G66" s="7">
        <f t="shared" si="4"/>
        <v>0.37377601585728443</v>
      </c>
      <c r="H66" s="7">
        <f t="shared" si="4"/>
        <v>7.8754934316961095E-2</v>
      </c>
      <c r="I66" s="7">
        <f t="shared" si="4"/>
        <v>0.18047079789052706</v>
      </c>
      <c r="J66" s="7">
        <f t="shared" si="4"/>
        <v>0.2757021476282237</v>
      </c>
      <c r="K66" s="7">
        <f t="shared" si="4"/>
        <v>0.19830184246736249</v>
      </c>
      <c r="L66" s="7">
        <f t="shared" si="4"/>
        <v>0.20203514941548215</v>
      </c>
      <c r="M66" s="7">
        <f t="shared" si="4"/>
        <v>0.30312827579708612</v>
      </c>
      <c r="N66" s="7">
        <f t="shared" si="4"/>
        <v>0.13209214835295585</v>
      </c>
      <c r="O66" s="7">
        <f t="shared" si="4"/>
        <v>6.2907830342577492E-2</v>
      </c>
      <c r="P66" s="7">
        <f t="shared" si="4"/>
        <v>0.37236084452975049</v>
      </c>
      <c r="Q66" s="7">
        <f t="shared" si="4"/>
        <v>0.19627045461656392</v>
      </c>
      <c r="R66" s="7">
        <f t="shared" si="3"/>
        <v>6.0803648371426176E-2</v>
      </c>
      <c r="S66" s="7">
        <f t="shared" si="3"/>
        <v>3.2165012406947885E-2</v>
      </c>
      <c r="T66" s="7">
        <f t="shared" si="3"/>
        <v>6.7803556934253773E-2</v>
      </c>
      <c r="U66" s="7">
        <f t="shared" si="3"/>
        <v>1.619644723092999E-2</v>
      </c>
      <c r="V66" s="7">
        <f t="shared" si="3"/>
        <v>8.0516697077649385E-2</v>
      </c>
      <c r="W66" s="7">
        <f t="shared" si="3"/>
        <v>0.10632753431696396</v>
      </c>
    </row>
    <row r="67" spans="1:23" x14ac:dyDescent="0.25">
      <c r="A67" s="1">
        <v>0.85</v>
      </c>
      <c r="B67" s="7">
        <f t="shared" si="4"/>
        <v>2.9748484502890634E-2</v>
      </c>
      <c r="C67" s="7">
        <f t="shared" si="3"/>
        <v>1.9411009087016508E-2</v>
      </c>
      <c r="D67" s="7">
        <f t="shared" si="3"/>
        <v>3.3207415095705906E-2</v>
      </c>
      <c r="E67" s="7">
        <f t="shared" si="3"/>
        <v>1.399365526965104E-2</v>
      </c>
      <c r="F67" s="7">
        <f t="shared" si="3"/>
        <v>4.0052406832298139E-2</v>
      </c>
      <c r="G67" s="7">
        <f t="shared" si="3"/>
        <v>4.3085563263957717E-2</v>
      </c>
      <c r="H67" s="7">
        <f t="shared" si="3"/>
        <v>3.8784270583921129E-2</v>
      </c>
      <c r="I67" s="7">
        <f t="shared" si="3"/>
        <v>4.6250919527129938E-2</v>
      </c>
      <c r="J67" s="7">
        <f t="shared" si="3"/>
        <v>4.1649610112123966E-2</v>
      </c>
      <c r="K67" s="7">
        <f t="shared" si="3"/>
        <v>4.5353559083129172E-2</v>
      </c>
      <c r="L67" s="7">
        <f t="shared" si="3"/>
        <v>2.6131388132067099E-2</v>
      </c>
      <c r="M67" s="7">
        <f t="shared" si="3"/>
        <v>7.0651213738030461E-2</v>
      </c>
      <c r="N67" s="7">
        <f t="shared" si="3"/>
        <v>6.6890276377069444E-2</v>
      </c>
      <c r="O67" s="7">
        <f t="shared" si="3"/>
        <v>2.6271071234366505E-2</v>
      </c>
      <c r="P67" s="7">
        <f t="shared" si="3"/>
        <v>4.6550086671227141E-2</v>
      </c>
      <c r="Q67" s="7">
        <f t="shared" si="3"/>
        <v>4.8238478145239516E-2</v>
      </c>
      <c r="R67" s="7">
        <f t="shared" si="3"/>
        <v>2.1635513662327362E-2</v>
      </c>
      <c r="S67" s="7">
        <f t="shared" si="3"/>
        <v>2.1122828784119106E-2</v>
      </c>
      <c r="T67" s="7">
        <f t="shared" si="3"/>
        <v>3.580239968497103E-2</v>
      </c>
      <c r="U67" s="7">
        <f t="shared" si="3"/>
        <v>1.695201350373764E-2</v>
      </c>
      <c r="V67" s="7">
        <f t="shared" si="3"/>
        <v>2.4792191618153908E-2</v>
      </c>
      <c r="W67" s="7">
        <f t="shared" si="3"/>
        <v>5.1302943551346986E-2</v>
      </c>
    </row>
    <row r="68" spans="1:23" x14ac:dyDescent="0.25">
      <c r="A68" s="25">
        <v>0.3</v>
      </c>
      <c r="B68" s="26">
        <f t="shared" si="4"/>
        <v>0.31054750897016381</v>
      </c>
      <c r="C68" s="26">
        <f t="shared" si="3"/>
        <v>0.34638501673089428</v>
      </c>
      <c r="D68" s="26">
        <f t="shared" si="3"/>
        <v>0.34853604962707285</v>
      </c>
      <c r="E68" s="26">
        <f t="shared" si="3"/>
        <v>0.21413464927740572</v>
      </c>
      <c r="F68" s="26">
        <f t="shared" si="3"/>
        <v>0.38137616459627327</v>
      </c>
      <c r="G68" s="26">
        <f t="shared" si="3"/>
        <v>0.21376940865543442</v>
      </c>
      <c r="H68" s="26">
        <f t="shared" si="3"/>
        <v>0.3170042494445523</v>
      </c>
      <c r="I68" s="26">
        <f t="shared" si="3"/>
        <v>0.33917340986561956</v>
      </c>
      <c r="J68" s="26">
        <f t="shared" si="3"/>
        <v>0.23544035863693996</v>
      </c>
      <c r="K68" s="26">
        <f t="shared" si="3"/>
        <v>0.25838171628016243</v>
      </c>
      <c r="L68" s="26">
        <f t="shared" si="3"/>
        <v>0.18842106179437854</v>
      </c>
      <c r="M68" s="26">
        <f t="shared" si="3"/>
        <v>0.28466603064673807</v>
      </c>
      <c r="N68" s="26">
        <f t="shared" si="3"/>
        <v>0.38820269918072731</v>
      </c>
      <c r="O68" s="26">
        <f t="shared" si="3"/>
        <v>0.25983324270436836</v>
      </c>
      <c r="P68" s="26">
        <f t="shared" si="3"/>
        <v>0.26271011961293494</v>
      </c>
      <c r="Q68" s="26">
        <f t="shared" si="3"/>
        <v>0.30810206188792588</v>
      </c>
      <c r="R68" s="26">
        <f t="shared" si="3"/>
        <v>0.29023770848109087</v>
      </c>
      <c r="S68" s="26">
        <f t="shared" si="3"/>
        <v>0.22969396195202646</v>
      </c>
      <c r="T68" s="26">
        <f t="shared" si="3"/>
        <v>0.31887039611678575</v>
      </c>
      <c r="U68" s="26">
        <f t="shared" si="3"/>
        <v>0.32524716662647696</v>
      </c>
      <c r="V68" s="26">
        <f t="shared" si="3"/>
        <v>0.26666087409853156</v>
      </c>
      <c r="W68" s="26">
        <f t="shared" si="3"/>
        <v>0.35974454965866554</v>
      </c>
    </row>
    <row r="69" spans="1:23" x14ac:dyDescent="0.25">
      <c r="A69" s="22">
        <v>0.25</v>
      </c>
      <c r="B69" s="23">
        <f t="shared" si="4"/>
        <v>5.8163507005061899E-2</v>
      </c>
      <c r="C69" s="23">
        <f t="shared" si="3"/>
        <v>4.4959322517722056E-2</v>
      </c>
      <c r="D69" s="23">
        <f t="shared" si="3"/>
        <v>4.6572449250524998E-2</v>
      </c>
      <c r="E69" s="23">
        <f t="shared" si="3"/>
        <v>6.8147103748090701E-2</v>
      </c>
      <c r="F69" s="23">
        <f t="shared" si="3"/>
        <v>5.0883152173913038E-2</v>
      </c>
      <c r="G69" s="23">
        <f t="shared" si="3"/>
        <v>3.2223323422530557E-2</v>
      </c>
      <c r="H69" s="23">
        <f t="shared" si="3"/>
        <v>5.7054725080351171E-2</v>
      </c>
      <c r="I69" s="23">
        <f t="shared" si="3"/>
        <v>3.8925785094853754E-2</v>
      </c>
      <c r="J69" s="23">
        <f t="shared" si="3"/>
        <v>4.4085785317052227E-2</v>
      </c>
      <c r="K69" s="23">
        <f t="shared" si="3"/>
        <v>3.7614524952176397E-2</v>
      </c>
      <c r="L69" s="23">
        <f t="shared" si="3"/>
        <v>3.8344025556880601E-2</v>
      </c>
      <c r="M69" s="23">
        <f t="shared" si="3"/>
        <v>2.730174434354499E-2</v>
      </c>
      <c r="N69" s="23">
        <f t="shared" si="3"/>
        <v>3.9292229940282614E-2</v>
      </c>
      <c r="O69" s="23">
        <f t="shared" si="3"/>
        <v>4.611881457313758E-2</v>
      </c>
      <c r="P69" s="23">
        <f t="shared" si="3"/>
        <v>3.5007205998578726E-2</v>
      </c>
      <c r="Q69" s="23">
        <f t="shared" si="3"/>
        <v>4.2160758424329654E-2</v>
      </c>
      <c r="R69" s="23">
        <f t="shared" si="3"/>
        <v>5.8233620840864198E-2</v>
      </c>
      <c r="S69" s="23">
        <f t="shared" si="3"/>
        <v>4.8014888337468975E-2</v>
      </c>
      <c r="T69" s="23">
        <f t="shared" si="3"/>
        <v>4.7519548672779729E-2</v>
      </c>
      <c r="U69" s="23">
        <f t="shared" si="3"/>
        <v>6.4544650751547306E-2</v>
      </c>
      <c r="V69" s="23">
        <f t="shared" si="3"/>
        <v>6.8439192516001973E-2</v>
      </c>
      <c r="W69" s="23">
        <f t="shared" si="3"/>
        <v>5.5531087132056081E-2</v>
      </c>
    </row>
    <row r="70" spans="1:23" x14ac:dyDescent="0.25">
      <c r="A70" s="19">
        <v>0.125</v>
      </c>
      <c r="B70" s="20">
        <f t="shared" si="4"/>
        <v>0.16437550991762362</v>
      </c>
      <c r="C70" s="20">
        <f t="shared" si="3"/>
        <v>0.16807808807903959</v>
      </c>
      <c r="D70" s="20">
        <f t="shared" si="3"/>
        <v>0.1631827946607449</v>
      </c>
      <c r="E70" s="20">
        <f t="shared" si="3"/>
        <v>0.22044413112442723</v>
      </c>
      <c r="F70" s="20">
        <f t="shared" si="3"/>
        <v>0.14436141304347827</v>
      </c>
      <c r="G70" s="20">
        <f t="shared" si="3"/>
        <v>0.10592666005946481</v>
      </c>
      <c r="H70" s="20">
        <f t="shared" si="3"/>
        <v>0.17183286956146593</v>
      </c>
      <c r="I70" s="20">
        <f t="shared" si="3"/>
        <v>0.12748013303355885</v>
      </c>
      <c r="J70" s="20">
        <f t="shared" si="3"/>
        <v>0.13062491887736252</v>
      </c>
      <c r="K70" s="20">
        <f t="shared" si="3"/>
        <v>0.14475282746585227</v>
      </c>
      <c r="L70" s="20">
        <f t="shared" si="3"/>
        <v>0.14150294652727605</v>
      </c>
      <c r="M70" s="20">
        <f t="shared" si="3"/>
        <v>9.1728207483834506E-2</v>
      </c>
      <c r="N70" s="20">
        <f t="shared" si="3"/>
        <v>0.1128794660562726</v>
      </c>
      <c r="O70" s="20">
        <f t="shared" si="3"/>
        <v>0.17278412180532898</v>
      </c>
      <c r="P70" s="20">
        <f t="shared" si="3"/>
        <v>9.1526144159820425E-2</v>
      </c>
      <c r="Q70" s="20">
        <f t="shared" si="3"/>
        <v>0.1334595288007259</v>
      </c>
      <c r="R70" s="20">
        <f t="shared" si="3"/>
        <v>0.18941179162186275</v>
      </c>
      <c r="S70" s="20">
        <f t="shared" si="3"/>
        <v>0.19189412737799835</v>
      </c>
      <c r="T70" s="20">
        <f t="shared" si="3"/>
        <v>0.16351771636141538</v>
      </c>
      <c r="U70" s="20">
        <f t="shared" si="3"/>
        <v>0.2121935535728639</v>
      </c>
      <c r="V70" s="20">
        <f t="shared" si="3"/>
        <v>0.23166652185246328</v>
      </c>
      <c r="W70" s="20">
        <f t="shared" si="3"/>
        <v>0.16229905307201056</v>
      </c>
    </row>
    <row r="71" spans="1:23" x14ac:dyDescent="0.25">
      <c r="A71" s="16">
        <v>6.3E-2</v>
      </c>
      <c r="B71" s="17">
        <f t="shared" si="4"/>
        <v>0.1274508943845459</v>
      </c>
      <c r="C71" s="17">
        <f t="shared" si="3"/>
        <v>0.13941354647382528</v>
      </c>
      <c r="D71" s="17">
        <f t="shared" si="3"/>
        <v>0.12661420743923338</v>
      </c>
      <c r="E71" s="17">
        <f t="shared" si="3"/>
        <v>0.17612501468687583</v>
      </c>
      <c r="F71" s="17">
        <f t="shared" si="3"/>
        <v>0.10289208074534162</v>
      </c>
      <c r="G71" s="17">
        <f t="shared" si="3"/>
        <v>8.4981830194912455E-2</v>
      </c>
      <c r="H71" s="17">
        <f t="shared" si="3"/>
        <v>0.12752647813800985</v>
      </c>
      <c r="I71" s="17">
        <f t="shared" si="3"/>
        <v>9.8562947460032954E-2</v>
      </c>
      <c r="J71" s="17">
        <f t="shared" si="3"/>
        <v>9.9269147438521513E-2</v>
      </c>
      <c r="K71" s="17">
        <f t="shared" si="3"/>
        <v>0.12924119877840051</v>
      </c>
      <c r="L71" s="17">
        <f t="shared" si="3"/>
        <v>0.13331186183964278</v>
      </c>
      <c r="M71" s="17">
        <f t="shared" si="3"/>
        <v>8.1186766074225883E-2</v>
      </c>
      <c r="N71" s="17">
        <f t="shared" si="3"/>
        <v>8.8182302349035124E-2</v>
      </c>
      <c r="O71" s="17">
        <f t="shared" si="3"/>
        <v>0.15266449157150624</v>
      </c>
      <c r="P71" s="17">
        <f t="shared" si="3"/>
        <v>6.3997237147088715E-2</v>
      </c>
      <c r="Q71" s="17">
        <f t="shared" si="3"/>
        <v>0.10360282844716999</v>
      </c>
      <c r="R71" s="17">
        <f t="shared" si="3"/>
        <v>0.13993304201270523</v>
      </c>
      <c r="S71" s="17">
        <f t="shared" si="3"/>
        <v>0.18380893300248138</v>
      </c>
      <c r="T71" s="17">
        <f t="shared" si="3"/>
        <v>0.13312384978261393</v>
      </c>
      <c r="U71" s="17">
        <f t="shared" si="3"/>
        <v>0.17521903383972348</v>
      </c>
      <c r="V71" s="17">
        <f t="shared" si="3"/>
        <v>0.14530657166854927</v>
      </c>
      <c r="W71" s="17">
        <f t="shared" si="3"/>
        <v>0.10154151068046686</v>
      </c>
    </row>
    <row r="72" spans="1:23" x14ac:dyDescent="0.25">
      <c r="A72" s="12">
        <v>5.2999999999999999E-2</v>
      </c>
      <c r="B72" s="13">
        <f t="shared" si="4"/>
        <v>2.9344936792146614E-2</v>
      </c>
      <c r="C72" s="13">
        <f t="shared" si="3"/>
        <v>2.8624894936327451E-2</v>
      </c>
      <c r="D72" s="13">
        <f t="shared" si="3"/>
        <v>2.8210915059499384E-2</v>
      </c>
      <c r="E72" s="13">
        <f t="shared" si="3"/>
        <v>3.7692398073081897E-2</v>
      </c>
      <c r="F72" s="13">
        <f t="shared" si="3"/>
        <v>2.517468944099379E-2</v>
      </c>
      <c r="G72" s="13">
        <f t="shared" si="3"/>
        <v>1.9881070366699703E-2</v>
      </c>
      <c r="H72" s="13">
        <f t="shared" si="3"/>
        <v>3.4879958584093707E-2</v>
      </c>
      <c r="I72" s="13">
        <f t="shared" si="3"/>
        <v>2.2405379363220988E-2</v>
      </c>
      <c r="J72" s="13">
        <f t="shared" si="3"/>
        <v>2.1930569006659545E-2</v>
      </c>
      <c r="K72" s="13">
        <f t="shared" si="3"/>
        <v>2.8345135416317079E-2</v>
      </c>
      <c r="L72" s="13">
        <f t="shared" si="3"/>
        <v>4.1173039928273605E-2</v>
      </c>
      <c r="M72" s="13">
        <f t="shared" si="3"/>
        <v>2.0994546718019386E-2</v>
      </c>
      <c r="N72" s="13">
        <f t="shared" si="3"/>
        <v>2.2379856995546694E-2</v>
      </c>
      <c r="O72" s="13">
        <f t="shared" si="3"/>
        <v>4.2255754939278599E-2</v>
      </c>
      <c r="P72" s="13">
        <f t="shared" si="3"/>
        <v>1.9585704892773413E-2</v>
      </c>
      <c r="Q72" s="13">
        <f t="shared" si="3"/>
        <v>2.5194768624260819E-2</v>
      </c>
      <c r="R72" s="13">
        <f t="shared" si="3"/>
        <v>3.3387479313947546E-2</v>
      </c>
      <c r="S72" s="13">
        <f t="shared" si="3"/>
        <v>6.1021505376344078E-2</v>
      </c>
      <c r="T72" s="13">
        <f t="shared" si="3"/>
        <v>2.8055258653251147E-2</v>
      </c>
      <c r="U72" s="13">
        <f t="shared" si="3"/>
        <v>8.9116630495940832E-2</v>
      </c>
      <c r="V72" s="13">
        <f t="shared" si="3"/>
        <v>3.2756972803892608E-2</v>
      </c>
      <c r="W72" s="13">
        <f t="shared" si="3"/>
        <v>2.5735887836746681E-2</v>
      </c>
    </row>
    <row r="73" spans="1:23" x14ac:dyDescent="0.25">
      <c r="A73" s="9">
        <v>3.7999999999999999E-2</v>
      </c>
      <c r="B73" s="10">
        <f t="shared" si="4"/>
        <v>7.4717735921887199E-2</v>
      </c>
      <c r="C73" s="10">
        <f t="shared" si="3"/>
        <v>8.5597158126774181E-2</v>
      </c>
      <c r="D73" s="10">
        <f t="shared" si="3"/>
        <v>7.4265611045402968E-2</v>
      </c>
      <c r="E73" s="10">
        <f t="shared" si="3"/>
        <v>0.1008342145458818</v>
      </c>
      <c r="F73" s="10">
        <f t="shared" si="3"/>
        <v>6.1781832298136649E-2</v>
      </c>
      <c r="G73" s="10">
        <f t="shared" si="3"/>
        <v>5.1992071357779987E-2</v>
      </c>
      <c r="H73" s="10">
        <f t="shared" si="3"/>
        <v>8.0933583554433863E-2</v>
      </c>
      <c r="I73" s="10">
        <f t="shared" si="3"/>
        <v>5.9616440627039802E-2</v>
      </c>
      <c r="J73" s="10">
        <f t="shared" si="3"/>
        <v>5.648132432081631E-2</v>
      </c>
      <c r="K73" s="10">
        <f t="shared" si="3"/>
        <v>7.5282746585226698E-2</v>
      </c>
      <c r="L73" s="10">
        <f t="shared" si="3"/>
        <v>0.11360451249553886</v>
      </c>
      <c r="M73" s="10">
        <f t="shared" si="3"/>
        <v>5.5681189121703598E-2</v>
      </c>
      <c r="N73" s="10">
        <f t="shared" si="3"/>
        <v>6.2686262733855344E-2</v>
      </c>
      <c r="O73" s="10">
        <f t="shared" si="3"/>
        <v>0.10442722494109118</v>
      </c>
      <c r="P73" s="10">
        <f t="shared" si="3"/>
        <v>4.263825887134802E-2</v>
      </c>
      <c r="Q73" s="10">
        <f t="shared" si="3"/>
        <v>6.6424705109352014E-2</v>
      </c>
      <c r="R73" s="10">
        <f t="shared" si="3"/>
        <v>8.2881481312010494E-2</v>
      </c>
      <c r="S73" s="10">
        <f t="shared" si="3"/>
        <v>0.12685070306038049</v>
      </c>
      <c r="T73" s="10">
        <f t="shared" si="3"/>
        <v>8.4913166121527245E-2</v>
      </c>
      <c r="U73" s="10">
        <f t="shared" si="3"/>
        <v>7.3442649304718263E-2</v>
      </c>
      <c r="V73" s="10">
        <f t="shared" si="3"/>
        <v>7.2544675181741819E-2</v>
      </c>
      <c r="W73" s="10">
        <f t="shared" si="3"/>
        <v>5.8320487410996109E-2</v>
      </c>
    </row>
    <row r="74" spans="1:23" x14ac:dyDescent="0.25">
      <c r="A74" s="1">
        <v>2.5000000000000001E-2</v>
      </c>
      <c r="B74" s="7">
        <f t="shared" si="4"/>
        <v>7.3831685513514461E-2</v>
      </c>
      <c r="C74" s="7">
        <f t="shared" si="3"/>
        <v>9.2820781197963761E-2</v>
      </c>
      <c r="D74" s="7">
        <f t="shared" si="3"/>
        <v>8.8428395568321702E-2</v>
      </c>
      <c r="E74" s="7">
        <f t="shared" si="3"/>
        <v>9.842556691340619E-2</v>
      </c>
      <c r="F74" s="7">
        <f t="shared" si="3"/>
        <v>6.5382375776397508E-2</v>
      </c>
      <c r="G74" s="7">
        <f t="shared" si="3"/>
        <v>6.4354146019160882E-2</v>
      </c>
      <c r="H74" s="7">
        <f t="shared" si="3"/>
        <v>8.0696304924610093E-2</v>
      </c>
      <c r="I74" s="7">
        <f t="shared" si="3"/>
        <v>8.0317457028295527E-2</v>
      </c>
      <c r="J74" s="7">
        <f t="shared" si="3"/>
        <v>6.9126471439839451E-2</v>
      </c>
      <c r="K74" s="7">
        <f t="shared" si="3"/>
        <v>7.3443635265295168E-2</v>
      </c>
      <c r="L74" s="7">
        <f t="shared" si="3"/>
        <v>9.2504417614749174E-2</v>
      </c>
      <c r="M74" s="7">
        <f t="shared" si="3"/>
        <v>4.9644888873184696E-2</v>
      </c>
      <c r="N74" s="7">
        <f t="shared" si="3"/>
        <v>8.3457036340355145E-2</v>
      </c>
      <c r="O74" s="7">
        <f t="shared" si="3"/>
        <v>0.12258700380641654</v>
      </c>
      <c r="P74" s="7">
        <f t="shared" si="3"/>
        <v>4.2817578651648085E-2</v>
      </c>
      <c r="Q74" s="7">
        <f t="shared" si="3"/>
        <v>6.7199086386533588E-2</v>
      </c>
      <c r="R74" s="7">
        <f t="shared" si="3"/>
        <v>0.10081066447032266</v>
      </c>
      <c r="S74" s="7">
        <f t="shared" si="3"/>
        <v>9.2700578990901561E-2</v>
      </c>
      <c r="T74" s="7">
        <f t="shared" si="3"/>
        <v>0.10407207091366437</v>
      </c>
      <c r="U74" s="7">
        <f t="shared" si="3"/>
        <v>1.937143316453661E-2</v>
      </c>
      <c r="V74" s="7">
        <f t="shared" si="3"/>
        <v>7.1827844875025346E-2</v>
      </c>
      <c r="W74" s="7">
        <f t="shared" si="3"/>
        <v>6.171915143507304E-2</v>
      </c>
    </row>
    <row r="75" spans="1:23" x14ac:dyDescent="0.25">
      <c r="A75" s="1" t="s">
        <v>24</v>
      </c>
      <c r="B75" s="7">
        <f t="shared" si="4"/>
        <v>2.2510944038459907E-2</v>
      </c>
      <c r="C75" s="7">
        <f t="shared" si="3"/>
        <v>1.5779374216978136E-2</v>
      </c>
      <c r="D75" s="7">
        <f t="shared" si="3"/>
        <v>1.314417437060994E-2</v>
      </c>
      <c r="E75" s="7">
        <f t="shared" si="3"/>
        <v>2.3616496298906522E-3</v>
      </c>
      <c r="F75" s="7">
        <f t="shared" si="3"/>
        <v>1.6799301242236178E-2</v>
      </c>
      <c r="G75" s="7">
        <f t="shared" si="3"/>
        <v>1.000991080277517E-2</v>
      </c>
      <c r="H75" s="7">
        <f t="shared" si="3"/>
        <v>1.2532625811600872E-2</v>
      </c>
      <c r="I75" s="7">
        <f t="shared" si="3"/>
        <v>6.7967301097215911E-3</v>
      </c>
      <c r="J75" s="7">
        <f t="shared" si="3"/>
        <v>2.5689667222460986E-2</v>
      </c>
      <c r="K75" s="7">
        <f t="shared" si="3"/>
        <v>9.2828137060777388E-3</v>
      </c>
      <c r="L75" s="7">
        <f t="shared" si="3"/>
        <v>2.297159669571118E-2</v>
      </c>
      <c r="M75" s="7">
        <f t="shared" si="3"/>
        <v>1.5017137203632113E-2</v>
      </c>
      <c r="N75" s="7">
        <f t="shared" si="3"/>
        <v>3.9377216739000702E-3</v>
      </c>
      <c r="O75" s="7">
        <f t="shared" si="3"/>
        <v>1.0150444081928472E-2</v>
      </c>
      <c r="P75" s="7">
        <f t="shared" si="3"/>
        <v>2.2806819464830132E-2</v>
      </c>
      <c r="Q75" s="7">
        <f t="shared" si="3"/>
        <v>9.34732955789872E-3</v>
      </c>
      <c r="R75" s="7">
        <f t="shared" si="3"/>
        <v>2.2665049913442838E-2</v>
      </c>
      <c r="S75" s="7">
        <f t="shared" si="3"/>
        <v>1.2727460711331769E-2</v>
      </c>
      <c r="T75" s="7">
        <f t="shared" si="3"/>
        <v>1.632203675873771E-2</v>
      </c>
      <c r="U75" s="7">
        <f t="shared" si="3"/>
        <v>7.7164215095249641E-3</v>
      </c>
      <c r="V75" s="7">
        <f t="shared" si="3"/>
        <v>5.4884583079906615E-3</v>
      </c>
      <c r="W75" s="7">
        <f t="shared" si="3"/>
        <v>1.7477794905674308E-2</v>
      </c>
    </row>
    <row r="76" spans="1:23" x14ac:dyDescent="0.25">
      <c r="A76" s="2" t="s">
        <v>32</v>
      </c>
      <c r="B76" s="1">
        <f>SUM(B65:B75)</f>
        <v>1.0000000000000002</v>
      </c>
      <c r="C76" s="1">
        <f>SUM(C65:C75)</f>
        <v>0.99999999999999989</v>
      </c>
      <c r="D76" s="1">
        <f>SUM(D65:D75)</f>
        <v>1</v>
      </c>
      <c r="E76" s="1">
        <f>SUM(E65:E75)</f>
        <v>1</v>
      </c>
      <c r="F76" s="1">
        <f>SUM(F65:F75)</f>
        <v>1.0000000000000002</v>
      </c>
      <c r="G76" s="1">
        <f>SUM(G65:G75)</f>
        <v>1.0000000000000002</v>
      </c>
      <c r="H76" s="1">
        <f>SUM(H65:H75)</f>
        <v>0.99999999999999989</v>
      </c>
      <c r="I76" s="1">
        <f>SUM(I65:I75)</f>
        <v>1</v>
      </c>
      <c r="J76" s="1">
        <f>SUM(J65:J75)</f>
        <v>1.0000000000000002</v>
      </c>
      <c r="K76" s="1">
        <f>SUM(K65:K75)</f>
        <v>1</v>
      </c>
      <c r="L76" s="1">
        <f>SUM(L65:L75)</f>
        <v>1</v>
      </c>
      <c r="M76" s="1">
        <f>SUM(M65:M75)</f>
        <v>0.99999999999999989</v>
      </c>
      <c r="N76" s="1">
        <f>SUM(N65:N75)</f>
        <v>1.0000000000000002</v>
      </c>
      <c r="O76" s="1">
        <f>SUM(O65:O75)</f>
        <v>0.99999999999999978</v>
      </c>
      <c r="P76" s="1">
        <f>SUM(P65:P75)</f>
        <v>1</v>
      </c>
      <c r="Q76" s="1">
        <f>SUM(Q65:Q75)</f>
        <v>1</v>
      </c>
      <c r="R76" s="1">
        <f>SUM(R65:R75)</f>
        <v>1.0000000000000002</v>
      </c>
      <c r="S76" s="1">
        <f>SUM(S65:S75)</f>
        <v>1</v>
      </c>
      <c r="T76" s="1">
        <f>SUM(T65:T75)</f>
        <v>1</v>
      </c>
      <c r="U76" s="1">
        <f>SUM(U65:U75)</f>
        <v>1</v>
      </c>
      <c r="V76" s="1">
        <f>SUM(V65:V75)</f>
        <v>0.99999999999999978</v>
      </c>
      <c r="W76" s="1">
        <f>SUM(W65:W75)</f>
        <v>1.0000000000000002</v>
      </c>
    </row>
    <row r="77" spans="1:23" x14ac:dyDescent="0.25">
      <c r="A77" s="27" t="s">
        <v>33</v>
      </c>
      <c r="B77" s="33">
        <f>B61/B60</f>
        <v>0.55039521357323962</v>
      </c>
      <c r="C77" s="33">
        <f t="shared" ref="C77:W77" si="5">C61/C60</f>
        <v>0.57527316554863051</v>
      </c>
      <c r="D77" s="33">
        <f t="shared" si="5"/>
        <v>0.54041854739433737</v>
      </c>
      <c r="E77" s="33">
        <f t="shared" si="5"/>
        <v>0.70403007872165424</v>
      </c>
      <c r="F77" s="33">
        <f t="shared" si="5"/>
        <v>0.46727484472049707</v>
      </c>
      <c r="G77" s="33">
        <f t="shared" si="5"/>
        <v>0.36936901222332358</v>
      </c>
      <c r="H77" s="33">
        <f t="shared" si="5"/>
        <v>0.56545654565456538</v>
      </c>
      <c r="I77" s="33">
        <f t="shared" si="5"/>
        <v>0.43410487271672349</v>
      </c>
      <c r="J77" s="33">
        <f t="shared" si="5"/>
        <v>0.44720788362271258</v>
      </c>
      <c r="K77" s="33">
        <f t="shared" si="5"/>
        <v>0.49796288216934581</v>
      </c>
      <c r="L77" s="33">
        <f t="shared" si="5"/>
        <v>0.58341240065807221</v>
      </c>
      <c r="M77" s="33">
        <f t="shared" si="5"/>
        <v>0.34155447981814518</v>
      </c>
      <c r="N77" s="33">
        <f t="shared" si="5"/>
        <v>0.41281487608924755</v>
      </c>
      <c r="O77" s="33">
        <f t="shared" si="5"/>
        <v>0.65098785571868767</v>
      </c>
      <c r="P77" s="33">
        <f t="shared" si="5"/>
        <v>0.3183789491860875</v>
      </c>
      <c r="Q77" s="33">
        <f t="shared" si="5"/>
        <v>0.44738900535027065</v>
      </c>
      <c r="R77" s="33">
        <f t="shared" si="5"/>
        <v>0.62732312948515578</v>
      </c>
      <c r="S77" s="33">
        <f t="shared" si="5"/>
        <v>0.7170181968569066</v>
      </c>
      <c r="T77" s="33">
        <f t="shared" si="5"/>
        <v>0.57752364726398953</v>
      </c>
      <c r="U77" s="33">
        <f t="shared" si="5"/>
        <v>0.64160437263885528</v>
      </c>
      <c r="V77" s="33">
        <f t="shared" si="5"/>
        <v>0.62803023720566487</v>
      </c>
      <c r="W77" s="34">
        <f t="shared" si="5"/>
        <v>0.48262497247302366</v>
      </c>
    </row>
    <row r="78" spans="1:23" x14ac:dyDescent="0.25">
      <c r="A78" s="32" t="s">
        <v>34</v>
      </c>
    </row>
    <row r="79" spans="1:23" x14ac:dyDescent="0.25">
      <c r="A79" s="5" t="s">
        <v>29</v>
      </c>
      <c r="B79" s="5" t="s">
        <v>0</v>
      </c>
      <c r="C79" s="5" t="s">
        <v>1</v>
      </c>
      <c r="D79" s="5" t="s">
        <v>2</v>
      </c>
      <c r="E79" s="5" t="s">
        <v>3</v>
      </c>
      <c r="F79" s="5" t="s">
        <v>4</v>
      </c>
      <c r="G79" s="5" t="s">
        <v>5</v>
      </c>
      <c r="H79" s="5" t="s">
        <v>6</v>
      </c>
      <c r="I79" s="5" t="s">
        <v>7</v>
      </c>
      <c r="J79" s="5" t="s">
        <v>8</v>
      </c>
      <c r="K79" s="5" t="s">
        <v>9</v>
      </c>
      <c r="L79" s="5" t="s">
        <v>10</v>
      </c>
      <c r="M79" s="5" t="s">
        <v>11</v>
      </c>
      <c r="N79" s="5" t="s">
        <v>12</v>
      </c>
      <c r="O79" s="5" t="s">
        <v>13</v>
      </c>
      <c r="P79" s="5" t="s">
        <v>14</v>
      </c>
      <c r="Q79" s="5" t="s">
        <v>15</v>
      </c>
      <c r="R79" s="5" t="s">
        <v>16</v>
      </c>
      <c r="S79" s="5" t="s">
        <v>17</v>
      </c>
      <c r="T79" s="5" t="s">
        <v>18</v>
      </c>
      <c r="U79" s="5" t="s">
        <v>19</v>
      </c>
      <c r="V79" s="5" t="s">
        <v>20</v>
      </c>
      <c r="W79" s="5" t="s">
        <v>21</v>
      </c>
    </row>
    <row r="80" spans="1:23" x14ac:dyDescent="0.25">
      <c r="A80" s="1">
        <v>5</v>
      </c>
    </row>
    <row r="81" spans="1:1" x14ac:dyDescent="0.25">
      <c r="A81" s="1">
        <v>1</v>
      </c>
    </row>
    <row r="82" spans="1:1" x14ac:dyDescent="0.25">
      <c r="A82" s="1">
        <v>0.85</v>
      </c>
    </row>
    <row r="83" spans="1:1" x14ac:dyDescent="0.25">
      <c r="A83" s="25">
        <v>0.3</v>
      </c>
    </row>
    <row r="84" spans="1:1" x14ac:dyDescent="0.25">
      <c r="A84" s="22">
        <v>0.25</v>
      </c>
    </row>
    <row r="85" spans="1:1" x14ac:dyDescent="0.25">
      <c r="A85" s="19">
        <v>0.125</v>
      </c>
    </row>
    <row r="86" spans="1:1" x14ac:dyDescent="0.25">
      <c r="A86" s="16">
        <v>6.3E-2</v>
      </c>
    </row>
    <row r="87" spans="1:1" x14ac:dyDescent="0.25">
      <c r="A87" s="12">
        <v>5.2999999999999999E-2</v>
      </c>
    </row>
    <row r="88" spans="1:1" x14ac:dyDescent="0.25">
      <c r="A88" s="9">
        <v>3.7999999999999999E-2</v>
      </c>
    </row>
    <row r="89" spans="1:1" x14ac:dyDescent="0.25">
      <c r="A89" s="1">
        <v>2.5000000000000001E-2</v>
      </c>
    </row>
    <row r="90" spans="1:1" x14ac:dyDescent="0.25">
      <c r="A90" s="1" t="s">
        <v>24</v>
      </c>
    </row>
    <row r="92" spans="1:1" x14ac:dyDescent="0.25">
      <c r="A92" s="3">
        <v>460.27</v>
      </c>
    </row>
    <row r="93" spans="1:1" x14ac:dyDescent="0.25">
      <c r="A93" s="3">
        <v>390.04</v>
      </c>
    </row>
    <row r="94" spans="1:1" x14ac:dyDescent="0.25">
      <c r="A94" s="3">
        <v>330.52</v>
      </c>
    </row>
    <row r="95" spans="1:1" x14ac:dyDescent="0.25">
      <c r="A95" s="24">
        <v>280.08999999999997</v>
      </c>
    </row>
    <row r="96" spans="1:1" x14ac:dyDescent="0.25">
      <c r="A96" s="21">
        <v>237.35</v>
      </c>
    </row>
    <row r="97" spans="1:1" x14ac:dyDescent="0.25">
      <c r="A97" s="3">
        <v>201.13</v>
      </c>
    </row>
    <row r="98" spans="1:1" x14ac:dyDescent="0.25">
      <c r="A98" s="3">
        <v>170.44</v>
      </c>
    </row>
    <row r="99" spans="1:1" x14ac:dyDescent="0.25">
      <c r="A99" s="3">
        <v>144.43</v>
      </c>
    </row>
    <row r="100" spans="1:1" x14ac:dyDescent="0.25">
      <c r="A100" s="18">
        <v>122.39</v>
      </c>
    </row>
    <row r="101" spans="1:1" x14ac:dyDescent="0.25">
      <c r="A101" s="3">
        <v>103.72</v>
      </c>
    </row>
    <row r="102" spans="1:1" x14ac:dyDescent="0.25">
      <c r="A102" s="3">
        <v>87.89</v>
      </c>
    </row>
    <row r="103" spans="1:1" x14ac:dyDescent="0.25">
      <c r="A103" s="3">
        <v>74.48</v>
      </c>
    </row>
    <row r="104" spans="1:1" x14ac:dyDescent="0.25">
      <c r="A104" s="15">
        <v>63.11</v>
      </c>
    </row>
    <row r="105" spans="1:1" x14ac:dyDescent="0.25">
      <c r="A105" s="14">
        <v>53.48</v>
      </c>
    </row>
    <row r="106" spans="1:1" x14ac:dyDescent="0.25">
      <c r="A106" s="3">
        <v>45.32</v>
      </c>
    </row>
    <row r="107" spans="1:1" x14ac:dyDescent="0.25">
      <c r="A107" s="11">
        <v>38.409999999999997</v>
      </c>
    </row>
    <row r="108" spans="1:1" x14ac:dyDescent="0.25">
      <c r="A108" s="3">
        <v>32.549999999999997</v>
      </c>
    </row>
    <row r="109" spans="1:1" x14ac:dyDescent="0.25">
      <c r="A109" s="3">
        <v>27.58</v>
      </c>
    </row>
    <row r="110" spans="1:1" x14ac:dyDescent="0.25">
      <c r="A110" s="3">
        <v>23.37</v>
      </c>
    </row>
    <row r="111" spans="1:1" x14ac:dyDescent="0.25">
      <c r="A111" s="3">
        <v>19.809999999999999</v>
      </c>
    </row>
    <row r="112" spans="1:1" x14ac:dyDescent="0.25">
      <c r="A112" s="3">
        <v>16.78</v>
      </c>
    </row>
    <row r="113" spans="1:1" x14ac:dyDescent="0.25">
      <c r="A113" s="3">
        <v>14.22</v>
      </c>
    </row>
    <row r="114" spans="1:1" x14ac:dyDescent="0.25">
      <c r="A114" s="3">
        <v>12.05</v>
      </c>
    </row>
    <row r="115" spans="1:1" x14ac:dyDescent="0.25">
      <c r="A115" s="3">
        <v>10.210000000000001</v>
      </c>
    </row>
    <row r="116" spans="1:1" x14ac:dyDescent="0.25">
      <c r="A116" s="3">
        <v>8.65</v>
      </c>
    </row>
    <row r="117" spans="1:1" x14ac:dyDescent="0.25">
      <c r="A117" s="3">
        <v>7.33</v>
      </c>
    </row>
    <row r="118" spans="1:1" x14ac:dyDescent="0.25">
      <c r="A118" s="3">
        <v>6.21</v>
      </c>
    </row>
    <row r="119" spans="1:1" x14ac:dyDescent="0.25">
      <c r="A119" s="3">
        <v>5.27</v>
      </c>
    </row>
    <row r="120" spans="1:1" x14ac:dyDescent="0.25">
      <c r="A120" s="3">
        <v>4.46</v>
      </c>
    </row>
    <row r="121" spans="1:1" x14ac:dyDescent="0.25">
      <c r="A121" s="3">
        <v>3.78</v>
      </c>
    </row>
    <row r="122" spans="1:1" x14ac:dyDescent="0.25">
      <c r="A122" s="3">
        <v>3.2</v>
      </c>
    </row>
    <row r="123" spans="1:1" x14ac:dyDescent="0.25">
      <c r="A123" s="3">
        <v>2.72</v>
      </c>
    </row>
    <row r="124" spans="1:1" x14ac:dyDescent="0.25">
      <c r="A124" s="3">
        <v>2.2999999999999998</v>
      </c>
    </row>
    <row r="125" spans="1:1" x14ac:dyDescent="0.25">
      <c r="A125" s="3">
        <v>1.95</v>
      </c>
    </row>
    <row r="126" spans="1:1" x14ac:dyDescent="0.25">
      <c r="A126" s="3">
        <v>1.65</v>
      </c>
    </row>
    <row r="127" spans="1:1" x14ac:dyDescent="0.25">
      <c r="A127" s="3">
        <v>1.4</v>
      </c>
    </row>
    <row r="128" spans="1:1" x14ac:dyDescent="0.25">
      <c r="A128" s="3">
        <v>1.19</v>
      </c>
    </row>
    <row r="129" spans="1:1" x14ac:dyDescent="0.25">
      <c r="A129" s="3">
        <v>1.01</v>
      </c>
    </row>
    <row r="130" spans="1:1" x14ac:dyDescent="0.25">
      <c r="A130" s="3">
        <v>0.85</v>
      </c>
    </row>
    <row r="131" spans="1:1" x14ac:dyDescent="0.25">
      <c r="A131" s="3">
        <v>0.72</v>
      </c>
    </row>
    <row r="132" spans="1:1" x14ac:dyDescent="0.25">
      <c r="A132" s="3">
        <v>0.61</v>
      </c>
    </row>
    <row r="133" spans="1:1" x14ac:dyDescent="0.25">
      <c r="A133" s="3">
        <v>0.52</v>
      </c>
    </row>
    <row r="134" spans="1:1" x14ac:dyDescent="0.25">
      <c r="A134" s="3">
        <v>0.44</v>
      </c>
    </row>
    <row r="135" spans="1:1" x14ac:dyDescent="0.25">
      <c r="A135" s="6">
        <v>0.37</v>
      </c>
    </row>
  </sheetData>
  <sortState xmlns:xlrd2="http://schemas.microsoft.com/office/spreadsheetml/2017/richdata2" ref="A92:A135">
    <sortCondition descending="1" ref="A92:A1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E53-CBAE-4DB8-8113-5D88C59A10BD}">
  <dimension ref="B1:AC53"/>
  <sheetViews>
    <sheetView workbookViewId="0"/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36</v>
      </c>
      <c r="D1" t="s">
        <v>39</v>
      </c>
      <c r="E1" t="s">
        <v>40</v>
      </c>
      <c r="F1" t="s">
        <v>41</v>
      </c>
      <c r="H1" t="s">
        <v>22</v>
      </c>
      <c r="I1" t="s">
        <v>39</v>
      </c>
      <c r="J1" t="s">
        <v>40</v>
      </c>
      <c r="K1" t="s">
        <v>41</v>
      </c>
      <c r="M1" t="s">
        <v>53</v>
      </c>
      <c r="N1" t="s">
        <v>35</v>
      </c>
      <c r="O1" t="s">
        <v>41</v>
      </c>
      <c r="P1" t="s">
        <v>40</v>
      </c>
      <c r="Q1" t="s">
        <v>49</v>
      </c>
      <c r="S1" t="s">
        <v>22</v>
      </c>
      <c r="T1" t="s">
        <v>35</v>
      </c>
      <c r="U1" t="s">
        <v>41</v>
      </c>
      <c r="V1" t="s">
        <v>40</v>
      </c>
      <c r="W1" t="s">
        <v>49</v>
      </c>
      <c r="Y1" t="s">
        <v>50</v>
      </c>
      <c r="Z1" t="s">
        <v>35</v>
      </c>
      <c r="AA1" t="s">
        <v>49</v>
      </c>
      <c r="AB1" t="s">
        <v>40</v>
      </c>
      <c r="AC1" t="s">
        <v>41</v>
      </c>
    </row>
    <row r="2" spans="2:29" x14ac:dyDescent="0.25">
      <c r="B2" s="39" t="s">
        <v>37</v>
      </c>
      <c r="C2" s="40" t="s">
        <v>38</v>
      </c>
      <c r="D2" s="43">
        <v>11.398999999999999</v>
      </c>
      <c r="H2" t="s">
        <v>38</v>
      </c>
      <c r="I2" s="1">
        <v>6.2739000000000003</v>
      </c>
      <c r="M2">
        <f>D2-I2</f>
        <v>5.1250999999999989</v>
      </c>
      <c r="N2" t="s">
        <v>51</v>
      </c>
      <c r="S2">
        <v>6.2739000000000003</v>
      </c>
      <c r="T2" t="s">
        <v>51</v>
      </c>
      <c r="Z2" t="s">
        <v>51</v>
      </c>
    </row>
    <row r="3" spans="2:29" x14ac:dyDescent="0.25">
      <c r="B3" s="38">
        <v>5</v>
      </c>
      <c r="C3" s="12">
        <f>B3*1000</f>
        <v>5000</v>
      </c>
      <c r="D3">
        <f>E3*$D$2</f>
        <v>0</v>
      </c>
      <c r="E3" s="44">
        <v>0</v>
      </c>
      <c r="F3" s="1">
        <f>E3</f>
        <v>0</v>
      </c>
      <c r="G3" s="1"/>
      <c r="K3">
        <v>0</v>
      </c>
      <c r="N3" s="12">
        <v>5000</v>
      </c>
      <c r="O3">
        <v>0</v>
      </c>
      <c r="P3">
        <v>0</v>
      </c>
      <c r="Q3">
        <v>0</v>
      </c>
      <c r="T3" s="12">
        <f>B3*1000</f>
        <v>5000</v>
      </c>
      <c r="U3">
        <v>0</v>
      </c>
      <c r="V3">
        <v>0</v>
      </c>
      <c r="W3">
        <f>$S$2*V3</f>
        <v>0</v>
      </c>
      <c r="Z3" s="12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38">
        <v>1</v>
      </c>
      <c r="C4" s="12">
        <f t="shared" ref="C4:C12" si="0">B4*1000</f>
        <v>1000</v>
      </c>
      <c r="D4">
        <f t="shared" ref="D4:D12" si="1">E4*$D$2</f>
        <v>1.2460109308792953</v>
      </c>
      <c r="E4" s="44">
        <v>0.10930879295370606</v>
      </c>
      <c r="F4" s="1">
        <f>F3+E4</f>
        <v>0.10930879295370606</v>
      </c>
      <c r="G4" s="38"/>
      <c r="H4" s="37">
        <v>460.27</v>
      </c>
      <c r="I4" s="43">
        <f>J4*$I$2</f>
        <v>4.4098785105299999E-2</v>
      </c>
      <c r="J4" s="43">
        <v>7.0289269999999999E-3</v>
      </c>
      <c r="K4">
        <f>K3+J4</f>
        <v>7.0289269999999999E-3</v>
      </c>
      <c r="N4" s="12">
        <v>1000</v>
      </c>
      <c r="O4">
        <f>O3+P4</f>
        <v>0.24311934028200338</v>
      </c>
      <c r="P4">
        <f>Q4/$M$2</f>
        <v>0.24311934028200338</v>
      </c>
      <c r="Q4">
        <f>D4</f>
        <v>1.2460109308792953</v>
      </c>
      <c r="T4" s="12">
        <f t="shared" ref="T4:T10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12">
        <v>1000</v>
      </c>
      <c r="AA4">
        <f t="shared" ref="AA4:AA53" si="4">Q4+W4</f>
        <v>1.2460109308792953</v>
      </c>
      <c r="AB4">
        <f t="shared" ref="AB4:AB53" si="5">AA4/$D$2</f>
        <v>0.10930879295370606</v>
      </c>
      <c r="AC4">
        <f>AC3+AB4</f>
        <v>0.10930879295370606</v>
      </c>
    </row>
    <row r="5" spans="2:29" x14ac:dyDescent="0.25">
      <c r="B5" s="38">
        <v>0.85</v>
      </c>
      <c r="C5" s="12">
        <f t="shared" si="0"/>
        <v>850</v>
      </c>
      <c r="D5">
        <f t="shared" si="1"/>
        <v>0.33910297484845031</v>
      </c>
      <c r="E5" s="44">
        <v>2.9748484502890634E-2</v>
      </c>
      <c r="F5" s="1">
        <f t="shared" ref="F5:F12" si="6">F4+E5</f>
        <v>0.13905727745659668</v>
      </c>
      <c r="G5" s="38"/>
      <c r="H5" s="37">
        <v>390.04</v>
      </c>
      <c r="I5" s="43">
        <f t="shared" ref="I5:I47" si="7">J5*$I$2</f>
        <v>6.0211797793199996E-2</v>
      </c>
      <c r="J5" s="43">
        <v>9.5971879999999996E-3</v>
      </c>
      <c r="K5">
        <f t="shared" ref="K5:K47" si="8">K4+J5</f>
        <v>1.6626115E-2</v>
      </c>
      <c r="N5" s="12">
        <v>850</v>
      </c>
      <c r="O5">
        <f>O4+P5</f>
        <v>0.30928448337159198</v>
      </c>
      <c r="P5">
        <f t="shared" ref="P5" si="9">Q5/$M$2</f>
        <v>6.6165143089588568E-2</v>
      </c>
      <c r="Q5">
        <f>D5</f>
        <v>0.33910297484845031</v>
      </c>
      <c r="T5" s="12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12">
        <v>850</v>
      </c>
      <c r="AA5">
        <f t="shared" si="4"/>
        <v>0.33910297484845031</v>
      </c>
      <c r="AB5">
        <f t="shared" si="5"/>
        <v>2.9748484502890634E-2</v>
      </c>
      <c r="AC5">
        <f t="shared" ref="AC5:AC53" si="11">AC4+AB5</f>
        <v>0.13905727745659668</v>
      </c>
    </row>
    <row r="6" spans="2:29" x14ac:dyDescent="0.25">
      <c r="B6" s="38">
        <v>0.3</v>
      </c>
      <c r="C6" s="12">
        <f t="shared" si="0"/>
        <v>300</v>
      </c>
      <c r="D6">
        <f t="shared" si="1"/>
        <v>3.5399310547508969</v>
      </c>
      <c r="E6" s="44">
        <v>0.31054750897016381</v>
      </c>
      <c r="F6" s="1">
        <f t="shared" si="6"/>
        <v>0.44960478642676049</v>
      </c>
      <c r="G6" s="19"/>
      <c r="H6" s="37">
        <v>330.52</v>
      </c>
      <c r="I6" s="43">
        <f t="shared" si="7"/>
        <v>6.9540390690300005E-2</v>
      </c>
      <c r="J6" s="43">
        <v>1.1084076999999999E-2</v>
      </c>
      <c r="K6">
        <f t="shared" si="8"/>
        <v>2.7710192000000002E-2</v>
      </c>
      <c r="N6" s="37">
        <v>460.27</v>
      </c>
      <c r="O6" s="42">
        <f>C18</f>
        <v>0.79872549845448193</v>
      </c>
      <c r="P6" s="42">
        <f>O6-O5</f>
        <v>0.48944101508288995</v>
      </c>
      <c r="Q6" s="42">
        <f>P6*$M$2</f>
        <v>2.5084341464013189</v>
      </c>
      <c r="T6" s="37">
        <v>460.27</v>
      </c>
      <c r="U6">
        <f>K4</f>
        <v>7.0289269999999999E-3</v>
      </c>
      <c r="V6">
        <f t="shared" si="10"/>
        <v>7.0289269999999999E-3</v>
      </c>
      <c r="W6">
        <f t="shared" si="3"/>
        <v>4.4098785105299999E-2</v>
      </c>
      <c r="Z6" s="37">
        <v>460.27</v>
      </c>
      <c r="AA6">
        <f t="shared" si="4"/>
        <v>2.5525329315066188</v>
      </c>
      <c r="AB6">
        <f t="shared" si="5"/>
        <v>0.22392604013568024</v>
      </c>
      <c r="AC6">
        <f t="shared" si="11"/>
        <v>0.36298331759227692</v>
      </c>
    </row>
    <row r="7" spans="2:29" x14ac:dyDescent="0.25">
      <c r="B7" s="38">
        <v>0.25</v>
      </c>
      <c r="C7" s="12">
        <f t="shared" si="0"/>
        <v>250</v>
      </c>
      <c r="D7">
        <f t="shared" si="1"/>
        <v>0.66300581635070055</v>
      </c>
      <c r="E7" s="44">
        <v>5.8163507005061899E-2</v>
      </c>
      <c r="F7" s="1">
        <f t="shared" si="6"/>
        <v>0.50776829343182239</v>
      </c>
      <c r="G7" s="19"/>
      <c r="H7" s="37">
        <v>280.08999999999997</v>
      </c>
      <c r="I7" s="43">
        <f t="shared" si="7"/>
        <v>6.8268307274100007E-2</v>
      </c>
      <c r="J7" s="43">
        <v>1.0881319E-2</v>
      </c>
      <c r="K7">
        <f t="shared" si="8"/>
        <v>3.8591511000000002E-2</v>
      </c>
      <c r="N7" s="37">
        <v>390.04</v>
      </c>
      <c r="O7" s="42">
        <f>F18</f>
        <v>0.88692359069596016</v>
      </c>
      <c r="P7" s="42">
        <f t="shared" ref="P7:P8" si="12">O7-O6</f>
        <v>8.8198092241478232E-2</v>
      </c>
      <c r="Q7" s="42">
        <f t="shared" ref="Q7:Q8" si="13">P7*$M$2</f>
        <v>0.45202404254680001</v>
      </c>
      <c r="T7" s="37">
        <v>390.04</v>
      </c>
      <c r="U7">
        <f t="shared" ref="U7:U8" si="14">K5</f>
        <v>1.6626115E-2</v>
      </c>
      <c r="V7">
        <f t="shared" si="10"/>
        <v>9.5971879999999996E-3</v>
      </c>
      <c r="W7">
        <f t="shared" si="3"/>
        <v>6.0211797793199996E-2</v>
      </c>
      <c r="Z7" s="37">
        <v>390.04</v>
      </c>
      <c r="AA7">
        <f t="shared" si="4"/>
        <v>0.51223584034000003</v>
      </c>
      <c r="AB7">
        <f t="shared" si="5"/>
        <v>4.4936910285112736E-2</v>
      </c>
      <c r="AC7">
        <f t="shared" si="11"/>
        <v>0.40792022787738969</v>
      </c>
    </row>
    <row r="8" spans="2:29" x14ac:dyDescent="0.25">
      <c r="B8" s="38">
        <v>0.125</v>
      </c>
      <c r="C8" s="12">
        <f t="shared" si="0"/>
        <v>125</v>
      </c>
      <c r="D8">
        <f t="shared" si="1"/>
        <v>1.8737164375509916</v>
      </c>
      <c r="E8" s="44">
        <v>0.16437550991762362</v>
      </c>
      <c r="F8" s="1">
        <f t="shared" si="6"/>
        <v>0.67214380334944601</v>
      </c>
      <c r="G8" s="19"/>
      <c r="H8" s="37">
        <v>237.35</v>
      </c>
      <c r="I8" s="43">
        <f t="shared" si="7"/>
        <v>7.0812467832600007E-2</v>
      </c>
      <c r="J8" s="43">
        <v>1.1286834000000001E-2</v>
      </c>
      <c r="K8">
        <f t="shared" si="8"/>
        <v>4.9878345000000004E-2</v>
      </c>
      <c r="N8" s="37">
        <v>330.52</v>
      </c>
      <c r="O8" s="42">
        <f>C27</f>
        <v>0.96167156805909271</v>
      </c>
      <c r="P8" s="42">
        <f t="shared" si="12"/>
        <v>7.4747977363132545E-2</v>
      </c>
      <c r="Q8" s="42">
        <f t="shared" si="13"/>
        <v>0.38309085878379051</v>
      </c>
      <c r="T8" s="37">
        <v>330.52</v>
      </c>
      <c r="U8">
        <f t="shared" si="14"/>
        <v>2.7710192000000002E-2</v>
      </c>
      <c r="V8">
        <f t="shared" si="10"/>
        <v>1.1084077000000001E-2</v>
      </c>
      <c r="W8">
        <f t="shared" si="3"/>
        <v>6.9540390690300005E-2</v>
      </c>
      <c r="Z8" s="37">
        <v>330.52</v>
      </c>
      <c r="AA8">
        <f t="shared" si="4"/>
        <v>0.4526312494740905</v>
      </c>
      <c r="AB8">
        <f t="shared" si="5"/>
        <v>3.9707978723931094E-2</v>
      </c>
      <c r="AC8">
        <f t="shared" si="11"/>
        <v>0.4476282066013208</v>
      </c>
    </row>
    <row r="9" spans="2:29" x14ac:dyDescent="0.25">
      <c r="B9" s="38">
        <v>6.3E-2</v>
      </c>
      <c r="C9" s="12">
        <f t="shared" si="0"/>
        <v>63</v>
      </c>
      <c r="D9">
        <f t="shared" si="1"/>
        <v>1.4528127450894386</v>
      </c>
      <c r="E9" s="44">
        <v>0.1274508943845459</v>
      </c>
      <c r="F9" s="1">
        <f t="shared" si="6"/>
        <v>0.79959469773399194</v>
      </c>
      <c r="G9" s="19"/>
      <c r="H9" s="37">
        <v>201.13</v>
      </c>
      <c r="I9" s="43">
        <f t="shared" si="7"/>
        <v>8.8621591742100006E-2</v>
      </c>
      <c r="J9" s="43">
        <v>1.4125439E-2</v>
      </c>
      <c r="K9">
        <f t="shared" si="8"/>
        <v>6.4003784000000008E-2</v>
      </c>
      <c r="N9" s="12">
        <v>300</v>
      </c>
      <c r="O9" s="1">
        <v>1</v>
      </c>
      <c r="P9">
        <f>O9-O8</f>
        <v>3.8328431940907293E-2</v>
      </c>
      <c r="Q9">
        <f>P9*$M$2</f>
        <v>0.19643704654034391</v>
      </c>
      <c r="T9" s="12">
        <f>B6*1000</f>
        <v>300</v>
      </c>
      <c r="U9" s="42">
        <f>C37</f>
        <v>3.4295515336902636E-2</v>
      </c>
      <c r="V9">
        <f t="shared" si="10"/>
        <v>6.5853233369026348E-3</v>
      </c>
      <c r="W9">
        <f t="shared" si="3"/>
        <v>4.1315660083393442E-2</v>
      </c>
      <c r="Z9" s="12">
        <v>300</v>
      </c>
      <c r="AA9">
        <f t="shared" si="4"/>
        <v>0.23775270662373735</v>
      </c>
      <c r="AB9">
        <f t="shared" si="5"/>
        <v>2.0857330171395506E-2</v>
      </c>
      <c r="AC9">
        <f t="shared" si="11"/>
        <v>0.46848553677271632</v>
      </c>
    </row>
    <row r="10" spans="2:29" x14ac:dyDescent="0.25">
      <c r="B10" s="38">
        <v>5.2999999999999999E-2</v>
      </c>
      <c r="C10" s="12">
        <f t="shared" si="0"/>
        <v>53</v>
      </c>
      <c r="D10">
        <f t="shared" si="1"/>
        <v>0.33450293449367924</v>
      </c>
      <c r="E10" s="44">
        <v>2.9344936792146614E-2</v>
      </c>
      <c r="F10" s="1">
        <f t="shared" si="6"/>
        <v>0.82893963452613861</v>
      </c>
      <c r="G10" s="19"/>
      <c r="H10" s="37">
        <v>170.44</v>
      </c>
      <c r="I10" s="43">
        <f t="shared" si="7"/>
        <v>0.1187274969126</v>
      </c>
      <c r="J10" s="43">
        <v>1.8924033999999999E-2</v>
      </c>
      <c r="K10">
        <f t="shared" si="8"/>
        <v>8.2927818000000014E-2</v>
      </c>
      <c r="N10" s="37">
        <v>280.08999999999997</v>
      </c>
      <c r="O10" s="1">
        <v>1</v>
      </c>
      <c r="P10">
        <v>0</v>
      </c>
      <c r="Q10">
        <v>0</v>
      </c>
      <c r="T10" s="37">
        <v>280.08999999999997</v>
      </c>
      <c r="U10">
        <f>K7</f>
        <v>3.8591511000000002E-2</v>
      </c>
      <c r="V10">
        <f t="shared" si="10"/>
        <v>4.2959956630973656E-3</v>
      </c>
      <c r="W10">
        <f t="shared" si="3"/>
        <v>2.6952647190706561E-2</v>
      </c>
      <c r="Z10" s="37">
        <v>280.08999999999997</v>
      </c>
      <c r="AA10">
        <f t="shared" si="4"/>
        <v>2.6952647190706561E-2</v>
      </c>
      <c r="AB10">
        <f t="shared" si="5"/>
        <v>2.364474707492461E-3</v>
      </c>
      <c r="AC10">
        <f t="shared" si="11"/>
        <v>0.47085001148020877</v>
      </c>
    </row>
    <row r="11" spans="2:29" x14ac:dyDescent="0.25">
      <c r="B11" s="38">
        <v>3.7999999999999999E-2</v>
      </c>
      <c r="C11" s="12">
        <f t="shared" si="0"/>
        <v>38</v>
      </c>
      <c r="D11">
        <f t="shared" si="1"/>
        <v>0.85170747177359207</v>
      </c>
      <c r="E11" s="44">
        <v>7.4717735921887199E-2</v>
      </c>
      <c r="F11" s="1">
        <f t="shared" si="6"/>
        <v>0.90365737044802585</v>
      </c>
      <c r="G11" s="19"/>
      <c r="H11" s="37">
        <v>144.43</v>
      </c>
      <c r="I11" s="43">
        <f t="shared" si="7"/>
        <v>0.15519379406850001</v>
      </c>
      <c r="J11" s="43">
        <v>2.4736415000000001E-2</v>
      </c>
      <c r="K11">
        <f t="shared" si="8"/>
        <v>0.10766423300000001</v>
      </c>
      <c r="N11" s="12">
        <v>250</v>
      </c>
      <c r="O11" s="1">
        <v>1</v>
      </c>
      <c r="P11">
        <v>0</v>
      </c>
      <c r="Q11">
        <v>0</v>
      </c>
      <c r="T11" s="12">
        <f>B7*1000</f>
        <v>250</v>
      </c>
      <c r="U11" s="42">
        <f>F37</f>
        <v>4.6537716780533457E-2</v>
      </c>
      <c r="V11">
        <f t="shared" si="10"/>
        <v>7.9462057805334552E-3</v>
      </c>
      <c r="W11">
        <f t="shared" si="3"/>
        <v>4.9853700446488847E-2</v>
      </c>
      <c r="Z11" s="12">
        <v>250</v>
      </c>
      <c r="AA11">
        <f t="shared" si="4"/>
        <v>4.9853700446488847E-2</v>
      </c>
      <c r="AB11">
        <f t="shared" si="5"/>
        <v>4.3735152598025134E-3</v>
      </c>
      <c r="AC11">
        <f t="shared" si="11"/>
        <v>0.47522352674001128</v>
      </c>
    </row>
    <row r="12" spans="2:29" x14ac:dyDescent="0.25">
      <c r="B12" s="38">
        <v>2.5000000000000001E-2</v>
      </c>
      <c r="C12" s="12">
        <f t="shared" si="0"/>
        <v>25</v>
      </c>
      <c r="D12">
        <f t="shared" si="1"/>
        <v>0.84160738316855133</v>
      </c>
      <c r="E12" s="44">
        <v>7.3831685513514461E-2</v>
      </c>
      <c r="F12" s="1">
        <f t="shared" si="6"/>
        <v>0.97748905596154034</v>
      </c>
      <c r="G12" s="19"/>
      <c r="H12" s="37">
        <v>122.39</v>
      </c>
      <c r="I12" s="43">
        <f t="shared" si="7"/>
        <v>0.19971660697920002</v>
      </c>
      <c r="J12" s="43">
        <v>3.1832928000000003E-2</v>
      </c>
      <c r="K12">
        <f t="shared" si="8"/>
        <v>0.13949716100000001</v>
      </c>
      <c r="N12" s="37">
        <v>237.35</v>
      </c>
      <c r="O12" s="1">
        <v>1</v>
      </c>
      <c r="P12">
        <v>0</v>
      </c>
      <c r="Q12">
        <v>0</v>
      </c>
      <c r="T12" s="37">
        <v>237.35</v>
      </c>
      <c r="U12">
        <f>K8</f>
        <v>4.9878345000000004E-2</v>
      </c>
      <c r="V12">
        <f t="shared" si="10"/>
        <v>3.3406282194665474E-3</v>
      </c>
      <c r="W12">
        <f t="shared" si="3"/>
        <v>2.0958767386111174E-2</v>
      </c>
      <c r="Z12" s="37">
        <v>237.35</v>
      </c>
      <c r="AA12">
        <f t="shared" si="4"/>
        <v>2.0958767386111174E-2</v>
      </c>
      <c r="AB12">
        <f t="shared" si="5"/>
        <v>1.8386496522599504E-3</v>
      </c>
      <c r="AC12">
        <f t="shared" si="11"/>
        <v>0.47706217639227122</v>
      </c>
    </row>
    <row r="13" spans="2:29" x14ac:dyDescent="0.25">
      <c r="B13" t="s">
        <v>52</v>
      </c>
      <c r="H13" s="37">
        <v>103.72</v>
      </c>
      <c r="I13" s="43">
        <f t="shared" si="7"/>
        <v>0.2467835741745</v>
      </c>
      <c r="J13" s="43">
        <v>3.9334954999999998E-2</v>
      </c>
      <c r="K13">
        <f t="shared" si="8"/>
        <v>0.17883211600000001</v>
      </c>
      <c r="N13" s="37">
        <v>201.13</v>
      </c>
      <c r="O13" s="1">
        <v>1</v>
      </c>
      <c r="P13">
        <v>0</v>
      </c>
      <c r="Q13">
        <v>0</v>
      </c>
      <c r="T13" s="37">
        <v>201.13</v>
      </c>
      <c r="U13">
        <f t="shared" ref="U13:U15" si="15">K9</f>
        <v>6.4003784000000008E-2</v>
      </c>
      <c r="V13">
        <f t="shared" si="10"/>
        <v>1.4125439000000004E-2</v>
      </c>
      <c r="W13">
        <f t="shared" si="3"/>
        <v>8.862159174210002E-2</v>
      </c>
      <c r="Z13" s="37">
        <v>201.13</v>
      </c>
      <c r="AA13">
        <f t="shared" si="4"/>
        <v>8.862159174210002E-2</v>
      </c>
      <c r="AB13">
        <f t="shared" si="5"/>
        <v>7.7745058112202847E-3</v>
      </c>
      <c r="AC13">
        <f t="shared" si="11"/>
        <v>0.48483668220349152</v>
      </c>
    </row>
    <row r="14" spans="2:29" x14ac:dyDescent="0.25">
      <c r="H14" s="37">
        <v>87.89</v>
      </c>
      <c r="I14" s="43">
        <f t="shared" si="7"/>
        <v>0.31632396486480002</v>
      </c>
      <c r="J14" s="43">
        <v>5.0419032000000003E-2</v>
      </c>
      <c r="K14">
        <f t="shared" si="8"/>
        <v>0.22925114800000002</v>
      </c>
      <c r="N14" s="37">
        <v>170.44</v>
      </c>
      <c r="O14" s="1">
        <v>1</v>
      </c>
      <c r="P14">
        <v>0</v>
      </c>
      <c r="Q14">
        <v>0</v>
      </c>
      <c r="T14" s="37">
        <v>170.44</v>
      </c>
      <c r="U14">
        <f t="shared" si="15"/>
        <v>8.2927818000000014E-2</v>
      </c>
      <c r="V14">
        <f t="shared" si="10"/>
        <v>1.8924034000000006E-2</v>
      </c>
      <c r="W14">
        <f t="shared" si="3"/>
        <v>0.11872749691260004</v>
      </c>
      <c r="Z14" s="37">
        <v>170.44</v>
      </c>
      <c r="AA14">
        <f t="shared" si="4"/>
        <v>0.11872749691260004</v>
      </c>
      <c r="AB14">
        <f t="shared" si="5"/>
        <v>1.0415606361312399E-2</v>
      </c>
      <c r="AC14">
        <f t="shared" si="11"/>
        <v>0.49525228856480391</v>
      </c>
    </row>
    <row r="15" spans="2:29" x14ac:dyDescent="0.25">
      <c r="B15" s="47" t="s">
        <v>54</v>
      </c>
      <c r="C15" s="47"/>
      <c r="D15" s="47"/>
      <c r="E15" s="47"/>
      <c r="F15" s="47"/>
      <c r="H15" s="37">
        <v>74.48</v>
      </c>
      <c r="I15" s="43">
        <f t="shared" si="7"/>
        <v>0.38756046050280002</v>
      </c>
      <c r="J15" s="43">
        <v>6.1773452E-2</v>
      </c>
      <c r="K15">
        <f t="shared" si="8"/>
        <v>0.29102460000000002</v>
      </c>
      <c r="N15" s="37">
        <v>144.43</v>
      </c>
      <c r="O15" s="1">
        <v>1</v>
      </c>
      <c r="P15">
        <v>0</v>
      </c>
      <c r="Q15">
        <v>0</v>
      </c>
      <c r="T15" s="37">
        <v>144.43</v>
      </c>
      <c r="U15">
        <f t="shared" si="15"/>
        <v>0.10766423300000001</v>
      </c>
      <c r="V15">
        <f t="shared" si="10"/>
        <v>2.4736414999999998E-2</v>
      </c>
      <c r="W15">
        <f t="shared" si="3"/>
        <v>0.15519379406849998</v>
      </c>
      <c r="Z15" s="37">
        <v>144.43</v>
      </c>
      <c r="AA15">
        <f t="shared" si="4"/>
        <v>0.15519379406849998</v>
      </c>
      <c r="AB15">
        <f t="shared" si="5"/>
        <v>1.3614684978375296E-2</v>
      </c>
      <c r="AC15">
        <f t="shared" si="11"/>
        <v>0.50886697354317922</v>
      </c>
    </row>
    <row r="16" spans="2:29" x14ac:dyDescent="0.25">
      <c r="B16" s="45">
        <v>460.27</v>
      </c>
      <c r="C16" s="45"/>
      <c r="D16" s="46"/>
      <c r="E16" s="45">
        <v>390.04</v>
      </c>
      <c r="F16" s="45"/>
      <c r="H16" s="37">
        <v>63.11</v>
      </c>
      <c r="I16" s="43">
        <f t="shared" si="7"/>
        <v>0.45158850227070008</v>
      </c>
      <c r="J16" s="43">
        <v>7.1978913000000005E-2</v>
      </c>
      <c r="K16">
        <f t="shared" si="8"/>
        <v>0.363003513</v>
      </c>
      <c r="N16" s="41">
        <v>125</v>
      </c>
      <c r="O16" s="1">
        <v>1</v>
      </c>
      <c r="P16">
        <v>0</v>
      </c>
      <c r="Q16">
        <v>0</v>
      </c>
      <c r="T16" s="41">
        <v>125</v>
      </c>
      <c r="U16" s="42">
        <f>C46</f>
        <v>0.13572747215789474</v>
      </c>
      <c r="V16">
        <f t="shared" si="10"/>
        <v>2.8063239157894729E-2</v>
      </c>
      <c r="W16">
        <f t="shared" si="3"/>
        <v>0.17606595615271575</v>
      </c>
      <c r="Z16" s="41">
        <v>125</v>
      </c>
      <c r="AA16">
        <f t="shared" si="4"/>
        <v>0.17606595615271575</v>
      </c>
      <c r="AB16">
        <f t="shared" si="5"/>
        <v>1.5445737007870495E-2</v>
      </c>
      <c r="AC16">
        <f t="shared" si="11"/>
        <v>0.52431271055104967</v>
      </c>
    </row>
    <row r="17" spans="2:29" x14ac:dyDescent="0.25">
      <c r="B17" s="1" t="s">
        <v>42</v>
      </c>
      <c r="C17" s="1">
        <f>O5</f>
        <v>0.30928448337159198</v>
      </c>
      <c r="D17" s="1"/>
      <c r="E17" s="1" t="s">
        <v>42</v>
      </c>
      <c r="F17" s="1">
        <f>O5</f>
        <v>0.30928448337159198</v>
      </c>
      <c r="H17" s="37">
        <v>53.48</v>
      </c>
      <c r="I17" s="43">
        <f t="shared" si="7"/>
        <v>0.48296648458350006</v>
      </c>
      <c r="J17" s="43">
        <v>7.6980265000000006E-2</v>
      </c>
      <c r="K17">
        <f t="shared" si="8"/>
        <v>0.43998377799999999</v>
      </c>
      <c r="N17" s="37">
        <v>122.39</v>
      </c>
      <c r="O17" s="1">
        <v>1</v>
      </c>
      <c r="P17">
        <v>0</v>
      </c>
      <c r="Q17">
        <v>0</v>
      </c>
      <c r="T17" s="37">
        <v>122.39</v>
      </c>
      <c r="U17">
        <f>K12</f>
        <v>0.13949716100000001</v>
      </c>
      <c r="V17">
        <f t="shared" si="10"/>
        <v>3.7696888421052677E-3</v>
      </c>
      <c r="W17">
        <f t="shared" si="3"/>
        <v>2.3650650826484241E-2</v>
      </c>
      <c r="Z17" s="37">
        <v>122.39</v>
      </c>
      <c r="AA17">
        <f t="shared" si="4"/>
        <v>2.3650650826484241E-2</v>
      </c>
      <c r="AB17">
        <f t="shared" si="5"/>
        <v>2.0748004935945471E-3</v>
      </c>
      <c r="AC17">
        <f t="shared" si="11"/>
        <v>0.52638751104464421</v>
      </c>
    </row>
    <row r="18" spans="2:29" x14ac:dyDescent="0.25">
      <c r="B18" s="1" t="s">
        <v>46</v>
      </c>
      <c r="C18" s="1">
        <f>C20*(C22-C21)+C17</f>
        <v>0.79872549845448193</v>
      </c>
      <c r="D18" s="1"/>
      <c r="E18" s="1" t="s">
        <v>46</v>
      </c>
      <c r="F18" s="1">
        <f>F20*(F22-F21)+F17</f>
        <v>0.88692359069596016</v>
      </c>
      <c r="H18" s="37">
        <v>45.32</v>
      </c>
      <c r="I18" s="43">
        <f t="shared" si="7"/>
        <v>0.48296648458350006</v>
      </c>
      <c r="J18" s="43">
        <v>7.6980265000000006E-2</v>
      </c>
      <c r="K18">
        <f t="shared" si="8"/>
        <v>0.51696404299999998</v>
      </c>
      <c r="N18" s="37">
        <v>103.72</v>
      </c>
      <c r="O18" s="1">
        <v>1</v>
      </c>
      <c r="P18">
        <v>0</v>
      </c>
      <c r="Q18">
        <v>0</v>
      </c>
      <c r="T18" s="37">
        <v>103.72</v>
      </c>
      <c r="U18">
        <f t="shared" ref="U18:U26" si="16">K13</f>
        <v>0.17883211600000001</v>
      </c>
      <c r="V18">
        <f t="shared" si="10"/>
        <v>3.9334955000000005E-2</v>
      </c>
      <c r="W18">
        <f t="shared" si="3"/>
        <v>0.24678357417450003</v>
      </c>
      <c r="Z18" s="37">
        <v>103.72</v>
      </c>
      <c r="AA18">
        <f t="shared" si="4"/>
        <v>0.24678357417450003</v>
      </c>
      <c r="AB18">
        <f t="shared" si="5"/>
        <v>2.164958103118695E-2</v>
      </c>
      <c r="AC18">
        <f t="shared" si="11"/>
        <v>0.54803709207583118</v>
      </c>
    </row>
    <row r="19" spans="2:29" x14ac:dyDescent="0.25">
      <c r="B19" s="1" t="s">
        <v>43</v>
      </c>
      <c r="C19" s="1">
        <f>O9</f>
        <v>1</v>
      </c>
      <c r="D19" s="1"/>
      <c r="E19" s="1" t="s">
        <v>43</v>
      </c>
      <c r="F19" s="1">
        <f>C19</f>
        <v>1</v>
      </c>
      <c r="H19" s="37">
        <v>38.409999999999997</v>
      </c>
      <c r="I19" s="43">
        <f t="shared" si="7"/>
        <v>0.44480407620599999</v>
      </c>
      <c r="J19" s="43">
        <v>7.0897539999999995E-2</v>
      </c>
      <c r="K19">
        <f t="shared" si="8"/>
        <v>0.58786158300000002</v>
      </c>
      <c r="N19" s="37">
        <v>87.89</v>
      </c>
      <c r="O19" s="1">
        <v>1</v>
      </c>
      <c r="P19">
        <v>0</v>
      </c>
      <c r="Q19">
        <v>0</v>
      </c>
      <c r="T19" s="37">
        <v>87.89</v>
      </c>
      <c r="U19">
        <f t="shared" si="16"/>
        <v>0.22925114800000002</v>
      </c>
      <c r="V19">
        <f t="shared" si="10"/>
        <v>5.0419032000000003E-2</v>
      </c>
      <c r="W19">
        <f t="shared" si="3"/>
        <v>0.31632396486480002</v>
      </c>
      <c r="Z19" s="37">
        <v>87.89</v>
      </c>
      <c r="AA19">
        <f t="shared" si="4"/>
        <v>0.31632396486480002</v>
      </c>
      <c r="AB19">
        <f t="shared" si="5"/>
        <v>2.7750150439933331E-2</v>
      </c>
      <c r="AC19">
        <f t="shared" si="11"/>
        <v>0.57578724251576452</v>
      </c>
    </row>
    <row r="20" spans="2:29" x14ac:dyDescent="0.25">
      <c r="B20" s="1" t="s">
        <v>48</v>
      </c>
      <c r="C20" s="1">
        <f>(C19-C17)/(C23-C21)</f>
        <v>-1.2558463938698327E-3</v>
      </c>
      <c r="D20" s="1"/>
      <c r="E20" s="1" t="s">
        <v>48</v>
      </c>
      <c r="F20" s="1">
        <f>(F19-F17)/(F23-F21)</f>
        <v>-1.2558463938698327E-3</v>
      </c>
      <c r="H20" s="37">
        <v>32.549999999999997</v>
      </c>
      <c r="I20" s="43">
        <f t="shared" si="7"/>
        <v>0.38925657172439998</v>
      </c>
      <c r="J20" s="43">
        <v>6.2043795999999998E-2</v>
      </c>
      <c r="K20">
        <f t="shared" si="8"/>
        <v>0.64990537900000001</v>
      </c>
      <c r="N20" s="37">
        <v>74.48</v>
      </c>
      <c r="O20" s="1">
        <v>1</v>
      </c>
      <c r="P20">
        <v>0</v>
      </c>
      <c r="Q20">
        <v>0</v>
      </c>
      <c r="T20" s="37">
        <v>74.48</v>
      </c>
      <c r="U20">
        <f t="shared" si="16"/>
        <v>0.29102460000000002</v>
      </c>
      <c r="V20">
        <f t="shared" si="10"/>
        <v>6.1773452000000006E-2</v>
      </c>
      <c r="W20">
        <f t="shared" si="3"/>
        <v>0.38756046050280007</v>
      </c>
      <c r="Z20" s="37">
        <v>74.48</v>
      </c>
      <c r="AA20">
        <f t="shared" si="4"/>
        <v>0.38756046050280007</v>
      </c>
      <c r="AB20">
        <f t="shared" si="5"/>
        <v>3.3999514036564621E-2</v>
      </c>
      <c r="AC20">
        <f t="shared" si="11"/>
        <v>0.60978675655232917</v>
      </c>
    </row>
    <row r="21" spans="2:29" x14ac:dyDescent="0.25">
      <c r="B21" s="1" t="s">
        <v>44</v>
      </c>
      <c r="C21" s="1">
        <f>N5</f>
        <v>850</v>
      </c>
      <c r="D21" s="1"/>
      <c r="E21" s="1" t="s">
        <v>44</v>
      </c>
      <c r="F21" s="1">
        <f>C21</f>
        <v>850</v>
      </c>
      <c r="H21" s="37">
        <v>27.58</v>
      </c>
      <c r="I21" s="43">
        <f t="shared" si="7"/>
        <v>0.33074087887890002</v>
      </c>
      <c r="J21" s="43">
        <v>5.2716950999999998E-2</v>
      </c>
      <c r="K21">
        <f t="shared" si="8"/>
        <v>0.70262232999999996</v>
      </c>
      <c r="N21" s="37">
        <v>63.11</v>
      </c>
      <c r="O21" s="1">
        <v>1</v>
      </c>
      <c r="P21">
        <v>0</v>
      </c>
      <c r="Q21">
        <v>0</v>
      </c>
      <c r="T21" s="37">
        <v>63.11</v>
      </c>
      <c r="U21">
        <f t="shared" si="16"/>
        <v>0.363003513</v>
      </c>
      <c r="V21">
        <f t="shared" si="10"/>
        <v>7.1978912999999978E-2</v>
      </c>
      <c r="W21">
        <f t="shared" si="3"/>
        <v>0.45158850227069985</v>
      </c>
      <c r="Z21" s="37">
        <v>63.11</v>
      </c>
      <c r="AA21">
        <f t="shared" si="4"/>
        <v>0.45158850227069985</v>
      </c>
      <c r="AB21">
        <f t="shared" si="5"/>
        <v>3.9616501646697069E-2</v>
      </c>
      <c r="AC21">
        <f t="shared" si="11"/>
        <v>0.64940325819902622</v>
      </c>
    </row>
    <row r="22" spans="2:29" x14ac:dyDescent="0.25">
      <c r="B22" s="1" t="s">
        <v>47</v>
      </c>
      <c r="C22" s="1">
        <f>N6</f>
        <v>460.27</v>
      </c>
      <c r="D22" s="1"/>
      <c r="E22" s="1" t="s">
        <v>47</v>
      </c>
      <c r="F22" s="1">
        <f>N7</f>
        <v>390.04</v>
      </c>
      <c r="H22" s="37">
        <v>23.37</v>
      </c>
      <c r="I22" s="43">
        <f t="shared" si="7"/>
        <v>0.27392129098110002</v>
      </c>
      <c r="J22" s="43">
        <v>4.3660448999999997E-2</v>
      </c>
      <c r="K22">
        <f t="shared" si="8"/>
        <v>0.74628277899999995</v>
      </c>
      <c r="N22" s="37">
        <v>53.48</v>
      </c>
      <c r="O22" s="1">
        <v>1</v>
      </c>
      <c r="P22">
        <v>0</v>
      </c>
      <c r="Q22">
        <v>0</v>
      </c>
      <c r="T22" s="37">
        <v>53.48</v>
      </c>
      <c r="U22">
        <f t="shared" si="16"/>
        <v>0.43998377799999999</v>
      </c>
      <c r="V22">
        <f t="shared" si="10"/>
        <v>7.6980264999999992E-2</v>
      </c>
      <c r="W22">
        <f t="shared" si="3"/>
        <v>0.48296648458349994</v>
      </c>
      <c r="Z22" s="37">
        <v>53.48</v>
      </c>
      <c r="AA22">
        <f t="shared" si="4"/>
        <v>0.48296648458349994</v>
      </c>
      <c r="AB22">
        <f t="shared" si="5"/>
        <v>4.236919770010527E-2</v>
      </c>
      <c r="AC22">
        <f t="shared" si="11"/>
        <v>0.6917724558991315</v>
      </c>
    </row>
    <row r="23" spans="2:29" x14ac:dyDescent="0.25">
      <c r="B23" s="1" t="s">
        <v>45</v>
      </c>
      <c r="C23" s="1">
        <f>N9</f>
        <v>300</v>
      </c>
      <c r="E23" s="1" t="s">
        <v>45</v>
      </c>
      <c r="F23" s="1">
        <f>C23</f>
        <v>300</v>
      </c>
      <c r="H23" s="37">
        <v>19.809999999999999</v>
      </c>
      <c r="I23" s="43">
        <f t="shared" si="7"/>
        <v>0.2277023731227</v>
      </c>
      <c r="J23" s="43">
        <v>3.6293592999999999E-2</v>
      </c>
      <c r="K23">
        <f t="shared" si="8"/>
        <v>0.78257637199999996</v>
      </c>
      <c r="N23" s="37">
        <v>45.32</v>
      </c>
      <c r="O23" s="1">
        <v>1</v>
      </c>
      <c r="P23">
        <v>0</v>
      </c>
      <c r="Q23">
        <v>0</v>
      </c>
      <c r="T23" s="37">
        <v>45.32</v>
      </c>
      <c r="U23">
        <f t="shared" si="16"/>
        <v>0.51696404299999998</v>
      </c>
      <c r="V23">
        <f t="shared" si="10"/>
        <v>7.6980264999999992E-2</v>
      </c>
      <c r="W23">
        <f t="shared" si="3"/>
        <v>0.48296648458349994</v>
      </c>
      <c r="Z23" s="37">
        <v>45.32</v>
      </c>
      <c r="AA23">
        <f t="shared" si="4"/>
        <v>0.48296648458349994</v>
      </c>
      <c r="AB23">
        <f t="shared" si="5"/>
        <v>4.236919770010527E-2</v>
      </c>
      <c r="AC23">
        <f t="shared" si="11"/>
        <v>0.73414165359923678</v>
      </c>
    </row>
    <row r="24" spans="2:29" x14ac:dyDescent="0.25">
      <c r="H24" s="37">
        <v>16.78</v>
      </c>
      <c r="I24" s="43">
        <f t="shared" si="7"/>
        <v>0.18529969296510002</v>
      </c>
      <c r="J24" s="43">
        <v>2.9535009000000001E-2</v>
      </c>
      <c r="K24">
        <f t="shared" si="8"/>
        <v>0.81211138100000002</v>
      </c>
      <c r="N24" s="37">
        <v>38.409999999999997</v>
      </c>
      <c r="O24" s="1">
        <v>1</v>
      </c>
      <c r="P24">
        <v>0</v>
      </c>
      <c r="Q24">
        <v>0</v>
      </c>
      <c r="T24" s="37">
        <v>38.409999999999997</v>
      </c>
      <c r="U24">
        <f t="shared" si="16"/>
        <v>0.58786158300000002</v>
      </c>
      <c r="V24">
        <f t="shared" si="10"/>
        <v>7.0897540000000037E-2</v>
      </c>
      <c r="W24">
        <f t="shared" si="3"/>
        <v>0.44480407620600027</v>
      </c>
      <c r="Z24" s="37">
        <v>38.409999999999997</v>
      </c>
      <c r="AA24">
        <f t="shared" si="4"/>
        <v>0.44480407620600027</v>
      </c>
      <c r="AB24">
        <f t="shared" si="5"/>
        <v>3.9021324344767114E-2</v>
      </c>
      <c r="AC24">
        <f t="shared" si="11"/>
        <v>0.7731629779440039</v>
      </c>
    </row>
    <row r="25" spans="2:29" x14ac:dyDescent="0.25">
      <c r="B25" s="45">
        <v>330.52</v>
      </c>
      <c r="C25" s="45"/>
      <c r="H25" s="37">
        <v>14.22</v>
      </c>
      <c r="I25" s="43">
        <f t="shared" si="7"/>
        <v>0.1518015841731</v>
      </c>
      <c r="J25" s="43">
        <v>2.4195728999999999E-2</v>
      </c>
      <c r="K25">
        <f t="shared" si="8"/>
        <v>0.83630711000000002</v>
      </c>
      <c r="N25" s="37">
        <v>32.549999999999997</v>
      </c>
      <c r="O25" s="1">
        <v>1</v>
      </c>
      <c r="P25">
        <v>0</v>
      </c>
      <c r="Q25">
        <v>0</v>
      </c>
      <c r="T25" s="37">
        <v>32.549999999999997</v>
      </c>
      <c r="U25">
        <f t="shared" si="16"/>
        <v>0.64990537900000001</v>
      </c>
      <c r="V25">
        <f t="shared" si="10"/>
        <v>6.2043795999999984E-2</v>
      </c>
      <c r="W25">
        <f t="shared" si="3"/>
        <v>0.38925657172439992</v>
      </c>
      <c r="Z25" s="37">
        <v>32.549999999999997</v>
      </c>
      <c r="AA25">
        <f t="shared" si="4"/>
        <v>0.38925657172439992</v>
      </c>
      <c r="AB25">
        <f t="shared" si="5"/>
        <v>3.4148308774839896E-2</v>
      </c>
      <c r="AC25">
        <f t="shared" si="11"/>
        <v>0.80731128671884378</v>
      </c>
    </row>
    <row r="26" spans="2:29" x14ac:dyDescent="0.25">
      <c r="B26" s="1" t="s">
        <v>42</v>
      </c>
      <c r="C26" s="1">
        <f>C17</f>
        <v>0.30928448337159198</v>
      </c>
      <c r="H26" s="37">
        <v>12.05</v>
      </c>
      <c r="I26" s="43">
        <f t="shared" si="7"/>
        <v>0.1263599785881</v>
      </c>
      <c r="J26" s="43">
        <v>2.0140578999999999E-2</v>
      </c>
      <c r="K26">
        <f t="shared" si="8"/>
        <v>0.85644768900000001</v>
      </c>
      <c r="N26" s="37">
        <v>27.58</v>
      </c>
      <c r="O26" s="1">
        <v>1</v>
      </c>
      <c r="P26">
        <v>0</v>
      </c>
      <c r="Q26">
        <v>0</v>
      </c>
      <c r="T26" s="37">
        <v>27.58</v>
      </c>
      <c r="U26">
        <f t="shared" si="16"/>
        <v>0.70262232999999996</v>
      </c>
      <c r="V26">
        <f t="shared" si="10"/>
        <v>5.2716950999999956E-2</v>
      </c>
      <c r="W26">
        <f t="shared" si="3"/>
        <v>0.33074087887889975</v>
      </c>
      <c r="Z26" s="37">
        <v>27.58</v>
      </c>
      <c r="AA26">
        <f t="shared" si="4"/>
        <v>0.33074087887889975</v>
      </c>
      <c r="AB26">
        <f t="shared" si="5"/>
        <v>2.9014902963321324E-2</v>
      </c>
      <c r="AC26">
        <f t="shared" si="11"/>
        <v>0.8363261896821651</v>
      </c>
    </row>
    <row r="27" spans="2:29" x14ac:dyDescent="0.25">
      <c r="B27" s="1" t="s">
        <v>46</v>
      </c>
      <c r="C27" s="1">
        <f>C29*(C31-C30)+C26</f>
        <v>0.96167156805909271</v>
      </c>
      <c r="H27" s="37">
        <v>10.210000000000001</v>
      </c>
      <c r="I27" s="43">
        <f t="shared" si="7"/>
        <v>0.10939890401550001</v>
      </c>
      <c r="J27" s="43">
        <v>1.7437145000000001E-2</v>
      </c>
      <c r="K27">
        <f t="shared" si="8"/>
        <v>0.87388483400000005</v>
      </c>
      <c r="N27" s="41">
        <v>25</v>
      </c>
      <c r="O27" s="1">
        <v>1</v>
      </c>
      <c r="P27">
        <v>0</v>
      </c>
      <c r="Q27">
        <v>0</v>
      </c>
      <c r="T27" s="41">
        <v>25</v>
      </c>
      <c r="U27" s="42">
        <f>F46</f>
        <v>0.72937861466033249</v>
      </c>
      <c r="V27">
        <f t="shared" si="10"/>
        <v>2.675628466033253E-2</v>
      </c>
      <c r="W27">
        <f t="shared" si="3"/>
        <v>0.16786625433046026</v>
      </c>
      <c r="Z27" s="41">
        <v>25</v>
      </c>
      <c r="AA27">
        <f t="shared" si="4"/>
        <v>0.16786625433046026</v>
      </c>
      <c r="AB27">
        <f t="shared" si="5"/>
        <v>1.4726401818620956E-2</v>
      </c>
      <c r="AC27">
        <f t="shared" si="11"/>
        <v>0.85105259150078605</v>
      </c>
    </row>
    <row r="28" spans="2:29" x14ac:dyDescent="0.25">
      <c r="B28" s="1" t="s">
        <v>43</v>
      </c>
      <c r="C28" s="1">
        <f>C19</f>
        <v>1</v>
      </c>
      <c r="H28" s="37">
        <v>8.65</v>
      </c>
      <c r="I28" s="43">
        <f t="shared" si="7"/>
        <v>9.6254073417600006E-2</v>
      </c>
      <c r="J28" s="43">
        <v>1.5341983999999999E-2</v>
      </c>
      <c r="K28">
        <f t="shared" si="8"/>
        <v>0.88922681800000003</v>
      </c>
      <c r="N28" s="37">
        <v>23.37</v>
      </c>
      <c r="O28" s="1">
        <v>1</v>
      </c>
      <c r="P28">
        <v>0</v>
      </c>
      <c r="Q28">
        <v>0</v>
      </c>
      <c r="T28" s="37">
        <v>23.37</v>
      </c>
      <c r="U28">
        <f>K22</f>
        <v>0.74628277899999995</v>
      </c>
      <c r="V28">
        <f t="shared" si="10"/>
        <v>1.690416433966746E-2</v>
      </c>
      <c r="W28">
        <f t="shared" si="3"/>
        <v>0.10605503665063969</v>
      </c>
      <c r="Z28" s="37">
        <v>23.37</v>
      </c>
      <c r="AA28">
        <f t="shared" si="4"/>
        <v>0.10605503665063969</v>
      </c>
      <c r="AB28">
        <f t="shared" si="5"/>
        <v>9.3038895210667341E-3</v>
      </c>
      <c r="AC28">
        <f t="shared" si="11"/>
        <v>0.8603564810218528</v>
      </c>
    </row>
    <row r="29" spans="2:29" x14ac:dyDescent="0.25">
      <c r="B29" s="1" t="s">
        <v>48</v>
      </c>
      <c r="C29" s="1">
        <f>(C28-C26)/(C32-C30)</f>
        <v>-1.2558463938698327E-3</v>
      </c>
      <c r="H29" s="37">
        <v>7.33</v>
      </c>
      <c r="I29" s="43">
        <f t="shared" si="7"/>
        <v>8.5653403378200002E-2</v>
      </c>
      <c r="J29" s="43">
        <v>1.3652338E-2</v>
      </c>
      <c r="K29">
        <f t="shared" si="8"/>
        <v>0.90287915600000002</v>
      </c>
      <c r="N29" s="37">
        <v>19.809999999999999</v>
      </c>
      <c r="O29" s="1">
        <v>1</v>
      </c>
      <c r="P29">
        <v>0</v>
      </c>
      <c r="Q29">
        <v>0</v>
      </c>
      <c r="T29" s="37">
        <v>19.809999999999999</v>
      </c>
      <c r="U29">
        <f t="shared" ref="U29:U53" si="17">K23</f>
        <v>0.78257637199999996</v>
      </c>
      <c r="V29">
        <f t="shared" si="10"/>
        <v>3.6293593000000013E-2</v>
      </c>
      <c r="W29">
        <f t="shared" si="3"/>
        <v>0.22770237312270009</v>
      </c>
      <c r="Z29" s="37">
        <v>19.809999999999999</v>
      </c>
      <c r="AA29">
        <f t="shared" si="4"/>
        <v>0.22770237312270009</v>
      </c>
      <c r="AB29">
        <f t="shared" si="5"/>
        <v>1.9975644628713055E-2</v>
      </c>
      <c r="AC29">
        <f t="shared" si="11"/>
        <v>0.88033212565056584</v>
      </c>
    </row>
    <row r="30" spans="2:29" x14ac:dyDescent="0.25">
      <c r="B30" s="1" t="s">
        <v>44</v>
      </c>
      <c r="C30" s="1">
        <f>C21</f>
        <v>850</v>
      </c>
      <c r="H30" s="37">
        <v>6.21</v>
      </c>
      <c r="I30" s="43">
        <f t="shared" si="7"/>
        <v>7.6324816754999997E-2</v>
      </c>
      <c r="J30" s="43">
        <v>1.216545E-2</v>
      </c>
      <c r="K30">
        <f t="shared" si="8"/>
        <v>0.91504460600000004</v>
      </c>
      <c r="N30" s="37">
        <v>16.78</v>
      </c>
      <c r="O30" s="1">
        <v>1</v>
      </c>
      <c r="P30">
        <v>0</v>
      </c>
      <c r="Q30">
        <v>0</v>
      </c>
      <c r="T30" s="37">
        <v>16.78</v>
      </c>
      <c r="U30">
        <f t="shared" si="17"/>
        <v>0.81211138100000002</v>
      </c>
      <c r="V30">
        <f t="shared" si="10"/>
        <v>2.9535009000000056E-2</v>
      </c>
      <c r="W30">
        <f t="shared" si="3"/>
        <v>0.18529969296510035</v>
      </c>
      <c r="Z30" s="37">
        <v>16.78</v>
      </c>
      <c r="AA30">
        <f t="shared" si="4"/>
        <v>0.18529969296510035</v>
      </c>
      <c r="AB30">
        <f t="shared" si="5"/>
        <v>1.6255784978077056E-2</v>
      </c>
      <c r="AC30">
        <f t="shared" si="11"/>
        <v>0.89658791062864285</v>
      </c>
    </row>
    <row r="31" spans="2:29" x14ac:dyDescent="0.25">
      <c r="B31" s="1" t="s">
        <v>47</v>
      </c>
      <c r="C31" s="1">
        <f>B25</f>
        <v>330.52</v>
      </c>
      <c r="H31" s="37">
        <v>5.27</v>
      </c>
      <c r="I31" s="43">
        <f t="shared" si="7"/>
        <v>6.8268307274100007E-2</v>
      </c>
      <c r="J31" s="43">
        <v>1.0881319E-2</v>
      </c>
      <c r="K31">
        <f t="shared" si="8"/>
        <v>0.92592592500000004</v>
      </c>
      <c r="N31" s="37">
        <v>14.22</v>
      </c>
      <c r="O31" s="1">
        <v>1</v>
      </c>
      <c r="P31">
        <v>0</v>
      </c>
      <c r="Q31">
        <v>0</v>
      </c>
      <c r="T31" s="37">
        <v>14.22</v>
      </c>
      <c r="U31">
        <f t="shared" si="17"/>
        <v>0.83630711000000002</v>
      </c>
      <c r="V31">
        <f t="shared" si="10"/>
        <v>2.4195728999999999E-2</v>
      </c>
      <c r="W31">
        <f t="shared" si="3"/>
        <v>0.1518015841731</v>
      </c>
      <c r="Z31" s="37">
        <v>14.22</v>
      </c>
      <c r="AA31">
        <f t="shared" si="4"/>
        <v>0.1518015841731</v>
      </c>
      <c r="AB31">
        <f t="shared" si="5"/>
        <v>1.3317096602605492E-2</v>
      </c>
      <c r="AC31">
        <f t="shared" si="11"/>
        <v>0.90990500723124834</v>
      </c>
    </row>
    <row r="32" spans="2:29" x14ac:dyDescent="0.25">
      <c r="B32" s="1" t="s">
        <v>45</v>
      </c>
      <c r="C32" s="1">
        <f>C23</f>
        <v>300</v>
      </c>
      <c r="H32" s="37">
        <v>4.46</v>
      </c>
      <c r="I32" s="43">
        <f t="shared" si="7"/>
        <v>6.1483881209400001E-2</v>
      </c>
      <c r="J32" s="43">
        <v>9.7999460000000004E-3</v>
      </c>
      <c r="K32">
        <f t="shared" si="8"/>
        <v>0.93572587100000004</v>
      </c>
      <c r="N32" s="37">
        <v>12.05</v>
      </c>
      <c r="O32" s="1">
        <v>1</v>
      </c>
      <c r="P32">
        <v>0</v>
      </c>
      <c r="Q32">
        <v>0</v>
      </c>
      <c r="T32" s="37">
        <v>12.05</v>
      </c>
      <c r="U32">
        <f t="shared" si="17"/>
        <v>0.85644768900000001</v>
      </c>
      <c r="V32">
        <f t="shared" si="10"/>
        <v>2.0140578999999992E-2</v>
      </c>
      <c r="W32">
        <f t="shared" si="3"/>
        <v>0.12635997858809994</v>
      </c>
      <c r="Z32" s="37">
        <v>12.05</v>
      </c>
      <c r="AA32">
        <f t="shared" si="4"/>
        <v>0.12635997858809994</v>
      </c>
      <c r="AB32">
        <f t="shared" si="5"/>
        <v>1.1085181032380029E-2</v>
      </c>
      <c r="AC32">
        <f t="shared" si="11"/>
        <v>0.92099018826362833</v>
      </c>
    </row>
    <row r="33" spans="2:29" x14ac:dyDescent="0.25">
      <c r="H33" s="37">
        <v>3.78</v>
      </c>
      <c r="I33" s="43">
        <f t="shared" si="7"/>
        <v>5.55475044816E-2</v>
      </c>
      <c r="J33" s="43">
        <v>8.8537440000000002E-3</v>
      </c>
      <c r="K33">
        <f t="shared" si="8"/>
        <v>0.94457961500000009</v>
      </c>
      <c r="N33" s="37">
        <v>10.210000000000001</v>
      </c>
      <c r="O33" s="1">
        <v>1</v>
      </c>
      <c r="P33">
        <v>0</v>
      </c>
      <c r="Q33">
        <v>0</v>
      </c>
      <c r="T33" s="37">
        <v>10.210000000000001</v>
      </c>
      <c r="U33">
        <f t="shared" si="17"/>
        <v>0.87388483400000005</v>
      </c>
      <c r="V33">
        <f t="shared" si="10"/>
        <v>1.7437145000000043E-2</v>
      </c>
      <c r="W33">
        <f t="shared" si="3"/>
        <v>0.10939890401550027</v>
      </c>
      <c r="Z33" s="37">
        <v>10.210000000000001</v>
      </c>
      <c r="AA33">
        <f t="shared" si="4"/>
        <v>0.10939890401550027</v>
      </c>
      <c r="AB33">
        <f t="shared" si="5"/>
        <v>9.5972369519694949E-3</v>
      </c>
      <c r="AC33">
        <f t="shared" si="11"/>
        <v>0.93058742521559779</v>
      </c>
    </row>
    <row r="34" spans="2:29" x14ac:dyDescent="0.25">
      <c r="B34" s="45" t="s">
        <v>55</v>
      </c>
      <c r="C34" s="45"/>
      <c r="D34" s="45"/>
      <c r="E34" s="45"/>
      <c r="F34" s="45"/>
      <c r="H34" s="37">
        <v>3.2</v>
      </c>
      <c r="I34" s="43">
        <f t="shared" si="7"/>
        <v>5.1307238975400009E-2</v>
      </c>
      <c r="J34" s="43">
        <v>8.1778860000000005E-3</v>
      </c>
      <c r="K34">
        <f t="shared" si="8"/>
        <v>0.95275750100000012</v>
      </c>
      <c r="N34" s="37">
        <v>8.65</v>
      </c>
      <c r="O34" s="1">
        <v>1</v>
      </c>
      <c r="P34">
        <v>0</v>
      </c>
      <c r="Q34">
        <v>0</v>
      </c>
      <c r="T34" s="37">
        <v>8.65</v>
      </c>
      <c r="U34">
        <f t="shared" si="17"/>
        <v>0.88922681800000003</v>
      </c>
      <c r="V34">
        <f t="shared" si="10"/>
        <v>1.5341983999999975E-2</v>
      </c>
      <c r="W34">
        <f t="shared" si="3"/>
        <v>9.6254073417599853E-2</v>
      </c>
      <c r="Z34" s="37">
        <v>8.65</v>
      </c>
      <c r="AA34">
        <f t="shared" si="4"/>
        <v>9.6254073417599853E-2</v>
      </c>
      <c r="AB34">
        <f t="shared" si="5"/>
        <v>8.4440804822879072E-3</v>
      </c>
      <c r="AC34">
        <f t="shared" si="11"/>
        <v>0.93903150569788574</v>
      </c>
    </row>
    <row r="35" spans="2:29" x14ac:dyDescent="0.25">
      <c r="B35" s="47">
        <v>300</v>
      </c>
      <c r="C35" s="47"/>
      <c r="E35" s="47">
        <v>250</v>
      </c>
      <c r="F35" s="47"/>
      <c r="H35" s="37">
        <v>2.72</v>
      </c>
      <c r="I35" s="43">
        <f t="shared" si="7"/>
        <v>4.8339050611499998E-2</v>
      </c>
      <c r="J35" s="43">
        <v>7.7047849999999996E-3</v>
      </c>
      <c r="K35">
        <f t="shared" si="8"/>
        <v>0.96046228600000016</v>
      </c>
      <c r="N35" s="37">
        <v>7.33</v>
      </c>
      <c r="O35" s="1">
        <v>1</v>
      </c>
      <c r="P35">
        <v>0</v>
      </c>
      <c r="Q35">
        <v>0</v>
      </c>
      <c r="T35" s="37">
        <v>7.33</v>
      </c>
      <c r="U35">
        <f t="shared" si="17"/>
        <v>0.90287915600000002</v>
      </c>
      <c r="V35">
        <f t="shared" si="10"/>
        <v>1.3652337999999986E-2</v>
      </c>
      <c r="W35">
        <f t="shared" si="3"/>
        <v>8.5653403378199919E-2</v>
      </c>
      <c r="Z35" s="37">
        <v>7.33</v>
      </c>
      <c r="AA35">
        <f t="shared" si="4"/>
        <v>8.5653403378199919E-2</v>
      </c>
      <c r="AB35">
        <f t="shared" si="5"/>
        <v>7.5141155696289083E-3</v>
      </c>
      <c r="AC35">
        <f t="shared" si="11"/>
        <v>0.94654562126751463</v>
      </c>
    </row>
    <row r="36" spans="2:29" x14ac:dyDescent="0.25">
      <c r="B36" s="1" t="s">
        <v>42</v>
      </c>
      <c r="C36" s="1">
        <f>U8</f>
        <v>2.7710192000000002E-2</v>
      </c>
      <c r="E36" s="1" t="s">
        <v>42</v>
      </c>
      <c r="F36" s="1">
        <f>U10</f>
        <v>3.8591511000000002E-2</v>
      </c>
      <c r="H36" s="37">
        <v>2.2999999999999998</v>
      </c>
      <c r="I36" s="43">
        <f t="shared" si="7"/>
        <v>4.4946834442200004E-2</v>
      </c>
      <c r="J36" s="43">
        <v>7.1640979999999998E-3</v>
      </c>
      <c r="K36">
        <f t="shared" si="8"/>
        <v>0.96762638400000012</v>
      </c>
      <c r="N36" s="37">
        <v>6.21</v>
      </c>
      <c r="O36" s="1">
        <v>1</v>
      </c>
      <c r="P36">
        <v>0</v>
      </c>
      <c r="Q36">
        <v>0</v>
      </c>
      <c r="T36" s="37">
        <v>6.21</v>
      </c>
      <c r="U36">
        <f t="shared" si="17"/>
        <v>0.91504460600000004</v>
      </c>
      <c r="V36">
        <f t="shared" si="10"/>
        <v>1.2165450000000022E-2</v>
      </c>
      <c r="W36">
        <f t="shared" si="3"/>
        <v>7.6324816755000136E-2</v>
      </c>
      <c r="Z36" s="37">
        <v>6.21</v>
      </c>
      <c r="AA36">
        <f t="shared" si="4"/>
        <v>7.6324816755000136E-2</v>
      </c>
      <c r="AB36">
        <f t="shared" si="5"/>
        <v>6.6957467106763873E-3</v>
      </c>
      <c r="AC36">
        <f t="shared" si="11"/>
        <v>0.95324136797819103</v>
      </c>
    </row>
    <row r="37" spans="2:29" x14ac:dyDescent="0.25">
      <c r="B37" s="1" t="s">
        <v>46</v>
      </c>
      <c r="C37" s="1">
        <f>C39*(C41-C40)+C36</f>
        <v>3.4295515336902636E-2</v>
      </c>
      <c r="E37" s="1" t="s">
        <v>46</v>
      </c>
      <c r="F37" s="1">
        <f>F39*(F41-F40)+F36</f>
        <v>4.6537716780533457E-2</v>
      </c>
      <c r="H37" s="37">
        <v>1.95</v>
      </c>
      <c r="I37" s="43">
        <f t="shared" si="7"/>
        <v>4.0706568936000005E-2</v>
      </c>
      <c r="J37" s="43">
        <v>6.4882400000000002E-3</v>
      </c>
      <c r="K37">
        <f t="shared" si="8"/>
        <v>0.97411462400000015</v>
      </c>
      <c r="N37" s="37">
        <v>5.27</v>
      </c>
      <c r="O37" s="1">
        <v>1</v>
      </c>
      <c r="P37">
        <v>0</v>
      </c>
      <c r="Q37">
        <v>0</v>
      </c>
      <c r="T37" s="37">
        <v>5.27</v>
      </c>
      <c r="U37">
        <f t="shared" si="17"/>
        <v>0.92592592500000004</v>
      </c>
      <c r="V37">
        <f t="shared" si="10"/>
        <v>1.0881319E-2</v>
      </c>
      <c r="W37">
        <f t="shared" si="3"/>
        <v>6.8268307274100007E-2</v>
      </c>
      <c r="Z37" s="37">
        <v>5.27</v>
      </c>
      <c r="AA37">
        <f t="shared" si="4"/>
        <v>6.8268307274100007E-2</v>
      </c>
      <c r="AB37">
        <f t="shared" si="5"/>
        <v>5.9889733550399166E-3</v>
      </c>
      <c r="AC37">
        <f t="shared" si="11"/>
        <v>0.95923034133323093</v>
      </c>
    </row>
    <row r="38" spans="2:29" x14ac:dyDescent="0.25">
      <c r="B38" s="1" t="s">
        <v>43</v>
      </c>
      <c r="C38" s="1">
        <f>U10</f>
        <v>3.8591511000000002E-2</v>
      </c>
      <c r="E38" s="1" t="s">
        <v>43</v>
      </c>
      <c r="F38" s="1">
        <f>U12</f>
        <v>4.9878345000000004E-2</v>
      </c>
      <c r="H38" s="37">
        <v>1.65</v>
      </c>
      <c r="I38" s="43">
        <f t="shared" si="7"/>
        <v>3.6042275624400003E-2</v>
      </c>
      <c r="J38" s="43">
        <v>5.7447959999999999E-3</v>
      </c>
      <c r="K38">
        <f t="shared" si="8"/>
        <v>0.97985942000000015</v>
      </c>
      <c r="N38" s="37">
        <v>4.46</v>
      </c>
      <c r="O38" s="1">
        <v>1</v>
      </c>
      <c r="P38">
        <v>0</v>
      </c>
      <c r="Q38">
        <v>0</v>
      </c>
      <c r="T38" s="37">
        <v>4.46</v>
      </c>
      <c r="U38">
        <f t="shared" si="17"/>
        <v>0.93572587100000004</v>
      </c>
      <c r="V38">
        <f t="shared" si="10"/>
        <v>9.7999460000000038E-3</v>
      </c>
      <c r="W38">
        <f t="shared" si="3"/>
        <v>6.1483881209400029E-2</v>
      </c>
      <c r="Z38" s="37">
        <v>4.46</v>
      </c>
      <c r="AA38">
        <f t="shared" si="4"/>
        <v>6.1483881209400029E-2</v>
      </c>
      <c r="AB38">
        <f t="shared" si="5"/>
        <v>5.3937960531099246E-3</v>
      </c>
      <c r="AC38">
        <f t="shared" si="11"/>
        <v>0.9646241373863409</v>
      </c>
    </row>
    <row r="39" spans="2:29" x14ac:dyDescent="0.25">
      <c r="B39" s="1" t="s">
        <v>48</v>
      </c>
      <c r="C39" s="1">
        <f>(C38-C36)/(C42-C40)</f>
        <v>-2.1577075153678363E-4</v>
      </c>
      <c r="E39" s="1" t="s">
        <v>48</v>
      </c>
      <c r="F39" s="1">
        <f>(F38-F36)/(F42-F40)</f>
        <v>-2.6408128217126833E-4</v>
      </c>
      <c r="H39" s="37">
        <v>1.4</v>
      </c>
      <c r="I39" s="43">
        <f t="shared" si="7"/>
        <v>2.9681871091200001E-2</v>
      </c>
      <c r="J39" s="43">
        <v>4.7310080000000001E-3</v>
      </c>
      <c r="K39">
        <f t="shared" si="8"/>
        <v>0.98459042800000018</v>
      </c>
      <c r="N39" s="37">
        <v>3.78</v>
      </c>
      <c r="O39" s="1">
        <v>1</v>
      </c>
      <c r="P39">
        <v>0</v>
      </c>
      <c r="Q39">
        <v>0</v>
      </c>
      <c r="T39" s="37">
        <v>3.78</v>
      </c>
      <c r="U39">
        <f t="shared" si="17"/>
        <v>0.94457961500000009</v>
      </c>
      <c r="V39">
        <f t="shared" si="10"/>
        <v>8.8537440000000522E-3</v>
      </c>
      <c r="W39">
        <f t="shared" si="3"/>
        <v>5.5547504481600327E-2</v>
      </c>
      <c r="Z39" s="37">
        <v>3.78</v>
      </c>
      <c r="AA39">
        <f t="shared" si="4"/>
        <v>5.5547504481600327E-2</v>
      </c>
      <c r="AB39">
        <f t="shared" si="5"/>
        <v>4.8730155699272153E-3</v>
      </c>
      <c r="AC39">
        <f t="shared" si="11"/>
        <v>0.96949715295626815</v>
      </c>
    </row>
    <row r="40" spans="2:29" x14ac:dyDescent="0.25">
      <c r="B40" s="1" t="s">
        <v>44</v>
      </c>
      <c r="C40" s="1">
        <f>T8</f>
        <v>330.52</v>
      </c>
      <c r="E40" s="1" t="s">
        <v>44</v>
      </c>
      <c r="F40" s="1">
        <f>T10</f>
        <v>280.08999999999997</v>
      </c>
      <c r="H40" s="37">
        <v>1.19</v>
      </c>
      <c r="I40" s="43">
        <f t="shared" si="7"/>
        <v>2.0777312273400003E-2</v>
      </c>
      <c r="J40" s="43">
        <v>3.3117060000000002E-3</v>
      </c>
      <c r="K40">
        <f t="shared" si="8"/>
        <v>0.98790213400000015</v>
      </c>
      <c r="N40" s="37">
        <v>3.2</v>
      </c>
      <c r="O40" s="1">
        <v>1</v>
      </c>
      <c r="P40">
        <v>0</v>
      </c>
      <c r="Q40">
        <v>0</v>
      </c>
      <c r="T40" s="37">
        <v>3.2</v>
      </c>
      <c r="U40">
        <f t="shared" si="17"/>
        <v>0.95275750100000012</v>
      </c>
      <c r="V40">
        <f t="shared" si="10"/>
        <v>8.1778860000000231E-3</v>
      </c>
      <c r="W40">
        <f t="shared" si="3"/>
        <v>5.1307238975400148E-2</v>
      </c>
      <c r="Z40" s="37">
        <v>3.2</v>
      </c>
      <c r="AA40">
        <f t="shared" si="4"/>
        <v>5.1307238975400148E-2</v>
      </c>
      <c r="AB40">
        <f t="shared" si="5"/>
        <v>4.5010298250197514E-3</v>
      </c>
      <c r="AC40">
        <f t="shared" si="11"/>
        <v>0.97399818278128791</v>
      </c>
    </row>
    <row r="41" spans="2:29" x14ac:dyDescent="0.25">
      <c r="B41" s="1" t="s">
        <v>47</v>
      </c>
      <c r="C41" s="1">
        <f>B35</f>
        <v>300</v>
      </c>
      <c r="E41" s="1" t="s">
        <v>47</v>
      </c>
      <c r="F41" s="1">
        <f>E35</f>
        <v>250</v>
      </c>
      <c r="H41" s="37">
        <v>1.01</v>
      </c>
      <c r="I41" s="43">
        <f t="shared" si="7"/>
        <v>1.5264963351000001E-2</v>
      </c>
      <c r="J41" s="43">
        <v>2.4330900000000002E-3</v>
      </c>
      <c r="K41">
        <f t="shared" si="8"/>
        <v>0.99033522400000018</v>
      </c>
      <c r="N41" s="37">
        <v>2.72</v>
      </c>
      <c r="O41" s="1">
        <v>1</v>
      </c>
      <c r="P41">
        <v>0</v>
      </c>
      <c r="Q41">
        <v>0</v>
      </c>
      <c r="T41" s="37">
        <v>2.72</v>
      </c>
      <c r="U41">
        <f t="shared" si="17"/>
        <v>0.96046228600000016</v>
      </c>
      <c r="V41">
        <f t="shared" si="10"/>
        <v>7.7047850000000473E-3</v>
      </c>
      <c r="W41">
        <f t="shared" si="3"/>
        <v>4.8339050611500296E-2</v>
      </c>
      <c r="Z41" s="37">
        <v>2.72</v>
      </c>
      <c r="AA41">
        <f t="shared" si="4"/>
        <v>4.8339050611500296E-2</v>
      </c>
      <c r="AB41">
        <f t="shared" si="5"/>
        <v>4.2406395834283976E-3</v>
      </c>
      <c r="AC41">
        <f t="shared" si="11"/>
        <v>0.97823882236471627</v>
      </c>
    </row>
    <row r="42" spans="2:29" x14ac:dyDescent="0.25">
      <c r="B42" s="1" t="s">
        <v>45</v>
      </c>
      <c r="C42" s="1">
        <f>T10</f>
        <v>280.08999999999997</v>
      </c>
      <c r="E42" s="1" t="s">
        <v>45</v>
      </c>
      <c r="F42" s="1">
        <f>T12</f>
        <v>237.35</v>
      </c>
      <c r="H42" s="37">
        <v>0.85</v>
      </c>
      <c r="I42" s="43">
        <f t="shared" si="7"/>
        <v>1.2296774987100001E-2</v>
      </c>
      <c r="J42" s="43">
        <v>1.9599890000000001E-3</v>
      </c>
      <c r="K42">
        <f t="shared" si="8"/>
        <v>0.99229521300000023</v>
      </c>
      <c r="N42" s="37">
        <v>2.2999999999999998</v>
      </c>
      <c r="O42" s="1">
        <v>1</v>
      </c>
      <c r="P42">
        <v>0</v>
      </c>
      <c r="Q42">
        <v>0</v>
      </c>
      <c r="T42" s="37">
        <v>2.2999999999999998</v>
      </c>
      <c r="U42">
        <f t="shared" si="17"/>
        <v>0.96762638400000012</v>
      </c>
      <c r="V42">
        <f t="shared" si="10"/>
        <v>7.1640979999999521E-3</v>
      </c>
      <c r="W42">
        <f t="shared" si="3"/>
        <v>4.4946834442199698E-2</v>
      </c>
      <c r="Z42" s="37">
        <v>2.2999999999999998</v>
      </c>
      <c r="AA42">
        <f t="shared" si="4"/>
        <v>4.4946834442199698E-2</v>
      </c>
      <c r="AB42">
        <f t="shared" si="5"/>
        <v>3.9430506572681549E-3</v>
      </c>
      <c r="AC42">
        <f t="shared" si="11"/>
        <v>0.98218187302198445</v>
      </c>
    </row>
    <row r="43" spans="2:29" x14ac:dyDescent="0.25">
      <c r="H43" s="37">
        <v>0.72</v>
      </c>
      <c r="I43" s="43">
        <f t="shared" si="7"/>
        <v>1.1024697844800001E-2</v>
      </c>
      <c r="J43" s="43">
        <v>1.7572320000000001E-3</v>
      </c>
      <c r="K43">
        <f t="shared" si="8"/>
        <v>0.99405244500000023</v>
      </c>
      <c r="N43" s="37">
        <v>1.95</v>
      </c>
      <c r="O43" s="1">
        <v>1</v>
      </c>
      <c r="P43">
        <v>0</v>
      </c>
      <c r="Q43">
        <v>0</v>
      </c>
      <c r="T43" s="37">
        <v>1.95</v>
      </c>
      <c r="U43">
        <f t="shared" si="17"/>
        <v>0.97411462400000015</v>
      </c>
      <c r="V43">
        <f t="shared" si="10"/>
        <v>6.488240000000034E-3</v>
      </c>
      <c r="W43">
        <f t="shared" si="3"/>
        <v>4.0706568936000213E-2</v>
      </c>
      <c r="Z43" s="37">
        <v>1.95</v>
      </c>
      <c r="AA43">
        <f t="shared" si="4"/>
        <v>4.0706568936000213E-2</v>
      </c>
      <c r="AB43">
        <f t="shared" si="5"/>
        <v>3.5710649123607526E-3</v>
      </c>
      <c r="AC43">
        <f t="shared" si="11"/>
        <v>0.98575293793434515</v>
      </c>
    </row>
    <row r="44" spans="2:29" x14ac:dyDescent="0.25">
      <c r="B44" s="47">
        <v>125</v>
      </c>
      <c r="C44" s="47"/>
      <c r="E44" s="47">
        <v>25</v>
      </c>
      <c r="F44" s="47"/>
      <c r="H44" s="37">
        <v>0.61</v>
      </c>
      <c r="I44" s="43">
        <f t="shared" si="7"/>
        <v>1.0176642234000001E-2</v>
      </c>
      <c r="J44" s="43">
        <v>1.62206E-3</v>
      </c>
      <c r="K44">
        <f t="shared" si="8"/>
        <v>0.99567450500000021</v>
      </c>
      <c r="N44" s="37">
        <v>1.65</v>
      </c>
      <c r="O44" s="1">
        <v>1</v>
      </c>
      <c r="P44">
        <v>0</v>
      </c>
      <c r="Q44">
        <v>0</v>
      </c>
      <c r="T44" s="37">
        <v>1.65</v>
      </c>
      <c r="U44">
        <f t="shared" si="17"/>
        <v>0.97985942000000015</v>
      </c>
      <c r="V44">
        <f t="shared" si="10"/>
        <v>5.7447959999999965E-3</v>
      </c>
      <c r="W44">
        <f t="shared" si="3"/>
        <v>3.6042275624399982E-2</v>
      </c>
      <c r="Z44" s="37">
        <v>1.65</v>
      </c>
      <c r="AA44">
        <f t="shared" si="4"/>
        <v>3.6042275624399982E-2</v>
      </c>
      <c r="AB44">
        <f t="shared" si="5"/>
        <v>3.1618804828844622E-3</v>
      </c>
      <c r="AC44">
        <f t="shared" si="11"/>
        <v>0.98891481841722961</v>
      </c>
    </row>
    <row r="45" spans="2:29" x14ac:dyDescent="0.25">
      <c r="B45" s="1" t="s">
        <v>42</v>
      </c>
      <c r="C45" s="1">
        <f>U15</f>
        <v>0.10766423300000001</v>
      </c>
      <c r="E45" s="1" t="s">
        <v>42</v>
      </c>
      <c r="F45" s="1">
        <f>U26</f>
        <v>0.70262232999999996</v>
      </c>
      <c r="H45" s="37">
        <v>0.52</v>
      </c>
      <c r="I45" s="43">
        <f t="shared" si="7"/>
        <v>9.3285866232000001E-3</v>
      </c>
      <c r="J45" s="43">
        <v>1.486888E-3</v>
      </c>
      <c r="K45">
        <f t="shared" si="8"/>
        <v>0.99716139300000017</v>
      </c>
      <c r="N45" s="37">
        <v>1.4</v>
      </c>
      <c r="O45" s="1">
        <v>1</v>
      </c>
      <c r="P45">
        <v>0</v>
      </c>
      <c r="Q45">
        <v>0</v>
      </c>
      <c r="T45" s="37">
        <v>1.4</v>
      </c>
      <c r="U45">
        <f t="shared" si="17"/>
        <v>0.98459042800000018</v>
      </c>
      <c r="V45">
        <f t="shared" si="10"/>
        <v>4.7310080000000365E-3</v>
      </c>
      <c r="W45">
        <f t="shared" si="3"/>
        <v>2.968187109120023E-2</v>
      </c>
      <c r="Z45" s="37">
        <v>1.4</v>
      </c>
      <c r="AA45">
        <f t="shared" si="4"/>
        <v>2.968187109120023E-2</v>
      </c>
      <c r="AB45">
        <f t="shared" si="5"/>
        <v>2.6039013151329267E-3</v>
      </c>
      <c r="AC45">
        <f t="shared" si="11"/>
        <v>0.9915187197323625</v>
      </c>
    </row>
    <row r="46" spans="2:29" x14ac:dyDescent="0.25">
      <c r="B46" s="1" t="s">
        <v>46</v>
      </c>
      <c r="C46" s="1">
        <f>C48*(C50-C49)+C45</f>
        <v>0.13572747215789474</v>
      </c>
      <c r="E46" s="1" t="s">
        <v>46</v>
      </c>
      <c r="F46" s="1">
        <f>F48*(F50-F49)+F45</f>
        <v>0.72937861466033249</v>
      </c>
      <c r="H46" s="37">
        <v>0.44</v>
      </c>
      <c r="I46" s="43">
        <f t="shared" si="7"/>
        <v>8.9045650916999997E-3</v>
      </c>
      <c r="J46" s="43">
        <v>1.419303E-3</v>
      </c>
      <c r="K46">
        <f t="shared" si="8"/>
        <v>0.99858069600000021</v>
      </c>
      <c r="N46" s="37">
        <v>1.19</v>
      </c>
      <c r="O46" s="1">
        <v>1</v>
      </c>
      <c r="P46">
        <v>0</v>
      </c>
      <c r="Q46">
        <v>0</v>
      </c>
      <c r="T46" s="37">
        <v>1.19</v>
      </c>
      <c r="U46">
        <f t="shared" si="17"/>
        <v>0.98790213400000015</v>
      </c>
      <c r="V46">
        <f t="shared" si="10"/>
        <v>3.3117059999999698E-3</v>
      </c>
      <c r="W46">
        <f t="shared" si="3"/>
        <v>2.0777312273399812E-2</v>
      </c>
      <c r="Z46" s="37">
        <v>1.19</v>
      </c>
      <c r="AA46">
        <f t="shared" si="4"/>
        <v>2.0777312273399812E-2</v>
      </c>
      <c r="AB46">
        <f t="shared" si="5"/>
        <v>1.8227311407491723E-3</v>
      </c>
      <c r="AC46">
        <f t="shared" si="11"/>
        <v>0.99334145087311165</v>
      </c>
    </row>
    <row r="47" spans="2:29" x14ac:dyDescent="0.25">
      <c r="B47" s="1" t="s">
        <v>43</v>
      </c>
      <c r="C47" s="1">
        <f>U17</f>
        <v>0.13949716100000001</v>
      </c>
      <c r="E47" s="1" t="s">
        <v>43</v>
      </c>
      <c r="F47" s="1">
        <f>U28</f>
        <v>0.74628277899999995</v>
      </c>
      <c r="H47" s="37">
        <v>0.37</v>
      </c>
      <c r="I47" s="43">
        <f t="shared" si="7"/>
        <v>8.9045650916999997E-3</v>
      </c>
      <c r="J47" s="43">
        <v>1.419303E-3</v>
      </c>
      <c r="K47">
        <f t="shared" si="8"/>
        <v>0.99999999900000025</v>
      </c>
      <c r="N47" s="37">
        <v>1.01</v>
      </c>
      <c r="O47" s="1">
        <v>1</v>
      </c>
      <c r="P47">
        <v>0</v>
      </c>
      <c r="Q47">
        <v>0</v>
      </c>
      <c r="T47" s="37">
        <v>1.01</v>
      </c>
      <c r="U47">
        <f t="shared" si="17"/>
        <v>0.99033522400000018</v>
      </c>
      <c r="V47">
        <f t="shared" si="10"/>
        <v>2.4330900000000266E-3</v>
      </c>
      <c r="W47">
        <f t="shared" si="3"/>
        <v>1.5264963351000168E-2</v>
      </c>
      <c r="Z47" s="37">
        <v>1.01</v>
      </c>
      <c r="AA47">
        <f t="shared" si="4"/>
        <v>1.5264963351000168E-2</v>
      </c>
      <c r="AB47">
        <f t="shared" si="5"/>
        <v>1.3391493421352899E-3</v>
      </c>
      <c r="AC47">
        <f t="shared" si="11"/>
        <v>0.99468060021524696</v>
      </c>
    </row>
    <row r="48" spans="2:29" x14ac:dyDescent="0.25">
      <c r="B48" s="1" t="s">
        <v>48</v>
      </c>
      <c r="C48" s="1">
        <f>(C47-C45)/(C51-C49)</f>
        <v>-1.4443252268602534E-3</v>
      </c>
      <c r="E48" s="1" t="s">
        <v>48</v>
      </c>
      <c r="F48" s="1">
        <f>(F47-F45)/(F51-F49)</f>
        <v>-1.0370652969121144E-2</v>
      </c>
      <c r="I48">
        <f>SUM(I4:I47)</f>
        <v>6.2738999937261006</v>
      </c>
      <c r="N48" s="37">
        <v>0.85</v>
      </c>
      <c r="O48" s="1">
        <v>1</v>
      </c>
      <c r="P48">
        <v>0</v>
      </c>
      <c r="Q48">
        <v>0</v>
      </c>
      <c r="T48" s="37">
        <v>0.85</v>
      </c>
      <c r="U48">
        <f t="shared" si="17"/>
        <v>0.99229521300000023</v>
      </c>
      <c r="V48">
        <f t="shared" si="10"/>
        <v>1.9599890000000508E-3</v>
      </c>
      <c r="W48">
        <f t="shared" si="3"/>
        <v>1.229677498710032E-2</v>
      </c>
      <c r="Z48" s="37">
        <v>0.85</v>
      </c>
      <c r="AA48">
        <f t="shared" si="4"/>
        <v>1.229677498710032E-2</v>
      </c>
      <c r="AB48">
        <f t="shared" si="5"/>
        <v>1.0787591005439355E-3</v>
      </c>
      <c r="AC48">
        <f t="shared" si="11"/>
        <v>0.99575935931579085</v>
      </c>
    </row>
    <row r="49" spans="2:29" x14ac:dyDescent="0.25">
      <c r="B49" s="1" t="s">
        <v>44</v>
      </c>
      <c r="C49" s="1">
        <f>T15</f>
        <v>144.43</v>
      </c>
      <c r="E49" s="1" t="s">
        <v>44</v>
      </c>
      <c r="F49" s="1">
        <f>T26</f>
        <v>27.58</v>
      </c>
      <c r="N49" s="37">
        <v>0.72</v>
      </c>
      <c r="O49" s="1">
        <v>1</v>
      </c>
      <c r="P49">
        <v>0</v>
      </c>
      <c r="Q49">
        <v>0</v>
      </c>
      <c r="T49" s="37">
        <v>0.72</v>
      </c>
      <c r="U49">
        <f t="shared" si="17"/>
        <v>0.99405244500000023</v>
      </c>
      <c r="V49">
        <f t="shared" si="10"/>
        <v>1.7572319999999975E-3</v>
      </c>
      <c r="W49">
        <f t="shared" si="3"/>
        <v>1.1024697844799985E-2</v>
      </c>
      <c r="Z49" s="37">
        <v>0.72</v>
      </c>
      <c r="AA49">
        <f t="shared" si="4"/>
        <v>1.1024697844799985E-2</v>
      </c>
      <c r="AB49">
        <f t="shared" si="5"/>
        <v>9.6716359722782573E-4</v>
      </c>
      <c r="AC49">
        <f t="shared" si="11"/>
        <v>0.99672652291301866</v>
      </c>
    </row>
    <row r="50" spans="2:29" x14ac:dyDescent="0.25">
      <c r="B50" s="1" t="s">
        <v>47</v>
      </c>
      <c r="C50" s="1">
        <f>B44</f>
        <v>125</v>
      </c>
      <c r="E50" s="1" t="s">
        <v>47</v>
      </c>
      <c r="F50" s="1">
        <f>E44</f>
        <v>25</v>
      </c>
      <c r="N50" s="37">
        <v>0.61</v>
      </c>
      <c r="O50" s="1">
        <v>1</v>
      </c>
      <c r="P50">
        <v>0</v>
      </c>
      <c r="Q50">
        <v>0</v>
      </c>
      <c r="T50" s="37">
        <v>0.61</v>
      </c>
      <c r="U50">
        <f t="shared" si="17"/>
        <v>0.99567450500000021</v>
      </c>
      <c r="V50">
        <f t="shared" si="10"/>
        <v>1.6220599999999807E-3</v>
      </c>
      <c r="W50">
        <f t="shared" si="3"/>
        <v>1.017664223399988E-2</v>
      </c>
      <c r="Z50" s="37">
        <v>0.61</v>
      </c>
      <c r="AA50">
        <f t="shared" si="4"/>
        <v>1.017664223399988E-2</v>
      </c>
      <c r="AB50">
        <f t="shared" si="5"/>
        <v>8.9276622809017286E-4</v>
      </c>
      <c r="AC50">
        <f t="shared" si="11"/>
        <v>0.99761928914110887</v>
      </c>
    </row>
    <row r="51" spans="2:29" x14ac:dyDescent="0.25">
      <c r="B51" s="1" t="s">
        <v>45</v>
      </c>
      <c r="C51" s="1">
        <f>T17</f>
        <v>122.39</v>
      </c>
      <c r="E51" s="1" t="s">
        <v>45</v>
      </c>
      <c r="F51" s="1">
        <f>T28</f>
        <v>23.37</v>
      </c>
      <c r="N51" s="37">
        <v>0.52</v>
      </c>
      <c r="O51" s="1">
        <v>1</v>
      </c>
      <c r="P51">
        <v>0</v>
      </c>
      <c r="Q51">
        <v>0</v>
      </c>
      <c r="T51" s="37">
        <v>0.52</v>
      </c>
      <c r="U51">
        <f t="shared" si="17"/>
        <v>0.99716139300000017</v>
      </c>
      <c r="V51">
        <f t="shared" si="10"/>
        <v>1.486887999999964E-3</v>
      </c>
      <c r="W51">
        <f t="shared" si="3"/>
        <v>9.3285866231997746E-3</v>
      </c>
      <c r="Z51" s="37">
        <v>0.52</v>
      </c>
      <c r="AA51">
        <f t="shared" si="4"/>
        <v>9.3285866231997746E-3</v>
      </c>
      <c r="AB51">
        <f t="shared" si="5"/>
        <v>8.1836885895251999E-4</v>
      </c>
      <c r="AC51">
        <f t="shared" si="11"/>
        <v>0.99843765800006135</v>
      </c>
    </row>
    <row r="52" spans="2:29" x14ac:dyDescent="0.25">
      <c r="N52" s="37">
        <v>0.44</v>
      </c>
      <c r="O52" s="1">
        <v>1</v>
      </c>
      <c r="P52">
        <v>0</v>
      </c>
      <c r="Q52">
        <v>0</v>
      </c>
      <c r="T52" s="37">
        <v>0.44</v>
      </c>
      <c r="U52">
        <f t="shared" si="17"/>
        <v>0.99858069600000021</v>
      </c>
      <c r="V52">
        <f t="shared" si="10"/>
        <v>1.4193030000000384E-3</v>
      </c>
      <c r="W52">
        <f t="shared" si="3"/>
        <v>8.9045650917002409E-3</v>
      </c>
      <c r="Z52" s="37">
        <v>0.44</v>
      </c>
      <c r="AA52">
        <f t="shared" si="4"/>
        <v>8.9045650917002409E-3</v>
      </c>
      <c r="AB52">
        <f t="shared" si="5"/>
        <v>7.8117072477412416E-4</v>
      </c>
      <c r="AC52">
        <f t="shared" si="11"/>
        <v>0.99921882872483547</v>
      </c>
    </row>
    <row r="53" spans="2:29" x14ac:dyDescent="0.25">
      <c r="N53" s="37">
        <v>0.37</v>
      </c>
      <c r="O53" s="1">
        <v>1</v>
      </c>
      <c r="P53">
        <v>0</v>
      </c>
      <c r="Q53">
        <v>0</v>
      </c>
      <c r="T53" s="37">
        <v>0.37</v>
      </c>
      <c r="U53">
        <f t="shared" si="17"/>
        <v>0.99999999900000025</v>
      </c>
      <c r="V53">
        <f t="shared" si="10"/>
        <v>1.4193030000000384E-3</v>
      </c>
      <c r="W53">
        <f t="shared" si="3"/>
        <v>8.9045650917002409E-3</v>
      </c>
      <c r="Z53" s="37">
        <v>0.37</v>
      </c>
      <c r="AA53">
        <f t="shared" si="4"/>
        <v>8.9045650917002409E-3</v>
      </c>
      <c r="AB53">
        <f t="shared" si="5"/>
        <v>7.8117072477412416E-4</v>
      </c>
      <c r="AC53">
        <f t="shared" si="11"/>
        <v>0.9999999994496096</v>
      </c>
    </row>
  </sheetData>
  <sortState xmlns:xlrd2="http://schemas.microsoft.com/office/spreadsheetml/2017/richdata2" ref="H4:I47">
    <sortCondition descending="1" ref="H4:H47"/>
  </sortState>
  <mergeCells count="9">
    <mergeCell ref="B34:F34"/>
    <mergeCell ref="B35:C35"/>
    <mergeCell ref="E35:F35"/>
    <mergeCell ref="B44:C44"/>
    <mergeCell ref="E44:F44"/>
    <mergeCell ref="B15:F15"/>
    <mergeCell ref="B16:C16"/>
    <mergeCell ref="E16:F16"/>
    <mergeCell ref="B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2024-09-25T23:37:46Z</dcterms:modified>
</cp:coreProperties>
</file>