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a\OneDrive\Documents\nics\"/>
    </mc:Choice>
  </mc:AlternateContent>
  <xr:revisionPtr revIDLastSave="0" documentId="13_ncr:1_{450DD007-C014-4BBA-A4DA-D121B2A529E9}" xr6:coauthVersionLast="47" xr6:coauthVersionMax="47" xr10:uidLastSave="{00000000-0000-0000-0000-000000000000}"/>
  <bookViews>
    <workbookView xWindow="-110" yWindow="-110" windowWidth="25820" windowHeight="14020" activeTab="4" xr2:uid="{1378C27C-7FA1-4AEC-9B4D-AAB9DD3CA870}"/>
  </bookViews>
  <sheets>
    <sheet name="spring combined" sheetId="2" r:id="rId1"/>
    <sheet name="spring fines" sheetId="3" r:id="rId2"/>
    <sheet name="summer combined" sheetId="4" r:id="rId3"/>
    <sheet name="summe fines" sheetId="5" r:id="rId4"/>
    <sheet name="Sheet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6" l="1"/>
  <c r="B33" i="6"/>
  <c r="B32" i="6"/>
  <c r="B30" i="6"/>
  <c r="B29" i="6"/>
  <c r="B28" i="6"/>
  <c r="B26" i="6"/>
  <c r="B25" i="6"/>
  <c r="B24" i="6"/>
  <c r="B22" i="6"/>
  <c r="B21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B16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B15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B14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B13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2" i="6"/>
  <c r="B11" i="6"/>
  <c r="B9" i="6"/>
  <c r="B10" i="6"/>
  <c r="AA28" i="5"/>
  <c r="AA25" i="5" s="1"/>
  <c r="AA36" i="2"/>
  <c r="AA33" i="2" s="1"/>
  <c r="AA31" i="3"/>
  <c r="AA28" i="3" s="1"/>
</calcChain>
</file>

<file path=xl/sharedStrings.xml><?xml version="1.0" encoding="utf-8"?>
<sst xmlns="http://schemas.openxmlformats.org/spreadsheetml/2006/main" count="200" uniqueCount="66">
  <si>
    <t>sample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</si>
  <si>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</si>
  <si>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</si>
  <si>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</si>
  <si>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</si>
  <si>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</si>
  <si>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</si>
  <si>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</si>
  <si>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</si>
  <si>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</si>
  <si>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</si>
  <si>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</si>
  <si>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</si>
  <si>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</si>
  <si>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</si>
  <si>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</si>
  <si>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</si>
  <si>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</si>
  <si>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</si>
  <si>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</si>
  <si>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</si>
  <si>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</si>
  <si>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</si>
  <si>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</si>
  <si>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d50</t>
  </si>
  <si>
    <t xml:space="preserve"> </t>
  </si>
  <si>
    <t>y1</t>
  </si>
  <si>
    <t>y</t>
  </si>
  <si>
    <t>y2</t>
  </si>
  <si>
    <t>m</t>
  </si>
  <si>
    <t>x1</t>
  </si>
  <si>
    <t>x</t>
  </si>
  <si>
    <t>x2</t>
  </si>
  <si>
    <t>sizes</t>
  </si>
  <si>
    <t>percent</t>
  </si>
  <si>
    <t>summer</t>
  </si>
  <si>
    <t>spring</t>
  </si>
  <si>
    <t>open</t>
  </si>
  <si>
    <t>closed</t>
  </si>
  <si>
    <t>ANOVA</t>
  </si>
  <si>
    <t>O_mean</t>
  </si>
  <si>
    <t>Oi-ALL_mean</t>
  </si>
  <si>
    <t>ALL_mean</t>
  </si>
  <si>
    <t>C_mean</t>
  </si>
  <si>
    <t>Oi-O_mean</t>
  </si>
  <si>
    <t>Ci-ALL_mean</t>
  </si>
  <si>
    <t>Ci-C_mean</t>
  </si>
  <si>
    <t>Oi-ALL_mean)2</t>
  </si>
  <si>
    <t>Oi-O_mean)2</t>
  </si>
  <si>
    <t>Ci-ALL_mean)2</t>
  </si>
  <si>
    <t>Ci-C_mean)2</t>
  </si>
  <si>
    <t xml:space="preserve">SST </t>
  </si>
  <si>
    <t>SSW</t>
  </si>
  <si>
    <t>O_number</t>
  </si>
  <si>
    <t>C_number</t>
  </si>
  <si>
    <t>SSB</t>
  </si>
  <si>
    <t>dfW</t>
  </si>
  <si>
    <t>dfB</t>
  </si>
  <si>
    <t>dfT</t>
  </si>
  <si>
    <t>MSB</t>
  </si>
  <si>
    <t>MSW</t>
  </si>
  <si>
    <t>F</t>
  </si>
  <si>
    <t>F-crit</t>
  </si>
  <si>
    <t>with</t>
  </si>
  <si>
    <t>p&lt;0.05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</si>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</sst>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33" borderId="11" xfId="0" applyFill="1" applyBorder="1"/>
    <xf numFmtId="0" fontId="16" fillId="0" borderId="10" xfId="0" applyFont="1" applyBorder="1"/>
    <xf numFmtId="0" fontId="16" fillId="0" borderId="0" xfId="0" applyFont="1"/>
    <xf numFmtId="0" fontId="16" fillId="0" borderId="11" xfId="0" applyFont="1" applyBorder="1"/>
    <xf numFmtId="0" fontId="0" fillId="0" borderId="0" xfId="0" applyBorder="1"/>
    <xf numFmtId="0" fontId="0" fillId="33" borderId="0" xfId="0" applyFill="1" applyBorder="1"/>
    <xf numFmtId="0" fontId="16" fillId="0" borderId="0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205922</xdr:colOff>
      <xdr:row>2</xdr:row>
      <xdr:rowOff>119047</xdr:rowOff>
    </xdr:from>
    <xdr:to>
      <xdr:col>30</xdr:col>
      <xdr:colOff>583090</xdr:colOff>
      <xdr:row>14</xdr:row>
      <xdr:rowOff>136071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6B43-5BB2-6284-CC94-656744B75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92779" y="481904"/>
          <a:ext cx="4023882" cy="2194167"/>
        </a:xfrm>
        <a:prstGeom prst="rect">
          <a:avLst/>
        </a:prstGeom>
      </xdr:spPr>
    </xdr:pic>
    <xdr:clientData/>
  </xdr:twoCellAnchor>
  <xdr:twoCellAnchor editAs="oneCell">
    <xdr:from>
      <xdr:col>24</xdr:col>
      <xdr:colOff>115209</xdr:colOff>
      <xdr:row>17</xdr:row>
      <xdr:rowOff>9976</xdr:rowOff>
    </xdr:from>
    <xdr:to>
      <xdr:col>30</xdr:col>
      <xdr:colOff>466332</xdr:colOff>
      <xdr:row>30</xdr:row>
      <xdr:rowOff>126998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525551-F53D-470B-3690-27B908AF5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55852" y="3094262"/>
          <a:ext cx="3997837" cy="2475593"/>
        </a:xfrm>
        <a:prstGeom prst="rect">
          <a:avLst/>
        </a:prstGeom>
      </xdr:spPr>
    </xdr:pic>
    <xdr:clientData/>
  </xdr:twoCellAnchor>
  <xdr:twoCellAnchor editAs="oneCell">
    <xdr:from>
      <xdr:col>23</xdr:col>
      <xdr:colOff>59644</xdr:colOff>
      <xdr:row>31</xdr:row>
      <xdr:rowOff>27216</xdr:rowOff>
    </xdr:from>
    <xdr:to>
      <xdr:col>29</xdr:col>
      <xdr:colOff>265410</xdr:colOff>
      <xdr:row>43</xdr:row>
      <xdr:rowOff>117929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450698-F270-79F6-EC8A-573DC6D58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8715" y="5651502"/>
          <a:ext cx="3852480" cy="2267856"/>
        </a:xfrm>
        <a:prstGeom prst="rect">
          <a:avLst/>
        </a:prstGeom>
      </xdr:spPr>
    </xdr:pic>
    <xdr:clientData/>
  </xdr:twoCellAnchor>
  <xdr:twoCellAnchor editAs="oneCell">
    <xdr:from>
      <xdr:col>31</xdr:col>
      <xdr:colOff>81644</xdr:colOff>
      <xdr:row>2</xdr:row>
      <xdr:rowOff>136071</xdr:rowOff>
    </xdr:from>
    <xdr:to>
      <xdr:col>36</xdr:col>
      <xdr:colOff>513836</xdr:colOff>
      <xdr:row>21</xdr:row>
      <xdr:rowOff>99786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20CB42-25FD-594D-F444-FE2A28728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23001" y="498928"/>
          <a:ext cx="3471120" cy="3410858"/>
        </a:xfrm>
        <a:prstGeom prst="rect">
          <a:avLst/>
        </a:prstGeom>
      </xdr:spPr>
    </xdr:pic>
    <xdr:clientData/>
  </xdr:twoCellAnchor>
  <xdr:twoCellAnchor editAs="oneCell">
    <xdr:from>
      <xdr:col>30</xdr:col>
      <xdr:colOff>172358</xdr:colOff>
      <xdr:row>23</xdr:row>
      <xdr:rowOff>154214</xdr:rowOff>
    </xdr:from>
    <xdr:to>
      <xdr:col>36</xdr:col>
      <xdr:colOff>190501</xdr:colOff>
      <xdr:row>35</xdr:row>
      <xdr:rowOff>39139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55BEA2-BDCC-4680-3C7B-0C5830F08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05929" y="4327071"/>
          <a:ext cx="3664857" cy="2062068"/>
        </a:xfrm>
        <a:prstGeom prst="rect">
          <a:avLst/>
        </a:prstGeom>
      </xdr:spPr>
    </xdr:pic>
    <xdr:clientData/>
  </xdr:twoCellAnchor>
  <xdr:twoCellAnchor editAs="oneCell">
    <xdr:from>
      <xdr:col>29</xdr:col>
      <xdr:colOff>517070</xdr:colOff>
      <xdr:row>36</xdr:row>
      <xdr:rowOff>15769</xdr:rowOff>
    </xdr:from>
    <xdr:to>
      <xdr:col>38</xdr:col>
      <xdr:colOff>476863</xdr:colOff>
      <xdr:row>50</xdr:row>
      <xdr:rowOff>108856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DE2FED-66D8-A903-CF6E-87FDF3C37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42856" y="6547198"/>
          <a:ext cx="5429865" cy="2633087"/>
        </a:xfrm>
        <a:prstGeom prst="rect">
          <a:avLst/>
        </a:prstGeom>
      </xdr:spPr>
    </xdr:pic>
    <xdr:clientData/>
  </xdr:twoCellAnchor>
  <xdr:twoCellAnchor editAs="oneCell">
    <xdr:from>
      <xdr:col>7</xdr:col>
      <xdr:colOff>281216</xdr:colOff>
      <xdr:row>27</xdr:row>
      <xdr:rowOff>0</xdr:rowOff>
    </xdr:from>
    <xdr:to>
      <xdr:col>20</xdr:col>
      <xdr:colOff>526144</xdr:colOff>
      <xdr:row>32</xdr:row>
      <xdr:rowOff>123295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BCF69F-B038-08A2-2A76-AB381C94F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89502" y="4898571"/>
          <a:ext cx="8146142" cy="1030438"/>
        </a:xfrm>
        <a:prstGeom prst="rect">
          <a:avLst/>
        </a:prstGeom>
      </xdr:spPr>
    </xdr:pic>
    <xdr:clientData/>
  </xdr:twoCellAnchor>
  <xdr:twoCellAnchor editAs="oneCell">
    <xdr:from>
      <xdr:col>7</xdr:col>
      <xdr:colOff>136072</xdr:colOff>
      <xdr:row>36</xdr:row>
      <xdr:rowOff>145143</xdr:rowOff>
    </xdr:from>
    <xdr:to>
      <xdr:col>21</xdr:col>
      <xdr:colOff>217716</xdr:colOff>
      <xdr:row>41</xdr:row>
      <xdr:rowOff>178696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D30C1DF-DEF8-9093-C13E-6804646C7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44358" y="6676572"/>
          <a:ext cx="8590644" cy="940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A4CC-931A-40E3-A00E-8DC101B17C7A}">
  <dimension ref="A1:AC54"/>
  <sheetViews>
    <sheetView topLeftCell="A10" zoomScale="70" zoomScaleNormal="70" workbookViewId="0">
      <selection activeCell="AC32" sqref="AC32"/>
    </sheetView>
  </sheetViews>
  <sheetFormatPr defaultRowHeight="14.5" x14ac:dyDescent="0.35"/>
  <sheetData>
    <row r="1" spans="1:24" x14ac:dyDescent="0.3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0.37</v>
      </c>
      <c r="B2">
        <v>1.19548E-4</v>
      </c>
      <c r="C2">
        <v>1.5469600000000001E-4</v>
      </c>
      <c r="D2">
        <v>1.07722E-4</v>
      </c>
      <c r="E2">
        <v>1.45494E-4</v>
      </c>
      <c r="F2">
        <v>9.0000000000000006E-5</v>
      </c>
      <c r="G2">
        <v>9.5400000000000001E-5</v>
      </c>
      <c r="H2">
        <v>1.5769100000000001E-4</v>
      </c>
      <c r="I2">
        <v>1.08723E-4</v>
      </c>
      <c r="J2">
        <v>1.9423500000000001E-4</v>
      </c>
      <c r="K2">
        <v>1.5646799999999999E-4</v>
      </c>
      <c r="L2">
        <v>1.5670300000000001E-4</v>
      </c>
      <c r="M2">
        <v>2.69067E-4</v>
      </c>
      <c r="N2">
        <v>1.7224300000000001E-4</v>
      </c>
      <c r="O2">
        <v>1.33382E-4</v>
      </c>
      <c r="P2">
        <v>1.99552E-4</v>
      </c>
      <c r="Q2">
        <v>1.2858699999999999E-4</v>
      </c>
      <c r="R2">
        <v>7.7200000000000006E-5</v>
      </c>
      <c r="S2">
        <v>1.24929E-4</v>
      </c>
      <c r="T2">
        <v>1.98925E-4</v>
      </c>
      <c r="U2">
        <v>1.4751599999999999E-4</v>
      </c>
      <c r="V2">
        <v>2.03239E-4</v>
      </c>
      <c r="W2">
        <v>9.6199999999999994E-5</v>
      </c>
      <c r="X2">
        <v>1.02527E-4</v>
      </c>
    </row>
    <row r="3" spans="1:24" x14ac:dyDescent="0.35">
      <c r="A3">
        <v>0.44</v>
      </c>
      <c r="B3">
        <v>2.4569100000000003E-4</v>
      </c>
      <c r="C3">
        <v>3.1906000000000003E-4</v>
      </c>
      <c r="D3">
        <v>2.21146E-4</v>
      </c>
      <c r="E3">
        <v>3.0012499999999999E-4</v>
      </c>
      <c r="F3">
        <v>1.8600000000000002E-4</v>
      </c>
      <c r="G3">
        <v>1.9607499999999998E-4</v>
      </c>
      <c r="H3">
        <v>3.26103E-4</v>
      </c>
      <c r="I3">
        <v>2.2389999999999999E-4</v>
      </c>
      <c r="J3">
        <v>4.0115500000000004E-4</v>
      </c>
      <c r="K3">
        <v>3.2255199999999998E-4</v>
      </c>
      <c r="L3">
        <v>3.2202400000000002E-4</v>
      </c>
      <c r="M3">
        <v>5.5588100000000004E-4</v>
      </c>
      <c r="N3">
        <v>3.5607500000000002E-4</v>
      </c>
      <c r="O3">
        <v>2.7569300000000003E-4</v>
      </c>
      <c r="P3">
        <v>4.1125100000000001E-4</v>
      </c>
      <c r="Q3">
        <v>2.6560199999999998E-4</v>
      </c>
      <c r="R3">
        <v>1.5760000000000001E-4</v>
      </c>
      <c r="S3">
        <v>2.5701800000000003E-4</v>
      </c>
      <c r="T3">
        <v>4.07129E-4</v>
      </c>
      <c r="U3">
        <v>3.0188899999999996E-4</v>
      </c>
      <c r="V3">
        <v>4.1869499999999996E-4</v>
      </c>
      <c r="W3">
        <v>1.9725999999999999E-4</v>
      </c>
      <c r="X3">
        <v>2.1050799999999998E-4</v>
      </c>
    </row>
    <row r="4" spans="1:24" x14ac:dyDescent="0.35">
      <c r="A4">
        <v>0.52</v>
      </c>
      <c r="B4">
        <v>3.8214E-4</v>
      </c>
      <c r="C4">
        <v>4.99001E-4</v>
      </c>
      <c r="D4">
        <v>3.4319999999999999E-4</v>
      </c>
      <c r="E4">
        <v>4.6916500000000001E-4</v>
      </c>
      <c r="F4">
        <v>2.9144200000000005E-4</v>
      </c>
      <c r="G4">
        <v>3.0538899999999999E-4</v>
      </c>
      <c r="H4">
        <v>5.1238400000000006E-4</v>
      </c>
      <c r="I4">
        <v>3.4900600000000001E-4</v>
      </c>
      <c r="J4">
        <v>6.2789400000000004E-4</v>
      </c>
      <c r="K4">
        <v>5.0349599999999998E-4</v>
      </c>
      <c r="L4">
        <v>5.0138700000000006E-4</v>
      </c>
      <c r="M4">
        <v>8.7131900000000006E-4</v>
      </c>
      <c r="N4">
        <v>5.5886900000000003E-4</v>
      </c>
      <c r="O4">
        <v>4.32235E-4</v>
      </c>
      <c r="P4">
        <v>6.4290500000000004E-4</v>
      </c>
      <c r="Q4">
        <v>4.1562000000000001E-4</v>
      </c>
      <c r="R4">
        <v>2.4260000000000002E-4</v>
      </c>
      <c r="S4">
        <v>4.0021800000000004E-4</v>
      </c>
      <c r="T4">
        <v>6.2925199999999996E-4</v>
      </c>
      <c r="U4">
        <v>4.6706599999999992E-4</v>
      </c>
      <c r="V4">
        <v>6.5303099999999999E-4</v>
      </c>
      <c r="W4">
        <v>3.05562E-4</v>
      </c>
      <c r="X4">
        <v>3.27487E-4</v>
      </c>
    </row>
    <row r="5" spans="1:24" x14ac:dyDescent="0.35">
      <c r="A5">
        <v>0.61</v>
      </c>
      <c r="B5">
        <v>5.3363599999999998E-4</v>
      </c>
      <c r="C5">
        <v>7.0203900000000001E-4</v>
      </c>
      <c r="D5">
        <v>4.7804599999999998E-4</v>
      </c>
      <c r="E5">
        <v>6.5999400000000001E-4</v>
      </c>
      <c r="F5">
        <v>4.1101800000000003E-4</v>
      </c>
      <c r="G5">
        <v>4.2666500000000001E-4</v>
      </c>
      <c r="H5">
        <v>7.2546800000000005E-4</v>
      </c>
      <c r="I5">
        <v>4.8867400000000003E-4</v>
      </c>
      <c r="J5">
        <v>8.8317400000000002E-4</v>
      </c>
      <c r="K5">
        <v>7.0658400000000001E-4</v>
      </c>
      <c r="L5">
        <v>7.0117600000000008E-4</v>
      </c>
      <c r="M5">
        <v>1.2285480000000001E-3</v>
      </c>
      <c r="N5">
        <v>7.8905399999999997E-4</v>
      </c>
      <c r="O5">
        <v>6.0970499999999999E-4</v>
      </c>
      <c r="P5">
        <v>9.0232300000000001E-4</v>
      </c>
      <c r="Q5">
        <v>5.8514199999999998E-4</v>
      </c>
      <c r="R5">
        <v>3.344E-4</v>
      </c>
      <c r="S5">
        <v>5.59466E-4</v>
      </c>
      <c r="T5">
        <v>8.7109299999999998E-4</v>
      </c>
      <c r="U5">
        <v>6.4761699999999996E-4</v>
      </c>
      <c r="V5">
        <v>9.1624200000000005E-4</v>
      </c>
      <c r="W5">
        <v>4.2432400000000001E-4</v>
      </c>
      <c r="X5">
        <v>4.5755500000000001E-4</v>
      </c>
    </row>
    <row r="6" spans="1:24" x14ac:dyDescent="0.35">
      <c r="A6">
        <v>0.72</v>
      </c>
      <c r="B6">
        <v>7.0594899999999999E-4</v>
      </c>
      <c r="C6">
        <v>9.3623100000000004E-4</v>
      </c>
      <c r="D6">
        <v>6.3015199999999993E-4</v>
      </c>
      <c r="E6">
        <v>8.8069500000000002E-4</v>
      </c>
      <c r="F6">
        <v>5.4988699999999999E-4</v>
      </c>
      <c r="G6">
        <v>5.6654700000000004E-4</v>
      </c>
      <c r="H6">
        <v>9.7607599999999998E-4</v>
      </c>
      <c r="I6">
        <v>6.4853100000000004E-4</v>
      </c>
      <c r="J6">
        <v>1.1804720000000001E-3</v>
      </c>
      <c r="K6">
        <v>9.4026700000000006E-4</v>
      </c>
      <c r="L6">
        <v>9.2968900000000004E-4</v>
      </c>
      <c r="M6">
        <v>1.6424530000000001E-3</v>
      </c>
      <c r="N6">
        <v>1.057164E-3</v>
      </c>
      <c r="O6">
        <v>8.1563800000000004E-4</v>
      </c>
      <c r="P6">
        <v>1.202519E-3</v>
      </c>
      <c r="Q6">
        <v>7.8163400000000002E-4</v>
      </c>
      <c r="R6">
        <v>4.3546999999999998E-4</v>
      </c>
      <c r="S6">
        <v>7.4068799999999998E-4</v>
      </c>
      <c r="T6">
        <v>1.1399019999999999E-3</v>
      </c>
      <c r="U6">
        <v>8.4915299999999995E-4</v>
      </c>
      <c r="V6">
        <v>1.2194350000000001E-3</v>
      </c>
      <c r="W6">
        <v>5.5772999999999999E-4</v>
      </c>
      <c r="X6">
        <v>6.0589200000000002E-4</v>
      </c>
    </row>
    <row r="7" spans="1:24" x14ac:dyDescent="0.35">
      <c r="A7">
        <v>0.85</v>
      </c>
      <c r="B7">
        <v>9.0711899999999996E-4</v>
      </c>
      <c r="C7">
        <v>1.213932E-3</v>
      </c>
      <c r="D7">
        <v>8.0691499999999995E-4</v>
      </c>
      <c r="E7">
        <v>1.142866E-3</v>
      </c>
      <c r="F7">
        <v>7.1455599999999998E-4</v>
      </c>
      <c r="G7">
        <v>7.32013E-4</v>
      </c>
      <c r="H7">
        <v>1.276716E-3</v>
      </c>
      <c r="I7">
        <v>8.3619E-4</v>
      </c>
      <c r="J7">
        <v>1.5348520000000002E-3</v>
      </c>
      <c r="K7">
        <v>1.2156160000000001E-3</v>
      </c>
      <c r="L7">
        <v>1.1980960000000001E-3</v>
      </c>
      <c r="M7">
        <v>2.1302090000000001E-3</v>
      </c>
      <c r="N7">
        <v>1.37268E-3</v>
      </c>
      <c r="O7">
        <v>1.05952E-3</v>
      </c>
      <c r="P7">
        <v>1.5573749999999999E-3</v>
      </c>
      <c r="Q7">
        <v>1.0142459999999999E-3</v>
      </c>
      <c r="R7">
        <v>5.5100199999999998E-4</v>
      </c>
      <c r="S7">
        <v>9.5153699999999991E-4</v>
      </c>
      <c r="T7">
        <v>1.4487279999999998E-3</v>
      </c>
      <c r="U7">
        <v>1.081231E-3</v>
      </c>
      <c r="V7">
        <v>1.577047E-3</v>
      </c>
      <c r="W7">
        <v>7.1205599999999997E-4</v>
      </c>
      <c r="X7">
        <v>7.8013400000000004E-4</v>
      </c>
    </row>
    <row r="8" spans="1:24" x14ac:dyDescent="0.35">
      <c r="A8">
        <v>1.01</v>
      </c>
      <c r="B8">
        <v>1.1571379999999998E-3</v>
      </c>
      <c r="C8">
        <v>1.5598490000000001E-3</v>
      </c>
      <c r="D8">
        <v>1.026058E-3</v>
      </c>
      <c r="E8">
        <v>1.470755E-3</v>
      </c>
      <c r="F8">
        <v>9.2027999999999999E-4</v>
      </c>
      <c r="G8">
        <v>9.4000900000000001E-4</v>
      </c>
      <c r="H8">
        <v>1.651511E-3</v>
      </c>
      <c r="I8">
        <v>1.069026E-3</v>
      </c>
      <c r="J8">
        <v>1.978025E-3</v>
      </c>
      <c r="K8">
        <v>1.558565E-3</v>
      </c>
      <c r="L8">
        <v>1.5335240000000001E-3</v>
      </c>
      <c r="M8">
        <v>2.7330340000000001E-3</v>
      </c>
      <c r="N8">
        <v>1.7608860000000001E-3</v>
      </c>
      <c r="O8">
        <v>1.3625589999999999E-3</v>
      </c>
      <c r="P8">
        <v>1.9989919999999998E-3</v>
      </c>
      <c r="Q8">
        <v>1.3034459999999998E-3</v>
      </c>
      <c r="R8">
        <v>6.9399499999999999E-4</v>
      </c>
      <c r="S8">
        <v>1.2112719999999998E-3</v>
      </c>
      <c r="T8">
        <v>1.8300479999999999E-3</v>
      </c>
      <c r="U8">
        <v>1.3679529999999999E-3</v>
      </c>
      <c r="V8">
        <v>2.0223960000000001E-3</v>
      </c>
      <c r="W8">
        <v>9.0339399999999996E-4</v>
      </c>
      <c r="X8">
        <v>9.9718599999999995E-4</v>
      </c>
    </row>
    <row r="9" spans="1:24" x14ac:dyDescent="0.35">
      <c r="A9">
        <v>1.19</v>
      </c>
      <c r="B9">
        <v>1.5065059999999999E-3</v>
      </c>
      <c r="C9">
        <v>2.0421990000000002E-3</v>
      </c>
      <c r="D9">
        <v>1.3316560000000001E-3</v>
      </c>
      <c r="E9">
        <v>1.926566E-3</v>
      </c>
      <c r="F9">
        <v>1.2076649999999999E-3</v>
      </c>
      <c r="G9">
        <v>1.2294089999999999E-3</v>
      </c>
      <c r="H9">
        <v>2.167469E-3</v>
      </c>
      <c r="I9">
        <v>1.3925470000000001E-3</v>
      </c>
      <c r="J9">
        <v>2.5916490000000001E-3</v>
      </c>
      <c r="K9">
        <v>2.0349629999999999E-3</v>
      </c>
      <c r="L9">
        <v>2.001081E-3</v>
      </c>
      <c r="M9">
        <v>3.5642790000000001E-3</v>
      </c>
      <c r="N9">
        <v>2.2955250000000001E-3</v>
      </c>
      <c r="O9">
        <v>1.782795E-3</v>
      </c>
      <c r="P9">
        <v>2.6106619999999997E-3</v>
      </c>
      <c r="Q9">
        <v>1.7048579999999999E-3</v>
      </c>
      <c r="R9">
        <v>8.9320999999999997E-4</v>
      </c>
      <c r="S9">
        <v>1.5705059999999997E-3</v>
      </c>
      <c r="T9">
        <v>2.3607070000000001E-3</v>
      </c>
      <c r="U9">
        <v>1.7658309999999998E-3</v>
      </c>
      <c r="V9">
        <v>2.6393320000000003E-3</v>
      </c>
      <c r="W9">
        <v>1.169401E-3</v>
      </c>
      <c r="X9">
        <v>1.2995870000000001E-3</v>
      </c>
    </row>
    <row r="10" spans="1:24" x14ac:dyDescent="0.35">
      <c r="A10">
        <v>1.4</v>
      </c>
      <c r="B10">
        <v>2.017263E-3</v>
      </c>
      <c r="C10">
        <v>2.750148E-3</v>
      </c>
      <c r="D10">
        <v>1.7753360000000002E-3</v>
      </c>
      <c r="E10">
        <v>2.5900749999999998E-3</v>
      </c>
      <c r="F10">
        <v>1.630105E-3</v>
      </c>
      <c r="G10">
        <v>1.6470619999999999E-3</v>
      </c>
      <c r="H10">
        <v>2.9148260000000001E-3</v>
      </c>
      <c r="I10">
        <v>1.8616940000000001E-3</v>
      </c>
      <c r="J10">
        <v>3.4803730000000001E-3</v>
      </c>
      <c r="K10">
        <v>2.7278529999999997E-3</v>
      </c>
      <c r="L10">
        <v>2.6808740000000002E-3</v>
      </c>
      <c r="M10">
        <v>4.7722179999999999E-3</v>
      </c>
      <c r="N10">
        <v>3.0703570000000001E-3</v>
      </c>
      <c r="O10">
        <v>2.3944539999999999E-3</v>
      </c>
      <c r="P10">
        <v>3.4938969999999997E-3</v>
      </c>
      <c r="Q10">
        <v>2.2902399999999998E-3</v>
      </c>
      <c r="R10">
        <v>1.179521E-3</v>
      </c>
      <c r="S10">
        <v>2.0919509999999999E-3</v>
      </c>
      <c r="T10">
        <v>3.1256679999999998E-3</v>
      </c>
      <c r="U10">
        <v>2.3371970000000001E-3</v>
      </c>
      <c r="V10">
        <v>3.5333620000000004E-3</v>
      </c>
      <c r="W10">
        <v>1.553043E-3</v>
      </c>
      <c r="X10">
        <v>1.7375089999999999E-3</v>
      </c>
    </row>
    <row r="11" spans="1:24" x14ac:dyDescent="0.35">
      <c r="A11">
        <v>1.65</v>
      </c>
      <c r="B11">
        <v>2.6570489999999999E-3</v>
      </c>
      <c r="C11">
        <v>3.639649E-3</v>
      </c>
      <c r="D11">
        <v>2.326893E-3</v>
      </c>
      <c r="E11">
        <v>3.4194619999999998E-3</v>
      </c>
      <c r="F11">
        <v>2.1626980000000002E-3</v>
      </c>
      <c r="G11">
        <v>2.1663869999999997E-3</v>
      </c>
      <c r="H11">
        <v>3.8448900000000001E-3</v>
      </c>
      <c r="I11">
        <v>2.4443630000000002E-3</v>
      </c>
      <c r="J11">
        <v>4.5918720000000003E-3</v>
      </c>
      <c r="K11">
        <v>3.5909059999999996E-3</v>
      </c>
      <c r="L11">
        <v>3.5282220000000001E-3</v>
      </c>
      <c r="M11">
        <v>6.2726959999999995E-3</v>
      </c>
      <c r="N11">
        <v>4.0269140000000004E-3</v>
      </c>
      <c r="O11">
        <v>3.1554E-3</v>
      </c>
      <c r="P11">
        <v>4.583625E-3</v>
      </c>
      <c r="Q11">
        <v>3.0210649999999999E-3</v>
      </c>
      <c r="R11">
        <v>1.531641E-3</v>
      </c>
      <c r="S11">
        <v>2.7380779999999997E-3</v>
      </c>
      <c r="T11">
        <v>4.0666449999999998E-3</v>
      </c>
      <c r="U11">
        <v>3.0394570000000002E-3</v>
      </c>
      <c r="V11">
        <v>4.6445130000000003E-3</v>
      </c>
      <c r="W11">
        <v>2.025836E-3</v>
      </c>
      <c r="X11">
        <v>2.282049E-3</v>
      </c>
    </row>
    <row r="12" spans="1:24" x14ac:dyDescent="0.35">
      <c r="A12">
        <v>1.95</v>
      </c>
      <c r="B12">
        <v>3.4033969999999998E-3</v>
      </c>
      <c r="C12">
        <v>4.6779379999999995E-3</v>
      </c>
      <c r="D12">
        <v>2.9664460000000002E-3</v>
      </c>
      <c r="E12">
        <v>4.385908E-3</v>
      </c>
      <c r="F12">
        <v>2.7877210000000004E-3</v>
      </c>
      <c r="G12">
        <v>2.7671169999999995E-3</v>
      </c>
      <c r="H12">
        <v>4.9183500000000002E-3</v>
      </c>
      <c r="I12">
        <v>3.1173860000000002E-3</v>
      </c>
      <c r="J12">
        <v>5.876994E-3</v>
      </c>
      <c r="K12">
        <v>4.5871179999999994E-3</v>
      </c>
      <c r="L12">
        <v>4.5105709999999997E-3</v>
      </c>
      <c r="M12">
        <v>8.0033119999999985E-3</v>
      </c>
      <c r="N12">
        <v>5.1230560000000008E-3</v>
      </c>
      <c r="O12">
        <v>4.034101E-3</v>
      </c>
      <c r="P12">
        <v>5.8321270000000003E-3</v>
      </c>
      <c r="Q12">
        <v>3.8643430000000001E-3</v>
      </c>
      <c r="R12">
        <v>1.935759E-3</v>
      </c>
      <c r="S12">
        <v>3.4827169999999998E-3</v>
      </c>
      <c r="T12">
        <v>5.1479709999999995E-3</v>
      </c>
      <c r="U12">
        <v>3.845602E-3</v>
      </c>
      <c r="V12">
        <v>5.9272510000000006E-3</v>
      </c>
      <c r="W12">
        <v>2.5689530000000001E-3</v>
      </c>
      <c r="X12">
        <v>2.9127549999999999E-3</v>
      </c>
    </row>
    <row r="13" spans="1:24" x14ac:dyDescent="0.35">
      <c r="A13">
        <v>2.2999999999999998</v>
      </c>
      <c r="B13">
        <v>4.2492989999999998E-3</v>
      </c>
      <c r="C13">
        <v>5.8639399999999998E-3</v>
      </c>
      <c r="D13">
        <v>3.6890640000000001E-3</v>
      </c>
      <c r="E13">
        <v>5.4883600000000003E-3</v>
      </c>
      <c r="F13">
        <v>3.5076420000000005E-3</v>
      </c>
      <c r="G13">
        <v>3.4475889999999996E-3</v>
      </c>
      <c r="H13">
        <v>6.133866E-3</v>
      </c>
      <c r="I13">
        <v>3.8741440000000004E-3</v>
      </c>
      <c r="J13">
        <v>7.3309810000000003E-3</v>
      </c>
      <c r="K13">
        <v>5.7089119999999991E-3</v>
      </c>
      <c r="L13">
        <v>5.6244099999999998E-3</v>
      </c>
      <c r="M13">
        <v>9.9463199999999981E-3</v>
      </c>
      <c r="N13">
        <v>6.3519360000000007E-3</v>
      </c>
      <c r="O13">
        <v>5.0269299999999998E-3</v>
      </c>
      <c r="P13">
        <v>7.2324620000000003E-3</v>
      </c>
      <c r="Q13">
        <v>4.8138130000000001E-3</v>
      </c>
      <c r="R13">
        <v>2.384887E-3</v>
      </c>
      <c r="S13">
        <v>4.3229050000000002E-3</v>
      </c>
      <c r="T13">
        <v>6.3597869999999996E-3</v>
      </c>
      <c r="U13">
        <v>4.7452429999999997E-3</v>
      </c>
      <c r="V13">
        <v>7.3826870000000006E-3</v>
      </c>
      <c r="W13">
        <v>3.1753129999999999E-3</v>
      </c>
      <c r="X13">
        <v>3.6263549999999999E-3</v>
      </c>
    </row>
    <row r="14" spans="1:24" x14ac:dyDescent="0.35">
      <c r="A14">
        <v>2.72</v>
      </c>
      <c r="B14">
        <v>5.1663120000000002E-3</v>
      </c>
      <c r="C14">
        <v>7.1546839999999997E-3</v>
      </c>
      <c r="D14">
        <v>4.4740960000000003E-3</v>
      </c>
      <c r="E14">
        <v>6.6902680000000001E-3</v>
      </c>
      <c r="F14">
        <v>4.2984560000000008E-3</v>
      </c>
      <c r="G14">
        <v>4.1795619999999995E-3</v>
      </c>
      <c r="H14">
        <v>7.4436399999999996E-3</v>
      </c>
      <c r="I14">
        <v>4.6922960000000003E-3</v>
      </c>
      <c r="J14">
        <v>8.8991310000000011E-3</v>
      </c>
      <c r="K14">
        <v>6.921614999999999E-3</v>
      </c>
      <c r="L14">
        <v>6.8336760000000003E-3</v>
      </c>
      <c r="M14">
        <v>1.2043897999999997E-2</v>
      </c>
      <c r="N14">
        <v>7.6735220000000003E-3</v>
      </c>
      <c r="O14">
        <v>6.1020759999999997E-3</v>
      </c>
      <c r="P14">
        <v>8.736911E-3</v>
      </c>
      <c r="Q14">
        <v>5.8432290000000001E-3</v>
      </c>
      <c r="R14">
        <v>2.8694380000000002E-3</v>
      </c>
      <c r="S14">
        <v>5.2295079999999999E-3</v>
      </c>
      <c r="T14">
        <v>7.6684549999999994E-3</v>
      </c>
      <c r="U14">
        <v>5.7165639999999995E-3</v>
      </c>
      <c r="V14">
        <v>8.9608440000000008E-3</v>
      </c>
      <c r="W14">
        <v>3.8280189999999998E-3</v>
      </c>
      <c r="X14">
        <v>4.3991270000000001E-3</v>
      </c>
    </row>
    <row r="15" spans="1:24" x14ac:dyDescent="0.35">
      <c r="A15">
        <v>3.2</v>
      </c>
      <c r="B15">
        <v>6.138564E-3</v>
      </c>
      <c r="C15">
        <v>8.5313699999999999E-3</v>
      </c>
      <c r="D15">
        <v>5.3104470000000003E-3</v>
      </c>
      <c r="E15">
        <v>7.9747629999999993E-3</v>
      </c>
      <c r="F15">
        <v>5.1502910000000013E-3</v>
      </c>
      <c r="G15">
        <v>4.9563899999999998E-3</v>
      </c>
      <c r="H15">
        <v>8.8302490000000001E-3</v>
      </c>
      <c r="I15">
        <v>5.5599280000000004E-3</v>
      </c>
      <c r="J15">
        <v>1.0560038000000001E-2</v>
      </c>
      <c r="K15">
        <v>8.2080359999999984E-3</v>
      </c>
      <c r="L15">
        <v>8.1259210000000012E-3</v>
      </c>
      <c r="M15">
        <v>1.4255399999999998E-2</v>
      </c>
      <c r="N15">
        <v>9.0614770000000001E-3</v>
      </c>
      <c r="O15">
        <v>7.2397269999999996E-3</v>
      </c>
      <c r="P15">
        <v>1.0322916E-2</v>
      </c>
      <c r="Q15">
        <v>6.9398280000000003E-3</v>
      </c>
      <c r="R15">
        <v>3.3833999999999999E-3</v>
      </c>
      <c r="S15">
        <v>6.1889470000000002E-3</v>
      </c>
      <c r="T15">
        <v>9.0612169999999999E-3</v>
      </c>
      <c r="U15">
        <v>6.7477229999999997E-3</v>
      </c>
      <c r="V15">
        <v>1.0643397000000001E-2</v>
      </c>
      <c r="W15">
        <v>4.5195069999999999E-3</v>
      </c>
      <c r="X15">
        <v>5.2187989999999997E-3</v>
      </c>
    </row>
    <row r="16" spans="1:24" x14ac:dyDescent="0.35">
      <c r="A16">
        <v>3.78</v>
      </c>
      <c r="B16">
        <v>7.1724449999999995E-3</v>
      </c>
      <c r="C16">
        <v>9.9961470000000004E-3</v>
      </c>
      <c r="D16">
        <v>6.2089040000000003E-3</v>
      </c>
      <c r="E16">
        <v>9.3425479999999991E-3</v>
      </c>
      <c r="F16">
        <v>6.0651670000000015E-3</v>
      </c>
      <c r="G16">
        <v>5.7757479999999998E-3</v>
      </c>
      <c r="H16">
        <v>1.0292353000000001E-2</v>
      </c>
      <c r="I16">
        <v>6.4863060000000007E-3</v>
      </c>
      <c r="J16">
        <v>1.2309738000000001E-2</v>
      </c>
      <c r="K16">
        <v>9.5836179999999986E-3</v>
      </c>
      <c r="L16">
        <v>9.5116780000000008E-3</v>
      </c>
      <c r="M16">
        <v>1.6607159999999999E-2</v>
      </c>
      <c r="N16">
        <v>1.0520542000000001E-2</v>
      </c>
      <c r="O16">
        <v>8.4401630000000005E-3</v>
      </c>
      <c r="P16">
        <v>1.1983535999999999E-2</v>
      </c>
      <c r="Q16">
        <v>8.1144449999999996E-3</v>
      </c>
      <c r="R16">
        <v>3.9358730000000003E-3</v>
      </c>
      <c r="S16">
        <v>7.2029500000000005E-3</v>
      </c>
      <c r="T16">
        <v>1.0558081E-2</v>
      </c>
      <c r="U16">
        <v>7.8557569999999997E-3</v>
      </c>
      <c r="V16">
        <v>1.2425903E-2</v>
      </c>
      <c r="W16">
        <v>5.2595939999999994E-3</v>
      </c>
      <c r="X16">
        <v>6.0880989999999996E-3</v>
      </c>
    </row>
    <row r="17" spans="1:29" x14ac:dyDescent="0.35">
      <c r="A17">
        <v>4.46</v>
      </c>
      <c r="B17">
        <v>8.2875359999999999E-3</v>
      </c>
      <c r="C17">
        <v>1.1572111E-2</v>
      </c>
      <c r="D17">
        <v>7.1911960000000004E-3</v>
      </c>
      <c r="E17">
        <v>1.0815763999999999E-2</v>
      </c>
      <c r="F17">
        <v>7.0596850000000013E-3</v>
      </c>
      <c r="G17">
        <v>6.6545809999999997E-3</v>
      </c>
      <c r="H17">
        <v>1.1852735E-2</v>
      </c>
      <c r="I17">
        <v>7.4929440000000005E-3</v>
      </c>
      <c r="J17">
        <v>1.4176772000000001E-2</v>
      </c>
      <c r="K17">
        <v>1.1082159999999999E-2</v>
      </c>
      <c r="L17">
        <v>1.1022861E-2</v>
      </c>
      <c r="M17">
        <v>1.9144405E-2</v>
      </c>
      <c r="N17">
        <v>1.2070732000000001E-2</v>
      </c>
      <c r="O17">
        <v>9.7195670000000001E-3</v>
      </c>
      <c r="P17">
        <v>1.3743064999999999E-2</v>
      </c>
      <c r="Q17">
        <v>9.3933279999999994E-3</v>
      </c>
      <c r="R17">
        <v>4.5427810000000001E-3</v>
      </c>
      <c r="S17">
        <v>8.290281E-3</v>
      </c>
      <c r="T17">
        <v>1.2206893E-2</v>
      </c>
      <c r="U17">
        <v>9.0726619999999987E-3</v>
      </c>
      <c r="V17">
        <v>1.4342791000000001E-2</v>
      </c>
      <c r="W17">
        <v>6.0683959999999993E-3</v>
      </c>
      <c r="X17">
        <v>7.0236599999999993E-3</v>
      </c>
    </row>
    <row r="18" spans="1:29" x14ac:dyDescent="0.35">
      <c r="A18">
        <v>5.27</v>
      </c>
      <c r="B18">
        <v>9.4823939999999999E-3</v>
      </c>
      <c r="C18">
        <v>1.3258726E-2</v>
      </c>
      <c r="D18">
        <v>8.2624090000000001E-3</v>
      </c>
      <c r="E18">
        <v>1.2393706999999999E-2</v>
      </c>
      <c r="F18">
        <v>8.134294000000002E-3</v>
      </c>
      <c r="G18">
        <v>7.5935529999999994E-3</v>
      </c>
      <c r="H18">
        <v>1.3509160999999999E-2</v>
      </c>
      <c r="I18">
        <v>8.5828200000000014E-3</v>
      </c>
      <c r="J18">
        <v>1.6161139000000001E-2</v>
      </c>
      <c r="K18">
        <v>1.2708032999999999E-2</v>
      </c>
      <c r="L18">
        <v>1.2664577E-2</v>
      </c>
      <c r="M18">
        <v>2.1872859000000001E-2</v>
      </c>
      <c r="N18">
        <v>1.3712048000000001E-2</v>
      </c>
      <c r="O18">
        <v>1.1077103E-2</v>
      </c>
      <c r="P18">
        <v>1.5601501999999998E-2</v>
      </c>
      <c r="Q18">
        <v>1.0775514E-2</v>
      </c>
      <c r="R18">
        <v>5.2101359999999998E-3</v>
      </c>
      <c r="S18">
        <v>9.4561249999999993E-3</v>
      </c>
      <c r="T18">
        <v>1.4035491000000001E-2</v>
      </c>
      <c r="U18">
        <v>1.0413812999999999E-2</v>
      </c>
      <c r="V18">
        <v>1.6399059000000001E-2</v>
      </c>
      <c r="W18">
        <v>6.9518659999999993E-3</v>
      </c>
      <c r="X18">
        <v>8.0276629999999991E-3</v>
      </c>
    </row>
    <row r="19" spans="1:29" x14ac:dyDescent="0.35">
      <c r="A19">
        <v>6.21</v>
      </c>
      <c r="B19">
        <v>1.0761758999999999E-2</v>
      </c>
      <c r="C19">
        <v>1.506566E-2</v>
      </c>
      <c r="D19">
        <v>9.4279370000000008E-3</v>
      </c>
      <c r="E19">
        <v>1.4086920999999999E-2</v>
      </c>
      <c r="F19">
        <v>9.2916860000000021E-3</v>
      </c>
      <c r="G19">
        <v>8.6006390000000002E-3</v>
      </c>
      <c r="H19">
        <v>1.5269224999999999E-2</v>
      </c>
      <c r="I19">
        <v>9.7604030000000008E-3</v>
      </c>
      <c r="J19">
        <v>1.8274732000000002E-2</v>
      </c>
      <c r="K19">
        <v>1.4464150999999998E-2</v>
      </c>
      <c r="L19">
        <v>1.4441933000000001E-2</v>
      </c>
      <c r="M19">
        <v>2.4811987000000001E-2</v>
      </c>
      <c r="N19">
        <v>1.5457658000000001E-2</v>
      </c>
      <c r="O19">
        <v>1.2522258E-2</v>
      </c>
      <c r="P19">
        <v>1.7572728999999999E-2</v>
      </c>
      <c r="Q19">
        <v>1.2257390999999999E-2</v>
      </c>
      <c r="R19">
        <v>5.9455749999999998E-3</v>
      </c>
      <c r="S19">
        <v>1.0714554999999999E-2</v>
      </c>
      <c r="T19">
        <v>1.6081572000000002E-2</v>
      </c>
      <c r="U19">
        <v>1.1903311E-2</v>
      </c>
      <c r="V19">
        <v>1.8616364E-2</v>
      </c>
      <c r="W19">
        <v>7.9182119999999991E-3</v>
      </c>
      <c r="X19">
        <v>9.1093799999999985E-3</v>
      </c>
    </row>
    <row r="20" spans="1:29" x14ac:dyDescent="0.35">
      <c r="A20">
        <v>7.33</v>
      </c>
      <c r="B20">
        <v>1.2126044999999998E-2</v>
      </c>
      <c r="C20">
        <v>1.6995060999999999E-2</v>
      </c>
      <c r="D20">
        <v>1.0688242000000001E-2</v>
      </c>
      <c r="E20">
        <v>1.5897162999999999E-2</v>
      </c>
      <c r="F20">
        <v>1.0527375000000002E-2</v>
      </c>
      <c r="G20">
        <v>9.6824839999999999E-3</v>
      </c>
      <c r="H20">
        <v>1.7136500999999998E-2</v>
      </c>
      <c r="I20">
        <v>1.1026520000000001E-2</v>
      </c>
      <c r="J20">
        <v>2.0521515000000001E-2</v>
      </c>
      <c r="K20">
        <v>1.6348764999999998E-2</v>
      </c>
      <c r="L20">
        <v>1.6356205000000002E-2</v>
      </c>
      <c r="M20">
        <v>2.7969804000000001E-2</v>
      </c>
      <c r="N20">
        <v>1.731599E-2</v>
      </c>
      <c r="O20">
        <v>1.4058938999999999E-2</v>
      </c>
      <c r="P20">
        <v>1.9668893E-2</v>
      </c>
      <c r="Q20">
        <v>1.3838718E-2</v>
      </c>
      <c r="R20">
        <v>6.7578730000000002E-3</v>
      </c>
      <c r="S20">
        <v>1.2073965999999998E-2</v>
      </c>
      <c r="T20">
        <v>1.8374714000000004E-2</v>
      </c>
      <c r="U20">
        <v>1.3561518E-2</v>
      </c>
      <c r="V20">
        <v>2.1005810999999999E-2</v>
      </c>
      <c r="W20">
        <v>8.9758009999999985E-3</v>
      </c>
      <c r="X20">
        <v>1.0275899999999999E-2</v>
      </c>
    </row>
    <row r="21" spans="1:29" x14ac:dyDescent="0.35">
      <c r="A21">
        <v>8.65</v>
      </c>
      <c r="B21">
        <v>1.3580196999999999E-2</v>
      </c>
      <c r="C21">
        <v>1.9054450000000001E-2</v>
      </c>
      <c r="D21">
        <v>1.2048256E-2</v>
      </c>
      <c r="E21">
        <v>1.7831109999999997E-2</v>
      </c>
      <c r="F21">
        <v>1.1846295000000001E-2</v>
      </c>
      <c r="G21">
        <v>1.0847726E-2</v>
      </c>
      <c r="H21">
        <v>1.912171E-2</v>
      </c>
      <c r="I21">
        <v>1.2386632000000002E-2</v>
      </c>
      <c r="J21">
        <v>2.2911793999999999E-2</v>
      </c>
      <c r="K21">
        <v>1.8371782999999999E-2</v>
      </c>
      <c r="L21">
        <v>1.8417287000000001E-2</v>
      </c>
      <c r="M21">
        <v>3.1361194000000002E-2</v>
      </c>
      <c r="N21">
        <v>1.9299159E-2</v>
      </c>
      <c r="O21">
        <v>1.5694120999999998E-2</v>
      </c>
      <c r="P21">
        <v>2.1896934999999999E-2</v>
      </c>
      <c r="Q21">
        <v>1.5533702E-2</v>
      </c>
      <c r="R21">
        <v>7.6600290000000005E-3</v>
      </c>
      <c r="S21">
        <v>1.3542751999999998E-2</v>
      </c>
      <c r="T21">
        <v>2.0946524000000005E-2</v>
      </c>
      <c r="U21">
        <v>1.5411288E-2</v>
      </c>
      <c r="V21">
        <v>2.3578505999999999E-2</v>
      </c>
      <c r="W21">
        <v>1.0138794999999999E-2</v>
      </c>
      <c r="X21">
        <v>1.1538402999999999E-2</v>
      </c>
    </row>
    <row r="22" spans="1:29" x14ac:dyDescent="0.35">
      <c r="A22">
        <v>10.210000000000001</v>
      </c>
      <c r="B22">
        <v>1.5151423999999998E-2</v>
      </c>
      <c r="C22">
        <v>2.1293243E-2</v>
      </c>
      <c r="D22">
        <v>1.3525547000000001E-2</v>
      </c>
      <c r="E22">
        <v>1.9935502999999997E-2</v>
      </c>
      <c r="F22">
        <v>1.3275593000000002E-2</v>
      </c>
      <c r="G22">
        <v>1.2130257E-2</v>
      </c>
      <c r="H22">
        <v>2.1277564999999998E-2</v>
      </c>
      <c r="I22">
        <v>1.3861755000000002E-2</v>
      </c>
      <c r="J22">
        <v>2.5508199999999998E-2</v>
      </c>
      <c r="K22">
        <v>2.0556513999999998E-2</v>
      </c>
      <c r="L22">
        <v>2.0650391000000001E-2</v>
      </c>
      <c r="M22">
        <v>3.5044550000000001E-2</v>
      </c>
      <c r="N22">
        <v>2.1458259E-2</v>
      </c>
      <c r="O22">
        <v>1.7462126999999997E-2</v>
      </c>
      <c r="P22">
        <v>2.4301104E-2</v>
      </c>
      <c r="Q22">
        <v>1.7354623999999999E-2</v>
      </c>
      <c r="R22">
        <v>8.6684550000000003E-3</v>
      </c>
      <c r="S22">
        <v>1.5159674999999997E-2</v>
      </c>
      <c r="T22">
        <v>2.3855578000000006E-2</v>
      </c>
      <c r="U22">
        <v>1.7483578999999999E-2</v>
      </c>
      <c r="V22">
        <v>2.6392756E-2</v>
      </c>
      <c r="W22">
        <v>1.1433263999999999E-2</v>
      </c>
      <c r="X22">
        <v>1.2931245999999999E-2</v>
      </c>
    </row>
    <row r="23" spans="1:29" x14ac:dyDescent="0.35">
      <c r="A23">
        <v>12.05</v>
      </c>
      <c r="B23">
        <v>1.6870641999999998E-2</v>
      </c>
      <c r="C23">
        <v>2.3746354000000001E-2</v>
      </c>
      <c r="D23">
        <v>1.5141844000000002E-2</v>
      </c>
      <c r="E23">
        <v>2.2247241999999997E-2</v>
      </c>
      <c r="F23">
        <v>1.4828504000000003E-2</v>
      </c>
      <c r="G23">
        <v>1.3552669999999999E-2</v>
      </c>
      <c r="H23">
        <v>2.3645164E-2</v>
      </c>
      <c r="I23">
        <v>1.5478036000000002E-2</v>
      </c>
      <c r="J23">
        <v>2.8350371999999999E-2</v>
      </c>
      <c r="K23">
        <v>2.2923353999999996E-2</v>
      </c>
      <c r="L23">
        <v>2.3089347999999999E-2</v>
      </c>
      <c r="M23">
        <v>3.9078837999999998E-2</v>
      </c>
      <c r="N23">
        <v>2.3829633999999999E-2</v>
      </c>
      <c r="O23">
        <v>1.9385000999999999E-2</v>
      </c>
      <c r="P23">
        <v>2.6923912000000001E-2</v>
      </c>
      <c r="Q23">
        <v>1.9332064999999999E-2</v>
      </c>
      <c r="R23">
        <v>9.8068740000000001E-3</v>
      </c>
      <c r="S23">
        <v>1.6951647999999996E-2</v>
      </c>
      <c r="T23">
        <v>2.7160451000000006E-2</v>
      </c>
      <c r="U23">
        <v>1.9812672999999999E-2</v>
      </c>
      <c r="V23">
        <v>2.9482989000000001E-2</v>
      </c>
      <c r="W23">
        <v>1.2891552999999998E-2</v>
      </c>
      <c r="X23">
        <v>1.4476788999999999E-2</v>
      </c>
    </row>
    <row r="24" spans="1:29" x14ac:dyDescent="0.35">
      <c r="A24">
        <v>14.22</v>
      </c>
      <c r="B24">
        <v>1.8826069999999997E-2</v>
      </c>
      <c r="C24">
        <v>2.6522823000000001E-2</v>
      </c>
      <c r="D24">
        <v>1.6983141E-2</v>
      </c>
      <c r="E24">
        <v>2.4874569999999999E-2</v>
      </c>
      <c r="F24">
        <v>1.6568070000000004E-2</v>
      </c>
      <c r="G24">
        <v>1.5177098E-2</v>
      </c>
      <c r="H24">
        <v>2.6333506E-2</v>
      </c>
      <c r="I24">
        <v>1.7310273000000001E-2</v>
      </c>
      <c r="J24">
        <v>3.1571500000000002E-2</v>
      </c>
      <c r="K24">
        <v>2.5567582999999998E-2</v>
      </c>
      <c r="L24">
        <v>2.5855435999999999E-2</v>
      </c>
      <c r="M24">
        <v>4.3618628999999999E-2</v>
      </c>
      <c r="N24">
        <v>2.6514417999999998E-2</v>
      </c>
      <c r="O24">
        <v>2.154199E-2</v>
      </c>
      <c r="P24">
        <v>2.9886826000000002E-2</v>
      </c>
      <c r="Q24">
        <v>2.1570532E-2</v>
      </c>
      <c r="R24">
        <v>1.1145646E-2</v>
      </c>
      <c r="S24">
        <v>1.9003355999999996E-2</v>
      </c>
      <c r="T24">
        <v>3.1049629000000006E-2</v>
      </c>
      <c r="U24">
        <v>2.2527386999999999E-2</v>
      </c>
      <c r="V24">
        <v>3.2980255E-2</v>
      </c>
      <c r="W24">
        <v>1.4603295999999998E-2</v>
      </c>
      <c r="X24">
        <v>1.6236657999999998E-2</v>
      </c>
    </row>
    <row r="25" spans="1:29" x14ac:dyDescent="0.35">
      <c r="A25">
        <v>16.78</v>
      </c>
      <c r="B25">
        <v>2.1086549999999996E-2</v>
      </c>
      <c r="C25">
        <v>2.9727928000000001E-2</v>
      </c>
      <c r="D25">
        <v>1.9124642000000001E-2</v>
      </c>
      <c r="E25">
        <v>2.7920808999999998E-2</v>
      </c>
      <c r="F25">
        <v>1.8548806000000004E-2</v>
      </c>
      <c r="G25">
        <v>1.7056371000000001E-2</v>
      </c>
      <c r="H25">
        <v>2.9448015000000001E-2</v>
      </c>
      <c r="I25">
        <v>1.9411918E-2</v>
      </c>
      <c r="J25">
        <v>3.5304774000000004E-2</v>
      </c>
      <c r="K25">
        <v>2.8558256999999997E-2</v>
      </c>
      <c r="L25">
        <v>2.9046315E-2</v>
      </c>
      <c r="M25" s="3">
        <v>4.8752085000000001E-2</v>
      </c>
      <c r="N25">
        <v>2.9595835999999997E-2</v>
      </c>
      <c r="O25">
        <v>2.4014016999999999E-2</v>
      </c>
      <c r="P25">
        <v>3.3332135999999998E-2</v>
      </c>
      <c r="Q25">
        <v>2.4137208E-2</v>
      </c>
      <c r="R25">
        <v>1.2737418E-2</v>
      </c>
      <c r="S25">
        <v>2.1402199999999996E-2</v>
      </c>
      <c r="T25">
        <v>3.5681729000000009E-2</v>
      </c>
      <c r="U25">
        <v>2.5720593E-2</v>
      </c>
      <c r="V25">
        <v>3.7031152999999997E-2</v>
      </c>
      <c r="W25">
        <v>1.6643322999999998E-2</v>
      </c>
      <c r="X25">
        <v>1.8265114999999998E-2</v>
      </c>
    </row>
    <row r="26" spans="1:29" x14ac:dyDescent="0.35">
      <c r="A26">
        <v>19.809999999999999</v>
      </c>
      <c r="B26">
        <v>2.3729376999999996E-2</v>
      </c>
      <c r="C26">
        <v>3.3458892000000004E-2</v>
      </c>
      <c r="D26">
        <v>2.1656194E-2</v>
      </c>
      <c r="E26">
        <v>3.1488225999999994E-2</v>
      </c>
      <c r="F26">
        <v>2.0821638000000003E-2</v>
      </c>
      <c r="G26">
        <v>1.9232022000000001E-2</v>
      </c>
      <c r="H26">
        <v>3.3086523E-2</v>
      </c>
      <c r="I26">
        <v>2.1852308000000001E-2</v>
      </c>
      <c r="J26">
        <v>3.9672285000000002E-2</v>
      </c>
      <c r="K26">
        <v>3.1992403999999995E-2</v>
      </c>
      <c r="L26">
        <v>3.2803687999999998E-2</v>
      </c>
      <c r="M26" s="3">
        <v>5.4545041000000002E-2</v>
      </c>
      <c r="N26">
        <v>3.3140256999999999E-2</v>
      </c>
      <c r="O26">
        <v>2.6878934E-2</v>
      </c>
      <c r="P26">
        <v>3.7416012999999998E-2</v>
      </c>
      <c r="Q26">
        <v>2.7123838000000001E-2</v>
      </c>
      <c r="R26">
        <v>1.4655474E-2</v>
      </c>
      <c r="S26">
        <v>2.4237308999999995E-2</v>
      </c>
      <c r="T26">
        <v>4.1254226000000012E-2</v>
      </c>
      <c r="U26">
        <v>2.9517577E-2</v>
      </c>
      <c r="V26">
        <v>4.1830592999999999E-2</v>
      </c>
      <c r="W26">
        <v>1.9092095999999999E-2</v>
      </c>
      <c r="X26">
        <v>2.0630875999999999E-2</v>
      </c>
    </row>
    <row r="27" spans="1:29" x14ac:dyDescent="0.35">
      <c r="A27">
        <v>23.37</v>
      </c>
      <c r="B27">
        <v>2.4919636999999994E-2</v>
      </c>
      <c r="C27">
        <v>3.5140919000000007E-2</v>
      </c>
      <c r="D27">
        <v>2.2814985999999999E-2</v>
      </c>
      <c r="E27">
        <v>3.3106053999999996E-2</v>
      </c>
      <c r="F27">
        <v>2.1832082000000003E-2</v>
      </c>
      <c r="G27">
        <v>2.0199546000000002E-2</v>
      </c>
      <c r="H27">
        <v>3.4733936999999999E-2</v>
      </c>
      <c r="I27">
        <v>2.2939335000000002E-2</v>
      </c>
      <c r="J27">
        <v>4.1654257E-2</v>
      </c>
      <c r="K27">
        <v>3.3531732999999994E-2</v>
      </c>
      <c r="L27">
        <v>3.4526213E-2</v>
      </c>
      <c r="M27">
        <v>5.7028853000000004E-2</v>
      </c>
      <c r="N27">
        <v>3.4706508999999997E-2</v>
      </c>
      <c r="O27">
        <v>2.816836E-2</v>
      </c>
      <c r="P27">
        <v>3.9305553999999999E-2</v>
      </c>
      <c r="Q27">
        <v>2.8452099000000002E-2</v>
      </c>
      <c r="R27">
        <v>1.5539269999999999E-2</v>
      </c>
      <c r="S27">
        <v>2.5536398999999994E-2</v>
      </c>
      <c r="T27">
        <v>4.3826817000000011E-2</v>
      </c>
      <c r="U27">
        <v>3.1262540999999998E-2</v>
      </c>
      <c r="V27">
        <v>4.4077736999999999E-2</v>
      </c>
      <c r="W27">
        <v>2.0210788E-2</v>
      </c>
      <c r="X27">
        <v>2.1715543E-2</v>
      </c>
    </row>
    <row r="28" spans="1:29" x14ac:dyDescent="0.35">
      <c r="A28">
        <v>25</v>
      </c>
      <c r="B28">
        <v>2.6803605999999994E-2</v>
      </c>
      <c r="C28">
        <v>3.7803268000000008E-2</v>
      </c>
      <c r="D28">
        <v>2.4649147999999999E-2</v>
      </c>
      <c r="E28">
        <v>3.5666787999999998E-2</v>
      </c>
      <c r="F28">
        <v>2.3431435000000004E-2</v>
      </c>
      <c r="G28">
        <v>2.1730964000000002E-2</v>
      </c>
      <c r="H28">
        <v>3.73415E-2</v>
      </c>
      <c r="I28">
        <v>2.4659906000000002E-2</v>
      </c>
      <c r="J28" s="3">
        <v>4.4791365999999999E-2</v>
      </c>
      <c r="K28">
        <v>3.5968216999999997E-2</v>
      </c>
      <c r="L28">
        <v>3.7252662999999998E-2</v>
      </c>
      <c r="M28">
        <v>6.0960286000000002E-2</v>
      </c>
      <c r="N28">
        <v>3.7185605999999996E-2</v>
      </c>
      <c r="O28">
        <v>3.0209291999999999E-2</v>
      </c>
      <c r="P28">
        <v>4.2296361999999997E-2</v>
      </c>
      <c r="Q28">
        <v>3.0554501000000001E-2</v>
      </c>
      <c r="R28">
        <v>1.6938162E-2</v>
      </c>
      <c r="S28">
        <v>2.7592627999999994E-2</v>
      </c>
      <c r="T28" s="3">
        <v>4.7898770000000007E-2</v>
      </c>
      <c r="U28">
        <v>3.4024507999999995E-2</v>
      </c>
      <c r="V28" s="3">
        <v>4.7634566999999996E-2</v>
      </c>
      <c r="W28">
        <v>2.1981477999999999E-2</v>
      </c>
      <c r="X28">
        <v>2.3432378E-2</v>
      </c>
    </row>
    <row r="29" spans="1:29" x14ac:dyDescent="0.35">
      <c r="A29">
        <v>27.58</v>
      </c>
      <c r="B29">
        <v>3.0412500999999995E-2</v>
      </c>
      <c r="C29">
        <v>4.2884061000000008E-2</v>
      </c>
      <c r="D29">
        <v>2.8244669E-2</v>
      </c>
      <c r="E29">
        <v>4.0568954999999997E-2</v>
      </c>
      <c r="F29">
        <v>2.6414766000000003E-2</v>
      </c>
      <c r="G29">
        <v>2.4589745000000003E-2</v>
      </c>
      <c r="H29">
        <v>4.2338921000000002E-2</v>
      </c>
      <c r="I29">
        <v>2.7922089000000004E-2</v>
      </c>
      <c r="J29" s="3">
        <v>5.0769044999999999E-2</v>
      </c>
      <c r="K29">
        <v>4.0661104999999996E-2</v>
      </c>
      <c r="L29">
        <v>4.2576112999999999E-2</v>
      </c>
      <c r="M29">
        <v>6.8103156999999998E-2</v>
      </c>
      <c r="N29">
        <v>4.1769280999999998E-2</v>
      </c>
      <c r="O29">
        <v>3.4062572999999999E-2</v>
      </c>
      <c r="P29" s="3">
        <v>4.8111135999999999E-2</v>
      </c>
      <c r="Q29">
        <v>3.4484581E-2</v>
      </c>
      <c r="R29">
        <v>1.9655354E-2</v>
      </c>
      <c r="S29">
        <v>3.1551608999999994E-2</v>
      </c>
      <c r="T29" s="3">
        <v>5.5805586000000004E-2</v>
      </c>
      <c r="U29">
        <v>3.9414458999999992E-2</v>
      </c>
      <c r="V29" s="3">
        <v>5.4711838999999998E-2</v>
      </c>
      <c r="W29">
        <v>2.5399010999999999E-2</v>
      </c>
      <c r="X29">
        <v>2.6812504000000001E-2</v>
      </c>
      <c r="AA29" s="2" t="s">
        <v>33</v>
      </c>
      <c r="AC29" t="s">
        <v>34</v>
      </c>
    </row>
    <row r="30" spans="1:29" x14ac:dyDescent="0.35">
      <c r="A30">
        <v>32.549999999999997</v>
      </c>
      <c r="B30">
        <v>3.4570696999999997E-2</v>
      </c>
      <c r="C30" s="3">
        <v>4.8693214000000005E-2</v>
      </c>
      <c r="D30">
        <v>3.2488836E-2</v>
      </c>
      <c r="E30" s="3">
        <v>4.6176452E-2</v>
      </c>
      <c r="F30">
        <v>2.9711057000000003E-2</v>
      </c>
      <c r="G30">
        <v>2.7808698000000003E-2</v>
      </c>
      <c r="H30" s="3">
        <v>4.8088613000000002E-2</v>
      </c>
      <c r="I30">
        <v>3.1639683000000002E-2</v>
      </c>
      <c r="J30">
        <v>5.7531591E-2</v>
      </c>
      <c r="K30" s="3">
        <v>4.6024155999999997E-2</v>
      </c>
      <c r="L30" s="3">
        <v>4.8730314999999996E-2</v>
      </c>
      <c r="M30">
        <v>7.5884346999999991E-2</v>
      </c>
      <c r="N30" s="3">
        <v>4.6813851999999996E-2</v>
      </c>
      <c r="O30">
        <v>3.8355902999999997E-2</v>
      </c>
      <c r="P30" s="3">
        <v>5.4779646000000001E-2</v>
      </c>
      <c r="Q30">
        <v>3.8845691000000002E-2</v>
      </c>
      <c r="R30">
        <v>2.2784464000000001E-2</v>
      </c>
      <c r="S30">
        <v>3.6052279999999992E-2</v>
      </c>
      <c r="T30">
        <v>6.4740662000000004E-2</v>
      </c>
      <c r="U30" s="3">
        <v>4.5632370999999991E-2</v>
      </c>
      <c r="V30">
        <v>6.2952460000000002E-2</v>
      </c>
      <c r="W30">
        <v>2.9318302999999997E-2</v>
      </c>
      <c r="X30">
        <v>3.0815156E-2</v>
      </c>
      <c r="Z30" s="2" t="s">
        <v>26</v>
      </c>
      <c r="AA30">
        <v>53.48</v>
      </c>
      <c r="AB30" s="2" t="s">
        <v>30</v>
      </c>
      <c r="AC30" s="3">
        <v>4.9438295999999993E-2</v>
      </c>
    </row>
    <row r="31" spans="1:29" x14ac:dyDescent="0.35">
      <c r="A31">
        <v>38.409999999999997</v>
      </c>
      <c r="B31">
        <v>3.9277780999999998E-2</v>
      </c>
      <c r="C31" s="3">
        <v>5.5185070000000003E-2</v>
      </c>
      <c r="D31">
        <v>3.7368703000000003E-2</v>
      </c>
      <c r="E31" s="3">
        <v>5.2429886000000002E-2</v>
      </c>
      <c r="F31">
        <v>3.3252556000000003E-2</v>
      </c>
      <c r="G31">
        <v>3.1397126000000004E-2</v>
      </c>
      <c r="H31" s="3">
        <v>5.4583875000000004E-2</v>
      </c>
      <c r="I31">
        <v>3.5782902000000005E-2</v>
      </c>
      <c r="J31">
        <v>6.4925996E-2</v>
      </c>
      <c r="K31" s="3">
        <v>5.1892159999999993E-2</v>
      </c>
      <c r="L31" s="3">
        <v>5.5573564999999998E-2</v>
      </c>
      <c r="M31">
        <v>8.4188785999999988E-2</v>
      </c>
      <c r="N31" s="3">
        <v>5.2216604999999999E-2</v>
      </c>
      <c r="O31">
        <v>4.2944178999999999E-2</v>
      </c>
      <c r="P31">
        <v>6.2100604000000004E-2</v>
      </c>
      <c r="Q31">
        <v>4.3500575999999999E-2</v>
      </c>
      <c r="R31">
        <v>2.6218246000000001E-2</v>
      </c>
      <c r="S31">
        <v>4.1015634999999995E-2</v>
      </c>
      <c r="T31">
        <v>7.4270191999999999E-2</v>
      </c>
      <c r="U31" s="3">
        <v>5.2467772999999988E-2</v>
      </c>
      <c r="V31">
        <v>7.2100438000000003E-2</v>
      </c>
      <c r="W31">
        <v>3.3642478999999996E-2</v>
      </c>
      <c r="X31">
        <v>3.5411156999999999E-2</v>
      </c>
      <c r="Z31" s="2" t="s">
        <v>28</v>
      </c>
      <c r="AA31">
        <v>63.11</v>
      </c>
      <c r="AB31" s="2" t="s">
        <v>32</v>
      </c>
      <c r="AC31" s="3">
        <v>5.4335212999999993E-2</v>
      </c>
    </row>
    <row r="32" spans="1:29" x14ac:dyDescent="0.35">
      <c r="A32">
        <v>45.32</v>
      </c>
      <c r="B32">
        <v>4.4376691999999995E-2</v>
      </c>
      <c r="C32">
        <v>6.2088911000000004E-2</v>
      </c>
      <c r="D32">
        <v>4.2753740000000005E-2</v>
      </c>
      <c r="E32">
        <v>5.9060762000000003E-2</v>
      </c>
      <c r="F32">
        <v>3.6952891000000002E-2</v>
      </c>
      <c r="G32">
        <v>3.5238073000000002E-2</v>
      </c>
      <c r="H32">
        <v>6.1569185000000005E-2</v>
      </c>
      <c r="I32">
        <v>4.0239878000000007E-2</v>
      </c>
      <c r="J32">
        <v>7.2676366000000006E-2</v>
      </c>
      <c r="K32">
        <v>5.8054161999999992E-2</v>
      </c>
      <c r="L32">
        <v>6.2975011999999997E-2</v>
      </c>
      <c r="M32">
        <v>9.2753132999999988E-2</v>
      </c>
      <c r="N32">
        <v>5.7754202999999997E-2</v>
      </c>
      <c r="O32" s="3">
        <v>4.7675044999999999E-2</v>
      </c>
      <c r="P32">
        <v>6.9724360999999999E-2</v>
      </c>
      <c r="Q32" s="3">
        <v>4.8273933999999998E-2</v>
      </c>
      <c r="R32">
        <v>2.9784297000000001E-2</v>
      </c>
      <c r="S32" s="3">
        <v>4.6309089999999997E-2</v>
      </c>
      <c r="T32">
        <v>8.4060412000000001E-2</v>
      </c>
      <c r="U32">
        <v>5.9601115999999989E-2</v>
      </c>
      <c r="V32">
        <v>8.1914217999999997E-2</v>
      </c>
      <c r="W32">
        <v>3.8178751999999996E-2</v>
      </c>
      <c r="X32">
        <v>4.0362457999999997E-2</v>
      </c>
    </row>
    <row r="33" spans="1:29" x14ac:dyDescent="0.35">
      <c r="A33">
        <v>53.48</v>
      </c>
      <c r="B33" s="3">
        <v>4.9438295999999993E-2</v>
      </c>
      <c r="C33">
        <v>6.8866524999999998E-2</v>
      </c>
      <c r="D33" s="3">
        <v>4.8163743000000009E-2</v>
      </c>
      <c r="E33">
        <v>6.5548955000000006E-2</v>
      </c>
      <c r="F33">
        <v>4.0589961000000001E-2</v>
      </c>
      <c r="G33">
        <v>3.9111914000000005E-2</v>
      </c>
      <c r="H33">
        <v>6.8498209000000004E-2</v>
      </c>
      <c r="I33">
        <v>4.4649856000000009E-2</v>
      </c>
      <c r="J33">
        <v>8.0173041E-2</v>
      </c>
      <c r="K33">
        <v>6.3963832999999998E-2</v>
      </c>
      <c r="L33">
        <v>7.0357948000000003E-2</v>
      </c>
      <c r="M33">
        <v>0.10099059199999999</v>
      </c>
      <c r="N33">
        <v>6.3060563E-2</v>
      </c>
      <c r="O33" s="3">
        <v>5.2235974999999997E-2</v>
      </c>
      <c r="P33">
        <v>7.7061803999999998E-2</v>
      </c>
      <c r="Q33" s="3">
        <v>5.2850558999999998E-2</v>
      </c>
      <c r="R33">
        <v>3.3199718000000003E-2</v>
      </c>
      <c r="S33" s="3">
        <v>5.1570695E-2</v>
      </c>
      <c r="T33">
        <v>9.3301993999999999E-2</v>
      </c>
      <c r="U33">
        <v>6.6356941999999988E-2</v>
      </c>
      <c r="V33">
        <v>9.1582509999999992E-2</v>
      </c>
      <c r="W33">
        <v>4.2538974999999993E-2</v>
      </c>
      <c r="X33">
        <v>4.5227592999999996E-2</v>
      </c>
      <c r="Z33" s="2" t="s">
        <v>27</v>
      </c>
      <c r="AA33" s="2">
        <f>AA36*(AC33-AC30)+AA30</f>
        <v>939.52916307954592</v>
      </c>
      <c r="AB33" s="2" t="s">
        <v>31</v>
      </c>
      <c r="AC33" s="2">
        <v>0.5</v>
      </c>
    </row>
    <row r="34" spans="1:29" x14ac:dyDescent="0.35">
      <c r="A34">
        <v>63.11</v>
      </c>
      <c r="B34" s="3">
        <v>5.4335212999999993E-2</v>
      </c>
      <c r="C34">
        <v>7.5298757999999993E-2</v>
      </c>
      <c r="D34" s="3">
        <v>5.3330562000000012E-2</v>
      </c>
      <c r="E34">
        <v>7.167517000000001E-2</v>
      </c>
      <c r="F34">
        <v>4.4094444000000003E-2</v>
      </c>
      <c r="G34">
        <v>4.3028285000000006E-2</v>
      </c>
      <c r="H34">
        <v>7.5126146000000005E-2</v>
      </c>
      <c r="I34" s="3">
        <v>4.8828323000000007E-2</v>
      </c>
      <c r="J34">
        <v>8.7144093000000006E-2</v>
      </c>
      <c r="K34">
        <v>6.9462372999999994E-2</v>
      </c>
      <c r="L34">
        <v>7.7452051000000008E-2</v>
      </c>
      <c r="M34">
        <v>0.108781514</v>
      </c>
      <c r="N34">
        <v>6.8054566999999996E-2</v>
      </c>
      <c r="O34">
        <v>5.6486610999999999E-2</v>
      </c>
      <c r="P34">
        <v>8.3782370999999994E-2</v>
      </c>
      <c r="Q34">
        <v>5.7037089999999999E-2</v>
      </c>
      <c r="R34">
        <v>3.6375626000000001E-2</v>
      </c>
      <c r="S34">
        <v>5.6661694999999998E-2</v>
      </c>
      <c r="T34">
        <v>0.101762087</v>
      </c>
      <c r="U34">
        <v>7.2525403999999988E-2</v>
      </c>
      <c r="V34">
        <v>0.10072271399999999</v>
      </c>
      <c r="W34">
        <v>4.6604867999999994E-2</v>
      </c>
      <c r="X34" s="3">
        <v>4.9952570999999994E-2</v>
      </c>
    </row>
    <row r="35" spans="1:29" x14ac:dyDescent="0.35">
      <c r="A35">
        <v>74.48</v>
      </c>
      <c r="B35">
        <v>5.8631093999999995E-2</v>
      </c>
      <c r="C35">
        <v>8.0903797999999999E-2</v>
      </c>
      <c r="D35">
        <v>5.7808667000000008E-2</v>
      </c>
      <c r="E35">
        <v>7.6928772000000006E-2</v>
      </c>
      <c r="F35" s="3">
        <v>4.7253885000000002E-2</v>
      </c>
      <c r="G35" s="3">
        <v>4.6690143000000003E-2</v>
      </c>
      <c r="H35">
        <v>8.0850822000000003E-2</v>
      </c>
      <c r="I35" s="3">
        <v>5.2429086000000007E-2</v>
      </c>
      <c r="J35">
        <v>9.3069447E-2</v>
      </c>
      <c r="K35">
        <v>7.4107766999999991E-2</v>
      </c>
      <c r="L35">
        <v>8.3756573000000001E-2</v>
      </c>
      <c r="M35">
        <v>0.115422318</v>
      </c>
      <c r="N35">
        <v>7.239541599999999E-2</v>
      </c>
      <c r="O35">
        <v>6.0199534999999998E-2</v>
      </c>
      <c r="P35">
        <v>8.9496500999999992E-2</v>
      </c>
      <c r="Q35">
        <v>6.0445600000000002E-2</v>
      </c>
      <c r="R35">
        <v>3.9031071000000001E-2</v>
      </c>
      <c r="S35">
        <v>6.1227052999999997E-2</v>
      </c>
      <c r="T35">
        <v>0.10879723099999999</v>
      </c>
      <c r="U35">
        <v>7.7537629999999982E-2</v>
      </c>
      <c r="V35">
        <v>0.10864459399999998</v>
      </c>
      <c r="W35" s="3">
        <v>4.9975893999999993E-2</v>
      </c>
      <c r="X35" s="3">
        <v>5.4040843999999991E-2</v>
      </c>
    </row>
    <row r="36" spans="1:29" x14ac:dyDescent="0.35">
      <c r="A36">
        <v>87.89</v>
      </c>
      <c r="B36">
        <v>6.2356238999999994E-2</v>
      </c>
      <c r="C36">
        <v>8.5713336000000001E-2</v>
      </c>
      <c r="D36">
        <v>6.1565695000000011E-2</v>
      </c>
      <c r="E36">
        <v>8.1296758000000011E-2</v>
      </c>
      <c r="F36" s="3">
        <v>5.0045177000000003E-2</v>
      </c>
      <c r="G36" s="3">
        <v>5.0132044000000001E-2</v>
      </c>
      <c r="H36">
        <v>8.5645880000000008E-2</v>
      </c>
      <c r="I36">
        <v>5.5431790000000009E-2</v>
      </c>
      <c r="J36">
        <v>9.7926905999999994E-2</v>
      </c>
      <c r="K36">
        <v>7.7868254999999997E-2</v>
      </c>
      <c r="L36">
        <v>8.9151194000000003E-2</v>
      </c>
      <c r="M36">
        <v>0.12087521899999999</v>
      </c>
      <c r="N36">
        <v>7.6105232999999994E-2</v>
      </c>
      <c r="O36">
        <v>6.3343213999999995E-2</v>
      </c>
      <c r="P36">
        <v>9.4204194999999991E-2</v>
      </c>
      <c r="Q36">
        <v>6.3017815000000005E-2</v>
      </c>
      <c r="R36">
        <v>4.1150618E-2</v>
      </c>
      <c r="S36">
        <v>6.5227018999999997E-2</v>
      </c>
      <c r="T36">
        <v>0.114340731</v>
      </c>
      <c r="U36">
        <v>8.1387802999999981E-2</v>
      </c>
      <c r="V36">
        <v>0.11514157999999998</v>
      </c>
      <c r="W36" s="3">
        <v>5.2642396999999994E-2</v>
      </c>
      <c r="X36">
        <v>5.7471142999999988E-2</v>
      </c>
      <c r="Z36" s="2" t="s">
        <v>29</v>
      </c>
      <c r="AA36" s="2">
        <f>(AA31-AA30)/(AC31-AC30)</f>
        <v>1966.5434394742654</v>
      </c>
    </row>
    <row r="37" spans="1:29" x14ac:dyDescent="0.35">
      <c r="A37">
        <v>103.72</v>
      </c>
      <c r="B37">
        <v>6.5390068999999995E-2</v>
      </c>
      <c r="C37">
        <v>8.9592012999999998E-2</v>
      </c>
      <c r="D37">
        <v>6.4522588000000006E-2</v>
      </c>
      <c r="E37">
        <v>8.466596500000001E-2</v>
      </c>
      <c r="F37">
        <v>5.2395632000000004E-2</v>
      </c>
      <c r="G37">
        <v>5.3219088999999997E-2</v>
      </c>
      <c r="H37">
        <v>8.9384006000000002E-2</v>
      </c>
      <c r="I37">
        <v>5.7763126000000012E-2</v>
      </c>
      <c r="J37">
        <v>0.101663352</v>
      </c>
      <c r="K37">
        <v>8.0791912999999993E-2</v>
      </c>
      <c r="L37">
        <v>9.3555806000000005E-2</v>
      </c>
      <c r="M37">
        <v>0.12515052299999999</v>
      </c>
      <c r="N37">
        <v>7.9096579E-2</v>
      </c>
      <c r="O37">
        <v>6.589532599999999E-2</v>
      </c>
      <c r="P37">
        <v>9.7928877999999997E-2</v>
      </c>
      <c r="Q37">
        <v>6.4880636000000005E-2</v>
      </c>
      <c r="R37">
        <v>4.2766763999999999E-2</v>
      </c>
      <c r="S37">
        <v>6.8549747999999994E-2</v>
      </c>
      <c r="T37">
        <v>0.118585711</v>
      </c>
      <c r="U37">
        <v>8.4246084999999984E-2</v>
      </c>
      <c r="V37">
        <v>0.12022477699999998</v>
      </c>
      <c r="W37">
        <v>5.4652492999999996E-2</v>
      </c>
      <c r="X37">
        <v>6.0259828999999987E-2</v>
      </c>
    </row>
    <row r="38" spans="1:29" x14ac:dyDescent="0.35">
      <c r="A38">
        <v>122.39</v>
      </c>
      <c r="B38">
        <v>6.5681750999999997E-2</v>
      </c>
      <c r="C38">
        <v>8.9960752000000005E-2</v>
      </c>
      <c r="D38">
        <v>6.4797977000000007E-2</v>
      </c>
      <c r="E38">
        <v>8.4968606000000016E-2</v>
      </c>
      <c r="F38">
        <v>5.2631415000000008E-2</v>
      </c>
      <c r="G38">
        <v>5.3543621E-2</v>
      </c>
      <c r="H38">
        <v>8.9723892999999999E-2</v>
      </c>
      <c r="I38">
        <v>5.797596700000001E-2</v>
      </c>
      <c r="J38">
        <v>0.102003211</v>
      </c>
      <c r="K38">
        <v>8.1057048999999992E-2</v>
      </c>
      <c r="L38">
        <v>9.3983675000000003E-2</v>
      </c>
      <c r="M38">
        <v>0.12555884699999997</v>
      </c>
      <c r="N38">
        <v>7.9380456000000002E-2</v>
      </c>
      <c r="O38">
        <v>6.614292699999999E-2</v>
      </c>
      <c r="P38">
        <v>9.8283037000000004E-2</v>
      </c>
      <c r="Q38">
        <v>6.5052414000000003E-2</v>
      </c>
      <c r="R38">
        <v>4.2916970999999998E-2</v>
      </c>
      <c r="S38">
        <v>6.8881449999999997E-2</v>
      </c>
      <c r="T38">
        <v>0.118989234</v>
      </c>
      <c r="U38">
        <v>8.4503863999999984E-2</v>
      </c>
      <c r="V38">
        <v>0.12069370399999997</v>
      </c>
      <c r="W38">
        <v>5.4839610999999996E-2</v>
      </c>
      <c r="X38">
        <v>6.0523483999999989E-2</v>
      </c>
    </row>
    <row r="39" spans="1:29" x14ac:dyDescent="0.35">
      <c r="A39">
        <v>125</v>
      </c>
      <c r="B39">
        <v>6.7853161999999995E-2</v>
      </c>
      <c r="C39">
        <v>9.2705805000000002E-2</v>
      </c>
      <c r="D39">
        <v>6.684809600000001E-2</v>
      </c>
      <c r="E39">
        <v>8.722160000000001E-2</v>
      </c>
      <c r="F39">
        <v>5.4386688000000009E-2</v>
      </c>
      <c r="G39">
        <v>5.5959584999999999E-2</v>
      </c>
      <c r="H39">
        <v>9.2254162000000001E-2</v>
      </c>
      <c r="I39">
        <v>5.956044600000001E-2</v>
      </c>
      <c r="J39">
        <v>0.104533272</v>
      </c>
      <c r="K39">
        <v>8.3030839999999995E-2</v>
      </c>
      <c r="L39">
        <v>9.7168922000000005E-2</v>
      </c>
      <c r="M39">
        <v>0.12859858899999999</v>
      </c>
      <c r="N39">
        <v>8.1493763999999996E-2</v>
      </c>
      <c r="O39">
        <v>6.7986181999999992E-2</v>
      </c>
      <c r="P39">
        <v>0.10091955600000001</v>
      </c>
      <c r="Q39">
        <v>6.6331209000000002E-2</v>
      </c>
      <c r="R39">
        <v>4.4035176999999995E-2</v>
      </c>
      <c r="S39">
        <v>7.1350785999999999E-2</v>
      </c>
      <c r="T39">
        <v>0.121993237</v>
      </c>
      <c r="U39">
        <v>8.6422883999999978E-2</v>
      </c>
      <c r="V39">
        <v>0.12418460599999998</v>
      </c>
      <c r="W39">
        <v>5.6232600999999993E-2</v>
      </c>
      <c r="X39">
        <v>6.2486250999999986E-2</v>
      </c>
    </row>
    <row r="40" spans="1:29" x14ac:dyDescent="0.35">
      <c r="A40">
        <v>144.43</v>
      </c>
      <c r="B40">
        <v>6.9813330999999992E-2</v>
      </c>
      <c r="C40">
        <v>9.5182551000000004E-2</v>
      </c>
      <c r="D40">
        <v>6.8650095000000008E-2</v>
      </c>
      <c r="E40">
        <v>8.9129189000000011E-2</v>
      </c>
      <c r="F40">
        <v>5.604683600000001E-2</v>
      </c>
      <c r="G40">
        <v>5.8401709999999996E-2</v>
      </c>
      <c r="H40">
        <v>9.4429673000000006E-2</v>
      </c>
      <c r="I40">
        <v>6.0914766000000009E-2</v>
      </c>
      <c r="J40">
        <v>0.106698397</v>
      </c>
      <c r="K40">
        <v>8.4737132999999992E-2</v>
      </c>
      <c r="L40">
        <v>0.10008054300000001</v>
      </c>
      <c r="M40">
        <v>0.13135051499999997</v>
      </c>
      <c r="N40">
        <v>8.3404243000000003E-2</v>
      </c>
      <c r="O40">
        <v>6.9679683999999992E-2</v>
      </c>
      <c r="P40">
        <v>0.10333413600000001</v>
      </c>
      <c r="Q40">
        <v>6.7409748000000005E-2</v>
      </c>
      <c r="R40">
        <v>4.5008991999999998E-2</v>
      </c>
      <c r="S40">
        <v>7.3681732999999999E-2</v>
      </c>
      <c r="T40">
        <v>0.12467697900000001</v>
      </c>
      <c r="U40">
        <v>8.8061559999999983E-2</v>
      </c>
      <c r="V40">
        <v>0.12719876299999996</v>
      </c>
      <c r="W40">
        <v>5.745046999999999E-2</v>
      </c>
      <c r="X40">
        <v>6.4338830999999985E-2</v>
      </c>
    </row>
    <row r="41" spans="1:29" x14ac:dyDescent="0.35">
      <c r="A41">
        <v>170.44</v>
      </c>
      <c r="B41">
        <v>7.1355082999999986E-2</v>
      </c>
      <c r="C41">
        <v>9.717587200000001E-2</v>
      </c>
      <c r="D41">
        <v>7.0038002000000002E-2</v>
      </c>
      <c r="E41">
        <v>9.056726100000001E-2</v>
      </c>
      <c r="F41">
        <v>5.7446296000000008E-2</v>
      </c>
      <c r="G41">
        <v>6.0550779999999998E-2</v>
      </c>
      <c r="H41">
        <v>9.6083419000000003E-2</v>
      </c>
      <c r="I41">
        <v>6.1920246000000012E-2</v>
      </c>
      <c r="J41">
        <v>0.10835613299999999</v>
      </c>
      <c r="K41">
        <v>8.5967318999999986E-2</v>
      </c>
      <c r="L41">
        <v>0.10242024400000001</v>
      </c>
      <c r="M41">
        <v>0.13344122299999997</v>
      </c>
      <c r="N41">
        <v>8.4933890999999997E-2</v>
      </c>
      <c r="O41">
        <v>7.1086609999999995E-2</v>
      </c>
      <c r="P41">
        <v>0.105399934</v>
      </c>
      <c r="Q41">
        <v>6.8169228000000012E-2</v>
      </c>
      <c r="R41">
        <v>4.5726881999999996E-2</v>
      </c>
      <c r="S41">
        <v>7.5661840999999994E-2</v>
      </c>
      <c r="T41">
        <v>0.126717261</v>
      </c>
      <c r="U41">
        <v>8.9229430999999984E-2</v>
      </c>
      <c r="V41">
        <v>0.12948436899999996</v>
      </c>
      <c r="W41">
        <v>5.8347457999999991E-2</v>
      </c>
      <c r="X41">
        <v>6.584619899999998E-2</v>
      </c>
    </row>
    <row r="42" spans="1:29" x14ac:dyDescent="0.35">
      <c r="A42">
        <v>201.13</v>
      </c>
      <c r="B42">
        <v>7.2484395999999993E-2</v>
      </c>
      <c r="C42">
        <v>9.8701882000000005E-2</v>
      </c>
      <c r="D42">
        <v>7.1033547000000002E-2</v>
      </c>
      <c r="E42">
        <v>9.1596263000000011E-2</v>
      </c>
      <c r="F42">
        <v>5.8566223000000008E-2</v>
      </c>
      <c r="G42">
        <v>6.2342335999999998E-2</v>
      </c>
      <c r="H42">
        <v>9.7274366000000001E-2</v>
      </c>
      <c r="I42">
        <v>6.2617760000000008E-2</v>
      </c>
      <c r="J42">
        <v>0.10953739899999999</v>
      </c>
      <c r="K42">
        <v>8.6798903999999982E-2</v>
      </c>
      <c r="L42">
        <v>0.104187706</v>
      </c>
      <c r="M42">
        <v>0.13496860799999996</v>
      </c>
      <c r="N42">
        <v>8.6103775999999993E-2</v>
      </c>
      <c r="O42">
        <v>7.2215889999999991E-2</v>
      </c>
      <c r="P42">
        <v>0.107134302</v>
      </c>
      <c r="Q42">
        <v>6.8688631000000014E-2</v>
      </c>
      <c r="R42">
        <v>4.6241493999999994E-2</v>
      </c>
      <c r="S42">
        <v>7.7263703999999989E-2</v>
      </c>
      <c r="T42">
        <v>0.128188317</v>
      </c>
      <c r="U42">
        <v>9.0021654999999978E-2</v>
      </c>
      <c r="V42">
        <v>0.13111416799999995</v>
      </c>
      <c r="W42">
        <v>5.897731299999999E-2</v>
      </c>
      <c r="X42">
        <v>6.7056619999999983E-2</v>
      </c>
    </row>
    <row r="43" spans="1:29" x14ac:dyDescent="0.35">
      <c r="A43">
        <v>237.35</v>
      </c>
      <c r="B43">
        <v>7.274940399999999E-2</v>
      </c>
      <c r="C43">
        <v>9.9053705000000006E-2</v>
      </c>
      <c r="D43">
        <v>7.1267812999999999E-2</v>
      </c>
      <c r="E43">
        <v>9.1816569000000015E-2</v>
      </c>
      <c r="F43">
        <v>5.8831161000000007E-2</v>
      </c>
      <c r="G43">
        <v>6.2778972000000002E-2</v>
      </c>
      <c r="H43">
        <v>9.7529280999999995E-2</v>
      </c>
      <c r="I43">
        <v>6.2780077000000004E-2</v>
      </c>
      <c r="J43">
        <v>0.10978284099999999</v>
      </c>
      <c r="K43">
        <v>8.6996824999999986E-2</v>
      </c>
      <c r="L43">
        <v>0.104624778</v>
      </c>
      <c r="M43">
        <v>0.13533493999999996</v>
      </c>
      <c r="N43">
        <v>8.6369276999999994E-2</v>
      </c>
      <c r="O43">
        <v>7.2486204999999984E-2</v>
      </c>
      <c r="P43">
        <v>0.107573162</v>
      </c>
      <c r="Q43">
        <v>6.881485100000001E-2</v>
      </c>
      <c r="R43">
        <v>4.6364372999999993E-2</v>
      </c>
      <c r="S43">
        <v>7.7653998999999987E-2</v>
      </c>
      <c r="T43">
        <v>0.12853745799999999</v>
      </c>
      <c r="U43">
        <v>9.0197652999999975E-2</v>
      </c>
      <c r="V43">
        <v>0.13146276399999995</v>
      </c>
      <c r="W43">
        <v>5.9124820999999987E-2</v>
      </c>
      <c r="X43">
        <v>6.735854199999998E-2</v>
      </c>
    </row>
    <row r="44" spans="1:29" x14ac:dyDescent="0.35">
      <c r="A44">
        <v>250</v>
      </c>
      <c r="B44">
        <v>7.3379766999999985E-2</v>
      </c>
      <c r="C44">
        <v>9.9890570000000012E-2</v>
      </c>
      <c r="D44">
        <v>7.1825052E-2</v>
      </c>
      <c r="E44">
        <v>9.2340602000000008E-2</v>
      </c>
      <c r="F44">
        <v>5.9461357000000006E-2</v>
      </c>
      <c r="G44">
        <v>6.3817578999999999E-2</v>
      </c>
      <c r="H44">
        <v>9.8135635999999998E-2</v>
      </c>
      <c r="I44">
        <v>6.3166173000000006E-2</v>
      </c>
      <c r="J44">
        <v>0.11036666299999999</v>
      </c>
      <c r="K44">
        <v>8.7467609999999987E-2</v>
      </c>
      <c r="L44">
        <v>0.10566442100000001</v>
      </c>
      <c r="M44">
        <v>0.13620631699999997</v>
      </c>
      <c r="N44">
        <v>8.7000810999999997E-2</v>
      </c>
      <c r="O44">
        <v>7.3129191999999982E-2</v>
      </c>
      <c r="P44">
        <v>0.10861706</v>
      </c>
      <c r="Q44">
        <v>6.9115086000000006E-2</v>
      </c>
      <c r="R44">
        <v>4.6656660999999995E-2</v>
      </c>
      <c r="S44">
        <v>7.8582376999999981E-2</v>
      </c>
      <c r="T44">
        <v>0.12936794499999998</v>
      </c>
      <c r="U44">
        <v>9.0616290999999974E-2</v>
      </c>
      <c r="V44">
        <v>0.13229195499999996</v>
      </c>
      <c r="W44">
        <v>5.9475692999999989E-2</v>
      </c>
      <c r="X44">
        <v>6.8076710999999984E-2</v>
      </c>
    </row>
    <row r="45" spans="1:29" x14ac:dyDescent="0.35">
      <c r="A45">
        <v>280.08999999999997</v>
      </c>
      <c r="B45">
        <v>7.3678659999999979E-2</v>
      </c>
      <c r="C45">
        <v>0.10024535400000001</v>
      </c>
      <c r="D45">
        <v>7.2111136000000006E-2</v>
      </c>
      <c r="E45">
        <v>9.2543174000000006E-2</v>
      </c>
      <c r="F45">
        <v>5.9730439000000003E-2</v>
      </c>
      <c r="G45">
        <v>6.427513E-2</v>
      </c>
      <c r="H45">
        <v>9.8368085999999993E-2</v>
      </c>
      <c r="I45">
        <v>6.3369622E-2</v>
      </c>
      <c r="J45">
        <v>0.11058294599999999</v>
      </c>
      <c r="K45">
        <v>8.7734378999999987E-2</v>
      </c>
      <c r="L45">
        <v>0.106221352</v>
      </c>
      <c r="M45">
        <v>0.13667960099999996</v>
      </c>
      <c r="N45">
        <v>8.7258887999999993E-2</v>
      </c>
      <c r="O45">
        <v>7.3410777999999982E-2</v>
      </c>
      <c r="P45">
        <v>0.109111002</v>
      </c>
      <c r="Q45">
        <v>6.9322811000000012E-2</v>
      </c>
      <c r="R45" s="3">
        <v>4.6820185999999993E-2</v>
      </c>
      <c r="S45">
        <v>7.8994406999999975E-2</v>
      </c>
      <c r="T45">
        <v>0.12981489199999999</v>
      </c>
      <c r="U45">
        <v>9.0824314999999975E-2</v>
      </c>
      <c r="V45">
        <v>0.13260852899999998</v>
      </c>
      <c r="W45">
        <v>5.9666864999999993E-2</v>
      </c>
      <c r="X45">
        <v>6.840118299999999E-2</v>
      </c>
    </row>
    <row r="46" spans="1:29" x14ac:dyDescent="0.35">
      <c r="A46">
        <v>300</v>
      </c>
      <c r="B46">
        <v>8.9808600999999974E-2</v>
      </c>
      <c r="C46">
        <v>0.12307401800000001</v>
      </c>
      <c r="D46">
        <v>9.0174154000000006E-2</v>
      </c>
      <c r="E46">
        <v>0.11376676000000001</v>
      </c>
      <c r="F46">
        <v>7.7074428E-2</v>
      </c>
      <c r="G46">
        <v>8.0547109000000006E-2</v>
      </c>
      <c r="H46">
        <v>0.11830553699999999</v>
      </c>
      <c r="I46">
        <v>7.6917428999999995E-2</v>
      </c>
      <c r="J46">
        <v>0.12740142699999998</v>
      </c>
      <c r="K46">
        <v>0.10318121899999999</v>
      </c>
      <c r="L46">
        <v>0.123322499</v>
      </c>
      <c r="M46">
        <v>0.15718295299999996</v>
      </c>
      <c r="N46">
        <v>0.100070522</v>
      </c>
      <c r="O46">
        <v>8.6458466999999983E-2</v>
      </c>
      <c r="P46">
        <v>0.12826929200000001</v>
      </c>
      <c r="Q46">
        <v>8.3959950000000005E-2</v>
      </c>
      <c r="R46" s="3">
        <v>5.8484531999999992E-2</v>
      </c>
      <c r="S46">
        <v>9.472533499999998E-2</v>
      </c>
      <c r="T46">
        <v>0.14709910599999998</v>
      </c>
      <c r="U46">
        <v>0.10814879799999998</v>
      </c>
      <c r="V46">
        <v>0.14999677999999997</v>
      </c>
      <c r="W46">
        <v>8.0433726999999997E-2</v>
      </c>
      <c r="X46">
        <v>8.7144602999999987E-2</v>
      </c>
    </row>
    <row r="47" spans="1:29" x14ac:dyDescent="0.35">
      <c r="A47">
        <v>330.52</v>
      </c>
      <c r="B47">
        <v>0.12103882799999997</v>
      </c>
      <c r="C47">
        <v>0.167224013</v>
      </c>
      <c r="D47">
        <v>0.125245783</v>
      </c>
      <c r="E47">
        <v>0.15491402500000001</v>
      </c>
      <c r="F47">
        <v>0.11060660999999999</v>
      </c>
      <c r="G47">
        <v>0.111817257</v>
      </c>
      <c r="H47">
        <v>0.15689999299999999</v>
      </c>
      <c r="I47">
        <v>0.10324394099999999</v>
      </c>
      <c r="J47">
        <v>0.15991254899999999</v>
      </c>
      <c r="K47">
        <v>0.13322546499999999</v>
      </c>
      <c r="L47">
        <v>0.156438616</v>
      </c>
      <c r="M47">
        <v>0.19695930899999997</v>
      </c>
      <c r="N47">
        <v>0.124759863</v>
      </c>
      <c r="O47">
        <v>0.11160887799999998</v>
      </c>
      <c r="P47">
        <v>0.165214469</v>
      </c>
      <c r="Q47">
        <v>0.11259606700000001</v>
      </c>
      <c r="R47">
        <v>8.1179414999999991E-2</v>
      </c>
      <c r="S47">
        <v>0.12502600599999997</v>
      </c>
      <c r="T47">
        <v>0.18058004699999997</v>
      </c>
      <c r="U47">
        <v>0.14180070299999997</v>
      </c>
      <c r="V47">
        <v>0.18351286999999997</v>
      </c>
      <c r="W47">
        <v>0.12085588799999999</v>
      </c>
      <c r="X47">
        <v>0.12340202599999998</v>
      </c>
    </row>
    <row r="48" spans="1:29" x14ac:dyDescent="0.35">
      <c r="A48">
        <v>390.04</v>
      </c>
      <c r="B48">
        <v>0.15765745499999997</v>
      </c>
      <c r="C48">
        <v>0.21906629900000002</v>
      </c>
      <c r="D48">
        <v>0.16641245700000001</v>
      </c>
      <c r="E48">
        <v>0.20332449000000002</v>
      </c>
      <c r="F48">
        <v>0.14997267</v>
      </c>
      <c r="G48">
        <v>0.14838393999999999</v>
      </c>
      <c r="H48">
        <v>0.20226976399999999</v>
      </c>
      <c r="I48">
        <v>0.13415444199999998</v>
      </c>
      <c r="J48">
        <v>0.198106163</v>
      </c>
      <c r="K48">
        <v>0.168416239</v>
      </c>
      <c r="L48">
        <v>0.19508389700000001</v>
      </c>
      <c r="M48">
        <v>0.24350202499999996</v>
      </c>
      <c r="N48">
        <v>0.153709285</v>
      </c>
      <c r="O48">
        <v>0.14108462899999999</v>
      </c>
      <c r="P48">
        <v>0.20848504500000001</v>
      </c>
      <c r="Q48">
        <v>0.146247721</v>
      </c>
      <c r="R48">
        <v>0.10784039599999999</v>
      </c>
      <c r="S48">
        <v>0.16051221599999996</v>
      </c>
      <c r="T48">
        <v>0.21969567199999995</v>
      </c>
      <c r="U48">
        <v>0.18132542799999996</v>
      </c>
      <c r="V48">
        <v>0.22281335499999996</v>
      </c>
      <c r="W48">
        <v>0.168401677</v>
      </c>
      <c r="X48">
        <v>0.16596686399999999</v>
      </c>
    </row>
    <row r="49" spans="1:24" x14ac:dyDescent="0.35">
      <c r="A49">
        <v>460.27</v>
      </c>
      <c r="B49">
        <v>0.35828248299999998</v>
      </c>
      <c r="C49">
        <v>0.50420839399999995</v>
      </c>
      <c r="D49">
        <v>0.39199735300000005</v>
      </c>
      <c r="E49">
        <v>0.47069452300000003</v>
      </c>
      <c r="F49">
        <v>0.36658771700000004</v>
      </c>
      <c r="G49">
        <v>0.34792358000000001</v>
      </c>
      <c r="H49">
        <v>0.45264646200000003</v>
      </c>
      <c r="I49">
        <v>0.30354753699999998</v>
      </c>
      <c r="J49">
        <v>0.40888932</v>
      </c>
      <c r="K49">
        <v>0.36080740099999997</v>
      </c>
      <c r="L49">
        <v>0.403517709</v>
      </c>
      <c r="M49">
        <v>0.49683536399999995</v>
      </c>
      <c r="N49">
        <v>0.31265963799999996</v>
      </c>
      <c r="O49">
        <v>0.30264876799999996</v>
      </c>
      <c r="P49">
        <v>0.44446500700000002</v>
      </c>
      <c r="Q49">
        <v>0.329561465</v>
      </c>
      <c r="R49">
        <v>0.25392066600000002</v>
      </c>
      <c r="S49">
        <v>0.35409308199999995</v>
      </c>
      <c r="T49">
        <v>0.43234270099999994</v>
      </c>
      <c r="U49">
        <v>0.39877581199999995</v>
      </c>
      <c r="V49">
        <v>0.43906006399999997</v>
      </c>
      <c r="W49">
        <v>0.43019291400000004</v>
      </c>
      <c r="X49">
        <v>0.39957253100000001</v>
      </c>
    </row>
    <row r="50" spans="1:24" x14ac:dyDescent="0.35">
      <c r="A50">
        <v>850</v>
      </c>
      <c r="B50">
        <v>0.44491144500000002</v>
      </c>
      <c r="C50">
        <v>0.59978639899999997</v>
      </c>
      <c r="D50">
        <v>0.46970741600000004</v>
      </c>
      <c r="E50">
        <v>0.564809742</v>
      </c>
      <c r="F50">
        <v>0.45157250300000007</v>
      </c>
      <c r="G50">
        <v>0.43638122400000001</v>
      </c>
      <c r="H50">
        <v>0.54160448999999999</v>
      </c>
      <c r="I50">
        <v>0.38134109999999999</v>
      </c>
      <c r="J50">
        <v>0.48699828000000001</v>
      </c>
      <c r="K50">
        <v>0.44236826399999996</v>
      </c>
      <c r="L50">
        <v>0.47616977700000002</v>
      </c>
      <c r="M50">
        <v>0.5761489729999999</v>
      </c>
      <c r="N50">
        <v>0.37922438799999997</v>
      </c>
      <c r="O50">
        <v>0.36884970499999997</v>
      </c>
      <c r="P50">
        <v>0.52934988000000005</v>
      </c>
      <c r="Q50">
        <v>0.39693418000000003</v>
      </c>
      <c r="R50">
        <v>0.31895215100000002</v>
      </c>
      <c r="S50">
        <v>0.42450449299999993</v>
      </c>
      <c r="T50">
        <v>0.51580708799999997</v>
      </c>
      <c r="U50">
        <v>0.48409962399999995</v>
      </c>
      <c r="V50">
        <v>0.52608615800000003</v>
      </c>
      <c r="W50">
        <v>0.52866595999999999</v>
      </c>
      <c r="X50">
        <v>0.49636163700000002</v>
      </c>
    </row>
    <row r="51" spans="1:24" x14ac:dyDescent="0.35">
      <c r="A51">
        <v>1000</v>
      </c>
      <c r="B51">
        <v>1.000000003</v>
      </c>
      <c r="C51">
        <v>0.99999999699999997</v>
      </c>
      <c r="D51">
        <v>1.0000000010000001</v>
      </c>
      <c r="E51">
        <v>1.000000003</v>
      </c>
      <c r="F51">
        <v>1.0000000170000001</v>
      </c>
      <c r="G51">
        <v>1.000000038</v>
      </c>
      <c r="H51">
        <v>0.99999999899999992</v>
      </c>
      <c r="I51">
        <v>1.0000000039999999</v>
      </c>
      <c r="J51">
        <v>1.0000000010000001</v>
      </c>
      <c r="K51">
        <v>0.99999999699999997</v>
      </c>
      <c r="L51">
        <v>1.000000003</v>
      </c>
      <c r="M51">
        <v>1.0000000009999999</v>
      </c>
      <c r="N51">
        <v>0.99999999899999992</v>
      </c>
      <c r="O51">
        <v>0.99999999800000006</v>
      </c>
      <c r="P51">
        <v>1.0000000010000001</v>
      </c>
      <c r="Q51">
        <v>0.99999999900000003</v>
      </c>
      <c r="R51">
        <v>0.99999998700000003</v>
      </c>
      <c r="S51">
        <v>1.0000000039999999</v>
      </c>
      <c r="T51">
        <v>0.99999999899999992</v>
      </c>
      <c r="U51">
        <v>1</v>
      </c>
      <c r="V51">
        <v>0.99999999900000003</v>
      </c>
      <c r="W51">
        <v>0.99999997400000007</v>
      </c>
      <c r="X51">
        <v>1.000000003</v>
      </c>
    </row>
    <row r="52" spans="1:24" x14ac:dyDescent="0.35">
      <c r="A52">
        <v>5000</v>
      </c>
      <c r="B52">
        <v>1.000000003</v>
      </c>
      <c r="C52">
        <v>0.99999999699999997</v>
      </c>
      <c r="D52">
        <v>1.0000000010000001</v>
      </c>
      <c r="E52">
        <v>1.000000003</v>
      </c>
      <c r="F52">
        <v>1.0000000170000001</v>
      </c>
      <c r="G52">
        <v>1.000000038</v>
      </c>
      <c r="H52">
        <v>0.99999999899999992</v>
      </c>
      <c r="I52">
        <v>1.0000000039999999</v>
      </c>
      <c r="J52">
        <v>1.0000000010000001</v>
      </c>
      <c r="K52">
        <v>0.99999999699999997</v>
      </c>
      <c r="L52">
        <v>1.000000003</v>
      </c>
      <c r="M52">
        <v>1.0000000009999999</v>
      </c>
      <c r="N52">
        <v>0.99999999899999992</v>
      </c>
      <c r="O52">
        <v>0.99999999800000006</v>
      </c>
      <c r="P52">
        <v>1.0000000010000001</v>
      </c>
      <c r="Q52">
        <v>0.99999999900000003</v>
      </c>
      <c r="R52">
        <v>0.99999998700000003</v>
      </c>
      <c r="S52">
        <v>1.0000000039999999</v>
      </c>
      <c r="T52">
        <v>0.99999999899999992</v>
      </c>
      <c r="U52">
        <v>1</v>
      </c>
      <c r="V52">
        <v>0.99999999900000003</v>
      </c>
      <c r="W52">
        <v>0.99999997400000007</v>
      </c>
      <c r="X52">
        <v>1.000000003</v>
      </c>
    </row>
    <row r="54" spans="1:24" x14ac:dyDescent="0.35">
      <c r="A54" t="s">
        <v>24</v>
      </c>
      <c r="B54">
        <v>54.584615316126467</v>
      </c>
      <c r="C54">
        <v>33.729595782777679</v>
      </c>
      <c r="D54">
        <v>56.902445204680077</v>
      </c>
      <c r="E54">
        <v>36.132989966792643</v>
      </c>
      <c r="F54">
        <v>87.672959443153928</v>
      </c>
      <c r="G54">
        <v>87.375543006611764</v>
      </c>
      <c r="H54">
        <v>34.27444588378421</v>
      </c>
      <c r="I54">
        <v>66.80976238091759</v>
      </c>
      <c r="J54">
        <v>27.248075836792172</v>
      </c>
      <c r="K54">
        <v>36.520420919958475</v>
      </c>
      <c r="L54">
        <v>33.637254462426483</v>
      </c>
      <c r="M54">
        <v>17.43272072668945</v>
      </c>
      <c r="N54">
        <v>36.005798789987253</v>
      </c>
      <c r="O54">
        <v>49.479597450519968</v>
      </c>
      <c r="P54">
        <v>28.987758866673364</v>
      </c>
      <c r="Q54">
        <v>48.397529524485847</v>
      </c>
      <c r="R54">
        <v>285.51765935955603</v>
      </c>
      <c r="S54">
        <v>51.044075752550796</v>
      </c>
      <c r="T54">
        <v>25.685632927337625</v>
      </c>
      <c r="U54">
        <v>36.294374645412233</v>
      </c>
      <c r="V54">
        <v>25.862312080134835</v>
      </c>
      <c r="W54">
        <v>74.601230488021258</v>
      </c>
      <c r="X54">
        <v>63.241905997960529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9614-48C4-4F52-9FB2-EBFBC18A3847}">
  <dimension ref="A1:AC47"/>
  <sheetViews>
    <sheetView zoomScale="70" zoomScaleNormal="70" workbookViewId="0">
      <selection activeCell="X47" activeCellId="10" sqref="C47 E47 G47 I47 K47 M47 O47 Q47 S47 U47 X47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0.37</v>
      </c>
      <c r="B2">
        <v>1.575856E-3</v>
      </c>
      <c r="C2">
        <v>1.507546E-3</v>
      </c>
      <c r="D2">
        <v>1.4481310000000001E-3</v>
      </c>
      <c r="E2">
        <v>1.550765E-3</v>
      </c>
      <c r="F2">
        <v>1.463621E-3</v>
      </c>
      <c r="G2">
        <v>1.4163750000000001E-3</v>
      </c>
      <c r="H2">
        <v>1.5804580000000001E-3</v>
      </c>
      <c r="I2">
        <v>1.672066E-3</v>
      </c>
      <c r="J2">
        <v>1.7376749999999999E-3</v>
      </c>
      <c r="K2">
        <v>1.7422220000000001E-3</v>
      </c>
      <c r="L2">
        <v>1.4152710000000001E-3</v>
      </c>
      <c r="M2">
        <v>1.91617E-3</v>
      </c>
      <c r="N2">
        <v>1.937261E-3</v>
      </c>
      <c r="O2">
        <v>1.7714460000000001E-3</v>
      </c>
      <c r="P2">
        <v>1.7681559999999999E-3</v>
      </c>
      <c r="Q2">
        <v>1.7978040000000001E-3</v>
      </c>
      <c r="R2">
        <v>1.6001559999999999E-3</v>
      </c>
      <c r="S2">
        <v>1.5237429999999999E-3</v>
      </c>
      <c r="T2">
        <v>1.493304E-3</v>
      </c>
      <c r="U2">
        <v>1.5979080000000001E-3</v>
      </c>
      <c r="V2">
        <v>1.51161E-3</v>
      </c>
      <c r="W2">
        <v>1.571525E-3</v>
      </c>
      <c r="X2">
        <v>1.448918E-3</v>
      </c>
    </row>
    <row r="3" spans="1:24" x14ac:dyDescent="0.35">
      <c r="A3">
        <v>0.44</v>
      </c>
      <c r="B3">
        <v>3.238655E-3</v>
      </c>
      <c r="C3">
        <v>3.1093129999999998E-3</v>
      </c>
      <c r="D3">
        <v>2.9729159999999999E-3</v>
      </c>
      <c r="E3">
        <v>3.198921E-3</v>
      </c>
      <c r="F3">
        <v>3.02579E-3</v>
      </c>
      <c r="G3">
        <v>2.911711E-3</v>
      </c>
      <c r="H3">
        <v>3.2683690000000001E-3</v>
      </c>
      <c r="I3">
        <v>3.443387E-3</v>
      </c>
      <c r="J3">
        <v>3.5888309999999998E-3</v>
      </c>
      <c r="K3">
        <v>3.5915080000000002E-3</v>
      </c>
      <c r="L3">
        <v>2.9083680000000002E-3</v>
      </c>
      <c r="M3">
        <v>3.9587249999999997E-3</v>
      </c>
      <c r="N3">
        <v>4.004858E-3</v>
      </c>
      <c r="O3">
        <v>3.6614830000000001E-3</v>
      </c>
      <c r="P3">
        <v>3.6439389999999997E-3</v>
      </c>
      <c r="Q3">
        <v>3.713442E-3</v>
      </c>
      <c r="R3">
        <v>3.267687E-3</v>
      </c>
      <c r="S3">
        <v>3.134815E-3</v>
      </c>
      <c r="T3">
        <v>3.0562669999999997E-3</v>
      </c>
      <c r="U3">
        <v>3.2700849999999998E-3</v>
      </c>
      <c r="V3">
        <v>3.1140810000000003E-3</v>
      </c>
      <c r="W3">
        <v>3.2218890000000003E-3</v>
      </c>
      <c r="X3">
        <v>2.9749060000000003E-3</v>
      </c>
    </row>
    <row r="4" spans="1:24" x14ac:dyDescent="0.35">
      <c r="A4">
        <v>0.52</v>
      </c>
      <c r="B4">
        <v>5.0373040000000003E-3</v>
      </c>
      <c r="C4">
        <v>4.8628819999999998E-3</v>
      </c>
      <c r="D4">
        <v>4.6137169999999998E-3</v>
      </c>
      <c r="E4">
        <v>5.0006549999999997E-3</v>
      </c>
      <c r="F4">
        <v>4.7412560000000001E-3</v>
      </c>
      <c r="G4">
        <v>4.5353600000000004E-3</v>
      </c>
      <c r="H4">
        <v>5.1353689999999999E-3</v>
      </c>
      <c r="I4">
        <v>5.3674090000000001E-3</v>
      </c>
      <c r="J4">
        <v>5.6173000000000004E-3</v>
      </c>
      <c r="K4">
        <v>5.6062569999999999E-3</v>
      </c>
      <c r="L4">
        <v>4.5282910000000003E-3</v>
      </c>
      <c r="M4">
        <v>6.2051279999999999E-3</v>
      </c>
      <c r="N4">
        <v>6.2857310000000001E-3</v>
      </c>
      <c r="O4">
        <v>5.7405240000000003E-3</v>
      </c>
      <c r="P4">
        <v>5.6965379999999993E-3</v>
      </c>
      <c r="Q4">
        <v>5.81088E-3</v>
      </c>
      <c r="R4">
        <v>5.029543E-3</v>
      </c>
      <c r="S4">
        <v>4.8813980000000003E-3</v>
      </c>
      <c r="T4">
        <v>4.7237169999999997E-3</v>
      </c>
      <c r="U4">
        <v>5.059292E-3</v>
      </c>
      <c r="V4">
        <v>4.8569750000000004E-3</v>
      </c>
      <c r="W4">
        <v>4.9905120000000008E-3</v>
      </c>
      <c r="X4">
        <v>4.6280599999999998E-3</v>
      </c>
    </row>
    <row r="5" spans="1:24" x14ac:dyDescent="0.35">
      <c r="A5">
        <v>0.61</v>
      </c>
      <c r="B5">
        <v>7.034294E-3</v>
      </c>
      <c r="C5">
        <v>6.8415359999999996E-3</v>
      </c>
      <c r="D5">
        <v>6.4264709999999996E-3</v>
      </c>
      <c r="E5">
        <v>7.0346289999999997E-3</v>
      </c>
      <c r="F5">
        <v>6.6866679999999998E-3</v>
      </c>
      <c r="G5">
        <v>6.3366730000000001E-3</v>
      </c>
      <c r="H5">
        <v>7.2710020000000004E-3</v>
      </c>
      <c r="I5">
        <v>7.5153909999999997E-3</v>
      </c>
      <c r="J5">
        <v>7.9011010000000007E-3</v>
      </c>
      <c r="K5">
        <v>7.8675770000000006E-3</v>
      </c>
      <c r="L5">
        <v>6.3326900000000002E-3</v>
      </c>
      <c r="M5">
        <v>8.7491489999999995E-3</v>
      </c>
      <c r="N5">
        <v>8.8746700000000012E-3</v>
      </c>
      <c r="O5">
        <v>8.0975109999999999E-3</v>
      </c>
      <c r="P5">
        <v>7.995140999999999E-3</v>
      </c>
      <c r="Q5">
        <v>8.1810189999999994E-3</v>
      </c>
      <c r="R5">
        <v>6.9328870000000004E-3</v>
      </c>
      <c r="S5">
        <v>6.8237190000000007E-3</v>
      </c>
      <c r="T5">
        <v>6.5391919999999992E-3</v>
      </c>
      <c r="U5">
        <v>7.0150409999999996E-3</v>
      </c>
      <c r="V5">
        <v>6.8146330000000005E-3</v>
      </c>
      <c r="W5">
        <v>6.9299530000000008E-3</v>
      </c>
      <c r="X5">
        <v>6.466182E-3</v>
      </c>
    </row>
    <row r="6" spans="1:24" x14ac:dyDescent="0.35">
      <c r="A6">
        <v>0.72</v>
      </c>
      <c r="B6">
        <v>9.3057000000000001E-3</v>
      </c>
      <c r="C6">
        <v>9.1237929999999998E-3</v>
      </c>
      <c r="D6">
        <v>8.4712569999999994E-3</v>
      </c>
      <c r="E6">
        <v>9.3869969999999994E-3</v>
      </c>
      <c r="F6">
        <v>8.9459729999999994E-3</v>
      </c>
      <c r="G6">
        <v>8.4143519999999999E-3</v>
      </c>
      <c r="H6">
        <v>9.7827210000000012E-3</v>
      </c>
      <c r="I6">
        <v>9.9738629999999995E-3</v>
      </c>
      <c r="J6">
        <v>1.0560808000000001E-2</v>
      </c>
      <c r="K6">
        <v>1.0469555E-2</v>
      </c>
      <c r="L6">
        <v>8.396507000000001E-3</v>
      </c>
      <c r="M6">
        <v>1.1696788999999999E-2</v>
      </c>
      <c r="N6">
        <v>1.1890162000000001E-2</v>
      </c>
      <c r="O6">
        <v>1.0832506E-2</v>
      </c>
      <c r="P6">
        <v>1.0655062999999999E-2</v>
      </c>
      <c r="Q6">
        <v>1.0928225999999999E-2</v>
      </c>
      <c r="R6">
        <v>9.0282499999999998E-3</v>
      </c>
      <c r="S6">
        <v>9.0340500000000001E-3</v>
      </c>
      <c r="T6">
        <v>8.5571119999999987E-3</v>
      </c>
      <c r="U6">
        <v>9.198098E-3</v>
      </c>
      <c r="V6">
        <v>9.0696570000000001E-3</v>
      </c>
      <c r="W6">
        <v>9.1085390000000006E-3</v>
      </c>
      <c r="X6">
        <v>8.5624889999999995E-3</v>
      </c>
    </row>
    <row r="7" spans="1:24" x14ac:dyDescent="0.35">
      <c r="A7">
        <v>0.85</v>
      </c>
      <c r="B7">
        <v>1.1957485E-2</v>
      </c>
      <c r="C7">
        <v>1.1830047E-2</v>
      </c>
      <c r="D7">
        <v>1.0847518E-2</v>
      </c>
      <c r="E7">
        <v>1.2181371E-2</v>
      </c>
      <c r="F7">
        <v>1.162502E-2</v>
      </c>
      <c r="G7">
        <v>1.0872033E-2</v>
      </c>
      <c r="H7">
        <v>1.2795888000000002E-2</v>
      </c>
      <c r="I7">
        <v>1.2859895E-2</v>
      </c>
      <c r="J7">
        <v>1.3731178000000002E-2</v>
      </c>
      <c r="K7">
        <v>1.3535477000000001E-2</v>
      </c>
      <c r="L7">
        <v>1.0820627000000001E-2</v>
      </c>
      <c r="M7">
        <v>1.5170355999999999E-2</v>
      </c>
      <c r="N7">
        <v>1.5438845000000001E-2</v>
      </c>
      <c r="O7">
        <v>1.4071510000000001E-2</v>
      </c>
      <c r="P7">
        <v>1.3799305999999999E-2</v>
      </c>
      <c r="Q7">
        <v>1.4180433999999999E-2</v>
      </c>
      <c r="R7">
        <v>1.1423431E-2</v>
      </c>
      <c r="S7">
        <v>1.1605743E-2</v>
      </c>
      <c r="T7">
        <v>1.0875433999999998E-2</v>
      </c>
      <c r="U7">
        <v>1.171199E-2</v>
      </c>
      <c r="V7">
        <v>1.1729429E-2</v>
      </c>
      <c r="W7">
        <v>1.1628761000000001E-2</v>
      </c>
      <c r="X7">
        <v>1.1024879E-2</v>
      </c>
    </row>
    <row r="8" spans="1:24" x14ac:dyDescent="0.35">
      <c r="A8">
        <v>1.01</v>
      </c>
      <c r="B8">
        <v>1.5253197E-2</v>
      </c>
      <c r="C8">
        <v>1.5201085999999999E-2</v>
      </c>
      <c r="D8">
        <v>1.3793502000000001E-2</v>
      </c>
      <c r="E8">
        <v>1.5676210999999999E-2</v>
      </c>
      <c r="F8">
        <v>1.4972004000000001E-2</v>
      </c>
      <c r="G8">
        <v>1.3961408E-2</v>
      </c>
      <c r="H8">
        <v>1.6552274000000002E-2</v>
      </c>
      <c r="I8">
        <v>1.6440712999999999E-2</v>
      </c>
      <c r="J8">
        <v>1.7695914E-2</v>
      </c>
      <c r="K8">
        <v>1.7354091000000002E-2</v>
      </c>
      <c r="L8">
        <v>1.3850057000000001E-2</v>
      </c>
      <c r="M8">
        <v>1.9463391E-2</v>
      </c>
      <c r="N8">
        <v>1.9805088000000002E-2</v>
      </c>
      <c r="O8">
        <v>1.8096177000000001E-2</v>
      </c>
      <c r="P8">
        <v>1.7712313E-2</v>
      </c>
      <c r="Q8">
        <v>1.822381E-2</v>
      </c>
      <c r="R8">
        <v>1.4387931E-2</v>
      </c>
      <c r="S8">
        <v>1.4773682999999999E-2</v>
      </c>
      <c r="T8">
        <v>1.3737962999999999E-2</v>
      </c>
      <c r="U8">
        <v>1.4817783000000001E-2</v>
      </c>
      <c r="V8">
        <v>1.5041753999999999E-2</v>
      </c>
      <c r="W8">
        <v>1.4753416000000002E-2</v>
      </c>
      <c r="X8">
        <v>1.4092268999999999E-2</v>
      </c>
    </row>
    <row r="9" spans="1:24" x14ac:dyDescent="0.35">
      <c r="A9">
        <v>1.19</v>
      </c>
      <c r="B9">
        <v>1.9858499000000002E-2</v>
      </c>
      <c r="C9">
        <v>1.9901696999999999E-2</v>
      </c>
      <c r="D9">
        <v>1.7901720000000003E-2</v>
      </c>
      <c r="E9">
        <v>2.0534525999999997E-2</v>
      </c>
      <c r="F9">
        <v>1.9647562E-2</v>
      </c>
      <c r="G9">
        <v>1.8259883000000001E-2</v>
      </c>
      <c r="H9">
        <v>2.1723460000000003E-2</v>
      </c>
      <c r="I9">
        <v>2.1416192000000001E-2</v>
      </c>
      <c r="J9">
        <v>2.3185548E-2</v>
      </c>
      <c r="K9">
        <v>2.2658623000000003E-2</v>
      </c>
      <c r="L9">
        <v>1.8072811000000001E-2</v>
      </c>
      <c r="M9">
        <v>2.5383131999999999E-2</v>
      </c>
      <c r="N9">
        <v>2.5818299000000003E-2</v>
      </c>
      <c r="O9">
        <v>2.3677345000000002E-2</v>
      </c>
      <c r="P9">
        <v>2.3132096000000001E-2</v>
      </c>
      <c r="Q9">
        <v>2.3836057000000001E-2</v>
      </c>
      <c r="R9">
        <v>1.8518019E-2</v>
      </c>
      <c r="S9">
        <v>1.9155196999999999E-2</v>
      </c>
      <c r="T9">
        <v>1.7721557999999998E-2</v>
      </c>
      <c r="U9">
        <v>1.9127633000000002E-2</v>
      </c>
      <c r="V9">
        <v>1.9630274E-2</v>
      </c>
      <c r="W9">
        <v>1.9097449000000002E-2</v>
      </c>
      <c r="X9">
        <v>1.8365805999999998E-2</v>
      </c>
    </row>
    <row r="10" spans="1:24" x14ac:dyDescent="0.35">
      <c r="A10">
        <v>1.4</v>
      </c>
      <c r="B10">
        <v>2.6591207000000002E-2</v>
      </c>
      <c r="C10">
        <v>2.6800812E-2</v>
      </c>
      <c r="D10">
        <v>2.3866198000000002E-2</v>
      </c>
      <c r="E10">
        <v>2.7606613999999998E-2</v>
      </c>
      <c r="F10">
        <v>2.6520377000000001E-2</v>
      </c>
      <c r="G10">
        <v>2.4463308000000003E-2</v>
      </c>
      <c r="H10">
        <v>2.9213845000000002E-2</v>
      </c>
      <c r="I10">
        <v>2.8631272999999999E-2</v>
      </c>
      <c r="J10">
        <v>3.1136297E-2</v>
      </c>
      <c r="K10">
        <v>3.0373716000000002E-2</v>
      </c>
      <c r="L10">
        <v>2.4212378E-2</v>
      </c>
      <c r="M10">
        <v>3.3985509999999997E-2</v>
      </c>
      <c r="N10">
        <v>3.4533012000000002E-2</v>
      </c>
      <c r="O10">
        <v>3.1800798000000005E-2</v>
      </c>
      <c r="P10">
        <v>3.0958109000000001E-2</v>
      </c>
      <c r="Q10">
        <v>3.2020443000000003E-2</v>
      </c>
      <c r="R10">
        <v>2.4453757E-2</v>
      </c>
      <c r="S10">
        <v>2.5515167999999998E-2</v>
      </c>
      <c r="T10">
        <v>2.3464030999999996E-2</v>
      </c>
      <c r="U10">
        <v>2.5316713000000001E-2</v>
      </c>
      <c r="V10">
        <v>2.6279704000000001E-2</v>
      </c>
      <c r="W10">
        <v>2.5362527000000003E-2</v>
      </c>
      <c r="X10">
        <v>2.4554534999999999E-2</v>
      </c>
    </row>
    <row r="11" spans="1:24" x14ac:dyDescent="0.35">
      <c r="A11">
        <v>1.65</v>
      </c>
      <c r="B11">
        <v>3.5024752000000006E-2</v>
      </c>
      <c r="C11">
        <v>3.5469199E-2</v>
      </c>
      <c r="D11">
        <v>3.1280879000000004E-2</v>
      </c>
      <c r="E11">
        <v>3.6446724E-2</v>
      </c>
      <c r="F11">
        <v>3.5185306E-2</v>
      </c>
      <c r="G11">
        <v>3.2176875000000001E-2</v>
      </c>
      <c r="H11">
        <v>3.8535412000000005E-2</v>
      </c>
      <c r="I11">
        <v>3.7592225E-2</v>
      </c>
      <c r="J11">
        <v>4.1080052999999998E-2</v>
      </c>
      <c r="K11">
        <v>3.9983517000000003E-2</v>
      </c>
      <c r="L11">
        <v>3.1865219E-2</v>
      </c>
      <c r="M11">
        <v>4.4671212999999994E-2</v>
      </c>
      <c r="N11">
        <v>4.5291625000000002E-2</v>
      </c>
      <c r="O11">
        <v>4.1906937000000005E-2</v>
      </c>
      <c r="P11">
        <v>4.0613780000000002E-2</v>
      </c>
      <c r="Q11">
        <v>4.2238301000000006E-2</v>
      </c>
      <c r="R11">
        <v>3.1753838999999999E-2</v>
      </c>
      <c r="S11">
        <v>3.3395869999999994E-2</v>
      </c>
      <c r="T11">
        <v>3.0527837999999995E-2</v>
      </c>
      <c r="U11">
        <v>3.2923655000000003E-2</v>
      </c>
      <c r="V11">
        <v>3.4543996E-2</v>
      </c>
      <c r="W11">
        <v>3.3083500000000002E-2</v>
      </c>
      <c r="X11">
        <v>3.2249985000000002E-2</v>
      </c>
    </row>
    <row r="12" spans="1:24" x14ac:dyDescent="0.35">
      <c r="A12">
        <v>1.95</v>
      </c>
      <c r="B12">
        <v>4.486298200000001E-2</v>
      </c>
      <c r="C12">
        <v>4.5587552000000003E-2</v>
      </c>
      <c r="D12">
        <v>3.9878512000000005E-2</v>
      </c>
      <c r="E12">
        <v>4.6747700000000003E-2</v>
      </c>
      <c r="F12">
        <v>4.5354006000000002E-2</v>
      </c>
      <c r="G12">
        <v>4.1099542000000003E-2</v>
      </c>
      <c r="H12">
        <v>4.9294166000000007E-2</v>
      </c>
      <c r="I12">
        <v>4.7942748E-2</v>
      </c>
      <c r="J12">
        <v>5.2577077999999999E-2</v>
      </c>
      <c r="K12">
        <v>5.1075991000000001E-2</v>
      </c>
      <c r="L12">
        <v>4.0737326000000004E-2</v>
      </c>
      <c r="M12">
        <v>5.6995852999999992E-2</v>
      </c>
      <c r="N12">
        <v>5.7620189000000002E-2</v>
      </c>
      <c r="O12">
        <v>5.3576988000000006E-2</v>
      </c>
      <c r="P12">
        <v>5.1676288000000001E-2</v>
      </c>
      <c r="Q12">
        <v>5.4028396000000006E-2</v>
      </c>
      <c r="R12">
        <v>4.0131921000000001E-2</v>
      </c>
      <c r="S12">
        <v>4.247810099999999E-2</v>
      </c>
      <c r="T12">
        <v>3.8645229999999996E-2</v>
      </c>
      <c r="U12">
        <v>4.1655884000000004E-2</v>
      </c>
      <c r="V12">
        <v>4.4084483000000001E-2</v>
      </c>
      <c r="W12">
        <v>4.1952895000000004E-2</v>
      </c>
      <c r="X12">
        <v>4.1163142E-2</v>
      </c>
    </row>
    <row r="13" spans="1:24" x14ac:dyDescent="0.35">
      <c r="A13">
        <v>2.2999999999999998</v>
      </c>
      <c r="B13">
        <v>5.6013520000000011E-2</v>
      </c>
      <c r="C13">
        <v>5.7145401000000005E-2</v>
      </c>
      <c r="D13">
        <v>4.9592801000000006E-2</v>
      </c>
      <c r="E13">
        <v>5.8498304000000001E-2</v>
      </c>
      <c r="F13">
        <v>5.7066625000000003E-2</v>
      </c>
      <c r="G13">
        <v>5.1206634000000001E-2</v>
      </c>
      <c r="H13">
        <v>6.1476675000000008E-2</v>
      </c>
      <c r="I13">
        <v>5.9581042000000001E-2</v>
      </c>
      <c r="J13">
        <v>6.5584816000000004E-2</v>
      </c>
      <c r="K13">
        <v>6.3566785000000001E-2</v>
      </c>
      <c r="L13">
        <v>5.0796992000000006E-2</v>
      </c>
      <c r="M13">
        <v>7.0833043999999998E-2</v>
      </c>
      <c r="N13">
        <v>7.1441688000000003E-2</v>
      </c>
      <c r="O13">
        <v>6.676277500000001E-2</v>
      </c>
      <c r="P13">
        <v>6.4084132000000002E-2</v>
      </c>
      <c r="Q13">
        <v>6.7303194000000011E-2</v>
      </c>
      <c r="R13">
        <v>4.9443146E-2</v>
      </c>
      <c r="S13">
        <v>5.2725723999999988E-2</v>
      </c>
      <c r="T13">
        <v>4.7742194999999994E-2</v>
      </c>
      <c r="U13">
        <v>5.1400871000000001E-2</v>
      </c>
      <c r="V13">
        <v>5.4909424999999998E-2</v>
      </c>
      <c r="W13">
        <v>5.1855082000000004E-2</v>
      </c>
      <c r="X13">
        <v>5.1247765000000001E-2</v>
      </c>
    </row>
    <row r="14" spans="1:24" x14ac:dyDescent="0.35">
      <c r="A14">
        <v>2.72</v>
      </c>
      <c r="B14">
        <v>6.810142000000001E-2</v>
      </c>
      <c r="C14">
        <v>6.9723984000000003E-2</v>
      </c>
      <c r="D14">
        <v>6.0146136000000003E-2</v>
      </c>
      <c r="E14">
        <v>7.1308971999999998E-2</v>
      </c>
      <c r="F14">
        <v>6.9932622E-2</v>
      </c>
      <c r="G14">
        <v>6.2078667000000004E-2</v>
      </c>
      <c r="H14">
        <v>7.4603877000000013E-2</v>
      </c>
      <c r="I14">
        <v>7.2163532000000002E-2</v>
      </c>
      <c r="J14">
        <v>7.9613880999999997E-2</v>
      </c>
      <c r="K14">
        <v>7.7069819999999997E-2</v>
      </c>
      <c r="L14">
        <v>6.1718504000000007E-2</v>
      </c>
      <c r="M14">
        <v>8.5771012999999993E-2</v>
      </c>
      <c r="N14">
        <v>8.6305872000000006E-2</v>
      </c>
      <c r="O14">
        <v>8.1041819000000015E-2</v>
      </c>
      <c r="P14">
        <v>7.7414493000000001E-2</v>
      </c>
      <c r="Q14">
        <v>8.1695728000000009E-2</v>
      </c>
      <c r="R14">
        <v>5.9488759000000002E-2</v>
      </c>
      <c r="S14">
        <v>6.378339999999999E-2</v>
      </c>
      <c r="T14">
        <v>5.7566219999999994E-2</v>
      </c>
      <c r="U14">
        <v>6.1922307000000003E-2</v>
      </c>
      <c r="V14">
        <v>6.6647114999999993E-2</v>
      </c>
      <c r="W14">
        <v>6.2514124000000004E-2</v>
      </c>
      <c r="X14">
        <v>6.2168599000000005E-2</v>
      </c>
    </row>
    <row r="15" spans="1:24" x14ac:dyDescent="0.35">
      <c r="A15">
        <v>3.2</v>
      </c>
      <c r="B15">
        <v>8.0917474000000017E-2</v>
      </c>
      <c r="C15">
        <v>8.3140092999999998E-2</v>
      </c>
      <c r="D15">
        <v>7.1389354000000002E-2</v>
      </c>
      <c r="E15">
        <v>8.4999905000000001E-2</v>
      </c>
      <c r="F15">
        <v>8.3791399000000003E-2</v>
      </c>
      <c r="G15">
        <v>7.3616939000000006E-2</v>
      </c>
      <c r="H15">
        <v>8.8501161000000009E-2</v>
      </c>
      <c r="I15">
        <v>8.5506976999999998E-2</v>
      </c>
      <c r="J15">
        <v>9.4472774999999995E-2</v>
      </c>
      <c r="K15">
        <v>9.1393678999999992E-2</v>
      </c>
      <c r="L15">
        <v>7.3389446000000011E-2</v>
      </c>
      <c r="M15">
        <v>0.101520296</v>
      </c>
      <c r="N15">
        <v>0.10191652400000001</v>
      </c>
      <c r="O15">
        <v>9.6150996000000016E-2</v>
      </c>
      <c r="P15">
        <v>9.1467491999999997E-2</v>
      </c>
      <c r="Q15">
        <v>9.7027564000000011E-2</v>
      </c>
      <c r="R15">
        <v>7.0144116000000006E-2</v>
      </c>
      <c r="S15">
        <v>7.5485504999999994E-2</v>
      </c>
      <c r="T15">
        <v>6.8021524999999999E-2</v>
      </c>
      <c r="U15">
        <v>7.3091907999999997E-2</v>
      </c>
      <c r="V15">
        <v>7.9161260999999997E-2</v>
      </c>
      <c r="W15">
        <v>7.3806507000000007E-2</v>
      </c>
      <c r="X15">
        <v>7.3752234999999999E-2</v>
      </c>
    </row>
    <row r="16" spans="1:24" x14ac:dyDescent="0.35">
      <c r="A16">
        <v>3.78</v>
      </c>
      <c r="B16">
        <v>9.4545909000000011E-2</v>
      </c>
      <c r="C16">
        <v>9.7414664999999998E-2</v>
      </c>
      <c r="D16">
        <v>8.3467474E-2</v>
      </c>
      <c r="E16">
        <v>9.9578595000000006E-2</v>
      </c>
      <c r="F16">
        <v>9.8675806000000005E-2</v>
      </c>
      <c r="G16">
        <v>8.5786904000000011E-2</v>
      </c>
      <c r="H16">
        <v>0.103155094</v>
      </c>
      <c r="I16">
        <v>9.9753897999999994E-2</v>
      </c>
      <c r="J16">
        <v>0.110126034</v>
      </c>
      <c r="K16">
        <v>0.10671031299999999</v>
      </c>
      <c r="L16">
        <v>8.5904939000000013E-2</v>
      </c>
      <c r="M16">
        <v>0.11826843399999999</v>
      </c>
      <c r="N16">
        <v>0.11832696300000001</v>
      </c>
      <c r="O16">
        <v>0.11209401300000002</v>
      </c>
      <c r="P16">
        <v>0.106181627</v>
      </c>
      <c r="Q16">
        <v>0.11345020300000001</v>
      </c>
      <c r="R16">
        <v>8.1597866000000005E-2</v>
      </c>
      <c r="S16">
        <v>8.7853118999999993E-2</v>
      </c>
      <c r="T16">
        <v>7.9258311999999997E-2</v>
      </c>
      <c r="U16">
        <v>8.5094221999999997E-2</v>
      </c>
      <c r="V16">
        <v>9.2418820999999998E-2</v>
      </c>
      <c r="W16">
        <v>8.5892536000000005E-2</v>
      </c>
      <c r="X16">
        <v>8.6037209000000003E-2</v>
      </c>
    </row>
    <row r="17" spans="1:29" x14ac:dyDescent="0.35">
      <c r="A17">
        <v>4.46</v>
      </c>
      <c r="B17">
        <v>0.10924483900000001</v>
      </c>
      <c r="C17">
        <v>0.112772786</v>
      </c>
      <c r="D17">
        <v>9.6672608999999993E-2</v>
      </c>
      <c r="E17">
        <v>0.11528102800000001</v>
      </c>
      <c r="F17">
        <v>0.11485593700000001</v>
      </c>
      <c r="G17">
        <v>9.8840252000000017E-2</v>
      </c>
      <c r="H17">
        <v>0.118794015</v>
      </c>
      <c r="I17">
        <v>0.115235145</v>
      </c>
      <c r="J17">
        <v>0.126828991</v>
      </c>
      <c r="K17">
        <v>0.12339606699999998</v>
      </c>
      <c r="L17">
        <v>9.9553225000000009E-2</v>
      </c>
      <c r="M17">
        <v>0.136337506</v>
      </c>
      <c r="N17">
        <v>0.135762314</v>
      </c>
      <c r="O17">
        <v>0.12908581500000002</v>
      </c>
      <c r="P17">
        <v>0.12177215299999999</v>
      </c>
      <c r="Q17">
        <v>0.13133061200000001</v>
      </c>
      <c r="R17">
        <v>9.4180148000000005E-2</v>
      </c>
      <c r="S17">
        <v>0.101115103</v>
      </c>
      <c r="T17">
        <v>9.1635756999999998E-2</v>
      </c>
      <c r="U17">
        <v>9.8275837000000005E-2</v>
      </c>
      <c r="V17">
        <v>0.106675861</v>
      </c>
      <c r="W17">
        <v>9.910070800000001E-2</v>
      </c>
      <c r="X17">
        <v>9.925858500000001E-2</v>
      </c>
    </row>
    <row r="18" spans="1:29" x14ac:dyDescent="0.35">
      <c r="A18">
        <v>5.27</v>
      </c>
      <c r="B18">
        <v>0.124995245</v>
      </c>
      <c r="C18">
        <v>0.12920922000000001</v>
      </c>
      <c r="D18">
        <v>0.11107312599999999</v>
      </c>
      <c r="E18">
        <v>0.13209971200000001</v>
      </c>
      <c r="F18">
        <v>0.13233909300000002</v>
      </c>
      <c r="G18">
        <v>0.11278685400000002</v>
      </c>
      <c r="H18">
        <v>0.13539553800000001</v>
      </c>
      <c r="I18">
        <v>0.131996528</v>
      </c>
      <c r="J18">
        <v>0.14458164500000001</v>
      </c>
      <c r="K18">
        <v>0.141499608</v>
      </c>
      <c r="L18">
        <v>0.11438042400000001</v>
      </c>
      <c r="M18">
        <v>0.15576828100000001</v>
      </c>
      <c r="N18">
        <v>0.154222576</v>
      </c>
      <c r="O18">
        <v>0.14711528500000001</v>
      </c>
      <c r="P18">
        <v>0.13823906899999999</v>
      </c>
      <c r="Q18">
        <v>0.15065532400000001</v>
      </c>
      <c r="R18">
        <v>0.108015605</v>
      </c>
      <c r="S18">
        <v>0.115334697</v>
      </c>
      <c r="T18">
        <v>0.105362835</v>
      </c>
      <c r="U18">
        <v>0.112803295</v>
      </c>
      <c r="V18">
        <v>0.121969551</v>
      </c>
      <c r="W18">
        <v>0.11352825800000001</v>
      </c>
      <c r="X18">
        <v>0.113447191</v>
      </c>
    </row>
    <row r="19" spans="1:29" x14ac:dyDescent="0.35">
      <c r="A19">
        <v>6.21</v>
      </c>
      <c r="B19">
        <v>0.14185961799999999</v>
      </c>
      <c r="C19">
        <v>0.14681819000000002</v>
      </c>
      <c r="D19">
        <v>0.12674153499999999</v>
      </c>
      <c r="E19">
        <v>0.15014702200000002</v>
      </c>
      <c r="F19">
        <v>0.15116907200000002</v>
      </c>
      <c r="G19">
        <v>0.12774515200000003</v>
      </c>
      <c r="H19">
        <v>0.15303577600000001</v>
      </c>
      <c r="I19">
        <v>0.150106762</v>
      </c>
      <c r="J19">
        <v>0.16349038500000002</v>
      </c>
      <c r="K19">
        <v>0.161053378</v>
      </c>
      <c r="L19">
        <v>0.13043265400000001</v>
      </c>
      <c r="M19">
        <v>0.17669937600000002</v>
      </c>
      <c r="N19">
        <v>0.173855859</v>
      </c>
      <c r="O19">
        <v>0.16630842500000001</v>
      </c>
      <c r="P19">
        <v>0.15570537800000001</v>
      </c>
      <c r="Q19">
        <v>0.17137384</v>
      </c>
      <c r="R19">
        <v>0.123262568</v>
      </c>
      <c r="S19">
        <v>0.13068354700000001</v>
      </c>
      <c r="T19">
        <v>0.12072253400000001</v>
      </c>
      <c r="U19">
        <v>0.12893766300000001</v>
      </c>
      <c r="V19">
        <v>0.13846096499999999</v>
      </c>
      <c r="W19">
        <v>0.12930921200000001</v>
      </c>
      <c r="X19">
        <v>0.12873404599999999</v>
      </c>
    </row>
    <row r="20" spans="1:29" x14ac:dyDescent="0.35">
      <c r="A20">
        <v>7.33</v>
      </c>
      <c r="B20">
        <v>0.159843392</v>
      </c>
      <c r="C20">
        <v>0.16562063300000002</v>
      </c>
      <c r="D20">
        <v>0.14368405099999998</v>
      </c>
      <c r="E20">
        <v>0.16944168600000001</v>
      </c>
      <c r="F20">
        <v>0.17127287600000002</v>
      </c>
      <c r="G20">
        <v>0.14381384900000002</v>
      </c>
      <c r="H20">
        <v>0.171750546</v>
      </c>
      <c r="I20">
        <v>0.16957857200000001</v>
      </c>
      <c r="J20">
        <v>0.18359067400000001</v>
      </c>
      <c r="K20">
        <v>0.182037912</v>
      </c>
      <c r="L20">
        <v>0.14772144400000001</v>
      </c>
      <c r="M20">
        <v>0.19918786900000002</v>
      </c>
      <c r="N20">
        <v>0.19475695200000001</v>
      </c>
      <c r="O20">
        <v>0.18671711800000002</v>
      </c>
      <c r="P20">
        <v>0.174278707</v>
      </c>
      <c r="Q20">
        <v>0.19348279200000001</v>
      </c>
      <c r="R20">
        <v>0.14010295</v>
      </c>
      <c r="S20">
        <v>0.14726403900000001</v>
      </c>
      <c r="T20">
        <v>0.13793689100000001</v>
      </c>
      <c r="U20">
        <v>0.14689949800000002</v>
      </c>
      <c r="V20">
        <v>0.156232704</v>
      </c>
      <c r="W20">
        <v>0.14658022400000001</v>
      </c>
      <c r="X20">
        <v>0.145219341</v>
      </c>
    </row>
    <row r="21" spans="1:29" x14ac:dyDescent="0.35">
      <c r="A21">
        <v>8.65</v>
      </c>
      <c r="B21">
        <v>0.17901177500000001</v>
      </c>
      <c r="C21">
        <v>0.18568983400000003</v>
      </c>
      <c r="D21">
        <v>0.16196696899999999</v>
      </c>
      <c r="E21">
        <v>0.19005487500000001</v>
      </c>
      <c r="F21">
        <v>0.19273080300000001</v>
      </c>
      <c r="G21">
        <v>0.16112125700000002</v>
      </c>
      <c r="H21">
        <v>0.19164730099999999</v>
      </c>
      <c r="I21">
        <v>0.190495943</v>
      </c>
      <c r="J21">
        <v>0.204974714</v>
      </c>
      <c r="K21">
        <v>0.204563518</v>
      </c>
      <c r="L21">
        <v>0.16633615000000002</v>
      </c>
      <c r="M21">
        <v>0.22333976000000003</v>
      </c>
      <c r="N21">
        <v>0.217062115</v>
      </c>
      <c r="O21">
        <v>0.20843401300000003</v>
      </c>
      <c r="P21">
        <v>0.19402055600000001</v>
      </c>
      <c r="Q21">
        <v>0.21718081500000003</v>
      </c>
      <c r="R21">
        <v>0.15880625100000001</v>
      </c>
      <c r="S21">
        <v>0.165178559</v>
      </c>
      <c r="T21">
        <v>0.15724317900000001</v>
      </c>
      <c r="U21">
        <v>0.166936362</v>
      </c>
      <c r="V21">
        <v>0.175367369</v>
      </c>
      <c r="W21">
        <v>0.16557255600000001</v>
      </c>
      <c r="X21">
        <v>0.16306107</v>
      </c>
    </row>
    <row r="22" spans="1:29" x14ac:dyDescent="0.35">
      <c r="A22">
        <v>10.210000000000001</v>
      </c>
      <c r="B22">
        <v>0.19972341000000002</v>
      </c>
      <c r="C22">
        <v>0.20750736900000002</v>
      </c>
      <c r="D22">
        <v>0.18182646499999999</v>
      </c>
      <c r="E22">
        <v>0.21248478200000001</v>
      </c>
      <c r="F22">
        <v>0.215984495</v>
      </c>
      <c r="G22">
        <v>0.18017075600000002</v>
      </c>
      <c r="H22">
        <v>0.21325435399999998</v>
      </c>
      <c r="I22">
        <v>0.21318209099999999</v>
      </c>
      <c r="J22">
        <v>0.228202818</v>
      </c>
      <c r="K22">
        <v>0.22888974500000001</v>
      </c>
      <c r="L22">
        <v>0.18650448400000003</v>
      </c>
      <c r="M22">
        <v>0.24957089900000001</v>
      </c>
      <c r="N22">
        <v>0.24134601</v>
      </c>
      <c r="O22">
        <v>0.23191494200000004</v>
      </c>
      <c r="P22">
        <v>0.21532299500000002</v>
      </c>
      <c r="Q22">
        <v>0.24263960900000003</v>
      </c>
      <c r="R22">
        <v>0.179712714</v>
      </c>
      <c r="S22">
        <v>0.18489988900000001</v>
      </c>
      <c r="T22">
        <v>0.17908111900000001</v>
      </c>
      <c r="U22">
        <v>0.18938359199999999</v>
      </c>
      <c r="V22">
        <v>0.19629862000000001</v>
      </c>
      <c r="W22">
        <v>0.18671193800000002</v>
      </c>
      <c r="X22">
        <v>0.182744774</v>
      </c>
    </row>
    <row r="23" spans="1:29" x14ac:dyDescent="0.35">
      <c r="A23">
        <v>12.05</v>
      </c>
      <c r="B23">
        <v>0.22238584500000003</v>
      </c>
      <c r="C23">
        <v>0.23141348200000003</v>
      </c>
      <c r="D23">
        <v>0.203554651</v>
      </c>
      <c r="E23">
        <v>0.23712471600000001</v>
      </c>
      <c r="F23">
        <v>0.241249297</v>
      </c>
      <c r="G23">
        <v>0.20129793400000001</v>
      </c>
      <c r="H23">
        <v>0.23698360799999998</v>
      </c>
      <c r="I23">
        <v>0.23803912599999999</v>
      </c>
      <c r="J23">
        <v>0.253629612</v>
      </c>
      <c r="K23">
        <v>0.25524369800000002</v>
      </c>
      <c r="L23">
        <v>0.20853198200000003</v>
      </c>
      <c r="M23">
        <v>0.27830121200000002</v>
      </c>
      <c r="N23">
        <v>0.26801741600000001</v>
      </c>
      <c r="O23">
        <v>0.25745267600000005</v>
      </c>
      <c r="P23">
        <v>0.23856271900000001</v>
      </c>
      <c r="Q23">
        <v>0.27028674100000005</v>
      </c>
      <c r="R23">
        <v>0.20331417699999998</v>
      </c>
      <c r="S23">
        <v>0.20675626600000002</v>
      </c>
      <c r="T23">
        <v>0.20389042900000001</v>
      </c>
      <c r="U23">
        <v>0.21461253199999999</v>
      </c>
      <c r="V23">
        <v>0.21928252100000001</v>
      </c>
      <c r="W23">
        <v>0.21052659300000001</v>
      </c>
      <c r="X23">
        <v>0.20458644100000001</v>
      </c>
    </row>
    <row r="24" spans="1:29" x14ac:dyDescent="0.35">
      <c r="A24">
        <v>14.22</v>
      </c>
      <c r="B24">
        <v>0.24816195400000002</v>
      </c>
      <c r="C24">
        <v>0.25847078400000001</v>
      </c>
      <c r="D24">
        <v>0.228307547</v>
      </c>
      <c r="E24">
        <v>0.26512838700000002</v>
      </c>
      <c r="F24">
        <v>0.26955083899999999</v>
      </c>
      <c r="G24">
        <v>0.225425654</v>
      </c>
      <c r="H24">
        <v>0.26392750399999998</v>
      </c>
      <c r="I24">
        <v>0.266217388</v>
      </c>
      <c r="J24">
        <v>0.282446645</v>
      </c>
      <c r="K24">
        <v>0.28468628400000001</v>
      </c>
      <c r="L24">
        <v>0.23351396700000004</v>
      </c>
      <c r="M24">
        <v>0.31063147800000002</v>
      </c>
      <c r="N24">
        <v>0.29821380800000002</v>
      </c>
      <c r="O24">
        <v>0.28609970600000006</v>
      </c>
      <c r="P24">
        <v>0.264815996</v>
      </c>
      <c r="Q24">
        <v>0.30158334800000003</v>
      </c>
      <c r="R24">
        <v>0.23106930899999997</v>
      </c>
      <c r="S24">
        <v>0.23178058300000001</v>
      </c>
      <c r="T24">
        <v>0.23308604700000002</v>
      </c>
      <c r="U24">
        <v>0.24401853800000001</v>
      </c>
      <c r="V24">
        <v>0.24529377099999999</v>
      </c>
      <c r="W24">
        <v>0.23848029900000001</v>
      </c>
      <c r="X24">
        <v>0.22945696300000001</v>
      </c>
      <c r="AA24" s="2" t="s">
        <v>33</v>
      </c>
      <c r="AC24" t="s">
        <v>34</v>
      </c>
    </row>
    <row r="25" spans="1:29" x14ac:dyDescent="0.35">
      <c r="A25">
        <v>16.78</v>
      </c>
      <c r="B25">
        <v>0.27795921200000001</v>
      </c>
      <c r="C25">
        <v>0.28970524400000003</v>
      </c>
      <c r="D25">
        <v>0.25709615099999999</v>
      </c>
      <c r="E25">
        <v>0.297597063</v>
      </c>
      <c r="F25">
        <v>0.30177605399999996</v>
      </c>
      <c r="G25">
        <v>0.253338599</v>
      </c>
      <c r="H25">
        <v>0.295142666</v>
      </c>
      <c r="I25">
        <v>0.29853891300000002</v>
      </c>
      <c r="J25">
        <v>0.31584546600000002</v>
      </c>
      <c r="K25">
        <v>0.31798641700000002</v>
      </c>
      <c r="L25">
        <v>0.26233246100000007</v>
      </c>
      <c r="M25">
        <v>0.34718954800000001</v>
      </c>
      <c r="N25">
        <v>0.33287123300000004</v>
      </c>
      <c r="O25">
        <v>0.31893075900000006</v>
      </c>
      <c r="P25">
        <v>0.29534359799999998</v>
      </c>
      <c r="Q25">
        <v>0.33746873300000002</v>
      </c>
      <c r="R25">
        <v>0.264069585</v>
      </c>
      <c r="S25">
        <v>0.26103885700000001</v>
      </c>
      <c r="T25">
        <v>0.26785869900000003</v>
      </c>
      <c r="U25">
        <v>0.27860761700000003</v>
      </c>
      <c r="V25">
        <v>0.27542271200000001</v>
      </c>
      <c r="W25">
        <v>0.271795061</v>
      </c>
      <c r="X25">
        <v>0.258123188</v>
      </c>
      <c r="Z25" s="2" t="s">
        <v>26</v>
      </c>
      <c r="AA25" s="9">
        <v>32.549999999999997</v>
      </c>
      <c r="AB25" s="2" t="s">
        <v>30</v>
      </c>
      <c r="AC25" s="1">
        <v>0.43548076299999999</v>
      </c>
    </row>
    <row r="26" spans="1:29" x14ac:dyDescent="0.35">
      <c r="A26">
        <v>19.809999999999999</v>
      </c>
      <c r="B26">
        <v>0.31279649100000001</v>
      </c>
      <c r="C26">
        <v>0.32606431200000002</v>
      </c>
      <c r="D26">
        <v>0.29112827499999999</v>
      </c>
      <c r="E26">
        <v>0.33562077400000001</v>
      </c>
      <c r="F26">
        <v>0.33875347599999994</v>
      </c>
      <c r="G26">
        <v>0.28565365599999998</v>
      </c>
      <c r="H26">
        <v>0.331609604</v>
      </c>
      <c r="I26">
        <v>0.33607005700000003</v>
      </c>
      <c r="J26">
        <v>0.35491832800000001</v>
      </c>
      <c r="K26">
        <v>0.35622446900000004</v>
      </c>
      <c r="L26">
        <v>0.29626726100000006</v>
      </c>
      <c r="M26">
        <v>0.38844427200000003</v>
      </c>
      <c r="N26">
        <v>0.37273615800000004</v>
      </c>
      <c r="O26">
        <v>0.35697979600000007</v>
      </c>
      <c r="P26">
        <v>0.331529301</v>
      </c>
      <c r="Q26">
        <v>0.379225598</v>
      </c>
      <c r="R26">
        <v>0.30383431100000002</v>
      </c>
      <c r="S26">
        <v>0.29561818600000001</v>
      </c>
      <c r="T26">
        <v>0.30969080500000001</v>
      </c>
      <c r="U26">
        <v>0.31973686500000004</v>
      </c>
      <c r="V26">
        <v>0.31111900200000003</v>
      </c>
      <c r="W26">
        <v>0.31178486399999999</v>
      </c>
      <c r="X26">
        <v>0.29155619900000002</v>
      </c>
      <c r="Z26" s="2" t="s">
        <v>28</v>
      </c>
      <c r="AA26" s="9">
        <v>38.409999999999997</v>
      </c>
      <c r="AB26" s="2" t="s">
        <v>32</v>
      </c>
      <c r="AC26" s="1">
        <v>0.50043159199999998</v>
      </c>
    </row>
    <row r="27" spans="1:29" x14ac:dyDescent="0.35">
      <c r="A27">
        <v>23.37</v>
      </c>
      <c r="B27">
        <v>0.35332043600000002</v>
      </c>
      <c r="C27">
        <v>0.368401217</v>
      </c>
      <c r="D27">
        <v>0.33136312499999998</v>
      </c>
      <c r="E27">
        <v>0.38015844700000001</v>
      </c>
      <c r="F27">
        <v>0.38121308999999992</v>
      </c>
      <c r="G27">
        <v>0.32277056900000001</v>
      </c>
      <c r="H27">
        <v>0.37425510200000001</v>
      </c>
      <c r="I27">
        <v>0.37924856100000004</v>
      </c>
      <c r="J27">
        <v>0.40071492800000003</v>
      </c>
      <c r="K27">
        <v>0.40049379000000007</v>
      </c>
      <c r="L27">
        <v>0.33644827700000007</v>
      </c>
      <c r="M27">
        <v>0.43413064800000001</v>
      </c>
      <c r="N27">
        <v>0.41823513600000006</v>
      </c>
      <c r="O27">
        <v>0.40121036600000004</v>
      </c>
      <c r="P27">
        <v>0.374772253</v>
      </c>
      <c r="Q27">
        <v>0.42719061199999997</v>
      </c>
      <c r="R27">
        <v>0.35115851300000001</v>
      </c>
      <c r="S27">
        <v>0.33654242899999998</v>
      </c>
      <c r="T27">
        <v>0.35957064399999999</v>
      </c>
      <c r="U27">
        <v>0.36855632600000005</v>
      </c>
      <c r="V27">
        <v>0.35428660900000003</v>
      </c>
      <c r="W27">
        <v>0.35897004599999999</v>
      </c>
      <c r="X27">
        <v>0.33114711099999999</v>
      </c>
    </row>
    <row r="28" spans="1:29" x14ac:dyDescent="0.35">
      <c r="A28" s="8">
        <v>27.58</v>
      </c>
      <c r="B28" s="4">
        <v>0.40089226</v>
      </c>
      <c r="C28" s="4">
        <v>0.41791466700000002</v>
      </c>
      <c r="D28" s="4">
        <v>0.37969839499999997</v>
      </c>
      <c r="E28" s="4">
        <v>0.43240874200000001</v>
      </c>
      <c r="F28" s="4">
        <v>0.42974983399999994</v>
      </c>
      <c r="G28" s="4">
        <v>0.36523219900000004</v>
      </c>
      <c r="H28" s="4">
        <v>0.42434173600000002</v>
      </c>
      <c r="I28" s="4">
        <v>0.42941818500000006</v>
      </c>
      <c r="J28" s="5">
        <v>0.45419276000000003</v>
      </c>
      <c r="K28" s="5">
        <v>0.45274748600000009</v>
      </c>
      <c r="L28" s="4">
        <v>0.3845271400000001</v>
      </c>
      <c r="M28" s="5">
        <v>0.48499883599999999</v>
      </c>
      <c r="N28" s="5">
        <v>0.46978879600000006</v>
      </c>
      <c r="O28" s="5">
        <v>0.45238589500000004</v>
      </c>
      <c r="P28" s="4">
        <v>0.42629478900000001</v>
      </c>
      <c r="Q28" s="5">
        <v>0.48213810899999998</v>
      </c>
      <c r="R28" s="4">
        <v>0.40749075299999998</v>
      </c>
      <c r="S28" s="4">
        <v>0.384829423</v>
      </c>
      <c r="T28" s="4">
        <v>0.41892621600000002</v>
      </c>
      <c r="U28" s="4">
        <v>0.42694072900000002</v>
      </c>
      <c r="V28" s="4">
        <v>0.40692449200000003</v>
      </c>
      <c r="W28" s="4">
        <v>0.414780223</v>
      </c>
      <c r="X28" s="4">
        <v>0.378915161</v>
      </c>
      <c r="Z28" s="2" t="s">
        <v>24</v>
      </c>
      <c r="AA28" s="2">
        <f>AA31*(AC28-AC25)+AA25</f>
        <v>38.371060864673488</v>
      </c>
      <c r="AB28" s="2" t="s">
        <v>31</v>
      </c>
      <c r="AC28" s="2">
        <v>0.5</v>
      </c>
    </row>
    <row r="29" spans="1:29" x14ac:dyDescent="0.35">
      <c r="A29" s="9">
        <v>32.549999999999997</v>
      </c>
      <c r="B29" s="1">
        <v>0.45570486900000001</v>
      </c>
      <c r="C29" s="1">
        <v>0.47452614400000004</v>
      </c>
      <c r="D29" s="1">
        <v>0.43675352999999995</v>
      </c>
      <c r="E29" s="1">
        <v>0.49217687600000004</v>
      </c>
      <c r="F29" s="1">
        <v>0.48337822799999997</v>
      </c>
      <c r="G29">
        <v>0.41304348100000005</v>
      </c>
      <c r="H29" s="1">
        <v>0.48196800500000003</v>
      </c>
      <c r="I29" s="1">
        <v>0.48659165500000007</v>
      </c>
      <c r="J29" s="1">
        <v>0.51469221700000001</v>
      </c>
      <c r="K29" s="1">
        <v>0.51246321500000014</v>
      </c>
      <c r="L29" s="1">
        <v>0.44010895800000011</v>
      </c>
      <c r="M29" s="1">
        <v>0.54041283100000004</v>
      </c>
      <c r="N29" s="1">
        <v>0.52652625900000005</v>
      </c>
      <c r="O29" s="1">
        <v>0.50940571400000001</v>
      </c>
      <c r="P29" s="1">
        <v>0.48538195900000003</v>
      </c>
      <c r="Q29" s="1">
        <v>0.54311195299999993</v>
      </c>
      <c r="R29" s="1">
        <v>0.47236277399999999</v>
      </c>
      <c r="S29" s="1">
        <v>0.43972331799999997</v>
      </c>
      <c r="T29" s="1">
        <v>0.48600082</v>
      </c>
      <c r="U29" s="1">
        <v>0.49429367099999999</v>
      </c>
      <c r="V29" s="1">
        <v>0.46821489500000002</v>
      </c>
      <c r="W29" s="1">
        <v>0.47878440700000002</v>
      </c>
      <c r="X29" s="1">
        <v>0.43548076299999999</v>
      </c>
    </row>
    <row r="30" spans="1:29" x14ac:dyDescent="0.35">
      <c r="A30" s="9">
        <v>38.409999999999997</v>
      </c>
      <c r="B30" s="1">
        <v>0.51775282899999997</v>
      </c>
      <c r="C30" s="1">
        <v>0.53779071300000003</v>
      </c>
      <c r="D30" s="1">
        <v>0.50235450500000001</v>
      </c>
      <c r="E30" s="1">
        <v>0.55882980800000004</v>
      </c>
      <c r="F30" s="1">
        <v>0.54099599300000001</v>
      </c>
      <c r="G30" s="1">
        <v>0.46634259800000005</v>
      </c>
      <c r="H30" s="1">
        <v>0.54706675000000005</v>
      </c>
      <c r="I30" s="1">
        <v>0.55031087000000012</v>
      </c>
      <c r="J30">
        <v>0.58084443699999999</v>
      </c>
      <c r="K30">
        <v>0.57780142400000012</v>
      </c>
      <c r="L30" s="1">
        <v>0.50191393300000009</v>
      </c>
      <c r="M30">
        <v>0.59955316400000003</v>
      </c>
      <c r="N30">
        <v>0.58729227700000008</v>
      </c>
      <c r="O30">
        <v>0.57034272799999997</v>
      </c>
      <c r="P30" s="1">
        <v>0.55025023100000003</v>
      </c>
      <c r="Q30">
        <v>0.60819313999999991</v>
      </c>
      <c r="R30" s="1">
        <v>0.54355120199999996</v>
      </c>
      <c r="S30" s="1">
        <v>0.50026048299999992</v>
      </c>
      <c r="T30" s="1">
        <v>0.55753792199999996</v>
      </c>
      <c r="U30" s="1">
        <v>0.56833531999999998</v>
      </c>
      <c r="V30" s="1">
        <v>0.53625385000000003</v>
      </c>
      <c r="W30" s="1">
        <v>0.54940056100000001</v>
      </c>
      <c r="X30" s="1">
        <v>0.50043159199999998</v>
      </c>
    </row>
    <row r="31" spans="1:29" x14ac:dyDescent="0.35">
      <c r="A31" s="10">
        <v>45.32</v>
      </c>
      <c r="B31" s="6">
        <v>0.58496579199999998</v>
      </c>
      <c r="C31" s="6">
        <v>0.60507016899999999</v>
      </c>
      <c r="D31" s="6">
        <v>0.57474657399999995</v>
      </c>
      <c r="E31" s="6">
        <v>0.62950573900000006</v>
      </c>
      <c r="F31" s="6">
        <v>0.60119790699999998</v>
      </c>
      <c r="G31" s="7">
        <v>0.52339239300000007</v>
      </c>
      <c r="H31" s="6">
        <v>0.61707700300000001</v>
      </c>
      <c r="I31" s="6">
        <v>0.61885540900000013</v>
      </c>
      <c r="J31" s="6">
        <v>0.65018121299999998</v>
      </c>
      <c r="K31" s="6">
        <v>0.64641319400000008</v>
      </c>
      <c r="L31" s="6">
        <v>0.56876027100000015</v>
      </c>
      <c r="M31" s="6">
        <v>0.66054443500000004</v>
      </c>
      <c r="N31" s="6">
        <v>0.64957492800000005</v>
      </c>
      <c r="O31" s="6">
        <v>0.63317348399999995</v>
      </c>
      <c r="P31" s="6">
        <v>0.61780148800000001</v>
      </c>
      <c r="Q31" s="6">
        <v>0.67493073099999989</v>
      </c>
      <c r="R31" s="6">
        <v>0.61748179199999997</v>
      </c>
      <c r="S31" s="6">
        <v>0.56482382199999992</v>
      </c>
      <c r="T31" s="6">
        <v>0.63103199199999993</v>
      </c>
      <c r="U31" s="6">
        <v>0.645604293</v>
      </c>
      <c r="V31" s="6">
        <v>0.60924477200000005</v>
      </c>
      <c r="W31" s="6">
        <v>0.623480378</v>
      </c>
      <c r="X31" s="6">
        <v>0.57040353799999999</v>
      </c>
      <c r="Z31" s="2" t="s">
        <v>29</v>
      </c>
      <c r="AA31" s="2">
        <f>(AA26-AA25)/(AC26-AC25)</f>
        <v>90.222097088245022</v>
      </c>
    </row>
    <row r="32" spans="1:29" x14ac:dyDescent="0.35">
      <c r="A32">
        <v>53.48</v>
      </c>
      <c r="B32">
        <v>0.65168698000000003</v>
      </c>
      <c r="C32">
        <v>0.67111951000000003</v>
      </c>
      <c r="D32">
        <v>0.64747426099999994</v>
      </c>
      <c r="E32">
        <v>0.69866087200000004</v>
      </c>
      <c r="F32">
        <v>0.66037054100000003</v>
      </c>
      <c r="G32">
        <v>0.58093076300000002</v>
      </c>
      <c r="H32">
        <v>0.68652312599999998</v>
      </c>
      <c r="I32">
        <v>0.68667716700000014</v>
      </c>
      <c r="J32">
        <v>0.71724837200000002</v>
      </c>
      <c r="K32">
        <v>0.71221534600000003</v>
      </c>
      <c r="L32">
        <v>0.63543942800000019</v>
      </c>
      <c r="M32">
        <v>0.71920776400000008</v>
      </c>
      <c r="N32">
        <v>0.70925679100000005</v>
      </c>
      <c r="O32">
        <v>0.693747314</v>
      </c>
      <c r="P32">
        <v>0.68281582500000004</v>
      </c>
      <c r="Q32">
        <v>0.73891774899999985</v>
      </c>
      <c r="R32">
        <v>0.688289551</v>
      </c>
      <c r="S32">
        <v>0.62899869699999988</v>
      </c>
      <c r="T32">
        <v>0.70040750399999996</v>
      </c>
      <c r="U32">
        <v>0.71878397199999999</v>
      </c>
      <c r="V32">
        <v>0.68115361299999999</v>
      </c>
      <c r="W32">
        <v>0.69468519699999998</v>
      </c>
      <c r="X32">
        <v>0.63915777699999998</v>
      </c>
    </row>
    <row r="33" spans="1:24" x14ac:dyDescent="0.35">
      <c r="A33">
        <v>63.11</v>
      </c>
      <c r="B33">
        <v>0.716237291</v>
      </c>
      <c r="C33">
        <v>0.73380304600000001</v>
      </c>
      <c r="D33">
        <v>0.71693277599999994</v>
      </c>
      <c r="E33">
        <v>0.76395782100000009</v>
      </c>
      <c r="F33">
        <v>0.71738606800000004</v>
      </c>
      <c r="G33">
        <v>0.63910082700000004</v>
      </c>
      <c r="H33">
        <v>0.75295160500000002</v>
      </c>
      <c r="I33">
        <v>0.75093846700000011</v>
      </c>
      <c r="J33">
        <v>0.77961316999999997</v>
      </c>
      <c r="K33">
        <v>0.77343970299999998</v>
      </c>
      <c r="L33">
        <v>0.69950999000000014</v>
      </c>
      <c r="M33">
        <v>0.77469106700000012</v>
      </c>
      <c r="N33">
        <v>0.76542551600000008</v>
      </c>
      <c r="O33">
        <v>0.75020012199999997</v>
      </c>
      <c r="P33">
        <v>0.74236425300000008</v>
      </c>
      <c r="Q33">
        <v>0.79745075399999987</v>
      </c>
      <c r="R33">
        <v>0.75413177200000003</v>
      </c>
      <c r="S33">
        <v>0.69109272899999985</v>
      </c>
      <c r="T33">
        <v>0.76391646400000002</v>
      </c>
      <c r="U33">
        <v>0.78560127700000004</v>
      </c>
      <c r="V33">
        <v>0.74913474700000005</v>
      </c>
      <c r="W33">
        <v>0.76108345999999993</v>
      </c>
      <c r="X33">
        <v>0.70593131399999998</v>
      </c>
    </row>
    <row r="34" spans="1:24" x14ac:dyDescent="0.35">
      <c r="A34">
        <v>74.48</v>
      </c>
      <c r="B34">
        <v>0.77286485100000002</v>
      </c>
      <c r="C34">
        <v>0.78842540100000003</v>
      </c>
      <c r="D34">
        <v>0.77713277999999997</v>
      </c>
      <c r="E34">
        <v>0.81995392500000008</v>
      </c>
      <c r="F34">
        <v>0.768788005</v>
      </c>
      <c r="G34">
        <v>0.69349060100000004</v>
      </c>
      <c r="H34">
        <v>0.81032715</v>
      </c>
      <c r="I34">
        <v>0.80631516500000011</v>
      </c>
      <c r="J34">
        <v>0.832622894</v>
      </c>
      <c r="K34">
        <v>0.82516456799999993</v>
      </c>
      <c r="L34">
        <v>0.75644943000000009</v>
      </c>
      <c r="M34">
        <v>0.82198376400000017</v>
      </c>
      <c r="N34">
        <v>0.81424805200000006</v>
      </c>
      <c r="O34">
        <v>0.79951155600000001</v>
      </c>
      <c r="P34">
        <v>0.7929950240000001</v>
      </c>
      <c r="Q34">
        <v>0.84510603299999987</v>
      </c>
      <c r="R34">
        <v>0.80918388699999999</v>
      </c>
      <c r="S34">
        <v>0.74677559799999982</v>
      </c>
      <c r="T34">
        <v>0.816728491</v>
      </c>
      <c r="U34">
        <v>0.83989413499999999</v>
      </c>
      <c r="V34">
        <v>0.80805448300000005</v>
      </c>
      <c r="W34">
        <v>0.81613415399999989</v>
      </c>
      <c r="X34">
        <v>0.76370691699999993</v>
      </c>
    </row>
    <row r="35" spans="1:24" x14ac:dyDescent="0.35">
      <c r="A35">
        <v>87.89</v>
      </c>
      <c r="B35">
        <v>0.82196905900000006</v>
      </c>
      <c r="C35">
        <v>0.83529541200000001</v>
      </c>
      <c r="D35">
        <v>0.82763921200000001</v>
      </c>
      <c r="E35">
        <v>0.86651059000000008</v>
      </c>
      <c r="F35">
        <v>0.81420040999999999</v>
      </c>
      <c r="G35">
        <v>0.7446133370000001</v>
      </c>
      <c r="H35">
        <v>0.85838560500000005</v>
      </c>
      <c r="I35">
        <v>0.85249422600000013</v>
      </c>
      <c r="J35">
        <v>0.87607895199999997</v>
      </c>
      <c r="K35">
        <v>0.86703630499999995</v>
      </c>
      <c r="L35">
        <v>0.8051710740000001</v>
      </c>
      <c r="M35">
        <v>0.86081677600000017</v>
      </c>
      <c r="N35">
        <v>0.85597322200000003</v>
      </c>
      <c r="O35">
        <v>0.84126284200000001</v>
      </c>
      <c r="P35">
        <v>0.83470813700000013</v>
      </c>
      <c r="Q35">
        <v>0.88106885099999988</v>
      </c>
      <c r="R35">
        <v>0.85312586400000001</v>
      </c>
      <c r="S35">
        <v>0.79556247599999985</v>
      </c>
      <c r="T35">
        <v>0.85834291399999996</v>
      </c>
      <c r="U35">
        <v>0.88159953000000002</v>
      </c>
      <c r="V35">
        <v>0.85637643100000005</v>
      </c>
      <c r="W35">
        <v>0.85967959899999991</v>
      </c>
      <c r="X35">
        <v>0.8121840119999999</v>
      </c>
    </row>
    <row r="36" spans="1:24" x14ac:dyDescent="0.35">
      <c r="A36">
        <v>103.72</v>
      </c>
      <c r="B36">
        <v>0.86196047300000012</v>
      </c>
      <c r="C36">
        <v>0.87309397700000002</v>
      </c>
      <c r="D36">
        <v>0.86738928000000004</v>
      </c>
      <c r="E36">
        <v>0.90242166400000012</v>
      </c>
      <c r="F36">
        <v>0.85244070699999996</v>
      </c>
      <c r="G36">
        <v>0.79046538300000013</v>
      </c>
      <c r="H36">
        <v>0.895850963</v>
      </c>
      <c r="I36">
        <v>0.88834821400000008</v>
      </c>
      <c r="J36">
        <v>0.90950614299999999</v>
      </c>
      <c r="K36">
        <v>0.89959023399999993</v>
      </c>
      <c r="L36">
        <v>0.84495143300000009</v>
      </c>
      <c r="M36">
        <v>0.89126348800000021</v>
      </c>
      <c r="N36">
        <v>0.88961758400000002</v>
      </c>
      <c r="O36">
        <v>0.87515750400000003</v>
      </c>
      <c r="P36">
        <v>0.86771115800000009</v>
      </c>
      <c r="Q36">
        <v>0.90711344599999988</v>
      </c>
      <c r="R36">
        <v>0.88663145300000001</v>
      </c>
      <c r="S36">
        <v>0.83608922099999983</v>
      </c>
      <c r="T36">
        <v>0.89020950099999996</v>
      </c>
      <c r="U36">
        <v>0.91256068300000004</v>
      </c>
      <c r="V36">
        <v>0.89418319300000004</v>
      </c>
      <c r="W36">
        <v>0.89250555899999995</v>
      </c>
      <c r="X36">
        <v>0.85159380899999992</v>
      </c>
    </row>
    <row r="37" spans="1:24" x14ac:dyDescent="0.35">
      <c r="A37">
        <v>122.39</v>
      </c>
      <c r="B37">
        <v>0.89442853500000008</v>
      </c>
      <c r="C37">
        <v>0.90343856600000005</v>
      </c>
      <c r="D37">
        <v>0.89865151600000004</v>
      </c>
      <c r="E37">
        <v>0.92966119000000014</v>
      </c>
      <c r="F37">
        <v>0.88483381900000002</v>
      </c>
      <c r="G37">
        <v>0.83117011600000013</v>
      </c>
      <c r="H37">
        <v>0.924617087</v>
      </c>
      <c r="I37">
        <v>0.91598948100000011</v>
      </c>
      <c r="J37">
        <v>0.93518117700000003</v>
      </c>
      <c r="K37">
        <v>0.92451991199999994</v>
      </c>
      <c r="L37">
        <v>0.87758337600000003</v>
      </c>
      <c r="M37">
        <v>0.91581899800000022</v>
      </c>
      <c r="N37">
        <v>0.91657928300000002</v>
      </c>
      <c r="O37">
        <v>0.90292622300000003</v>
      </c>
      <c r="P37">
        <v>0.89421043900000008</v>
      </c>
      <c r="Q37">
        <v>0.92739429399999984</v>
      </c>
      <c r="R37">
        <v>0.91292791600000001</v>
      </c>
      <c r="S37">
        <v>0.87025298399999984</v>
      </c>
      <c r="T37">
        <v>0.91578940799999997</v>
      </c>
      <c r="U37">
        <v>0.936139952</v>
      </c>
      <c r="V37">
        <v>0.92363480100000006</v>
      </c>
      <c r="W37">
        <v>0.9183095859999999</v>
      </c>
      <c r="X37">
        <v>0.88305767899999987</v>
      </c>
    </row>
    <row r="38" spans="1:24" x14ac:dyDescent="0.35">
      <c r="A38">
        <v>144.43</v>
      </c>
      <c r="B38">
        <v>0.92026713500000012</v>
      </c>
      <c r="C38">
        <v>0.92757499900000007</v>
      </c>
      <c r="D38">
        <v>0.92287612299999999</v>
      </c>
      <c r="E38">
        <v>0.9499934430000001</v>
      </c>
      <c r="F38">
        <v>0.91184328700000006</v>
      </c>
      <c r="G38">
        <v>0.86744312600000018</v>
      </c>
      <c r="H38">
        <v>0.94642113699999997</v>
      </c>
      <c r="I38">
        <v>0.93681777700000013</v>
      </c>
      <c r="J38">
        <v>0.95455093300000005</v>
      </c>
      <c r="K38">
        <v>0.94351889699999991</v>
      </c>
      <c r="L38">
        <v>0.90387974700000007</v>
      </c>
      <c r="M38">
        <v>0.93541692900000017</v>
      </c>
      <c r="N38">
        <v>0.93806688599999999</v>
      </c>
      <c r="O38">
        <v>0.92541766199999997</v>
      </c>
      <c r="P38">
        <v>0.9156051300000001</v>
      </c>
      <c r="Q38">
        <v>0.94247362999999984</v>
      </c>
      <c r="R38">
        <v>0.93311683599999995</v>
      </c>
      <c r="S38">
        <v>0.8986831369999998</v>
      </c>
      <c r="T38">
        <v>0.93593595200000002</v>
      </c>
      <c r="U38">
        <v>0.95389023299999998</v>
      </c>
      <c r="V38">
        <v>0.94605288100000007</v>
      </c>
      <c r="W38">
        <v>0.93819805499999986</v>
      </c>
      <c r="X38">
        <v>0.90923839299999987</v>
      </c>
    </row>
    <row r="39" spans="1:24" x14ac:dyDescent="0.35">
      <c r="A39">
        <v>170.44</v>
      </c>
      <c r="B39">
        <v>0.94059024000000013</v>
      </c>
      <c r="C39">
        <v>0.9470003520000001</v>
      </c>
      <c r="D39">
        <v>0.94153402200000003</v>
      </c>
      <c r="E39">
        <v>0.96532129500000008</v>
      </c>
      <c r="F39">
        <v>0.93461153800000007</v>
      </c>
      <c r="G39">
        <v>0.89936337500000019</v>
      </c>
      <c r="H39">
        <v>0.96299579699999993</v>
      </c>
      <c r="I39">
        <v>0.95228120900000013</v>
      </c>
      <c r="J39">
        <v>0.969381457</v>
      </c>
      <c r="K39">
        <v>0.95721659399999992</v>
      </c>
      <c r="L39">
        <v>0.92501081100000004</v>
      </c>
      <c r="M39">
        <v>0.95030597500000014</v>
      </c>
      <c r="N39">
        <v>0.95527118700000002</v>
      </c>
      <c r="O39">
        <v>0.94410308599999992</v>
      </c>
      <c r="P39">
        <v>0.93390939100000014</v>
      </c>
      <c r="Q39">
        <v>0.95309212199999982</v>
      </c>
      <c r="R39">
        <v>0.94799997399999991</v>
      </c>
      <c r="S39">
        <v>0.92283416199999979</v>
      </c>
      <c r="T39">
        <v>0.95125211500000006</v>
      </c>
      <c r="U39">
        <v>0.96654071200000002</v>
      </c>
      <c r="V39">
        <v>0.96305229500000011</v>
      </c>
      <c r="W39">
        <v>0.95284635399999984</v>
      </c>
      <c r="X39">
        <v>0.93054056899999982</v>
      </c>
    </row>
    <row r="40" spans="1:24" x14ac:dyDescent="0.35">
      <c r="A40">
        <v>201.13</v>
      </c>
      <c r="B40">
        <v>0.95547664300000013</v>
      </c>
      <c r="C40">
        <v>0.9618716610000001</v>
      </c>
      <c r="D40">
        <v>0.95491732500000004</v>
      </c>
      <c r="E40">
        <v>0.97628902500000003</v>
      </c>
      <c r="F40">
        <v>0.95283197900000005</v>
      </c>
      <c r="G40">
        <v>0.92597345200000014</v>
      </c>
      <c r="H40">
        <v>0.97493205899999991</v>
      </c>
      <c r="I40">
        <v>0.9630083920000001</v>
      </c>
      <c r="J40">
        <v>0.97994935800000005</v>
      </c>
      <c r="K40">
        <v>0.96647600299999992</v>
      </c>
      <c r="L40">
        <v>0.940973685</v>
      </c>
      <c r="M40">
        <v>0.9611832950000001</v>
      </c>
      <c r="N40">
        <v>0.96842916000000001</v>
      </c>
      <c r="O40">
        <v>0.95910108499999991</v>
      </c>
      <c r="P40">
        <v>0.94927697500000019</v>
      </c>
      <c r="Q40">
        <v>0.96035403899999983</v>
      </c>
      <c r="R40">
        <v>0.95866880599999993</v>
      </c>
      <c r="S40">
        <v>0.94237179899999979</v>
      </c>
      <c r="T40">
        <v>0.96229516400000004</v>
      </c>
      <c r="U40">
        <v>0.97512215200000008</v>
      </c>
      <c r="V40">
        <v>0.97517408300000008</v>
      </c>
      <c r="W40">
        <v>0.96313222399999987</v>
      </c>
      <c r="X40">
        <v>0.94764627799999979</v>
      </c>
    </row>
    <row r="41" spans="1:24" x14ac:dyDescent="0.35">
      <c r="A41">
        <v>237.35</v>
      </c>
      <c r="B41">
        <v>0.96727925900000011</v>
      </c>
      <c r="C41">
        <v>0.97345568300000007</v>
      </c>
      <c r="D41">
        <v>0.96555767300000006</v>
      </c>
      <c r="E41">
        <v>0.984222649</v>
      </c>
      <c r="F41">
        <v>0.96739519200000001</v>
      </c>
      <c r="G41">
        <v>0.94788531100000017</v>
      </c>
      <c r="H41">
        <v>0.98356413499999995</v>
      </c>
      <c r="I41">
        <v>0.97144252900000005</v>
      </c>
      <c r="J41">
        <v>0.9873681660000001</v>
      </c>
      <c r="K41">
        <v>0.97392181399999989</v>
      </c>
      <c r="L41">
        <v>0.95431066900000006</v>
      </c>
      <c r="M41">
        <v>0.96999767500000011</v>
      </c>
      <c r="N41">
        <v>0.97851832100000002</v>
      </c>
      <c r="O41">
        <v>0.97123067499999993</v>
      </c>
      <c r="P41">
        <v>0.96241514500000014</v>
      </c>
      <c r="Q41">
        <v>0.96631641999999984</v>
      </c>
      <c r="R41">
        <v>0.96727596299999996</v>
      </c>
      <c r="S41">
        <v>0.95845541799999978</v>
      </c>
      <c r="T41">
        <v>0.971150501</v>
      </c>
      <c r="U41">
        <v>0.98156329600000003</v>
      </c>
      <c r="V41">
        <v>0.98393398500000007</v>
      </c>
      <c r="W41">
        <v>0.97127104399999986</v>
      </c>
      <c r="X41">
        <v>0.96206224099999982</v>
      </c>
    </row>
    <row r="42" spans="1:24" x14ac:dyDescent="0.35">
      <c r="A42">
        <v>280.08999999999997</v>
      </c>
      <c r="B42">
        <v>0.97725877300000008</v>
      </c>
      <c r="C42">
        <v>0.98221305700000006</v>
      </c>
      <c r="D42">
        <v>0.97529889500000011</v>
      </c>
      <c r="E42">
        <v>0.98969153099999996</v>
      </c>
      <c r="F42">
        <v>0.97848367400000003</v>
      </c>
      <c r="G42">
        <v>0.96509895200000018</v>
      </c>
      <c r="H42">
        <v>0.98946510799999998</v>
      </c>
      <c r="I42">
        <v>0.97936766500000005</v>
      </c>
      <c r="J42">
        <v>0.99226911900000014</v>
      </c>
      <c r="K42">
        <v>0.98144548999999992</v>
      </c>
      <c r="L42">
        <v>0.96705099100000003</v>
      </c>
      <c r="M42">
        <v>0.97853482200000008</v>
      </c>
      <c r="N42">
        <v>0.98587043500000004</v>
      </c>
      <c r="O42">
        <v>0.98070309499999997</v>
      </c>
      <c r="P42">
        <v>0.9735007160000001</v>
      </c>
      <c r="Q42">
        <v>0.97367260399999989</v>
      </c>
      <c r="R42">
        <v>0.975862907</v>
      </c>
      <c r="S42">
        <v>0.97118439399999978</v>
      </c>
      <c r="T42">
        <v>0.97964883800000002</v>
      </c>
      <c r="U42">
        <v>0.987270753</v>
      </c>
      <c r="V42">
        <v>0.98989782200000009</v>
      </c>
      <c r="W42">
        <v>0.97917860299999981</v>
      </c>
      <c r="X42">
        <v>0.97367670599999978</v>
      </c>
    </row>
    <row r="43" spans="1:24" x14ac:dyDescent="0.35">
      <c r="A43">
        <v>330.52</v>
      </c>
      <c r="B43">
        <v>0.9860536780000001</v>
      </c>
      <c r="C43">
        <v>0.98893943200000001</v>
      </c>
      <c r="D43">
        <v>0.98471485700000017</v>
      </c>
      <c r="E43">
        <v>0.99355720599999997</v>
      </c>
      <c r="F43">
        <v>0.98682011000000003</v>
      </c>
      <c r="G43">
        <v>0.97853230300000016</v>
      </c>
      <c r="H43">
        <v>0.99354833099999995</v>
      </c>
      <c r="I43">
        <v>0.98726989600000004</v>
      </c>
      <c r="J43">
        <v>0.99547495200000014</v>
      </c>
      <c r="K43">
        <v>0.98943310999999989</v>
      </c>
      <c r="L43">
        <v>0.979970024</v>
      </c>
      <c r="M43">
        <v>0.98712089300000005</v>
      </c>
      <c r="N43">
        <v>0.99122012000000004</v>
      </c>
      <c r="O43">
        <v>0.98796306</v>
      </c>
      <c r="P43">
        <v>0.98288732000000012</v>
      </c>
      <c r="Q43">
        <v>0.98362449399999985</v>
      </c>
      <c r="R43">
        <v>0.984901264</v>
      </c>
      <c r="S43">
        <v>0.98160065299999977</v>
      </c>
      <c r="T43">
        <v>0.98797738200000007</v>
      </c>
      <c r="U43">
        <v>0.99255285100000001</v>
      </c>
      <c r="V43">
        <v>0.99400312300000004</v>
      </c>
      <c r="W43">
        <v>0.98724909599999977</v>
      </c>
      <c r="X43">
        <v>0.98320257099999975</v>
      </c>
    </row>
    <row r="44" spans="1:24" x14ac:dyDescent="0.35">
      <c r="A44">
        <v>390.04</v>
      </c>
      <c r="B44">
        <v>0.99338412400000009</v>
      </c>
      <c r="C44">
        <v>0.99441998799999998</v>
      </c>
      <c r="D44">
        <v>0.99292507800000018</v>
      </c>
      <c r="E44">
        <v>0.99661753199999992</v>
      </c>
      <c r="F44">
        <v>0.99340457999999998</v>
      </c>
      <c r="G44">
        <v>0.98947836200000017</v>
      </c>
      <c r="H44">
        <v>0.99666895199999994</v>
      </c>
      <c r="I44">
        <v>0.99423811100000004</v>
      </c>
      <c r="J44">
        <v>0.99775875300000016</v>
      </c>
      <c r="K44">
        <v>0.99596725499999994</v>
      </c>
      <c r="L44">
        <v>0.99133254699999995</v>
      </c>
      <c r="M44">
        <v>0.99446756900000011</v>
      </c>
      <c r="N44">
        <v>0.99547972500000004</v>
      </c>
      <c r="O44">
        <v>0.99387035199999996</v>
      </c>
      <c r="P44">
        <v>0.99110540300000016</v>
      </c>
      <c r="Q44">
        <v>0.9934484509999999</v>
      </c>
      <c r="R44">
        <v>0.99312775200000003</v>
      </c>
      <c r="S44">
        <v>0.99063771399999978</v>
      </c>
      <c r="T44">
        <v>0.99487792700000011</v>
      </c>
      <c r="U44">
        <v>0.99680868700000003</v>
      </c>
      <c r="V44">
        <v>0.99701395200000009</v>
      </c>
      <c r="W44">
        <v>0.99432358799999976</v>
      </c>
      <c r="X44">
        <v>0.99137970899999972</v>
      </c>
    </row>
    <row r="45" spans="1:24" x14ac:dyDescent="0.35">
      <c r="A45">
        <v>460.27</v>
      </c>
      <c r="B45">
        <v>1.0000000010000001</v>
      </c>
      <c r="C45">
        <v>1</v>
      </c>
      <c r="D45">
        <v>0.99999999800000017</v>
      </c>
      <c r="E45">
        <v>0.99999999799999995</v>
      </c>
      <c r="F45">
        <v>1</v>
      </c>
      <c r="G45">
        <v>1.0000000020000002</v>
      </c>
      <c r="H45">
        <v>1.0000000019999999</v>
      </c>
      <c r="I45">
        <v>0.999999996</v>
      </c>
      <c r="J45">
        <v>0.99999999900000014</v>
      </c>
      <c r="K45">
        <v>0.99999999699999997</v>
      </c>
      <c r="L45">
        <v>1.0000000019999999</v>
      </c>
      <c r="M45">
        <v>0.99999999900000014</v>
      </c>
      <c r="N45">
        <v>1.0000000010000001</v>
      </c>
      <c r="O45">
        <v>1.0000000009999999</v>
      </c>
      <c r="P45">
        <v>0.99999999800000017</v>
      </c>
      <c r="Q45">
        <v>0.99999999999999989</v>
      </c>
      <c r="R45">
        <v>1.0000000019999999</v>
      </c>
      <c r="S45">
        <v>0.99999999999999978</v>
      </c>
      <c r="T45">
        <v>1.0000000040000001</v>
      </c>
      <c r="U45">
        <v>1.0000000019999999</v>
      </c>
      <c r="V45">
        <v>1.0000000010000001</v>
      </c>
      <c r="W45">
        <v>1.0000000009999999</v>
      </c>
      <c r="X45">
        <v>0.99999999999999967</v>
      </c>
    </row>
    <row r="47" spans="1:24" x14ac:dyDescent="0.35">
      <c r="A47" t="s">
        <v>24</v>
      </c>
      <c r="B47">
        <v>36.733368279311676</v>
      </c>
      <c r="C47">
        <v>34.90956394739684</v>
      </c>
      <c r="D47">
        <v>38.199676917149475</v>
      </c>
      <c r="E47">
        <v>33.23779429898147</v>
      </c>
      <c r="F47">
        <v>34.240513054784408</v>
      </c>
      <c r="G47">
        <v>42.486660535239423</v>
      </c>
      <c r="H47" s="2">
        <v>34.173187831040359</v>
      </c>
      <c r="I47">
        <v>33.783111577096477</v>
      </c>
      <c r="J47">
        <v>31.343041754242517</v>
      </c>
      <c r="K47">
        <v>31.512715860841276</v>
      </c>
      <c r="L47">
        <v>38.228531641182599</v>
      </c>
      <c r="M47">
        <v>28.925432414320603</v>
      </c>
      <c r="N47">
        <v>30.226394039155391</v>
      </c>
      <c r="O47">
        <v>31.730172799566407</v>
      </c>
      <c r="P47">
        <v>33.870548823313804</v>
      </c>
      <c r="Q47">
        <v>29.035929173007364</v>
      </c>
      <c r="R47">
        <v>34.825006611467806</v>
      </c>
      <c r="S47">
        <v>38.384785235152656</v>
      </c>
      <c r="T47">
        <v>33.69675032265075</v>
      </c>
      <c r="U47">
        <v>33.001625381006839</v>
      </c>
      <c r="V47">
        <v>35.287559906674048</v>
      </c>
      <c r="W47">
        <v>34.310551487695008</v>
      </c>
      <c r="X47">
        <v>38.371060864673488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5ABF-9455-4942-B8CA-1591244D1BE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2DC4-3189-47C7-A3FA-C9F52ECB4029}">
  <dimension ref="A1:AC47"/>
  <sheetViews>
    <sheetView zoomScale="70" zoomScaleNormal="70" workbookViewId="0">
      <selection activeCell="W47" activeCellId="10" sqref="C47 E47 G47 I47 K47 M47 N47 P47 R47 T47 W47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35">
      <c r="A2">
        <v>0.37</v>
      </c>
      <c r="B2">
        <v>1.419303E-3</v>
      </c>
      <c r="C2">
        <v>1.4614949999999999E-3</v>
      </c>
      <c r="D2">
        <v>1.4871330000000001E-3</v>
      </c>
      <c r="E2">
        <v>1.7038999999999999E-3</v>
      </c>
      <c r="F2">
        <v>1.6672220000000001E-3</v>
      </c>
      <c r="G2">
        <v>1.6153000000000001E-3</v>
      </c>
      <c r="H2">
        <v>2.4534859999999999E-3</v>
      </c>
      <c r="I2">
        <v>1.769372E-3</v>
      </c>
      <c r="J2">
        <v>1.80072E-3</v>
      </c>
      <c r="K2">
        <v>1.627051E-3</v>
      </c>
      <c r="L2">
        <v>2.5573029999999999E-3</v>
      </c>
      <c r="M2">
        <v>3.0629749999999999E-3</v>
      </c>
      <c r="N2">
        <v>2.133851E-3</v>
      </c>
      <c r="O2">
        <v>1.938326E-3</v>
      </c>
      <c r="P2">
        <v>1.9161880000000001E-3</v>
      </c>
      <c r="Q2">
        <v>1.6793279999999999E-3</v>
      </c>
      <c r="R2">
        <v>1.4378150000000001E-3</v>
      </c>
      <c r="S2">
        <v>2.462821E-3</v>
      </c>
      <c r="T2">
        <v>1.814059E-3</v>
      </c>
      <c r="U2">
        <v>3.4035659999999998E-3</v>
      </c>
      <c r="V2">
        <v>1.946889E-3</v>
      </c>
      <c r="W2">
        <v>1.7058380000000001E-3</v>
      </c>
    </row>
    <row r="3" spans="1:23" x14ac:dyDescent="0.35">
      <c r="A3">
        <v>0.44</v>
      </c>
      <c r="B3">
        <v>2.838606E-3</v>
      </c>
      <c r="C3">
        <v>2.9792020000000002E-3</v>
      </c>
      <c r="D3">
        <v>3.0389240000000001E-3</v>
      </c>
      <c r="E3">
        <v>3.4709069999999996E-3</v>
      </c>
      <c r="F3">
        <v>3.3344440000000002E-3</v>
      </c>
      <c r="G3">
        <v>3.2952120000000001E-3</v>
      </c>
      <c r="H3">
        <v>5.0092009999999996E-3</v>
      </c>
      <c r="I3">
        <v>3.599756E-3</v>
      </c>
      <c r="J3">
        <v>3.734827E-3</v>
      </c>
      <c r="K3">
        <v>3.395585E-3</v>
      </c>
      <c r="L3">
        <v>5.3040350000000003E-3</v>
      </c>
      <c r="M3">
        <v>6.3709879999999993E-3</v>
      </c>
      <c r="N3">
        <v>4.364695E-3</v>
      </c>
      <c r="O3">
        <v>3.9647579999999997E-3</v>
      </c>
      <c r="P3">
        <v>3.9156880000000005E-3</v>
      </c>
      <c r="Q3">
        <v>3.5185920000000001E-3</v>
      </c>
      <c r="R3">
        <v>2.9783309999999999E-3</v>
      </c>
      <c r="S3">
        <v>5.0203660000000001E-3</v>
      </c>
      <c r="T3">
        <v>3.6929060000000001E-3</v>
      </c>
      <c r="U3">
        <v>7.1312809999999997E-3</v>
      </c>
      <c r="V3">
        <v>4.0495289999999996E-3</v>
      </c>
      <c r="W3">
        <v>3.5064450000000004E-3</v>
      </c>
    </row>
    <row r="4" spans="1:23" x14ac:dyDescent="0.35">
      <c r="A4">
        <v>0.52</v>
      </c>
      <c r="B4">
        <v>4.325494E-3</v>
      </c>
      <c r="C4">
        <v>4.5531200000000008E-3</v>
      </c>
      <c r="D4">
        <v>4.7200310000000004E-3</v>
      </c>
      <c r="E4">
        <v>5.3010219999999999E-3</v>
      </c>
      <c r="F4">
        <v>5.0850280000000001E-3</v>
      </c>
      <c r="G4">
        <v>5.1043479999999999E-3</v>
      </c>
      <c r="H4">
        <v>7.7693729999999996E-3</v>
      </c>
      <c r="I4">
        <v>5.5521659999999999E-3</v>
      </c>
      <c r="J4">
        <v>5.802321E-3</v>
      </c>
      <c r="K4">
        <v>5.3763430000000004E-3</v>
      </c>
      <c r="L4">
        <v>8.2401970000000012E-3</v>
      </c>
      <c r="M4">
        <v>9.9240389999999991E-3</v>
      </c>
      <c r="N4">
        <v>6.7895250000000002E-3</v>
      </c>
      <c r="O4">
        <v>6.1674009999999994E-3</v>
      </c>
      <c r="P4">
        <v>6.0818130000000001E-3</v>
      </c>
      <c r="Q4">
        <v>5.5177920000000005E-3</v>
      </c>
      <c r="R4">
        <v>4.6215479999999996E-3</v>
      </c>
      <c r="S4">
        <v>7.8620819999999994E-3</v>
      </c>
      <c r="T4">
        <v>5.7661159999999999E-3</v>
      </c>
      <c r="U4">
        <v>1.1345219E-2</v>
      </c>
      <c r="V4">
        <v>6.3079199999999998E-3</v>
      </c>
      <c r="W4">
        <v>5.4018199999999999E-3</v>
      </c>
    </row>
    <row r="5" spans="1:23" x14ac:dyDescent="0.35">
      <c r="A5">
        <v>0.61</v>
      </c>
      <c r="B5">
        <v>5.9475539999999999E-3</v>
      </c>
      <c r="C5">
        <v>6.1832490000000009E-3</v>
      </c>
      <c r="D5">
        <v>6.5304540000000006E-3</v>
      </c>
      <c r="E5">
        <v>7.2573519999999999E-3</v>
      </c>
      <c r="F5">
        <v>7.0023339999999998E-3</v>
      </c>
      <c r="G5">
        <v>7.1073200000000003E-3</v>
      </c>
      <c r="H5">
        <v>1.0836229999999999E-2</v>
      </c>
      <c r="I5">
        <v>7.6876139999999997E-3</v>
      </c>
      <c r="J5">
        <v>8.1365880000000002E-3</v>
      </c>
      <c r="K5">
        <v>7.569325E-3</v>
      </c>
      <c r="L5">
        <v>1.1460504000000002E-2</v>
      </c>
      <c r="M5">
        <v>1.4089684999999999E-2</v>
      </c>
      <c r="N5">
        <v>9.4083420000000001E-3</v>
      </c>
      <c r="O5">
        <v>8.5462559999999986E-3</v>
      </c>
      <c r="P5">
        <v>8.4145629999999999E-3</v>
      </c>
      <c r="Q5">
        <v>7.756896000000001E-3</v>
      </c>
      <c r="R5">
        <v>6.3674659999999996E-3</v>
      </c>
      <c r="S5">
        <v>1.098797E-2</v>
      </c>
      <c r="T5">
        <v>8.0984779999999992E-3</v>
      </c>
      <c r="U5">
        <v>1.6207456000000002E-2</v>
      </c>
      <c r="V5">
        <v>8.877813E-3</v>
      </c>
      <c r="W5">
        <v>7.4867329999999998E-3</v>
      </c>
    </row>
    <row r="6" spans="1:23" x14ac:dyDescent="0.35">
      <c r="A6">
        <v>0.72</v>
      </c>
      <c r="B6">
        <v>7.7047859999999999E-3</v>
      </c>
      <c r="C6">
        <v>7.869590000000001E-3</v>
      </c>
      <c r="D6">
        <v>8.5348510000000013E-3</v>
      </c>
      <c r="E6">
        <v>9.4030039999999995E-3</v>
      </c>
      <c r="F6">
        <v>9.0863620000000006E-3</v>
      </c>
      <c r="G6">
        <v>9.3041280000000001E-3</v>
      </c>
      <c r="H6">
        <v>1.4312001999999999E-2</v>
      </c>
      <c r="I6">
        <v>1.0067114E-2</v>
      </c>
      <c r="J6">
        <v>1.0804322E-2</v>
      </c>
      <c r="K6">
        <v>1.0116014E-2</v>
      </c>
      <c r="L6">
        <v>1.5154385000000001E-2</v>
      </c>
      <c r="M6">
        <v>1.8867926E-2</v>
      </c>
      <c r="N6">
        <v>1.2318137999999999E-2</v>
      </c>
      <c r="O6">
        <v>1.1189427999999998E-2</v>
      </c>
      <c r="P6">
        <v>1.1080563E-2</v>
      </c>
      <c r="Q6">
        <v>1.0315872E-2</v>
      </c>
      <c r="R6">
        <v>8.3187859999999999E-3</v>
      </c>
      <c r="S6">
        <v>1.4492754E-2</v>
      </c>
      <c r="T6">
        <v>1.0754778999999999E-2</v>
      </c>
      <c r="U6">
        <v>2.1880065000000004E-2</v>
      </c>
      <c r="V6">
        <v>1.1837083999999999E-2</v>
      </c>
      <c r="W6">
        <v>9.7611829999999997E-3</v>
      </c>
    </row>
    <row r="7" spans="1:23" x14ac:dyDescent="0.35">
      <c r="A7">
        <v>0.85</v>
      </c>
      <c r="B7">
        <v>9.6647750000000004E-3</v>
      </c>
      <c r="C7">
        <v>9.7807760000000014E-3</v>
      </c>
      <c r="D7">
        <v>1.0862538000000001E-2</v>
      </c>
      <c r="E7">
        <v>1.1864192999999999E-2</v>
      </c>
      <c r="F7">
        <v>1.1420473E-2</v>
      </c>
      <c r="G7">
        <v>1.1823996E-2</v>
      </c>
      <c r="H7">
        <v>1.8298916999999998E-2</v>
      </c>
      <c r="I7">
        <v>1.2751678000000001E-2</v>
      </c>
      <c r="J7">
        <v>1.3938908999999999E-2</v>
      </c>
      <c r="K7">
        <v>1.3087151999999999E-2</v>
      </c>
      <c r="L7">
        <v>1.9416556000000001E-2</v>
      </c>
      <c r="M7">
        <v>2.4503799999999999E-2</v>
      </c>
      <c r="N7">
        <v>1.5615906999999998E-2</v>
      </c>
      <c r="O7">
        <v>1.4185022999999998E-2</v>
      </c>
      <c r="P7">
        <v>1.4079813E-2</v>
      </c>
      <c r="Q7">
        <v>1.3274688E-2</v>
      </c>
      <c r="R7">
        <v>1.0578209E-2</v>
      </c>
      <c r="S7">
        <v>1.8565880999999999E-2</v>
      </c>
      <c r="T7">
        <v>1.3799806999999999E-2</v>
      </c>
      <c r="U7">
        <v>2.8687196000000005E-2</v>
      </c>
      <c r="V7">
        <v>1.5263608E-2</v>
      </c>
      <c r="W7">
        <v>1.2414708E-2</v>
      </c>
    </row>
    <row r="8" spans="1:23" x14ac:dyDescent="0.35">
      <c r="A8">
        <v>1.01</v>
      </c>
      <c r="B8">
        <v>1.2097865000000001E-2</v>
      </c>
      <c r="C8">
        <v>1.2141653000000002E-2</v>
      </c>
      <c r="D8">
        <v>1.3772146000000002E-2</v>
      </c>
      <c r="E8">
        <v>1.4830240999999999E-2</v>
      </c>
      <c r="F8">
        <v>1.4338112E-2</v>
      </c>
      <c r="G8">
        <v>1.4925371999999999E-2</v>
      </c>
      <c r="H8">
        <v>2.3205888999999997E-2</v>
      </c>
      <c r="I8">
        <v>1.5985357000000002E-2</v>
      </c>
      <c r="J8">
        <v>1.7740429999999998E-2</v>
      </c>
      <c r="K8">
        <v>1.6765703E-2</v>
      </c>
      <c r="L8">
        <v>2.4625876000000001E-2</v>
      </c>
      <c r="M8">
        <v>3.1364863E-2</v>
      </c>
      <c r="N8">
        <v>1.9689621999999997E-2</v>
      </c>
      <c r="O8">
        <v>1.7885463999999997E-2</v>
      </c>
      <c r="P8">
        <v>1.7745562999999999E-2</v>
      </c>
      <c r="Q8">
        <v>1.6873249E-2</v>
      </c>
      <c r="R8">
        <v>1.3351136999999999E-2</v>
      </c>
      <c r="S8">
        <v>2.3586246999999998E-2</v>
      </c>
      <c r="T8">
        <v>1.7557501E-2</v>
      </c>
      <c r="U8">
        <v>3.7115073000000005E-2</v>
      </c>
      <c r="V8">
        <v>1.9468888E-2</v>
      </c>
      <c r="W8">
        <v>1.5636845999999999E-2</v>
      </c>
    </row>
    <row r="9" spans="1:23" x14ac:dyDescent="0.35">
      <c r="A9">
        <v>1.19</v>
      </c>
      <c r="B9">
        <v>1.5409571E-2</v>
      </c>
      <c r="C9">
        <v>1.5458123000000002E-2</v>
      </c>
      <c r="D9">
        <v>1.7845597000000001E-2</v>
      </c>
      <c r="E9">
        <v>1.8995329999999998E-2</v>
      </c>
      <c r="F9">
        <v>1.8339445999999999E-2</v>
      </c>
      <c r="G9">
        <v>1.9254376E-2</v>
      </c>
      <c r="H9">
        <v>3.0055203999999995E-2</v>
      </c>
      <c r="I9">
        <v>2.0439292000000001E-2</v>
      </c>
      <c r="J9">
        <v>2.3009203999999998E-2</v>
      </c>
      <c r="K9">
        <v>2.178834E-2</v>
      </c>
      <c r="L9">
        <v>3.1824208999999999E-2</v>
      </c>
      <c r="M9">
        <v>4.0921343999999998E-2</v>
      </c>
      <c r="N9">
        <v>2.5218234999999999E-2</v>
      </c>
      <c r="O9">
        <v>2.2907489999999996E-2</v>
      </c>
      <c r="P9">
        <v>2.2827626E-2</v>
      </c>
      <c r="Q9">
        <v>2.1911234000000002E-2</v>
      </c>
      <c r="R9">
        <v>1.7048373999999998E-2</v>
      </c>
      <c r="S9">
        <v>3.0501089999999998E-2</v>
      </c>
      <c r="T9">
        <v>2.2740527E-2</v>
      </c>
      <c r="U9">
        <v>4.8622366000000007E-2</v>
      </c>
      <c r="V9">
        <v>2.5309555000000001E-2</v>
      </c>
      <c r="W9">
        <v>2.0090977999999999E-2</v>
      </c>
    </row>
    <row r="10" spans="1:23" x14ac:dyDescent="0.35">
      <c r="A10">
        <v>1.4</v>
      </c>
      <c r="B10">
        <v>2.0140578999999999E-2</v>
      </c>
      <c r="C10">
        <v>2.0236088000000003E-2</v>
      </c>
      <c r="D10">
        <v>2.3858786999999999E-2</v>
      </c>
      <c r="E10">
        <v>2.5053640999999998E-2</v>
      </c>
      <c r="F10">
        <v>2.4008002000000001E-2</v>
      </c>
      <c r="G10">
        <v>2.5457127999999999E-2</v>
      </c>
      <c r="H10">
        <v>3.9971376999999995E-2</v>
      </c>
      <c r="I10">
        <v>2.6784624999999999E-2</v>
      </c>
      <c r="J10">
        <v>3.0678938999999999E-2</v>
      </c>
      <c r="K10">
        <v>2.9074701000000001E-2</v>
      </c>
      <c r="L10">
        <v>4.2242848999999999E-2</v>
      </c>
      <c r="M10">
        <v>5.4765990000000001E-2</v>
      </c>
      <c r="N10">
        <v>3.3171677999999996E-2</v>
      </c>
      <c r="O10">
        <v>3.0132159999999995E-2</v>
      </c>
      <c r="P10">
        <v>3.0075813999999999E-2</v>
      </c>
      <c r="Q10">
        <v>2.9188323000000002E-2</v>
      </c>
      <c r="R10">
        <v>2.2388828E-2</v>
      </c>
      <c r="S10">
        <v>4.0636544999999996E-2</v>
      </c>
      <c r="T10">
        <v>3.0191125999999999E-2</v>
      </c>
      <c r="U10">
        <v>6.5316045000000003E-2</v>
      </c>
      <c r="V10">
        <v>3.379799E-2</v>
      </c>
      <c r="W10">
        <v>2.6440485E-2</v>
      </c>
    </row>
    <row r="11" spans="1:23" x14ac:dyDescent="0.35">
      <c r="A11">
        <v>1.65</v>
      </c>
      <c r="B11">
        <v>2.5885374999999999E-2</v>
      </c>
      <c r="C11">
        <v>2.6138280000000003E-2</v>
      </c>
      <c r="D11">
        <v>3.1423767999999998E-2</v>
      </c>
      <c r="E11">
        <v>3.2563422999999994E-2</v>
      </c>
      <c r="F11">
        <v>3.0926975000000002E-2</v>
      </c>
      <c r="G11">
        <v>3.3145956999999997E-2</v>
      </c>
      <c r="H11">
        <v>5.2238806999999998E-2</v>
      </c>
      <c r="I11">
        <v>3.4533252E-2</v>
      </c>
      <c r="J11">
        <v>4.0216086999999998E-2</v>
      </c>
      <c r="K11">
        <v>3.8129596000000002E-2</v>
      </c>
      <c r="L11">
        <v>5.5124077E-2</v>
      </c>
      <c r="M11">
        <v>7.2041168000000003E-2</v>
      </c>
      <c r="N11">
        <v>4.2870998999999993E-2</v>
      </c>
      <c r="O11">
        <v>3.8854626999999996E-2</v>
      </c>
      <c r="P11">
        <v>3.8990252000000003E-2</v>
      </c>
      <c r="Q11">
        <v>3.8224708000000003E-2</v>
      </c>
      <c r="R11">
        <v>2.8858992999999999E-2</v>
      </c>
      <c r="S11">
        <v>5.3140096999999997E-2</v>
      </c>
      <c r="T11">
        <v>3.9455784000000001E-2</v>
      </c>
      <c r="U11">
        <v>8.6061588000000008E-2</v>
      </c>
      <c r="V11">
        <v>4.431119E-2</v>
      </c>
      <c r="W11">
        <v>3.4116754999999999E-2</v>
      </c>
    </row>
    <row r="12" spans="1:23" x14ac:dyDescent="0.35">
      <c r="A12">
        <v>1.95</v>
      </c>
      <c r="B12">
        <v>3.2373615000000001E-2</v>
      </c>
      <c r="C12">
        <v>3.3052277000000005E-2</v>
      </c>
      <c r="D12">
        <v>4.0281907999999998E-2</v>
      </c>
      <c r="E12">
        <v>4.1335352999999991E-2</v>
      </c>
      <c r="F12">
        <v>3.8846281000000003E-2</v>
      </c>
      <c r="G12">
        <v>4.1997802000000001E-2</v>
      </c>
      <c r="H12">
        <v>6.6448579999999993E-2</v>
      </c>
      <c r="I12">
        <v>4.338011E-2</v>
      </c>
      <c r="J12">
        <v>5.1220488999999994E-2</v>
      </c>
      <c r="K12">
        <v>4.8599319000000002E-2</v>
      </c>
      <c r="L12">
        <v>6.9994318E-2</v>
      </c>
      <c r="M12">
        <v>9.2011762999999996E-2</v>
      </c>
      <c r="N12">
        <v>5.3831231999999993E-2</v>
      </c>
      <c r="O12">
        <v>4.8810573999999995E-2</v>
      </c>
      <c r="P12">
        <v>4.9071065000000004E-2</v>
      </c>
      <c r="Q12">
        <v>4.8620550000000005E-2</v>
      </c>
      <c r="R12">
        <v>3.6150767E-2</v>
      </c>
      <c r="S12">
        <v>6.7727574999999998E-2</v>
      </c>
      <c r="T12">
        <v>5.0080986000000001E-2</v>
      </c>
      <c r="U12">
        <v>0.11004862200000001</v>
      </c>
      <c r="V12">
        <v>5.6459777000000003E-2</v>
      </c>
      <c r="W12">
        <v>4.2835480999999995E-2</v>
      </c>
    </row>
    <row r="13" spans="1:23" x14ac:dyDescent="0.35">
      <c r="A13">
        <v>2.2999999999999998</v>
      </c>
      <c r="B13">
        <v>3.9537713000000002E-2</v>
      </c>
      <c r="C13">
        <v>4.0809444000000007E-2</v>
      </c>
      <c r="D13">
        <v>5.0433208E-2</v>
      </c>
      <c r="E13">
        <v>5.1243215999999994E-2</v>
      </c>
      <c r="F13">
        <v>4.7599199000000002E-2</v>
      </c>
      <c r="G13">
        <v>5.1948051000000002E-2</v>
      </c>
      <c r="H13">
        <v>8.2600696000000001E-2</v>
      </c>
      <c r="I13">
        <v>5.3203172999999999E-2</v>
      </c>
      <c r="J13">
        <v>6.3625451E-2</v>
      </c>
      <c r="K13">
        <v>6.0483869000000003E-2</v>
      </c>
      <c r="L13">
        <v>8.6758856999999995E-2</v>
      </c>
      <c r="M13">
        <v>0.11455525699999999</v>
      </c>
      <c r="N13">
        <v>6.5955382999999992E-2</v>
      </c>
      <c r="O13">
        <v>5.9823789999999995E-2</v>
      </c>
      <c r="P13">
        <v>6.0234941E-2</v>
      </c>
      <c r="Q13">
        <v>6.0295880000000003E-2</v>
      </c>
      <c r="R13">
        <v>4.4366849999999999E-2</v>
      </c>
      <c r="S13">
        <v>8.4304253999999995E-2</v>
      </c>
      <c r="T13">
        <v>6.2066732999999999E-2</v>
      </c>
      <c r="U13">
        <v>0.137115073</v>
      </c>
      <c r="V13">
        <v>7.0165875000000003E-2</v>
      </c>
      <c r="W13">
        <v>5.2501894999999993E-2</v>
      </c>
    </row>
    <row r="14" spans="1:23" x14ac:dyDescent="0.35">
      <c r="A14">
        <v>2.72</v>
      </c>
      <c r="B14">
        <v>4.7242498000000001E-2</v>
      </c>
      <c r="C14">
        <v>4.9184936000000005E-2</v>
      </c>
      <c r="D14">
        <v>6.1554377E-2</v>
      </c>
      <c r="E14">
        <v>6.203458299999999E-2</v>
      </c>
      <c r="F14">
        <v>5.7019006000000004E-2</v>
      </c>
      <c r="G14">
        <v>6.2802867999999998E-2</v>
      </c>
      <c r="H14">
        <v>0.10038846900000001</v>
      </c>
      <c r="I14">
        <v>6.3819401999999997E-2</v>
      </c>
      <c r="J14">
        <v>7.7030813000000004E-2</v>
      </c>
      <c r="K14">
        <v>7.3429540000000001E-2</v>
      </c>
      <c r="L14">
        <v>0.10513354899999999</v>
      </c>
      <c r="M14">
        <v>0.139181574</v>
      </c>
      <c r="N14">
        <v>7.8952472999999995E-2</v>
      </c>
      <c r="O14">
        <v>7.1541851999999989E-2</v>
      </c>
      <c r="P14">
        <v>7.2148629000000006E-2</v>
      </c>
      <c r="Q14">
        <v>7.2930826000000004E-2</v>
      </c>
      <c r="R14">
        <v>5.3096437999999996E-2</v>
      </c>
      <c r="S14">
        <v>0.102585963</v>
      </c>
      <c r="T14">
        <v>7.5089085E-2</v>
      </c>
      <c r="U14">
        <v>0.16677471599999999</v>
      </c>
      <c r="V14">
        <v>8.5117982000000009E-2</v>
      </c>
      <c r="W14">
        <v>6.2736922000000001E-2</v>
      </c>
    </row>
    <row r="15" spans="1:23" x14ac:dyDescent="0.35">
      <c r="A15">
        <v>3.2</v>
      </c>
      <c r="B15">
        <v>5.5420384000000003E-2</v>
      </c>
      <c r="C15">
        <v>5.8122541000000007E-2</v>
      </c>
      <c r="D15">
        <v>7.3516099000000001E-2</v>
      </c>
      <c r="E15">
        <v>7.3583238999999995E-2</v>
      </c>
      <c r="F15">
        <v>6.702234E-2</v>
      </c>
      <c r="G15">
        <v>7.4433028999999998E-2</v>
      </c>
      <c r="H15">
        <v>0.119709671</v>
      </c>
      <c r="I15">
        <v>7.5045760000000003E-2</v>
      </c>
      <c r="J15">
        <v>9.1369881999999999E-2</v>
      </c>
      <c r="K15">
        <v>8.7224106999999995E-2</v>
      </c>
      <c r="L15">
        <v>0.12502368</v>
      </c>
      <c r="M15">
        <v>0.16564567599999999</v>
      </c>
      <c r="N15">
        <v>9.2628515999999994E-2</v>
      </c>
      <c r="O15">
        <v>8.3876653999999995E-2</v>
      </c>
      <c r="P15">
        <v>8.4728817000000012E-2</v>
      </c>
      <c r="Q15">
        <v>8.6445420000000009E-2</v>
      </c>
      <c r="R15">
        <v>6.2339530999999997E-2</v>
      </c>
      <c r="S15">
        <v>0.122383254</v>
      </c>
      <c r="T15">
        <v>8.9018466000000004E-2</v>
      </c>
      <c r="U15">
        <v>0.19854132899999999</v>
      </c>
      <c r="V15">
        <v>0.101004595</v>
      </c>
      <c r="W15">
        <v>7.3445791999999996E-2</v>
      </c>
    </row>
    <row r="16" spans="1:23" x14ac:dyDescent="0.35">
      <c r="A16">
        <v>3.78</v>
      </c>
      <c r="B16">
        <v>6.4274128E-2</v>
      </c>
      <c r="C16">
        <v>6.7734683000000004E-2</v>
      </c>
      <c r="D16">
        <v>8.6512349000000002E-2</v>
      </c>
      <c r="E16">
        <v>8.6078505999999999E-2</v>
      </c>
      <c r="F16">
        <v>7.7692562999999992E-2</v>
      </c>
      <c r="G16">
        <v>8.7032369999999998E-2</v>
      </c>
      <c r="H16">
        <v>0.141177673</v>
      </c>
      <c r="I16">
        <v>8.7065284000000007E-2</v>
      </c>
      <c r="J16">
        <v>0.10684273799999999</v>
      </c>
      <c r="K16">
        <v>0.102079795</v>
      </c>
      <c r="L16">
        <v>0.14680810899999999</v>
      </c>
      <c r="M16">
        <v>0.19456015799999998</v>
      </c>
      <c r="N16">
        <v>0.107274491</v>
      </c>
      <c r="O16">
        <v>9.7004407000000001E-2</v>
      </c>
      <c r="P16">
        <v>9.8142130000000008E-2</v>
      </c>
      <c r="Q16">
        <v>0.10099959800000001</v>
      </c>
      <c r="R16">
        <v>7.2096129999999994E-2</v>
      </c>
      <c r="S16">
        <v>0.14426447000000001</v>
      </c>
      <c r="T16">
        <v>0.10404924</v>
      </c>
      <c r="U16">
        <v>0.23322528399999998</v>
      </c>
      <c r="V16">
        <v>0.11798146600000001</v>
      </c>
      <c r="W16">
        <v>8.4723275000000001E-2</v>
      </c>
    </row>
    <row r="17" spans="1:29" x14ac:dyDescent="0.35">
      <c r="A17">
        <v>4.46</v>
      </c>
      <c r="B17">
        <v>7.4074074000000004E-2</v>
      </c>
      <c r="C17">
        <v>7.8246205999999999E-2</v>
      </c>
      <c r="D17">
        <v>0.100995732</v>
      </c>
      <c r="E17">
        <v>9.9835920999999994E-2</v>
      </c>
      <c r="F17">
        <v>8.936311999999999E-2</v>
      </c>
      <c r="G17">
        <v>0.100923951</v>
      </c>
      <c r="H17">
        <v>0.16561030400000001</v>
      </c>
      <c r="I17">
        <v>0.100244052</v>
      </c>
      <c r="J17">
        <v>0.12384954099999999</v>
      </c>
      <c r="K17">
        <v>0.118279569</v>
      </c>
      <c r="L17">
        <v>0.17143398499999998</v>
      </c>
      <c r="M17">
        <v>0.22702768999999998</v>
      </c>
      <c r="N17">
        <v>0.12318137800000001</v>
      </c>
      <c r="O17">
        <v>0.11136564</v>
      </c>
      <c r="P17">
        <v>0.112805131</v>
      </c>
      <c r="Q17">
        <v>0.117073169</v>
      </c>
      <c r="R17">
        <v>8.257163599999999E-2</v>
      </c>
      <c r="S17">
        <v>0.169082127</v>
      </c>
      <c r="T17">
        <v>0.120570134</v>
      </c>
      <c r="U17">
        <v>0.271799028</v>
      </c>
      <c r="V17">
        <v>0.136515848</v>
      </c>
      <c r="W17">
        <v>9.6758908000000005E-2</v>
      </c>
    </row>
    <row r="18" spans="1:29" x14ac:dyDescent="0.35">
      <c r="A18">
        <v>5.27</v>
      </c>
      <c r="B18">
        <v>8.4955393000000004E-2</v>
      </c>
      <c r="C18">
        <v>8.9769533999999998E-2</v>
      </c>
      <c r="D18">
        <v>0.11709556400000001</v>
      </c>
      <c r="E18">
        <v>0.11498169899999999</v>
      </c>
      <c r="F18">
        <v>0.10211737099999998</v>
      </c>
      <c r="G18">
        <v>0.116236996</v>
      </c>
      <c r="H18">
        <v>0.193723164</v>
      </c>
      <c r="I18">
        <v>0.11476510099999999</v>
      </c>
      <c r="J18">
        <v>0.142657064</v>
      </c>
      <c r="K18">
        <v>0.13603565300000001</v>
      </c>
      <c r="L18">
        <v>0.19937488299999997</v>
      </c>
      <c r="M18">
        <v>0.26366086799999999</v>
      </c>
      <c r="N18">
        <v>0.140543163</v>
      </c>
      <c r="O18">
        <v>0.126960354</v>
      </c>
      <c r="P18">
        <v>0.12880113200000001</v>
      </c>
      <c r="Q18">
        <v>0.13474610000000001</v>
      </c>
      <c r="R18">
        <v>9.3868749999999987E-2</v>
      </c>
      <c r="S18">
        <v>0.19749929099999999</v>
      </c>
      <c r="T18">
        <v>0.13871072400000001</v>
      </c>
      <c r="U18">
        <v>0.31491085899999999</v>
      </c>
      <c r="V18">
        <v>0.156685617</v>
      </c>
      <c r="W18">
        <v>0.10964746</v>
      </c>
    </row>
    <row r="19" spans="1:29" x14ac:dyDescent="0.35">
      <c r="A19">
        <v>6.21</v>
      </c>
      <c r="B19">
        <v>9.7120842999999998E-2</v>
      </c>
      <c r="C19">
        <v>0.102529512</v>
      </c>
      <c r="D19">
        <v>0.13500581900000003</v>
      </c>
      <c r="E19">
        <v>0.13176826999999999</v>
      </c>
      <c r="F19">
        <v>0.11612203899999998</v>
      </c>
      <c r="G19">
        <v>0.13322995299999998</v>
      </c>
      <c r="H19">
        <v>0.22623185300000001</v>
      </c>
      <c r="I19">
        <v>0.13087248399999998</v>
      </c>
      <c r="J19">
        <v>0.16346538699999999</v>
      </c>
      <c r="K19">
        <v>0.15563101200000001</v>
      </c>
      <c r="L19">
        <v>0.23119909199999997</v>
      </c>
      <c r="M19">
        <v>0.30519480599999999</v>
      </c>
      <c r="N19">
        <v>0.159650825</v>
      </c>
      <c r="O19">
        <v>0.14414097100000001</v>
      </c>
      <c r="P19">
        <v>0.146546696</v>
      </c>
      <c r="Q19">
        <v>0.15425829500000002</v>
      </c>
      <c r="R19">
        <v>0.10619287399999999</v>
      </c>
      <c r="S19">
        <v>0.23036847699999999</v>
      </c>
      <c r="T19">
        <v>0.15879494800000002</v>
      </c>
      <c r="U19">
        <v>0.36256077799999997</v>
      </c>
      <c r="V19">
        <v>0.17888014999999999</v>
      </c>
      <c r="W19">
        <v>0.12367323700000001</v>
      </c>
    </row>
    <row r="20" spans="1:29" x14ac:dyDescent="0.35">
      <c r="A20" s="6">
        <v>7.33</v>
      </c>
      <c r="B20" s="6">
        <v>0.110773181</v>
      </c>
      <c r="C20" s="6">
        <v>0.116694773</v>
      </c>
      <c r="D20" s="6">
        <v>0.15485581300000004</v>
      </c>
      <c r="E20" s="6">
        <v>0.15051117</v>
      </c>
      <c r="F20" s="6">
        <v>0.13162720699999997</v>
      </c>
      <c r="G20" s="6">
        <v>0.15203204599999998</v>
      </c>
      <c r="H20" s="6">
        <v>0.26344305700000004</v>
      </c>
      <c r="I20" s="6">
        <v>0.14893227699999997</v>
      </c>
      <c r="J20" s="6">
        <v>0.186541284</v>
      </c>
      <c r="K20" s="6">
        <v>0.17734861200000002</v>
      </c>
      <c r="L20" s="6">
        <v>0.26756961699999998</v>
      </c>
      <c r="M20" s="6">
        <v>0.35199705999999997</v>
      </c>
      <c r="N20" s="6">
        <v>0.180989331</v>
      </c>
      <c r="O20" s="6">
        <v>0.163083702</v>
      </c>
      <c r="P20" s="6">
        <v>0.16620844700000001</v>
      </c>
      <c r="Q20" s="6">
        <v>0.17568972200000002</v>
      </c>
      <c r="R20" s="6">
        <v>0.119749411</v>
      </c>
      <c r="S20" s="6">
        <v>0.26825802900000001</v>
      </c>
      <c r="T20" s="6">
        <v>0.18114674600000003</v>
      </c>
      <c r="U20" s="6">
        <v>0.41458670999999997</v>
      </c>
      <c r="V20" s="6">
        <v>0.20348882499999998</v>
      </c>
      <c r="W20" s="6">
        <v>0.13912054600000001</v>
      </c>
    </row>
    <row r="21" spans="1:29" x14ac:dyDescent="0.35">
      <c r="A21" s="13">
        <v>8.65</v>
      </c>
      <c r="B21" s="11">
        <v>0.126115165</v>
      </c>
      <c r="C21" s="11">
        <v>0.13249016399999999</v>
      </c>
      <c r="D21" s="11">
        <v>0.17696883500000005</v>
      </c>
      <c r="E21" s="11">
        <v>0.17146283000000001</v>
      </c>
      <c r="F21" s="11">
        <v>0.14896631999999996</v>
      </c>
      <c r="G21" s="11">
        <v>0.17316017199999997</v>
      </c>
      <c r="H21" s="11">
        <v>0.30637906200000004</v>
      </c>
      <c r="I21" s="11">
        <v>0.16918853099999998</v>
      </c>
      <c r="J21" s="11">
        <v>0.21215152800000001</v>
      </c>
      <c r="K21" s="11">
        <v>0.20147141900000001</v>
      </c>
      <c r="L21" s="11">
        <v>0.30924417699999995</v>
      </c>
      <c r="M21" s="11">
        <v>0.40455770699999999</v>
      </c>
      <c r="N21" s="11">
        <v>0.205043647</v>
      </c>
      <c r="O21" s="11">
        <v>0.18405286500000001</v>
      </c>
      <c r="P21" s="11">
        <v>0.18811963600000001</v>
      </c>
      <c r="Q21" s="11">
        <v>0.19944022200000003</v>
      </c>
      <c r="R21" s="11">
        <v>0.13464106100000001</v>
      </c>
      <c r="S21" s="11">
        <v>0.312020462</v>
      </c>
      <c r="T21" s="11">
        <v>0.20621963200000001</v>
      </c>
      <c r="U21" s="12">
        <v>0.47115072899999999</v>
      </c>
      <c r="V21" s="11">
        <v>0.23090101999999998</v>
      </c>
      <c r="W21" s="11">
        <v>0.15627369200000002</v>
      </c>
      <c r="AA21" s="2" t="s">
        <v>33</v>
      </c>
      <c r="AC21" t="s">
        <v>34</v>
      </c>
    </row>
    <row r="22" spans="1:29" x14ac:dyDescent="0.35">
      <c r="A22" s="13">
        <v>10.210000000000001</v>
      </c>
      <c r="B22" s="11">
        <v>0.14355231000000002</v>
      </c>
      <c r="C22" s="11">
        <v>0.150252952</v>
      </c>
      <c r="D22" s="11">
        <v>0.20192680700000004</v>
      </c>
      <c r="E22" s="11">
        <v>0.195191216</v>
      </c>
      <c r="F22" s="11">
        <v>0.16863954399999995</v>
      </c>
      <c r="G22" s="11">
        <v>0.19706661399999997</v>
      </c>
      <c r="H22" s="11">
        <v>0.35565323900000001</v>
      </c>
      <c r="I22" s="11">
        <v>0.19212934899999998</v>
      </c>
      <c r="J22" s="11">
        <v>0.240896359</v>
      </c>
      <c r="K22" s="11">
        <v>0.22842388100000002</v>
      </c>
      <c r="L22" s="11">
        <v>0.35698049099999996</v>
      </c>
      <c r="M22" s="12">
        <v>0.46275422700000002</v>
      </c>
      <c r="N22" s="11">
        <v>0.232589719</v>
      </c>
      <c r="O22" s="11">
        <v>0.20757709400000002</v>
      </c>
      <c r="P22" s="11">
        <v>0.21311338800000001</v>
      </c>
      <c r="Q22" s="11">
        <v>0.22614953800000004</v>
      </c>
      <c r="R22" s="11">
        <v>0.151586732</v>
      </c>
      <c r="S22" s="11">
        <v>0.362603014</v>
      </c>
      <c r="T22" s="11">
        <v>0.23453190900000001</v>
      </c>
      <c r="U22" s="12">
        <v>0.53176661199999997</v>
      </c>
      <c r="V22" s="11">
        <v>0.261817615</v>
      </c>
      <c r="W22" s="11">
        <v>0.17579605700000001</v>
      </c>
      <c r="Z22" s="2" t="s">
        <v>26</v>
      </c>
      <c r="AA22" s="13">
        <v>32.549999999999997</v>
      </c>
      <c r="AB22" s="2" t="s">
        <v>30</v>
      </c>
      <c r="AC22" s="12">
        <v>0.47299090099999996</v>
      </c>
    </row>
    <row r="23" spans="1:29" x14ac:dyDescent="0.35">
      <c r="A23" s="13">
        <v>12.05</v>
      </c>
      <c r="B23" s="11">
        <v>0.16369288900000001</v>
      </c>
      <c r="C23" s="11">
        <v>0.17060146199999998</v>
      </c>
      <c r="D23" s="11">
        <v>0.23037630900000006</v>
      </c>
      <c r="E23" s="11">
        <v>0.222264294</v>
      </c>
      <c r="F23" s="11">
        <v>0.19139712999999994</v>
      </c>
      <c r="G23" s="11">
        <v>0.22446210399999997</v>
      </c>
      <c r="H23" s="11">
        <v>0.41157227400000002</v>
      </c>
      <c r="I23" s="11">
        <v>0.21842587099999997</v>
      </c>
      <c r="J23" s="11">
        <v>0.273642791</v>
      </c>
      <c r="K23" s="11">
        <v>0.25919637700000003</v>
      </c>
      <c r="L23" s="11">
        <v>0.41125213299999996</v>
      </c>
      <c r="M23" s="12">
        <v>0.52572898800000001</v>
      </c>
      <c r="N23" s="11">
        <v>0.26450048500000001</v>
      </c>
      <c r="O23" s="11">
        <v>0.23453744600000001</v>
      </c>
      <c r="P23" s="11">
        <v>0.24193951500000002</v>
      </c>
      <c r="Q23" s="11">
        <v>0.25661735100000005</v>
      </c>
      <c r="R23" s="11">
        <v>0.17130533100000001</v>
      </c>
      <c r="S23" s="11">
        <v>0.42028985699999999</v>
      </c>
      <c r="T23" s="11">
        <v>0.26712018199999998</v>
      </c>
      <c r="U23" s="11">
        <v>0.594975688</v>
      </c>
      <c r="V23" s="11">
        <v>0.29709524100000001</v>
      </c>
      <c r="W23" s="11">
        <v>0.19854056</v>
      </c>
      <c r="Z23" s="2" t="s">
        <v>28</v>
      </c>
      <c r="AA23" s="13">
        <v>38.409999999999997</v>
      </c>
      <c r="AB23" s="2" t="s">
        <v>32</v>
      </c>
      <c r="AC23" s="12">
        <v>0.53913949799999994</v>
      </c>
    </row>
    <row r="24" spans="1:29" x14ac:dyDescent="0.35">
      <c r="A24" s="13">
        <v>14.22</v>
      </c>
      <c r="B24" s="11">
        <v>0.18788861800000001</v>
      </c>
      <c r="C24" s="11">
        <v>0.19471613299999999</v>
      </c>
      <c r="D24" s="11">
        <v>0.26399844800000005</v>
      </c>
      <c r="E24" s="11">
        <v>0.25425975000000001</v>
      </c>
      <c r="F24" s="11">
        <v>0.21890629999999994</v>
      </c>
      <c r="G24" s="11">
        <v>0.25702655399999996</v>
      </c>
      <c r="H24" s="12">
        <v>0.47566959600000003</v>
      </c>
      <c r="I24" s="11">
        <v>0.24984746999999996</v>
      </c>
      <c r="J24" s="11">
        <v>0.31265839699999998</v>
      </c>
      <c r="K24" s="11">
        <v>0.29591114800000001</v>
      </c>
      <c r="L24" s="12">
        <v>0.47376397199999998</v>
      </c>
      <c r="M24" s="11">
        <v>0.59335947099999997</v>
      </c>
      <c r="N24" s="11">
        <v>0.30281280300000002</v>
      </c>
      <c r="O24" s="11">
        <v>0.26704845900000002</v>
      </c>
      <c r="P24" s="11">
        <v>0.27684745500000002</v>
      </c>
      <c r="Q24" s="11">
        <v>0.29300279700000004</v>
      </c>
      <c r="R24" s="11">
        <v>0.195234673</v>
      </c>
      <c r="S24" s="12">
        <v>0.48678602100000001</v>
      </c>
      <c r="T24" s="11">
        <v>0.30612244999999999</v>
      </c>
      <c r="U24" s="11">
        <v>0.66045380799999998</v>
      </c>
      <c r="V24" s="11">
        <v>0.338914414</v>
      </c>
      <c r="W24" s="11">
        <v>0.22602350200000002</v>
      </c>
    </row>
    <row r="25" spans="1:29" x14ac:dyDescent="0.35">
      <c r="A25" s="10">
        <v>16.78</v>
      </c>
      <c r="B25" s="6">
        <v>0.21742362700000001</v>
      </c>
      <c r="C25" s="6">
        <v>0.22372119199999999</v>
      </c>
      <c r="D25" s="6">
        <v>0.30402172500000008</v>
      </c>
      <c r="E25" s="6">
        <v>0.29225041000000002</v>
      </c>
      <c r="F25" s="6">
        <v>0.25241746999999992</v>
      </c>
      <c r="G25" s="6">
        <v>0.29618142899999994</v>
      </c>
      <c r="H25" s="7">
        <v>0.54610509000000007</v>
      </c>
      <c r="I25" s="6">
        <v>0.28798047799999998</v>
      </c>
      <c r="J25" s="6">
        <v>0.359677205</v>
      </c>
      <c r="K25" s="6">
        <v>0.34019524500000003</v>
      </c>
      <c r="L25" s="7">
        <v>0.54328471499999997</v>
      </c>
      <c r="M25" s="6">
        <v>0.66233766299999997</v>
      </c>
      <c r="N25" s="6">
        <v>0.349175558</v>
      </c>
      <c r="O25" s="6">
        <v>0.30687224800000001</v>
      </c>
      <c r="P25" s="6">
        <v>0.31958677000000002</v>
      </c>
      <c r="Q25" s="6">
        <v>0.33674530000000003</v>
      </c>
      <c r="R25" s="6">
        <v>0.225223376</v>
      </c>
      <c r="S25" s="7">
        <v>0.56029175200000003</v>
      </c>
      <c r="T25" s="6">
        <v>0.35289925599999999</v>
      </c>
      <c r="U25" s="6">
        <v>0.72528362999999996</v>
      </c>
      <c r="V25" s="6">
        <v>0.38867689399999999</v>
      </c>
      <c r="W25" s="6">
        <v>0.25976118200000003</v>
      </c>
      <c r="Z25" s="2" t="s">
        <v>24</v>
      </c>
      <c r="AA25" s="2">
        <f>AA28*(AC25-AC22)+AA22</f>
        <v>34.942693531202181</v>
      </c>
      <c r="AB25" s="2" t="s">
        <v>31</v>
      </c>
      <c r="AC25" s="2">
        <v>0.5</v>
      </c>
    </row>
    <row r="26" spans="1:29" x14ac:dyDescent="0.35">
      <c r="A26" s="13">
        <v>19.809999999999999</v>
      </c>
      <c r="B26" s="11">
        <v>0.25371722000000002</v>
      </c>
      <c r="C26" s="11">
        <v>0.25913434499999999</v>
      </c>
      <c r="D26" s="11">
        <v>0.35167464100000007</v>
      </c>
      <c r="E26" s="11">
        <v>0.33762463700000001</v>
      </c>
      <c r="F26" s="11">
        <v>0.29368122499999993</v>
      </c>
      <c r="G26" s="11">
        <v>0.34315435699999997</v>
      </c>
      <c r="H26" s="11">
        <v>0.6197096700000001</v>
      </c>
      <c r="I26" s="11">
        <v>0.33428920299999998</v>
      </c>
      <c r="J26" s="11">
        <v>0.41616646699999998</v>
      </c>
      <c r="K26" s="11">
        <v>0.39339275500000004</v>
      </c>
      <c r="L26" s="11">
        <v>0.61716234299999995</v>
      </c>
      <c r="M26" s="11">
        <v>0.72898799399999992</v>
      </c>
      <c r="N26" s="11">
        <v>0.40494665400000002</v>
      </c>
      <c r="O26" s="11">
        <v>0.355947138</v>
      </c>
      <c r="P26" s="11">
        <v>0.371907023</v>
      </c>
      <c r="Q26" s="11">
        <v>0.38944422000000001</v>
      </c>
      <c r="R26" s="11">
        <v>0.26301735799999998</v>
      </c>
      <c r="S26" s="11">
        <v>0.63701809500000006</v>
      </c>
      <c r="T26" s="11">
        <v>0.40835762999999997</v>
      </c>
      <c r="U26" s="11">
        <v>0.78606158799999992</v>
      </c>
      <c r="V26" s="12">
        <v>0.44700568499999999</v>
      </c>
      <c r="W26" s="11">
        <v>0.30108036300000002</v>
      </c>
    </row>
    <row r="27" spans="1:29" x14ac:dyDescent="0.35">
      <c r="A27" s="13">
        <v>23.37</v>
      </c>
      <c r="B27" s="11">
        <v>0.29737766900000001</v>
      </c>
      <c r="C27" s="11">
        <v>0.301911186</v>
      </c>
      <c r="D27" s="11">
        <v>0.40708651200000007</v>
      </c>
      <c r="E27" s="11">
        <v>0.39101350499999998</v>
      </c>
      <c r="F27" s="11">
        <v>0.34361453599999991</v>
      </c>
      <c r="G27" s="11">
        <v>0.39813917299999996</v>
      </c>
      <c r="H27" s="11">
        <v>0.69065630700000014</v>
      </c>
      <c r="I27" s="11">
        <v>0.38920073399999999</v>
      </c>
      <c r="J27" s="12">
        <v>0.48165933099999997</v>
      </c>
      <c r="K27" s="12">
        <v>0.45479626400000006</v>
      </c>
      <c r="L27" s="11">
        <v>0.69018753699999991</v>
      </c>
      <c r="M27" s="11">
        <v>0.78914481799999991</v>
      </c>
      <c r="N27" s="12">
        <v>0.46973811900000001</v>
      </c>
      <c r="O27" s="11">
        <v>0.41436123499999999</v>
      </c>
      <c r="P27" s="12">
        <v>0.43314171400000001</v>
      </c>
      <c r="Q27" s="12">
        <v>0.45069971800000003</v>
      </c>
      <c r="R27" s="11">
        <v>0.30964362899999998</v>
      </c>
      <c r="S27" s="11">
        <v>0.71052382600000008</v>
      </c>
      <c r="T27" s="12">
        <v>0.47146096699999995</v>
      </c>
      <c r="U27" s="11">
        <v>0.83889789299999995</v>
      </c>
      <c r="V27" s="12">
        <v>0.51234327599999996</v>
      </c>
      <c r="W27" s="11">
        <v>0.350833964</v>
      </c>
    </row>
    <row r="28" spans="1:29" x14ac:dyDescent="0.35">
      <c r="A28" s="13">
        <v>27.58</v>
      </c>
      <c r="B28" s="11">
        <v>0.35009462000000002</v>
      </c>
      <c r="C28" s="11">
        <v>0.35396289999999997</v>
      </c>
      <c r="D28" s="12">
        <v>0.4707746020000001</v>
      </c>
      <c r="E28" s="12">
        <v>0.45348983999999998</v>
      </c>
      <c r="F28" s="11">
        <v>0.4035511819999999</v>
      </c>
      <c r="G28" s="12">
        <v>0.46191122199999995</v>
      </c>
      <c r="H28" s="11">
        <v>0.75495808600000014</v>
      </c>
      <c r="I28" s="12">
        <v>0.45308114899999996</v>
      </c>
      <c r="J28" s="12">
        <v>0.55508870300000002</v>
      </c>
      <c r="K28" s="12">
        <v>0.5234861340000001</v>
      </c>
      <c r="L28" s="11">
        <v>0.75876112999999989</v>
      </c>
      <c r="M28" s="11">
        <v>0.84133790799999986</v>
      </c>
      <c r="N28" s="12">
        <v>0.54345295900000001</v>
      </c>
      <c r="O28" s="12">
        <v>0.48193832800000003</v>
      </c>
      <c r="P28" s="12">
        <v>0.50262434300000003</v>
      </c>
      <c r="Q28" s="12">
        <v>0.51995201700000004</v>
      </c>
      <c r="R28" s="11">
        <v>0.36551299299999995</v>
      </c>
      <c r="S28" s="11">
        <v>0.77692526600000011</v>
      </c>
      <c r="T28" s="12">
        <v>0.54130223699999991</v>
      </c>
      <c r="U28" s="11">
        <v>0.88282009699999997</v>
      </c>
      <c r="V28" s="11">
        <v>0.58305427999999992</v>
      </c>
      <c r="W28" s="11">
        <v>0.40902198499999998</v>
      </c>
      <c r="Z28" s="2" t="s">
        <v>29</v>
      </c>
      <c r="AA28" s="2">
        <f>(AA23-AA22)/(AC23-AC22)</f>
        <v>88.588424634312375</v>
      </c>
    </row>
    <row r="29" spans="1:29" x14ac:dyDescent="0.35">
      <c r="A29" s="13">
        <v>32.549999999999997</v>
      </c>
      <c r="B29" s="11">
        <v>0.41213841600000001</v>
      </c>
      <c r="C29" s="11">
        <v>0.41500843099999996</v>
      </c>
      <c r="D29" s="12">
        <v>0.54099314600000015</v>
      </c>
      <c r="E29" s="12">
        <v>0.52334974199999995</v>
      </c>
      <c r="F29" s="12">
        <v>0.4727409119999999</v>
      </c>
      <c r="G29" s="12">
        <v>0.532661367</v>
      </c>
      <c r="H29" s="11">
        <v>0.80954814900000016</v>
      </c>
      <c r="I29" s="12">
        <v>0.52379499899999993</v>
      </c>
      <c r="J29" s="11">
        <v>0.63231959500000001</v>
      </c>
      <c r="K29" s="11">
        <v>0.59550084800000014</v>
      </c>
      <c r="L29" s="11">
        <v>0.8191892409999999</v>
      </c>
      <c r="M29" s="11">
        <v>0.88470963099999989</v>
      </c>
      <c r="N29" s="11">
        <v>0.622211446</v>
      </c>
      <c r="O29" s="12">
        <v>0.55585903300000006</v>
      </c>
      <c r="P29" s="11">
        <v>0.57652253500000006</v>
      </c>
      <c r="Q29" s="11">
        <v>0.59392242900000003</v>
      </c>
      <c r="R29" s="11">
        <v>0.42898223399999996</v>
      </c>
      <c r="S29" s="11">
        <v>0.83290707900000016</v>
      </c>
      <c r="T29" s="11">
        <v>0.61470683699999995</v>
      </c>
      <c r="U29" s="11">
        <v>0.91799027499999997</v>
      </c>
      <c r="V29" s="11">
        <v>0.65555642199999997</v>
      </c>
      <c r="W29" s="12">
        <v>0.47299090099999996</v>
      </c>
    </row>
    <row r="30" spans="1:29" x14ac:dyDescent="0.35">
      <c r="A30" s="13">
        <v>38.409999999999997</v>
      </c>
      <c r="B30" s="12">
        <v>0.48303595599999999</v>
      </c>
      <c r="C30" s="12">
        <v>0.48369870599999998</v>
      </c>
      <c r="D30" s="11">
        <v>0.61547911500000019</v>
      </c>
      <c r="E30" s="11">
        <v>0.59819512899999994</v>
      </c>
      <c r="F30" s="12">
        <v>0.54884961499999996</v>
      </c>
      <c r="G30" s="11">
        <v>0.60767590500000002</v>
      </c>
      <c r="H30" s="11">
        <v>0.85360866800000013</v>
      </c>
      <c r="I30" s="11">
        <v>0.59792556599999991</v>
      </c>
      <c r="J30" s="11">
        <v>0.70848339400000004</v>
      </c>
      <c r="K30" s="11">
        <v>0.66652518300000008</v>
      </c>
      <c r="L30" s="11">
        <v>0.87014586199999988</v>
      </c>
      <c r="M30" s="11">
        <v>0.91987258099999991</v>
      </c>
      <c r="N30" s="11">
        <v>0.70106692599999998</v>
      </c>
      <c r="O30" s="11">
        <v>0.63180617000000006</v>
      </c>
      <c r="P30" s="11">
        <v>0.65000416500000002</v>
      </c>
      <c r="Q30" s="11">
        <v>0.66829268100000006</v>
      </c>
      <c r="R30" s="12">
        <v>0.49789462999999995</v>
      </c>
      <c r="S30" s="11">
        <v>0.87799564600000013</v>
      </c>
      <c r="T30" s="11">
        <v>0.68862973899999991</v>
      </c>
      <c r="U30" s="11">
        <v>0.94521879999999991</v>
      </c>
      <c r="V30" s="11">
        <v>0.72650105199999993</v>
      </c>
      <c r="W30" s="12">
        <v>0.53913949799999994</v>
      </c>
    </row>
    <row r="31" spans="1:29" x14ac:dyDescent="0.35">
      <c r="A31" s="10">
        <v>45.32</v>
      </c>
      <c r="B31" s="7">
        <v>0.56001622100000004</v>
      </c>
      <c r="C31" s="7">
        <v>0.55750421500000003</v>
      </c>
      <c r="D31" s="6">
        <v>0.69080563800000017</v>
      </c>
      <c r="E31" s="6">
        <v>0.67537548999999997</v>
      </c>
      <c r="F31" s="6">
        <v>0.62795931799999993</v>
      </c>
      <c r="G31" s="6">
        <v>0.68288427900000004</v>
      </c>
      <c r="H31" s="6">
        <v>0.88826415800000014</v>
      </c>
      <c r="I31" s="6">
        <v>0.67132397999999993</v>
      </c>
      <c r="J31" s="6">
        <v>0.77931172500000001</v>
      </c>
      <c r="K31" s="6">
        <v>0.73295132900000004</v>
      </c>
      <c r="L31" s="6">
        <v>0.9108732719999999</v>
      </c>
      <c r="M31" s="6">
        <v>0.94731683499999986</v>
      </c>
      <c r="N31" s="6">
        <v>0.77487875899999992</v>
      </c>
      <c r="O31" s="6">
        <v>0.70563876900000011</v>
      </c>
      <c r="P31" s="6">
        <v>0.71907023199999998</v>
      </c>
      <c r="Q31" s="6">
        <v>0.73866453200000004</v>
      </c>
      <c r="R31" s="7">
        <v>0.56865564499999999</v>
      </c>
      <c r="S31" s="6">
        <v>0.91294875800000008</v>
      </c>
      <c r="T31" s="6">
        <v>0.75840622099999988</v>
      </c>
      <c r="U31" s="6">
        <v>0.96547811899999991</v>
      </c>
      <c r="V31" s="6">
        <v>0.79152713999999991</v>
      </c>
      <c r="W31" s="6">
        <v>0.60320318299999998</v>
      </c>
    </row>
    <row r="32" spans="1:29" x14ac:dyDescent="0.35">
      <c r="A32">
        <v>53.48</v>
      </c>
      <c r="B32">
        <v>0.63699648600000003</v>
      </c>
      <c r="C32">
        <v>0.63012928499999998</v>
      </c>
      <c r="D32">
        <v>0.76134747200000019</v>
      </c>
      <c r="E32">
        <v>0.74940048100000001</v>
      </c>
      <c r="F32">
        <v>0.70406802099999988</v>
      </c>
      <c r="G32">
        <v>0.75279446800000005</v>
      </c>
      <c r="H32">
        <v>0.91443467500000009</v>
      </c>
      <c r="I32">
        <v>0.73825503599999998</v>
      </c>
      <c r="J32">
        <v>0.83993597500000006</v>
      </c>
      <c r="K32">
        <v>0.79074702800000007</v>
      </c>
      <c r="L32">
        <v>0.94127675799999988</v>
      </c>
      <c r="M32">
        <v>0.96753246799999981</v>
      </c>
      <c r="N32">
        <v>0.83792434599999988</v>
      </c>
      <c r="O32">
        <v>0.77136564100000016</v>
      </c>
      <c r="P32">
        <v>0.77847204800000003</v>
      </c>
      <c r="Q32">
        <v>0.79944022200000009</v>
      </c>
      <c r="R32">
        <v>0.63571942199999998</v>
      </c>
      <c r="S32">
        <v>0.9386189290000001</v>
      </c>
      <c r="T32">
        <v>0.8194363469999999</v>
      </c>
      <c r="U32">
        <v>0.97957860499999994</v>
      </c>
      <c r="V32">
        <v>0.84705241099999995</v>
      </c>
      <c r="W32">
        <v>0.66044351699999992</v>
      </c>
    </row>
    <row r="33" spans="1:23" x14ac:dyDescent="0.35">
      <c r="A33">
        <v>63.11</v>
      </c>
      <c r="B33">
        <v>0.70897539900000006</v>
      </c>
      <c r="C33">
        <v>0.69797639</v>
      </c>
      <c r="D33">
        <v>0.82413035100000021</v>
      </c>
      <c r="E33">
        <v>0.816988516</v>
      </c>
      <c r="F33">
        <v>0.77392463999999983</v>
      </c>
      <c r="G33">
        <v>0.81482199300000002</v>
      </c>
      <c r="H33">
        <v>0.93396033400000011</v>
      </c>
      <c r="I33">
        <v>0.79560708000000002</v>
      </c>
      <c r="J33">
        <v>0.88875550300000006</v>
      </c>
      <c r="K33">
        <v>0.8387096770000001</v>
      </c>
      <c r="L33">
        <v>0.96353476099999991</v>
      </c>
      <c r="M33">
        <v>0.98198970899999982</v>
      </c>
      <c r="N33">
        <v>0.88942774099999988</v>
      </c>
      <c r="O33">
        <v>0.8263436150000002</v>
      </c>
      <c r="P33">
        <v>0.82712655099999999</v>
      </c>
      <c r="Q33">
        <v>0.84934026200000012</v>
      </c>
      <c r="R33">
        <v>0.69538872499999993</v>
      </c>
      <c r="S33">
        <v>0.95746898100000011</v>
      </c>
      <c r="T33">
        <v>0.87061872499999993</v>
      </c>
      <c r="U33">
        <v>0.98897892899999995</v>
      </c>
      <c r="V33">
        <v>0.89222023299999997</v>
      </c>
      <c r="W33">
        <v>0.70962850599999994</v>
      </c>
    </row>
    <row r="34" spans="1:23" x14ac:dyDescent="0.35">
      <c r="A34">
        <v>74.48</v>
      </c>
      <c r="B34">
        <v>0.77074885100000001</v>
      </c>
      <c r="C34">
        <v>0.75570545099999997</v>
      </c>
      <c r="D34">
        <v>0.87488684900000024</v>
      </c>
      <c r="E34">
        <v>0.87233371400000004</v>
      </c>
      <c r="F34">
        <v>0.83261086899999981</v>
      </c>
      <c r="G34">
        <v>0.865154745</v>
      </c>
      <c r="H34">
        <v>0.94776119300000017</v>
      </c>
      <c r="I34">
        <v>0.84124466399999998</v>
      </c>
      <c r="J34">
        <v>0.92490329500000001</v>
      </c>
      <c r="K34">
        <v>0.87563667200000006</v>
      </c>
      <c r="L34">
        <v>0.97812085699999995</v>
      </c>
      <c r="M34">
        <v>0.99081107599999985</v>
      </c>
      <c r="N34">
        <v>0.92851600499999987</v>
      </c>
      <c r="O34">
        <v>0.86969163300000019</v>
      </c>
      <c r="P34">
        <v>0.86486711599999999</v>
      </c>
      <c r="Q34">
        <v>0.88748500400000008</v>
      </c>
      <c r="R34">
        <v>0.74602033599999995</v>
      </c>
      <c r="S34">
        <v>0.97025670500000016</v>
      </c>
      <c r="T34">
        <v>0.90962099299999988</v>
      </c>
      <c r="U34">
        <v>0.99448946399999993</v>
      </c>
      <c r="V34">
        <v>0.92586247300000002</v>
      </c>
      <c r="W34">
        <v>0.74962092399999991</v>
      </c>
    </row>
    <row r="35" spans="1:23" x14ac:dyDescent="0.35">
      <c r="A35">
        <v>87.89</v>
      </c>
      <c r="B35">
        <v>0.82116788299999999</v>
      </c>
      <c r="C35">
        <v>0.80252950899999997</v>
      </c>
      <c r="D35">
        <v>0.91368162500000027</v>
      </c>
      <c r="E35">
        <v>0.91366906700000006</v>
      </c>
      <c r="F35">
        <v>0.87912637399999982</v>
      </c>
      <c r="G35">
        <v>0.90385733599999996</v>
      </c>
      <c r="H35">
        <v>0.95747290800000018</v>
      </c>
      <c r="I35">
        <v>0.87614399300000001</v>
      </c>
      <c r="J35">
        <v>0.95031345899999997</v>
      </c>
      <c r="K35">
        <v>0.90301358200000004</v>
      </c>
      <c r="L35">
        <v>0.987308203</v>
      </c>
      <c r="M35">
        <v>0.99571183599999979</v>
      </c>
      <c r="N35">
        <v>0.95712900199999984</v>
      </c>
      <c r="O35">
        <v>0.90317180900000016</v>
      </c>
      <c r="P35">
        <v>0.89402649300000003</v>
      </c>
      <c r="Q35">
        <v>0.91627348900000005</v>
      </c>
      <c r="R35">
        <v>0.78843586399999999</v>
      </c>
      <c r="S35">
        <v>0.97887657800000016</v>
      </c>
      <c r="T35">
        <v>0.93825720899999987</v>
      </c>
      <c r="U35">
        <v>0.99740680599999998</v>
      </c>
      <c r="V35">
        <v>0.94984814400000006</v>
      </c>
      <c r="W35">
        <v>0.78203184099999989</v>
      </c>
    </row>
    <row r="36" spans="1:23" x14ac:dyDescent="0.35">
      <c r="A36">
        <v>103.72</v>
      </c>
      <c r="B36">
        <v>0.86050283799999994</v>
      </c>
      <c r="C36">
        <v>0.83934794599999996</v>
      </c>
      <c r="D36">
        <v>0.94154920500000028</v>
      </c>
      <c r="E36">
        <v>0.94225672300000007</v>
      </c>
      <c r="F36">
        <v>0.9138879609999998</v>
      </c>
      <c r="G36">
        <v>0.93183433399999993</v>
      </c>
      <c r="H36">
        <v>0.96442445200000015</v>
      </c>
      <c r="I36">
        <v>0.90195241300000006</v>
      </c>
      <c r="J36">
        <v>0.96712018199999994</v>
      </c>
      <c r="K36">
        <v>0.92260894100000002</v>
      </c>
      <c r="L36">
        <v>0.99280166800000003</v>
      </c>
      <c r="M36">
        <v>0.99816221599999977</v>
      </c>
      <c r="N36">
        <v>0.97613967099999988</v>
      </c>
      <c r="O36">
        <v>0.92748899000000018</v>
      </c>
      <c r="P36">
        <v>0.91543780699999999</v>
      </c>
      <c r="Q36">
        <v>0.93690523600000009</v>
      </c>
      <c r="R36">
        <v>0.82212180400000001</v>
      </c>
      <c r="S36">
        <v>0.98456001100000012</v>
      </c>
      <c r="T36">
        <v>0.95801749399999991</v>
      </c>
      <c r="U36">
        <v>0.99886547699999995</v>
      </c>
      <c r="V36">
        <v>0.96596838400000007</v>
      </c>
      <c r="W36">
        <v>0.80771417599999995</v>
      </c>
    </row>
    <row r="37" spans="1:23" x14ac:dyDescent="0.35">
      <c r="A37">
        <v>122.39</v>
      </c>
      <c r="B37">
        <v>0.89233576599999997</v>
      </c>
      <c r="C37">
        <v>0.86987071199999999</v>
      </c>
      <c r="D37">
        <v>0.96185180400000025</v>
      </c>
      <c r="E37">
        <v>0.96245109400000006</v>
      </c>
      <c r="F37">
        <v>0.94039679699999978</v>
      </c>
      <c r="G37">
        <v>0.95257478799999995</v>
      </c>
      <c r="H37">
        <v>0.96994479500000019</v>
      </c>
      <c r="I37">
        <v>0.92220866700000004</v>
      </c>
      <c r="J37">
        <v>0.97872482399999994</v>
      </c>
      <c r="K37">
        <v>0.937818335</v>
      </c>
      <c r="L37">
        <v>0.99611669000000003</v>
      </c>
      <c r="M37">
        <v>0.99938740599999976</v>
      </c>
      <c r="N37">
        <v>0.98797284299999988</v>
      </c>
      <c r="O37">
        <v>0.94572687500000019</v>
      </c>
      <c r="P37">
        <v>0.93185037100000001</v>
      </c>
      <c r="Q37">
        <v>0.95201919000000013</v>
      </c>
      <c r="R37">
        <v>0.85026188800000002</v>
      </c>
      <c r="S37">
        <v>0.98863313800000008</v>
      </c>
      <c r="T37">
        <v>0.97201166299999997</v>
      </c>
      <c r="U37">
        <v>0.99951377499999994</v>
      </c>
      <c r="V37">
        <v>0.97726033900000009</v>
      </c>
      <c r="W37">
        <v>0.82903714799999995</v>
      </c>
    </row>
    <row r="38" spans="1:23" x14ac:dyDescent="0.35">
      <c r="A38">
        <v>144.43</v>
      </c>
      <c r="B38">
        <v>0.91707218099999999</v>
      </c>
      <c r="C38">
        <v>0.89488476500000003</v>
      </c>
      <c r="D38">
        <v>0.97588258100000025</v>
      </c>
      <c r="E38">
        <v>0.97627161700000009</v>
      </c>
      <c r="F38">
        <v>0.95956985499999981</v>
      </c>
      <c r="G38">
        <v>0.96730632499999991</v>
      </c>
      <c r="H38">
        <v>0.97434062400000021</v>
      </c>
      <c r="I38">
        <v>0.93782794700000005</v>
      </c>
      <c r="J38">
        <v>0.98632786499999991</v>
      </c>
      <c r="K38">
        <v>0.94941991999999997</v>
      </c>
      <c r="L38">
        <v>0.99801098799999999</v>
      </c>
      <c r="M38">
        <v>0.99987748199999971</v>
      </c>
      <c r="N38">
        <v>0.99466537499999985</v>
      </c>
      <c r="O38">
        <v>0.95903084000000016</v>
      </c>
      <c r="P38">
        <v>0.94426393399999997</v>
      </c>
      <c r="Q38">
        <v>0.96305477600000011</v>
      </c>
      <c r="R38">
        <v>0.87378042600000005</v>
      </c>
      <c r="S38">
        <v>0.99156957800000012</v>
      </c>
      <c r="T38">
        <v>0.98147068500000001</v>
      </c>
      <c r="U38">
        <v>0.99983792399999993</v>
      </c>
      <c r="V38">
        <v>0.98489214300000005</v>
      </c>
      <c r="W38">
        <v>0.84780136299999997</v>
      </c>
    </row>
    <row r="39" spans="1:23" x14ac:dyDescent="0.35">
      <c r="A39">
        <v>170.44</v>
      </c>
      <c r="B39">
        <v>0.93599621499999996</v>
      </c>
      <c r="C39">
        <v>0.91545812100000001</v>
      </c>
      <c r="D39">
        <v>0.9849993530000003</v>
      </c>
      <c r="E39">
        <v>0.98548529900000004</v>
      </c>
      <c r="F39">
        <v>0.97274091199999979</v>
      </c>
      <c r="G39">
        <v>0.97751502199999996</v>
      </c>
      <c r="H39">
        <v>0.97781639600000025</v>
      </c>
      <c r="I39">
        <v>0.95009152200000002</v>
      </c>
      <c r="J39">
        <v>0.9911297859999999</v>
      </c>
      <c r="K39">
        <v>0.95847481499999998</v>
      </c>
      <c r="L39">
        <v>0.99895813700000002</v>
      </c>
      <c r="M39">
        <v>1.0000000009999996</v>
      </c>
      <c r="N39">
        <v>0.99796314399999986</v>
      </c>
      <c r="O39">
        <v>0.96898678700000018</v>
      </c>
      <c r="P39">
        <v>0.95401149699999999</v>
      </c>
      <c r="Q39">
        <v>0.97129148100000007</v>
      </c>
      <c r="R39">
        <v>0.89555304600000007</v>
      </c>
      <c r="S39">
        <v>0.99355877900000011</v>
      </c>
      <c r="T39">
        <v>0.98769031600000001</v>
      </c>
      <c r="U39">
        <v>0.99999999899999992</v>
      </c>
      <c r="V39">
        <v>0.98979830300000005</v>
      </c>
      <c r="W39">
        <v>0.86609173399999995</v>
      </c>
    </row>
    <row r="40" spans="1:23" x14ac:dyDescent="0.35">
      <c r="A40">
        <v>201.13</v>
      </c>
      <c r="B40">
        <v>0.95012165399999993</v>
      </c>
      <c r="C40">
        <v>0.93226531600000007</v>
      </c>
      <c r="D40">
        <v>0.99055993800000031</v>
      </c>
      <c r="E40">
        <v>0.99103875100000005</v>
      </c>
      <c r="F40">
        <v>0.9811603849999998</v>
      </c>
      <c r="G40">
        <v>0.98423467099999995</v>
      </c>
      <c r="H40">
        <v>0.98057656800000026</v>
      </c>
      <c r="I40">
        <v>0.95967053400000002</v>
      </c>
      <c r="J40">
        <v>0.99399759999999993</v>
      </c>
      <c r="K40">
        <v>0.96547821099999998</v>
      </c>
      <c r="L40">
        <v>0.99943171200000003</v>
      </c>
      <c r="M40">
        <v>1.0000000009999996</v>
      </c>
      <c r="N40">
        <v>0.99922405599999986</v>
      </c>
      <c r="O40">
        <v>0.9757709280000002</v>
      </c>
      <c r="P40">
        <v>0.96134299700000003</v>
      </c>
      <c r="Q40">
        <v>0.97712914600000012</v>
      </c>
      <c r="R40">
        <v>0.91588785100000003</v>
      </c>
      <c r="S40">
        <v>0.99488491300000015</v>
      </c>
      <c r="T40">
        <v>0.99151279700000006</v>
      </c>
      <c r="U40">
        <v>0.99999999899999992</v>
      </c>
      <c r="V40">
        <v>0.99275757400000009</v>
      </c>
      <c r="W40">
        <v>0.88495071799999991</v>
      </c>
    </row>
    <row r="41" spans="1:23" x14ac:dyDescent="0.35">
      <c r="A41">
        <v>237.35</v>
      </c>
      <c r="B41">
        <v>0.96140848799999989</v>
      </c>
      <c r="C41">
        <v>0.94749859300000006</v>
      </c>
      <c r="D41">
        <v>0.99411612600000032</v>
      </c>
      <c r="E41">
        <v>0.99450965800000002</v>
      </c>
      <c r="F41">
        <v>0.9869123019999998</v>
      </c>
      <c r="G41">
        <v>0.98901595899999994</v>
      </c>
      <c r="H41">
        <v>0.98323451100000026</v>
      </c>
      <c r="I41">
        <v>0.96802928900000007</v>
      </c>
      <c r="J41">
        <v>0.99586501399999994</v>
      </c>
      <c r="K41">
        <v>0.97170345199999997</v>
      </c>
      <c r="L41">
        <v>0.99962114200000007</v>
      </c>
      <c r="M41">
        <v>1.0000000009999996</v>
      </c>
      <c r="N41">
        <v>0.99970902199999989</v>
      </c>
      <c r="O41">
        <v>0.98114537700000015</v>
      </c>
      <c r="P41">
        <v>0.96792468500000006</v>
      </c>
      <c r="Q41">
        <v>0.98192722700000012</v>
      </c>
      <c r="R41">
        <v>0.93570915100000007</v>
      </c>
      <c r="S41">
        <v>0.99592687600000018</v>
      </c>
      <c r="T41">
        <v>0.99403952200000001</v>
      </c>
      <c r="U41">
        <v>0.99999999899999992</v>
      </c>
      <c r="V41">
        <v>0.99478233800000004</v>
      </c>
      <c r="W41">
        <v>0.90598938399999995</v>
      </c>
    </row>
    <row r="42" spans="1:23" x14ac:dyDescent="0.35">
      <c r="A42">
        <v>280.08999999999997</v>
      </c>
      <c r="B42">
        <v>0.97228980699999989</v>
      </c>
      <c r="C42">
        <v>0.9629567160000001</v>
      </c>
      <c r="D42">
        <v>0.9966377860000003</v>
      </c>
      <c r="E42">
        <v>0.99690774000000004</v>
      </c>
      <c r="F42">
        <v>0.99166388599999977</v>
      </c>
      <c r="G42">
        <v>0.99295729099999996</v>
      </c>
      <c r="H42">
        <v>0.98742588300000023</v>
      </c>
      <c r="I42">
        <v>0.97693716000000008</v>
      </c>
      <c r="J42">
        <v>0.99739896099999992</v>
      </c>
      <c r="K42">
        <v>0.97906055399999992</v>
      </c>
      <c r="L42">
        <v>0.99981057200000012</v>
      </c>
      <c r="M42">
        <v>1.0000000009999996</v>
      </c>
      <c r="N42">
        <v>0.99990300799999987</v>
      </c>
      <c r="O42">
        <v>0.98678414400000014</v>
      </c>
      <c r="P42">
        <v>0.97583937300000001</v>
      </c>
      <c r="Q42">
        <v>0.98696521200000009</v>
      </c>
      <c r="R42">
        <v>0.95501694600000009</v>
      </c>
      <c r="S42">
        <v>0.99715828600000023</v>
      </c>
      <c r="T42">
        <v>0.99611273200000006</v>
      </c>
      <c r="U42">
        <v>0.99999999899999992</v>
      </c>
      <c r="V42">
        <v>0.99665135100000002</v>
      </c>
      <c r="W42">
        <v>0.92958680599999999</v>
      </c>
    </row>
    <row r="43" spans="1:23" x14ac:dyDescent="0.35">
      <c r="A43">
        <v>330.52</v>
      </c>
      <c r="B43">
        <v>0.98337388399999992</v>
      </c>
      <c r="C43">
        <v>0.97841483900000015</v>
      </c>
      <c r="D43">
        <v>0.99838355100000031</v>
      </c>
      <c r="E43">
        <v>0.99854853300000002</v>
      </c>
      <c r="F43">
        <v>0.9956652199999998</v>
      </c>
      <c r="G43">
        <v>0.99625250300000001</v>
      </c>
      <c r="H43">
        <v>0.99366182700000028</v>
      </c>
      <c r="I43">
        <v>0.98651617200000008</v>
      </c>
      <c r="J43">
        <v>0.9986661349999999</v>
      </c>
      <c r="K43">
        <v>0.9878324839999999</v>
      </c>
      <c r="L43">
        <v>0.99990527200000012</v>
      </c>
      <c r="M43">
        <v>1.0000000009999996</v>
      </c>
      <c r="N43">
        <v>1.0000000079999998</v>
      </c>
      <c r="O43">
        <v>0.99277533300000009</v>
      </c>
      <c r="P43">
        <v>0.985753561</v>
      </c>
      <c r="Q43">
        <v>0.99248300500000008</v>
      </c>
      <c r="R43">
        <v>0.97288692600000004</v>
      </c>
      <c r="S43">
        <v>0.99857914400000025</v>
      </c>
      <c r="T43">
        <v>0.99786200300000005</v>
      </c>
      <c r="U43">
        <v>0.99999999899999992</v>
      </c>
      <c r="V43">
        <v>0.99836461300000001</v>
      </c>
      <c r="W43">
        <v>0.95479529699999999</v>
      </c>
    </row>
    <row r="44" spans="1:23" x14ac:dyDescent="0.35">
      <c r="A44">
        <v>390.04</v>
      </c>
      <c r="B44">
        <v>0.9929710719999999</v>
      </c>
      <c r="C44">
        <v>0.99111860500000015</v>
      </c>
      <c r="D44">
        <v>0.99941807800000027</v>
      </c>
      <c r="E44">
        <v>0.99949514400000006</v>
      </c>
      <c r="F44">
        <v>0.99841613699999976</v>
      </c>
      <c r="G44">
        <v>0.99851392299999997</v>
      </c>
      <c r="H44">
        <v>0.99846657000000028</v>
      </c>
      <c r="I44">
        <v>0.99463087600000011</v>
      </c>
      <c r="J44">
        <v>0.99953314799999993</v>
      </c>
      <c r="K44">
        <v>0.99540181099999991</v>
      </c>
      <c r="L44">
        <v>0.99999997200000013</v>
      </c>
      <c r="M44">
        <v>1.0000000009999996</v>
      </c>
      <c r="N44">
        <v>1.0000000079999998</v>
      </c>
      <c r="O44">
        <v>0.99744493700000014</v>
      </c>
      <c r="P44">
        <v>0.99466799900000002</v>
      </c>
      <c r="Q44">
        <v>0.99712115000000012</v>
      </c>
      <c r="R44">
        <v>0.98777857600000007</v>
      </c>
      <c r="S44">
        <v>0.99962110700000029</v>
      </c>
      <c r="T44">
        <v>0.99915775900000003</v>
      </c>
      <c r="U44">
        <v>0.99999999899999992</v>
      </c>
      <c r="V44">
        <v>0.99945487099999997</v>
      </c>
      <c r="W44">
        <v>0.97867702599999995</v>
      </c>
    </row>
    <row r="45" spans="1:23" x14ac:dyDescent="0.35">
      <c r="A45">
        <v>460.27</v>
      </c>
      <c r="B45">
        <v>0.99999999899999992</v>
      </c>
      <c r="C45">
        <v>0.99999999900000014</v>
      </c>
      <c r="D45">
        <v>1.0000000000000002</v>
      </c>
      <c r="E45">
        <v>1.000000003</v>
      </c>
      <c r="F45">
        <v>0.99999999799999972</v>
      </c>
      <c r="G45">
        <v>0.99999999899999992</v>
      </c>
      <c r="H45">
        <v>0.99999999900000025</v>
      </c>
      <c r="I45">
        <v>1.0000000040000001</v>
      </c>
      <c r="J45">
        <v>1.0000000009999999</v>
      </c>
      <c r="K45">
        <v>0.99999999999999989</v>
      </c>
      <c r="L45">
        <v>0.99999997200000013</v>
      </c>
      <c r="M45">
        <v>1.0000000009999996</v>
      </c>
      <c r="N45">
        <v>1.0000000079999998</v>
      </c>
      <c r="O45">
        <v>1.0000000030000002</v>
      </c>
      <c r="P45">
        <v>0.99999999900000003</v>
      </c>
      <c r="Q45">
        <v>0.99999999800000017</v>
      </c>
      <c r="R45">
        <v>0.99999999900000003</v>
      </c>
      <c r="S45">
        <v>1.0000000030000002</v>
      </c>
      <c r="T45">
        <v>1.0000000010000001</v>
      </c>
      <c r="U45">
        <v>0.99999999899999992</v>
      </c>
      <c r="V45">
        <v>1</v>
      </c>
      <c r="W45">
        <v>0.99999999799999995</v>
      </c>
    </row>
    <row r="47" spans="1:23" x14ac:dyDescent="0.35">
      <c r="A47" t="s">
        <v>24</v>
      </c>
      <c r="B47">
        <v>39.932747993138236</v>
      </c>
      <c r="C47">
        <v>39.936199643714943</v>
      </c>
      <c r="D47">
        <v>29.64854514186451</v>
      </c>
      <c r="E47">
        <v>30.888843679740631</v>
      </c>
      <c r="F47">
        <v>34.64881720990568</v>
      </c>
      <c r="G47">
        <v>30.255630228885042</v>
      </c>
      <c r="H47">
        <v>15.104296122633851</v>
      </c>
      <c r="I47">
        <v>30.877609866666859</v>
      </c>
      <c r="J47">
        <v>24.421544012796407</v>
      </c>
      <c r="K47">
        <v>26.140535576206499</v>
      </c>
      <c r="L47">
        <v>15.186103479072427</v>
      </c>
      <c r="M47">
        <v>11.298249025986776</v>
      </c>
      <c r="N47">
        <v>25.09831575039707</v>
      </c>
      <c r="O47">
        <v>28.794362198520695</v>
      </c>
      <c r="P47">
        <v>27.420989263230091</v>
      </c>
      <c r="Q47">
        <v>26.367072880136437</v>
      </c>
      <c r="R47">
        <v>38.615594940943119</v>
      </c>
      <c r="S47">
        <v>14.680206106106203</v>
      </c>
      <c r="T47">
        <v>25.090319933042458</v>
      </c>
      <c r="U47">
        <v>9.3924599054343574</v>
      </c>
      <c r="V47">
        <v>22.697461238049016</v>
      </c>
      <c r="W47">
        <v>34.942693531202181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0E89-31BD-4B1F-B2CF-3ED35B4B8DB3}">
  <dimension ref="A1:X64"/>
  <sheetViews>
    <sheetView tabSelected="1" zoomScale="70" zoomScaleNormal="70" workbookViewId="0">
      <selection activeCell="G26" sqref="G26"/>
    </sheetView>
  </sheetViews>
  <sheetFormatPr defaultRowHeight="14.5" x14ac:dyDescent="0.35"/>
  <cols>
    <col min="1" max="1" width="13.7265625" customWidth="1"/>
  </cols>
  <sheetData>
    <row r="1" spans="1:24" x14ac:dyDescent="0.35">
      <c r="A1" t="s">
        <v>24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36</v>
      </c>
      <c r="I1" t="s">
        <v>36</v>
      </c>
      <c r="J1" t="s">
        <v>36</v>
      </c>
      <c r="K1" t="s">
        <v>36</v>
      </c>
      <c r="L1" t="s">
        <v>36</v>
      </c>
      <c r="M1" t="s">
        <v>36</v>
      </c>
      <c r="N1" t="s">
        <v>35</v>
      </c>
      <c r="O1" t="s">
        <v>35</v>
      </c>
      <c r="P1" t="s">
        <v>35</v>
      </c>
      <c r="Q1" t="s">
        <v>35</v>
      </c>
      <c r="R1" t="s">
        <v>35</v>
      </c>
      <c r="S1" t="s">
        <v>35</v>
      </c>
      <c r="T1" t="s">
        <v>35</v>
      </c>
      <c r="U1" t="s">
        <v>35</v>
      </c>
      <c r="V1" t="s">
        <v>35</v>
      </c>
      <c r="W1" t="s">
        <v>35</v>
      </c>
      <c r="X1" t="s">
        <v>35</v>
      </c>
    </row>
    <row r="2" spans="1:24" x14ac:dyDescent="0.35">
      <c r="A2" t="s">
        <v>37</v>
      </c>
      <c r="B2">
        <v>36.733368279311676</v>
      </c>
      <c r="C2">
        <v>38.199676917149475</v>
      </c>
      <c r="D2">
        <v>34.240513054784408</v>
      </c>
      <c r="E2">
        <v>34.173187831040359</v>
      </c>
      <c r="F2">
        <v>31.343041754242517</v>
      </c>
      <c r="G2">
        <v>38.228531641182599</v>
      </c>
      <c r="H2">
        <v>30.226394039155391</v>
      </c>
      <c r="I2">
        <v>33.870548823313804</v>
      </c>
      <c r="J2">
        <v>34.825006611467806</v>
      </c>
      <c r="K2">
        <v>33.69675032265075</v>
      </c>
      <c r="L2">
        <v>35.287559906674048</v>
      </c>
      <c r="M2">
        <v>34.310551487695008</v>
      </c>
      <c r="N2">
        <v>39.932747993138236</v>
      </c>
      <c r="O2">
        <v>29.64854514186451</v>
      </c>
      <c r="P2">
        <v>34.64881720990568</v>
      </c>
      <c r="Q2">
        <v>15.104296122633851</v>
      </c>
      <c r="R2">
        <v>24.421544012796407</v>
      </c>
      <c r="S2">
        <v>15.186103479072427</v>
      </c>
      <c r="T2">
        <v>28.794362198520695</v>
      </c>
      <c r="U2">
        <v>26.367072880136437</v>
      </c>
      <c r="V2">
        <v>14.680206106106203</v>
      </c>
      <c r="W2">
        <v>9.3924599054343574</v>
      </c>
      <c r="X2">
        <v>22.697461238049016</v>
      </c>
    </row>
    <row r="4" spans="1:24" x14ac:dyDescent="0.35">
      <c r="A4" t="s">
        <v>24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</row>
    <row r="5" spans="1:24" x14ac:dyDescent="0.35">
      <c r="A5" t="s">
        <v>38</v>
      </c>
      <c r="B5">
        <v>34.90956394739684</v>
      </c>
      <c r="C5">
        <v>33.23779429898147</v>
      </c>
      <c r="D5">
        <v>42.486660535239423</v>
      </c>
      <c r="E5">
        <v>33.783111577096477</v>
      </c>
      <c r="F5">
        <v>31.512715860841276</v>
      </c>
      <c r="G5">
        <v>28.925432414320603</v>
      </c>
      <c r="H5">
        <v>31.730172799566407</v>
      </c>
      <c r="I5">
        <v>29.035929173007364</v>
      </c>
      <c r="J5">
        <v>38.384785235152656</v>
      </c>
      <c r="K5">
        <v>33.001625381006839</v>
      </c>
      <c r="L5">
        <v>38.371060864673488</v>
      </c>
      <c r="M5">
        <v>39.936199643714943</v>
      </c>
      <c r="N5">
        <v>30.888843679740631</v>
      </c>
      <c r="O5">
        <v>30.255630228885042</v>
      </c>
      <c r="P5">
        <v>30.877609866666859</v>
      </c>
      <c r="Q5">
        <v>26.140535576206499</v>
      </c>
      <c r="R5">
        <v>11.298249025986776</v>
      </c>
      <c r="S5">
        <v>25.09831575039707</v>
      </c>
      <c r="T5">
        <v>27.420989263230091</v>
      </c>
      <c r="U5">
        <v>38.615594940943119</v>
      </c>
      <c r="V5">
        <v>25.090319933042458</v>
      </c>
      <c r="W5">
        <v>34.942693531202181</v>
      </c>
    </row>
    <row r="8" spans="1:24" x14ac:dyDescent="0.35">
      <c r="A8" s="9" t="s">
        <v>39</v>
      </c>
    </row>
    <row r="9" spans="1:24" x14ac:dyDescent="0.35">
      <c r="A9" t="s">
        <v>42</v>
      </c>
      <c r="B9">
        <f>AVERAGE(B2:X2,B5:W5)</f>
        <v>30.487835121858321</v>
      </c>
    </row>
    <row r="10" spans="1:24" x14ac:dyDescent="0.35">
      <c r="A10" t="s">
        <v>40</v>
      </c>
      <c r="B10">
        <f>AVERAGE(B2:X2)</f>
        <v>29.391684650275039</v>
      </c>
    </row>
    <row r="11" spans="1:24" x14ac:dyDescent="0.35">
      <c r="A11" t="s">
        <v>43</v>
      </c>
      <c r="B11">
        <f>AVERAGE(B5:W5)</f>
        <v>31.633810614877202</v>
      </c>
    </row>
    <row r="12" spans="1:24" x14ac:dyDescent="0.35">
      <c r="A12" t="s">
        <v>41</v>
      </c>
      <c r="B12">
        <f>B2-$B$9</f>
        <v>6.2455331574533552</v>
      </c>
      <c r="C12">
        <f t="shared" ref="C12:X12" si="0">C2-$B$9</f>
        <v>7.7118417952911535</v>
      </c>
      <c r="D12">
        <f t="shared" si="0"/>
        <v>3.7526779329260869</v>
      </c>
      <c r="E12">
        <f t="shared" si="0"/>
        <v>3.6853527091820375</v>
      </c>
      <c r="F12">
        <f t="shared" si="0"/>
        <v>0.85520663238419559</v>
      </c>
      <c r="G12">
        <f t="shared" si="0"/>
        <v>7.7406965193242776</v>
      </c>
      <c r="H12">
        <f t="shared" si="0"/>
        <v>-0.26144108270293032</v>
      </c>
      <c r="I12">
        <f t="shared" si="0"/>
        <v>3.3827137014554829</v>
      </c>
      <c r="J12">
        <f t="shared" si="0"/>
        <v>4.3371714896094851</v>
      </c>
      <c r="K12">
        <f t="shared" si="0"/>
        <v>3.2089152007924291</v>
      </c>
      <c r="L12">
        <f t="shared" si="0"/>
        <v>4.7997247848157265</v>
      </c>
      <c r="M12">
        <f t="shared" si="0"/>
        <v>3.8227163658366869</v>
      </c>
      <c r="N12">
        <f t="shared" si="0"/>
        <v>9.4449128712799144</v>
      </c>
      <c r="O12">
        <f t="shared" si="0"/>
        <v>-0.83928997999381139</v>
      </c>
      <c r="P12">
        <f t="shared" si="0"/>
        <v>4.1609820880473585</v>
      </c>
      <c r="Q12">
        <f t="shared" si="0"/>
        <v>-15.38353899922447</v>
      </c>
      <c r="R12">
        <f t="shared" si="0"/>
        <v>-6.0662911090619147</v>
      </c>
      <c r="S12">
        <f t="shared" si="0"/>
        <v>-15.301731642785894</v>
      </c>
      <c r="T12">
        <f t="shared" si="0"/>
        <v>-1.6934729233376267</v>
      </c>
      <c r="U12">
        <f t="shared" si="0"/>
        <v>-4.1207622417218843</v>
      </c>
      <c r="V12">
        <f t="shared" si="0"/>
        <v>-15.807629015752118</v>
      </c>
      <c r="W12">
        <f t="shared" si="0"/>
        <v>-21.095375216423964</v>
      </c>
      <c r="X12">
        <f t="shared" si="0"/>
        <v>-7.7903738838093055</v>
      </c>
    </row>
    <row r="13" spans="1:24" x14ac:dyDescent="0.35">
      <c r="A13" t="s">
        <v>44</v>
      </c>
      <c r="B13">
        <f>B2-$B$10</f>
        <v>7.3416836290366376</v>
      </c>
      <c r="C13">
        <f t="shared" ref="C13:X13" si="1">C2-$B$10</f>
        <v>8.8079922668744359</v>
      </c>
      <c r="D13">
        <f t="shared" si="1"/>
        <v>4.8488284045093692</v>
      </c>
      <c r="E13">
        <f t="shared" si="1"/>
        <v>4.7815031807653199</v>
      </c>
      <c r="F13">
        <f t="shared" si="1"/>
        <v>1.951357103967478</v>
      </c>
      <c r="G13">
        <f t="shared" si="1"/>
        <v>8.83684699090756</v>
      </c>
      <c r="H13">
        <f t="shared" si="1"/>
        <v>0.83470938888035207</v>
      </c>
      <c r="I13">
        <f t="shared" si="1"/>
        <v>4.4788641730387653</v>
      </c>
      <c r="J13">
        <f t="shared" si="1"/>
        <v>5.4333219611927674</v>
      </c>
      <c r="K13">
        <f t="shared" si="1"/>
        <v>4.3050656723757115</v>
      </c>
      <c r="L13">
        <f t="shared" si="1"/>
        <v>5.8958752563990089</v>
      </c>
      <c r="M13">
        <f t="shared" si="1"/>
        <v>4.9188668374199693</v>
      </c>
      <c r="N13">
        <f t="shared" si="1"/>
        <v>10.541063342863197</v>
      </c>
      <c r="O13">
        <f t="shared" si="1"/>
        <v>0.256860491589471</v>
      </c>
      <c r="P13">
        <f t="shared" si="1"/>
        <v>5.2571325596306409</v>
      </c>
      <c r="Q13">
        <f t="shared" si="1"/>
        <v>-14.287388527641188</v>
      </c>
      <c r="R13">
        <f t="shared" si="1"/>
        <v>-4.9701406374786323</v>
      </c>
      <c r="S13">
        <f t="shared" si="1"/>
        <v>-14.205581171202612</v>
      </c>
      <c r="T13">
        <f t="shared" si="1"/>
        <v>-0.59732245175434429</v>
      </c>
      <c r="U13">
        <f t="shared" si="1"/>
        <v>-3.0246117701386019</v>
      </c>
      <c r="V13">
        <f t="shared" si="1"/>
        <v>-14.711478544168836</v>
      </c>
      <c r="W13">
        <f t="shared" si="1"/>
        <v>-19.999224744840681</v>
      </c>
      <c r="X13">
        <f t="shared" si="1"/>
        <v>-6.6942234122260231</v>
      </c>
    </row>
    <row r="14" spans="1:24" x14ac:dyDescent="0.35">
      <c r="A14" t="s">
        <v>45</v>
      </c>
      <c r="B14">
        <f>B5-$B$9</f>
        <v>4.4217288255385192</v>
      </c>
      <c r="C14">
        <f t="shared" ref="C14:W14" si="2">C5-$B$9</f>
        <v>2.7499591771231486</v>
      </c>
      <c r="D14">
        <f t="shared" si="2"/>
        <v>11.998825413381102</v>
      </c>
      <c r="E14">
        <f t="shared" si="2"/>
        <v>3.2952764552381559</v>
      </c>
      <c r="F14">
        <f t="shared" si="2"/>
        <v>1.0248807389829544</v>
      </c>
      <c r="G14">
        <f t="shared" si="2"/>
        <v>-1.5624027075377178</v>
      </c>
      <c r="H14">
        <f t="shared" si="2"/>
        <v>1.2423376777080861</v>
      </c>
      <c r="I14">
        <f t="shared" si="2"/>
        <v>-1.4519059488509569</v>
      </c>
      <c r="J14">
        <f t="shared" si="2"/>
        <v>7.8969501132943343</v>
      </c>
      <c r="K14">
        <f t="shared" si="2"/>
        <v>2.5137902591485179</v>
      </c>
      <c r="L14">
        <f t="shared" si="2"/>
        <v>7.8832257428151671</v>
      </c>
      <c r="M14">
        <f t="shared" si="2"/>
        <v>9.4483645218566217</v>
      </c>
      <c r="N14">
        <f t="shared" si="2"/>
        <v>0.40100855788231016</v>
      </c>
      <c r="O14">
        <f t="shared" si="2"/>
        <v>-0.23220489297327873</v>
      </c>
      <c r="P14">
        <f t="shared" si="2"/>
        <v>0.38977474480853758</v>
      </c>
      <c r="Q14">
        <f t="shared" si="2"/>
        <v>-4.347299545651822</v>
      </c>
      <c r="R14">
        <f t="shared" si="2"/>
        <v>-19.189586095871547</v>
      </c>
      <c r="S14">
        <f t="shared" si="2"/>
        <v>-5.389519371461251</v>
      </c>
      <c r="T14">
        <f t="shared" si="2"/>
        <v>-3.0668458586282306</v>
      </c>
      <c r="U14">
        <f t="shared" si="2"/>
        <v>8.1277598190847975</v>
      </c>
      <c r="V14">
        <f t="shared" si="2"/>
        <v>-5.3975151888158628</v>
      </c>
      <c r="W14">
        <f t="shared" si="2"/>
        <v>4.4548584093438599</v>
      </c>
    </row>
    <row r="15" spans="1:24" x14ac:dyDescent="0.35">
      <c r="A15" t="s">
        <v>46</v>
      </c>
      <c r="B15">
        <f>B5-$B$11</f>
        <v>3.2757533325196384</v>
      </c>
      <c r="C15">
        <f t="shared" ref="C15:W15" si="3">C5-$B$11</f>
        <v>1.6039836841042678</v>
      </c>
      <c r="D15">
        <f t="shared" si="3"/>
        <v>10.852849920362221</v>
      </c>
      <c r="E15">
        <f t="shared" si="3"/>
        <v>2.1493009622192751</v>
      </c>
      <c r="F15">
        <f t="shared" si="3"/>
        <v>-0.1210947540359264</v>
      </c>
      <c r="G15">
        <f t="shared" si="3"/>
        <v>-2.7083782005565986</v>
      </c>
      <c r="H15">
        <f t="shared" si="3"/>
        <v>9.6362184689205321E-2</v>
      </c>
      <c r="I15">
        <f t="shared" si="3"/>
        <v>-2.5978814418698377</v>
      </c>
      <c r="J15">
        <f t="shared" si="3"/>
        <v>6.7509746202754535</v>
      </c>
      <c r="K15">
        <f t="shared" si="3"/>
        <v>1.3678147661296371</v>
      </c>
      <c r="L15">
        <f t="shared" si="3"/>
        <v>6.7372502497962863</v>
      </c>
      <c r="M15">
        <f t="shared" si="3"/>
        <v>8.3023890288377409</v>
      </c>
      <c r="N15">
        <f t="shared" si="3"/>
        <v>-0.74496693513657064</v>
      </c>
      <c r="O15">
        <f t="shared" si="3"/>
        <v>-1.3781803859921595</v>
      </c>
      <c r="P15">
        <f t="shared" si="3"/>
        <v>-0.75620074821034322</v>
      </c>
      <c r="Q15">
        <f t="shared" si="3"/>
        <v>-5.4932750386707028</v>
      </c>
      <c r="R15">
        <f t="shared" si="3"/>
        <v>-20.335561588890428</v>
      </c>
      <c r="S15">
        <f t="shared" si="3"/>
        <v>-6.5354948644801318</v>
      </c>
      <c r="T15">
        <f t="shared" si="3"/>
        <v>-4.2128213516471114</v>
      </c>
      <c r="U15">
        <f t="shared" si="3"/>
        <v>6.9817843260659167</v>
      </c>
      <c r="V15">
        <f t="shared" si="3"/>
        <v>-6.5434906818347436</v>
      </c>
      <c r="W15">
        <f t="shared" si="3"/>
        <v>3.3088829163249791</v>
      </c>
    </row>
    <row r="16" spans="1:24" x14ac:dyDescent="0.35">
      <c r="A16" t="s">
        <v>47</v>
      </c>
      <c r="B16">
        <f>B12^2</f>
        <v>39.006684420849275</v>
      </c>
      <c r="C16">
        <f t="shared" ref="C16:X16" si="4">C12^2</f>
        <v>59.472503875599479</v>
      </c>
      <c r="D16">
        <f t="shared" si="4"/>
        <v>14.082591668270409</v>
      </c>
      <c r="E16">
        <f t="shared" si="4"/>
        <v>13.581824591075383</v>
      </c>
      <c r="F16">
        <f t="shared" si="4"/>
        <v>0.73137838407391664</v>
      </c>
      <c r="G16">
        <f t="shared" si="4"/>
        <v>59.918382604278989</v>
      </c>
      <c r="H16">
        <f t="shared" si="4"/>
        <v>6.8351439724880447E-2</v>
      </c>
      <c r="I16">
        <f t="shared" si="4"/>
        <v>11.442751986014654</v>
      </c>
      <c r="J16">
        <f t="shared" si="4"/>
        <v>18.811056530281359</v>
      </c>
      <c r="K16">
        <f t="shared" si="4"/>
        <v>10.297136765876715</v>
      </c>
      <c r="L16">
        <f t="shared" si="4"/>
        <v>23.037358009974373</v>
      </c>
      <c r="M16">
        <f t="shared" si="4"/>
        <v>14.613160413635647</v>
      </c>
      <c r="N16">
        <f t="shared" si="4"/>
        <v>89.206379146068997</v>
      </c>
      <c r="O16">
        <f t="shared" si="4"/>
        <v>0.70440767051801234</v>
      </c>
      <c r="P16">
        <f t="shared" si="4"/>
        <v>17.313771937050955</v>
      </c>
      <c r="Q16">
        <f t="shared" si="4"/>
        <v>236.65327214066022</v>
      </c>
      <c r="R16">
        <f t="shared" si="4"/>
        <v>36.799887819883637</v>
      </c>
      <c r="S16">
        <f t="shared" si="4"/>
        <v>234.1429912678351</v>
      </c>
      <c r="T16">
        <f t="shared" si="4"/>
        <v>2.867850542077687</v>
      </c>
      <c r="U16">
        <f t="shared" si="4"/>
        <v>16.98068145280077</v>
      </c>
      <c r="V16">
        <f t="shared" si="4"/>
        <v>249.88113509964828</v>
      </c>
      <c r="W16">
        <f t="shared" si="4"/>
        <v>445.01485552171442</v>
      </c>
      <c r="X16">
        <f t="shared" si="4"/>
        <v>60.689925249538085</v>
      </c>
    </row>
    <row r="17" spans="1:24" x14ac:dyDescent="0.35">
      <c r="A17" t="s">
        <v>48</v>
      </c>
      <c r="B17">
        <f t="shared" ref="B17:X17" si="5">B13^2</f>
        <v>53.900318508864572</v>
      </c>
      <c r="C17">
        <f t="shared" si="5"/>
        <v>77.580727773319865</v>
      </c>
      <c r="D17">
        <f t="shared" si="5"/>
        <v>23.511136896376875</v>
      </c>
      <c r="E17">
        <f t="shared" si="5"/>
        <v>22.862772667668871</v>
      </c>
      <c r="F17">
        <f t="shared" si="5"/>
        <v>3.8077945472043426</v>
      </c>
      <c r="G17">
        <f t="shared" si="5"/>
        <v>78.089864740712002</v>
      </c>
      <c r="H17">
        <f t="shared" si="5"/>
        <v>0.6967397638850108</v>
      </c>
      <c r="I17">
        <f t="shared" si="5"/>
        <v>20.060224280530221</v>
      </c>
      <c r="J17">
        <f t="shared" si="5"/>
        <v>29.520987533979621</v>
      </c>
      <c r="K17">
        <f t="shared" si="5"/>
        <v>18.533590443467737</v>
      </c>
      <c r="L17">
        <f t="shared" si="5"/>
        <v>34.761345039018082</v>
      </c>
      <c r="M17">
        <f t="shared" si="5"/>
        <v>24.195250964269931</v>
      </c>
      <c r="N17">
        <f t="shared" si="5"/>
        <v>111.11401639825424</v>
      </c>
      <c r="O17">
        <f t="shared" si="5"/>
        <v>6.5977312139584701E-2</v>
      </c>
      <c r="P17">
        <f t="shared" si="5"/>
        <v>27.637442749528613</v>
      </c>
      <c r="Q17">
        <f t="shared" si="5"/>
        <v>204.12947093977303</v>
      </c>
      <c r="R17">
        <f t="shared" si="5"/>
        <v>24.702297956316507</v>
      </c>
      <c r="S17">
        <f t="shared" si="5"/>
        <v>201.79853641162617</v>
      </c>
      <c r="T17">
        <f t="shared" si="5"/>
        <v>0.35679411136982098</v>
      </c>
      <c r="U17">
        <f t="shared" si="5"/>
        <v>9.1482763600609669</v>
      </c>
      <c r="V17">
        <f t="shared" si="5"/>
        <v>216.42760095554002</v>
      </c>
      <c r="W17">
        <f t="shared" si="5"/>
        <v>399.96899039464785</v>
      </c>
      <c r="X17">
        <f t="shared" si="5"/>
        <v>44.812627092795019</v>
      </c>
    </row>
    <row r="18" spans="1:24" x14ac:dyDescent="0.35">
      <c r="A18" t="s">
        <v>49</v>
      </c>
      <c r="B18">
        <f t="shared" ref="B18:X18" si="6">B14^2</f>
        <v>19.551685806598254</v>
      </c>
      <c r="C18">
        <f t="shared" si="6"/>
        <v>7.5622754758438244</v>
      </c>
      <c r="D18">
        <f t="shared" si="6"/>
        <v>143.97181130080017</v>
      </c>
      <c r="E18">
        <f t="shared" si="6"/>
        <v>10.858846916446947</v>
      </c>
      <c r="F18">
        <f t="shared" si="6"/>
        <v>1.0503805291382466</v>
      </c>
      <c r="G18">
        <f t="shared" si="6"/>
        <v>2.4411022205211914</v>
      </c>
      <c r="H18">
        <f t="shared" si="6"/>
        <v>1.5434029054531204</v>
      </c>
      <c r="I18">
        <f t="shared" si="6"/>
        <v>2.1080308843087976</v>
      </c>
      <c r="J18">
        <f t="shared" si="6"/>
        <v>62.361821091859397</v>
      </c>
      <c r="K18">
        <f t="shared" si="6"/>
        <v>6.319141466989973</v>
      </c>
      <c r="L18">
        <f t="shared" si="6"/>
        <v>62.145248112183744</v>
      </c>
      <c r="M18">
        <f t="shared" si="6"/>
        <v>89.271592137878912</v>
      </c>
      <c r="N18">
        <f t="shared" si="6"/>
        <v>0.1608078634948501</v>
      </c>
      <c r="O18">
        <f t="shared" si="6"/>
        <v>5.3919112320731828E-2</v>
      </c>
      <c r="P18">
        <f t="shared" si="6"/>
        <v>0.15192435169056059</v>
      </c>
      <c r="Q18">
        <f t="shared" si="6"/>
        <v>18.899013339624538</v>
      </c>
      <c r="R18">
        <f t="shared" si="6"/>
        <v>368.24021453086664</v>
      </c>
      <c r="S18">
        <f t="shared" si="6"/>
        <v>29.046919055356078</v>
      </c>
      <c r="T18">
        <f t="shared" si="6"/>
        <v>9.4055435205851285</v>
      </c>
      <c r="U18">
        <f t="shared" si="6"/>
        <v>66.060479676729344</v>
      </c>
      <c r="V18">
        <f t="shared" si="6"/>
        <v>29.133170213497937</v>
      </c>
      <c r="W18">
        <f t="shared" si="6"/>
        <v>19.845763447301707</v>
      </c>
    </row>
    <row r="19" spans="1:24" x14ac:dyDescent="0.35">
      <c r="A19" t="s">
        <v>50</v>
      </c>
      <c r="B19">
        <f t="shared" ref="B19:X19" si="7">B15^2</f>
        <v>10.730559895513517</v>
      </c>
      <c r="C19">
        <f t="shared" si="7"/>
        <v>2.5727636588726996</v>
      </c>
      <c r="D19">
        <f t="shared" si="7"/>
        <v>117.78435139390626</v>
      </c>
      <c r="E19">
        <f t="shared" si="7"/>
        <v>4.619494626196702</v>
      </c>
      <c r="F19">
        <f t="shared" si="7"/>
        <v>1.4663939455021513E-2</v>
      </c>
      <c r="G19">
        <f t="shared" si="7"/>
        <v>7.3353124772501994</v>
      </c>
      <c r="H19">
        <f t="shared" si="7"/>
        <v>9.2856706380765163E-3</v>
      </c>
      <c r="I19">
        <f t="shared" si="7"/>
        <v>6.7489879860117066</v>
      </c>
      <c r="J19">
        <f t="shared" si="7"/>
        <v>45.575658323603307</v>
      </c>
      <c r="K19">
        <f t="shared" si="7"/>
        <v>1.870917234442274</v>
      </c>
      <c r="L19">
        <f t="shared" si="7"/>
        <v>45.390540928380119</v>
      </c>
      <c r="M19">
        <f t="shared" si="7"/>
        <v>68.92966358616529</v>
      </c>
      <c r="N19">
        <f t="shared" si="7"/>
        <v>0.55497573444677539</v>
      </c>
      <c r="O19">
        <f t="shared" si="7"/>
        <v>1.8993811763334978</v>
      </c>
      <c r="P19">
        <f t="shared" si="7"/>
        <v>0.57183957159388288</v>
      </c>
      <c r="Q19">
        <f t="shared" si="7"/>
        <v>30.176070650482611</v>
      </c>
      <c r="R19">
        <f t="shared" si="7"/>
        <v>413.53506513555578</v>
      </c>
      <c r="S19">
        <f t="shared" si="7"/>
        <v>42.712693123646176</v>
      </c>
      <c r="T19">
        <f t="shared" si="7"/>
        <v>17.747863740893795</v>
      </c>
      <c r="U19">
        <f t="shared" si="7"/>
        <v>48.745312375699704</v>
      </c>
      <c r="V19">
        <f t="shared" si="7"/>
        <v>42.81727030325812</v>
      </c>
      <c r="W19">
        <f t="shared" si="7"/>
        <v>10.948706153947299</v>
      </c>
    </row>
    <row r="21" spans="1:24" x14ac:dyDescent="0.35">
      <c r="A21" t="s">
        <v>51</v>
      </c>
      <c r="B21">
        <f>SUM(B16:X16,B18:W18)</f>
        <v>2605.5014324969416</v>
      </c>
    </row>
    <row r="22" spans="1:24" x14ac:dyDescent="0.35">
      <c r="A22" t="s">
        <v>52</v>
      </c>
      <c r="B22">
        <f>SUM(B17:X17,B19:W19)</f>
        <v>2548.9741615276421</v>
      </c>
    </row>
    <row r="24" spans="1:24" x14ac:dyDescent="0.35">
      <c r="A24" t="s">
        <v>53</v>
      </c>
      <c r="B24">
        <f>COUNT(B2:X2)</f>
        <v>23</v>
      </c>
    </row>
    <row r="25" spans="1:24" x14ac:dyDescent="0.35">
      <c r="A25" t="s">
        <v>54</v>
      </c>
      <c r="B25">
        <f>COUNT(B5:W5)</f>
        <v>22</v>
      </c>
    </row>
    <row r="26" spans="1:24" x14ac:dyDescent="0.35">
      <c r="A26" t="s">
        <v>55</v>
      </c>
      <c r="B26">
        <f>B24*(B10-B9)^2+B25*(B11-B9)^2</f>
        <v>56.527270969298868</v>
      </c>
    </row>
    <row r="28" spans="1:24" x14ac:dyDescent="0.35">
      <c r="A28" t="s">
        <v>56</v>
      </c>
      <c r="B28">
        <f>(B24+B25)-2</f>
        <v>43</v>
      </c>
    </row>
    <row r="29" spans="1:24" x14ac:dyDescent="0.35">
      <c r="A29" t="s">
        <v>57</v>
      </c>
      <c r="B29" s="14">
        <f>2-1</f>
        <v>1</v>
      </c>
    </row>
    <row r="30" spans="1:24" x14ac:dyDescent="0.35">
      <c r="A30" t="s">
        <v>58</v>
      </c>
      <c r="B30">
        <f>B24+B25-1</f>
        <v>44</v>
      </c>
    </row>
    <row r="32" spans="1:24" x14ac:dyDescent="0.35">
      <c r="A32" t="s">
        <v>59</v>
      </c>
      <c r="B32">
        <f>B26/B29</f>
        <v>56.527270969298868</v>
      </c>
    </row>
    <row r="33" spans="1:5" x14ac:dyDescent="0.35">
      <c r="A33" t="s">
        <v>60</v>
      </c>
      <c r="B33">
        <f>B22/B28</f>
        <v>59.278468872735864</v>
      </c>
    </row>
    <row r="34" spans="1:5" x14ac:dyDescent="0.35">
      <c r="A34" t="s">
        <v>61</v>
      </c>
      <c r="B34">
        <f>B32/B33</f>
        <v>0.95358858020871784</v>
      </c>
    </row>
    <row r="35" spans="1:5" x14ac:dyDescent="0.35">
      <c r="A35" t="s">
        <v>62</v>
      </c>
      <c r="B35">
        <v>4.0846999999999998</v>
      </c>
      <c r="D35" t="s">
        <v>63</v>
      </c>
      <c r="E35" t="s">
        <v>64</v>
      </c>
    </row>
    <row r="37" spans="1:5" x14ac:dyDescent="0.35">
      <c r="A37" s="9" t="s">
        <v>65</v>
      </c>
    </row>
    <row r="38" spans="1:5" x14ac:dyDescent="0.35">
      <c r="A38" t="s">
        <v>42</v>
      </c>
    </row>
    <row r="39" spans="1:5" x14ac:dyDescent="0.35">
      <c r="A39" t="s">
        <v>40</v>
      </c>
    </row>
    <row r="40" spans="1:5" x14ac:dyDescent="0.35">
      <c r="A40" t="s">
        <v>43</v>
      </c>
    </row>
    <row r="41" spans="1:5" x14ac:dyDescent="0.35">
      <c r="A41" t="s">
        <v>41</v>
      </c>
    </row>
    <row r="42" spans="1:5" x14ac:dyDescent="0.35">
      <c r="A42" t="s">
        <v>44</v>
      </c>
    </row>
    <row r="43" spans="1:5" x14ac:dyDescent="0.35">
      <c r="A43" t="s">
        <v>45</v>
      </c>
    </row>
    <row r="44" spans="1:5" x14ac:dyDescent="0.35">
      <c r="A44" t="s">
        <v>46</v>
      </c>
    </row>
    <row r="45" spans="1:5" x14ac:dyDescent="0.35">
      <c r="A45" t="s">
        <v>47</v>
      </c>
    </row>
    <row r="46" spans="1:5" x14ac:dyDescent="0.35">
      <c r="A46" t="s">
        <v>48</v>
      </c>
    </row>
    <row r="47" spans="1:5" x14ac:dyDescent="0.35">
      <c r="A47" t="s">
        <v>49</v>
      </c>
    </row>
    <row r="48" spans="1:5" x14ac:dyDescent="0.35">
      <c r="A48" t="s">
        <v>50</v>
      </c>
    </row>
    <row r="50" spans="1:1" x14ac:dyDescent="0.35">
      <c r="A50" t="s">
        <v>51</v>
      </c>
    </row>
    <row r="51" spans="1:1" x14ac:dyDescent="0.35">
      <c r="A51" t="s">
        <v>52</v>
      </c>
    </row>
    <row r="53" spans="1:1" x14ac:dyDescent="0.35">
      <c r="A53" t="s">
        <v>53</v>
      </c>
    </row>
    <row r="54" spans="1:1" x14ac:dyDescent="0.35">
      <c r="A54" t="s">
        <v>54</v>
      </c>
    </row>
    <row r="55" spans="1:1" x14ac:dyDescent="0.35">
      <c r="A55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1" spans="1:1" x14ac:dyDescent="0.35">
      <c r="A61" t="s">
        <v>59</v>
      </c>
    </row>
    <row r="62" spans="1:1" x14ac:dyDescent="0.35">
      <c r="A62" t="s">
        <v>60</v>
      </c>
    </row>
    <row r="63" spans="1:1" x14ac:dyDescent="0.35">
      <c r="A63" t="s">
        <v>61</v>
      </c>
    </row>
    <row r="64" spans="1:1" x14ac:dyDescent="0.35">
      <c r="A64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spring combined</vt:lpstr>
      <vt:lpstr>spring fines</vt:lpstr>
      <vt:lpstr>summer combined</vt:lpstr>
      <vt:lpstr>summe fines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Bernal Vallejos, Sebastian (bern9483@vandals.uidaho.ed</cp:lastModifiedBy>
  <dcterms:created xsi:type="dcterms:W3CDTF">2024-10-22T01:51:07Z</dcterms:created>
  <dcterms:modified xsi:type="dcterms:W3CDTF">2024-10-22T04:06:10Z</dcterms:modified>
</cp:coreProperties>
</file>