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685CE9E7-CAB2-4469-AAF1-95AB19FF39F6}" xr6:coauthVersionLast="47" xr6:coauthVersionMax="47" xr10:uidLastSave="{00000000-0000-0000-0000-000000000000}"/>
  <bookViews>
    <workbookView xWindow="-108" yWindow="-108" windowWidth="23256" windowHeight="12456" tabRatio="804" firstSheet="9" activeTab="9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2" i="21"/>
  <c r="I2" i="20"/>
  <c r="I2" i="17"/>
  <c r="I2" i="18"/>
  <c r="I2" i="14"/>
  <c r="I3" i="6"/>
  <c r="I20" i="4"/>
  <c r="J33" i="2"/>
  <c r="I23" i="2"/>
  <c r="F37" i="22"/>
  <c r="F35" i="22"/>
  <c r="I16" i="22"/>
  <c r="I11" i="19"/>
  <c r="I9" i="19"/>
  <c r="I12" i="16"/>
  <c r="I10" i="16"/>
  <c r="K14" i="15"/>
  <c r="I14" i="13"/>
  <c r="I14" i="12"/>
  <c r="J26" i="8"/>
  <c r="I19" i="5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3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3" i="15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3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4" i="12"/>
  <c r="B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4" i="8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6" i="22"/>
  <c r="G5" i="15"/>
  <c r="G2" i="22"/>
  <c r="F2" i="22"/>
  <c r="P2" i="22"/>
  <c r="F2" i="15" l="1"/>
  <c r="G4" i="15"/>
  <c r="G2" i="14"/>
  <c r="G5" i="14"/>
  <c r="F5" i="14"/>
  <c r="F2" i="14"/>
  <c r="G2" i="16"/>
  <c r="G3" i="23"/>
  <c r="F2" i="23"/>
  <c r="H22" i="23"/>
  <c r="G6" i="23"/>
  <c r="G13" i="14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3" i="15"/>
  <c r="I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3" i="5"/>
  <c r="G4" i="5"/>
  <c r="G5" i="5"/>
  <c r="G6" i="5"/>
  <c r="G7" i="5"/>
  <c r="G8" i="5"/>
  <c r="G9" i="5"/>
  <c r="G10" i="5"/>
  <c r="G11" i="5"/>
  <c r="G12" i="5"/>
  <c r="G2" i="5"/>
  <c r="I17" i="24"/>
  <c r="F4" i="14"/>
  <c r="G6" i="15" l="1"/>
  <c r="G3" i="15"/>
  <c r="I7" i="10" l="1"/>
  <c r="I4" i="10"/>
  <c r="G38" i="10"/>
  <c r="I24" i="6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19"/>
  <c r="G2" i="17"/>
  <c r="F2" i="17"/>
  <c r="G23" i="23"/>
  <c r="G4" i="23"/>
  <c r="G5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2" i="13"/>
  <c r="G33" i="14"/>
  <c r="I13" i="4"/>
  <c r="I30" i="14"/>
  <c r="J23" i="18"/>
  <c r="J21" i="17"/>
  <c r="K19" i="21"/>
  <c r="I32" i="20"/>
  <c r="H20" i="17"/>
  <c r="G40" i="10"/>
  <c r="H36" i="10"/>
  <c r="G37" i="10"/>
  <c r="J6" i="6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4"/>
  <c r="F3" i="14" s="1"/>
  <c r="G4" i="14" s="1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13" i="5"/>
  <c r="Q21" i="5"/>
  <c r="P2" i="5"/>
  <c r="Q6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Q5" i="5" l="1"/>
  <c r="Q4" i="5"/>
  <c r="Q11" i="5"/>
  <c r="Q20" i="5"/>
  <c r="Q19" i="5"/>
  <c r="Q10" i="5"/>
  <c r="S10" i="5" s="1"/>
  <c r="Q3" i="5"/>
  <c r="Q17" i="5"/>
  <c r="Q9" i="5"/>
  <c r="Q8" i="5"/>
  <c r="Q24" i="5"/>
  <c r="Q23" i="5"/>
  <c r="Q15" i="5"/>
  <c r="Q7" i="5"/>
  <c r="Q12" i="5"/>
  <c r="Q18" i="5"/>
  <c r="Q16" i="5"/>
  <c r="Q22" i="5"/>
  <c r="Q14" i="5"/>
  <c r="G3" i="25"/>
  <c r="G4" i="25"/>
  <c r="G5" i="25"/>
  <c r="G6" i="25"/>
  <c r="G15" i="25"/>
  <c r="G23" i="25"/>
  <c r="G7" i="25"/>
  <c r="G8" i="25"/>
  <c r="G9" i="25"/>
  <c r="G24" i="25"/>
  <c r="G16" i="25"/>
  <c r="H16" i="25" s="1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<sst xmlns="http://schemas.openxmlformats.org/spreadsheetml/2006/main" count="430" uniqueCount="168">
  <si>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</si>
  <si>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</si>
  <si>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</si>
  <si>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</si>
  <si>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</si>
  <si>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</si>
  <si>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</si>
  <si>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</si>
  <si>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</si>
  <si>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</si>
  <si>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</si>
  <si>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</si>
  <si>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</si>
  <si>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</si>
  <si>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</si>
  <si>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</si>
  <si>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</si>
  <si>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</si>
  <si>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</si>
  <si>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</si>
  <si>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</si>
  <si>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</si>
  <si>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</si>
  <si>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</si>
  <si>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</si>
  <si>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</si>
  <si>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</si>
  <si>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</si>
  <si>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</si>
  <si>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</si>
  <si>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</si>
  <si>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</si>
  <si>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</si>
  <si>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</si>
  <si>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</si>
  <si>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</si>
  <si>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</si>
  <si>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</si>
  <si>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</si>
  <si>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</si>
  <si>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</si>
  <si>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</si>
  <si>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</si>
  <si>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</si>
  <si>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</si>
  <si>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</si>
  <si>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</si>
  <si>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</si>
  <si>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</si>
  <si>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</si>
  <si>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</si>
  <si>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</si>
  <si>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</si>
  <si>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</si>
  <si>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</si>
  <si>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</si>
  <si>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</si>
  <si>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</si>
  <si>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</si>
  <si>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</si>
  <si>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</si>
  <si>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</si>
  <si>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</si>
  <si>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</si>
  <si>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</si>
  <si>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</si>
  <si>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</si>
  <si>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</si>
  <si>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</si>
  <si>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</si>
  <si>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</si>
  <si>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</si>
  <si>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</si>
  <si>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</si>
  <si>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</si>
  <si>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</si>
  <si>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</si>
  <si>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</si>
  <si>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</si>
  <si>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</si>
  <si>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</si>
  <si>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</si>
  <si>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</si>
  <si>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</si>
  <si>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</si>
  <si>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</si>
  <si>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</si>
  <si>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</si>
  <si>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</si>
  <si>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</si>
  <si>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</si>
  <si>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</si>
  <si>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</si>
  <si>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</si>
  <si>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</si>
  <si>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</si>
  <si>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</si>
  <si>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</si>
  <si>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</si>
  <si>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</si>
  <si>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</si>
  <si>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</si>
  <si>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</si>
  <si>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</si>
  <si>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</si>
  <si>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</si>
  <si>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</si>
  <si>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</si>
  <si>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</si>
  <si>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</si>
  <si>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</si>
  <si>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</si>
  <si>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</si>
  <si>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</si>
  <si>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</si>
  <si>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</si>
  <si>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</si>
  <si>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</si>
  <si>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</si>
  <si>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</si>
  <si>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</si>
  <si>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</si>
  <si>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</si>
  <si>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</si>
  <si>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</si>
  <si>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</si>
  <si>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</si>
  <si>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</si>
  <si>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</si>
  <si>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</si>
  <si>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</si>
  <si>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</si>
  <si>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</si>
  <si>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</si>
  <si>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</si>
  <si>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</si>
  <si>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</si>
  <si>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</si>
  <si>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</si>
  <si>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</si>
  <si>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</si>
  <si>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</si>
  <si>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</si>
  <si>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</si>
  <si>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</si>
  <si>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</si>
  <si>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</si>
  <si>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</si>
  <si>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</si>
  <si>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</si>
  <si>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</si>
  <si>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</si>
  <si>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</si>
  <si>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</si>
  <si>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</si>
  <si>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</si>
  <si>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</si>
  <si>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</si>
  <si>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</si>
  <si>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</si>
  <si>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</si>
  <si>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</si>
  <si>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</si>
  <si>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</si>
  <si>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 c</t>
  </si>
  <si>
    <t>avg t probe layer depth</t>
  </si>
  <si>
    <t>median</t>
  </si>
  <si>
    <t>GW distance from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</si>
</sst>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2734.1570000000002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2723.7510000000002</c:v>
                </c:pt>
                <c:pt idx="37">
                  <c:v>2723.7290000000003</c:v>
                </c:pt>
                <c:pt idx="38">
                  <c:v>2723.7650000000003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573405</xdr:colOff>
      <xdr:row>4</xdr:row>
      <xdr:rowOff>76200</xdr:rowOff>
    </xdr:from>
    <xdr:to>
      <xdr:col>15</xdr:col>
      <xdr:colOff>268605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276226</xdr:colOff>
      <xdr:row>5</xdr:row>
      <xdr:rowOff>24764</xdr:rowOff>
    </xdr:from>
    <xdr:to>
      <xdr:col>16</xdr:col>
      <xdr:colOff>87631</xdr:colOff>
      <xdr:row>20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339090</xdr:colOff>
      <xdr:row>3</xdr:row>
      <xdr:rowOff>30480</xdr:rowOff>
    </xdr:from>
    <xdr:to>
      <xdr:col>17</xdr:col>
      <xdr:colOff>342900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32" sqref="F32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tabSelected="1" topLeftCell="A18" zoomScaleNormal="100" workbookViewId="0">
      <selection activeCell="K32" sqref="K32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  <c r="I2">
        <f>A35-A7</f>
        <v>280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2.0830000000000002</v>
      </c>
      <c r="D38" s="2"/>
      <c r="E38" s="2"/>
      <c r="F38" s="2"/>
      <c r="G38" s="6">
        <f>$F$2-C38</f>
        <v>2723.7510000000002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2.069</v>
      </c>
      <c r="D40" s="2"/>
      <c r="E40" s="2"/>
      <c r="F40" s="2"/>
      <c r="G40" s="6">
        <f>$F$2-C40</f>
        <v>2723.7650000000003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31" sqref="I31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2725.8339999999998</v>
      </c>
      <c r="G2" s="6">
        <f>$F$2-C2</f>
        <v>2724.259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2724.2190000000001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2724.1489999999999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2724.0989999999997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2724.0899999999997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2724.0879999999997</v>
      </c>
      <c r="I7" t="s">
        <v>142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2724.0149999999999</v>
      </c>
      <c r="H8" s="16">
        <v>2724.2139999999995</v>
      </c>
      <c r="I8" s="5">
        <f>H8-G8</f>
        <v>0.19899999999961437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2724.4879999999998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2724.0239999999999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2724.0969999999998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2724.1289999999999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2724.1549999999997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2724.1689999999999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2724.1789999999996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2724.1789999999996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2724.2059999999997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2724.2179999999998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2724.2219999999998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2724.2269999999999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2724.2579999999998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2724.2669999999998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2724.2689999999998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2724.3249999999998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2724.3829999999998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2724.5439999999999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2724.5899999999997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2724.8689999999997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I15" sqref="I15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>
        <f>A4/100</f>
        <v>0.1</v>
      </c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>
        <f t="shared" ref="B5:B29" si="2">A5/100</f>
        <v>0.2</v>
      </c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>
        <f t="shared" si="2"/>
        <v>0.3</v>
      </c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>
        <f t="shared" si="2"/>
        <v>0.4</v>
      </c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>
        <f t="shared" si="2"/>
        <v>0.5</v>
      </c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>
        <f t="shared" si="2"/>
        <v>0.6</v>
      </c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>
        <f t="shared" si="2"/>
        <v>0.7</v>
      </c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>
        <f t="shared" si="2"/>
        <v>0.8</v>
      </c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>
        <f t="shared" si="2"/>
        <v>0.9</v>
      </c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>
        <f t="shared" si="2"/>
        <v>1</v>
      </c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>
        <f t="shared" si="2"/>
        <v>1.1000000000000001</v>
      </c>
      <c r="C14" s="2">
        <v>2.4049999999999998</v>
      </c>
      <c r="D14" s="2"/>
      <c r="E14" s="2"/>
      <c r="F14" s="3"/>
      <c r="G14" s="2">
        <f t="shared" si="0"/>
        <v>2724.7089999999998</v>
      </c>
      <c r="I14">
        <f>0.4-I12</f>
        <v>0.17499999999999993</v>
      </c>
    </row>
    <row r="15" spans="1:9" x14ac:dyDescent="0.25">
      <c r="A15" s="2">
        <f t="shared" si="1"/>
        <v>120</v>
      </c>
      <c r="B15" s="2">
        <f t="shared" si="2"/>
        <v>1.2</v>
      </c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>
        <f t="shared" si="2"/>
        <v>1.3</v>
      </c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>
        <f t="shared" si="2"/>
        <v>1.4</v>
      </c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>
        <f t="shared" si="2"/>
        <v>1.5</v>
      </c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>
        <f t="shared" si="2"/>
        <v>1.5</v>
      </c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>
        <f t="shared" si="2"/>
        <v>1.6</v>
      </c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3">A20+10</f>
        <v>170</v>
      </c>
      <c r="B21" s="2">
        <f t="shared" si="2"/>
        <v>1.7</v>
      </c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3"/>
        <v>180</v>
      </c>
      <c r="B22" s="2">
        <f t="shared" si="2"/>
        <v>1.8</v>
      </c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3"/>
        <v>190</v>
      </c>
      <c r="B23" s="2">
        <f t="shared" si="2"/>
        <v>1.9</v>
      </c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3"/>
        <v>200</v>
      </c>
      <c r="B24" s="2">
        <f t="shared" si="2"/>
        <v>2</v>
      </c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3"/>
        <v>210</v>
      </c>
      <c r="B25" s="2">
        <f t="shared" si="2"/>
        <v>2.1</v>
      </c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3"/>
        <v>220</v>
      </c>
      <c r="B26" s="2">
        <f t="shared" si="2"/>
        <v>2.2000000000000002</v>
      </c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4">A26+10</f>
        <v>230</v>
      </c>
      <c r="B27" s="2">
        <f t="shared" si="2"/>
        <v>2.2999999999999998</v>
      </c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4"/>
        <v>240</v>
      </c>
      <c r="B28" s="2">
        <f t="shared" si="2"/>
        <v>2.4</v>
      </c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4"/>
        <v>250</v>
      </c>
      <c r="B29" s="2">
        <f t="shared" si="2"/>
        <v>2.5</v>
      </c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I15" sqref="I15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>
        <f>A3/100</f>
        <v>0</v>
      </c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>
        <f t="shared" ref="B4:B24" si="0">A4/100</f>
        <v>0.1</v>
      </c>
      <c r="C4" s="2">
        <v>2.5249999999999999</v>
      </c>
      <c r="D4" s="2"/>
      <c r="E4" s="2"/>
      <c r="F4" s="2"/>
      <c r="G4" s="2">
        <f t="shared" ref="G4:G24" si="1">$F$2-C4</f>
        <v>2725.232</v>
      </c>
    </row>
    <row r="5" spans="1:10" x14ac:dyDescent="0.25">
      <c r="A5" s="2">
        <f t="shared" ref="A5:A8" si="2">A4+10</f>
        <v>20</v>
      </c>
      <c r="B5" s="2">
        <f t="shared" si="0"/>
        <v>0.2</v>
      </c>
      <c r="C5" s="2">
        <v>2.4319999999999999</v>
      </c>
      <c r="D5" s="2"/>
      <c r="E5" s="2"/>
      <c r="F5" s="2"/>
      <c r="G5" s="2">
        <f t="shared" si="1"/>
        <v>2725.3250000000003</v>
      </c>
    </row>
    <row r="6" spans="1:10" x14ac:dyDescent="0.25">
      <c r="A6" s="2">
        <f t="shared" si="2"/>
        <v>30</v>
      </c>
      <c r="B6" s="2">
        <f t="shared" si="0"/>
        <v>0.3</v>
      </c>
      <c r="C6" s="2">
        <v>2.5939999999999999</v>
      </c>
      <c r="D6" s="2"/>
      <c r="E6" s="2"/>
      <c r="F6" s="2"/>
      <c r="G6" s="2">
        <f t="shared" si="1"/>
        <v>2725.163</v>
      </c>
    </row>
    <row r="7" spans="1:10" x14ac:dyDescent="0.25">
      <c r="A7" s="2">
        <f t="shared" si="2"/>
        <v>40</v>
      </c>
      <c r="B7" s="2">
        <f t="shared" si="0"/>
        <v>0.4</v>
      </c>
      <c r="C7" s="2">
        <v>2.629</v>
      </c>
      <c r="D7" s="2"/>
      <c r="E7" s="2"/>
      <c r="F7" s="2"/>
      <c r="G7" s="2">
        <f t="shared" si="1"/>
        <v>2725.1280000000002</v>
      </c>
    </row>
    <row r="8" spans="1:10" x14ac:dyDescent="0.25">
      <c r="A8" s="2">
        <f t="shared" si="2"/>
        <v>50</v>
      </c>
      <c r="B8" s="2">
        <f t="shared" si="0"/>
        <v>0.5</v>
      </c>
      <c r="C8" s="2">
        <v>2.653</v>
      </c>
      <c r="D8" s="2"/>
      <c r="E8" s="2" t="s">
        <v>65</v>
      </c>
      <c r="F8" s="2"/>
      <c r="G8" s="2">
        <f t="shared" si="1"/>
        <v>2725.1040000000003</v>
      </c>
    </row>
    <row r="9" spans="1:10" x14ac:dyDescent="0.25">
      <c r="A9" s="2">
        <v>50</v>
      </c>
      <c r="B9" s="2">
        <f t="shared" si="0"/>
        <v>0.5</v>
      </c>
      <c r="C9" s="2">
        <v>2.419</v>
      </c>
      <c r="D9" s="2"/>
      <c r="E9" s="2" t="s">
        <v>66</v>
      </c>
      <c r="F9" s="2"/>
      <c r="G9" s="2">
        <f t="shared" si="1"/>
        <v>2725.3380000000002</v>
      </c>
      <c r="H9" s="18">
        <v>2724.7139999999995</v>
      </c>
      <c r="I9" s="16">
        <f>H9-G9</f>
        <v>-0.62400000000070577</v>
      </c>
      <c r="J9" s="5" t="s">
        <v>140</v>
      </c>
    </row>
    <row r="10" spans="1:10" x14ac:dyDescent="0.25">
      <c r="A10" s="2">
        <f>A8+10</f>
        <v>60</v>
      </c>
      <c r="B10" s="2">
        <f t="shared" si="0"/>
        <v>0.6</v>
      </c>
      <c r="C10" s="2">
        <v>2.5760000000000001</v>
      </c>
      <c r="D10" s="3"/>
      <c r="E10" s="3"/>
      <c r="F10" s="3"/>
      <c r="G10" s="2">
        <f t="shared" si="1"/>
        <v>2725.181</v>
      </c>
    </row>
    <row r="11" spans="1:10" x14ac:dyDescent="0.25">
      <c r="A11" s="2">
        <f>A10+10</f>
        <v>70</v>
      </c>
      <c r="B11" s="2">
        <f t="shared" si="0"/>
        <v>0.7</v>
      </c>
      <c r="C11" s="2">
        <v>2.6139999999999999</v>
      </c>
      <c r="D11" s="3"/>
      <c r="E11" s="3"/>
      <c r="F11" s="3"/>
      <c r="G11" s="2">
        <f t="shared" si="1"/>
        <v>2725.143</v>
      </c>
      <c r="I11" s="11" t="s">
        <v>117</v>
      </c>
    </row>
    <row r="12" spans="1:10" x14ac:dyDescent="0.25">
      <c r="A12" s="2">
        <f t="shared" ref="A12:A24" si="3">A11+10</f>
        <v>80</v>
      </c>
      <c r="B12" s="2">
        <f t="shared" si="0"/>
        <v>0.8</v>
      </c>
      <c r="C12" s="2">
        <v>2.6040000000000001</v>
      </c>
      <c r="D12" s="3"/>
      <c r="E12" s="3"/>
      <c r="F12" s="3"/>
      <c r="G12" s="2">
        <f t="shared" si="1"/>
        <v>2725.1530000000002</v>
      </c>
      <c r="I12" s="11">
        <f>C8-C9</f>
        <v>0.23399999999999999</v>
      </c>
    </row>
    <row r="13" spans="1:10" x14ac:dyDescent="0.25">
      <c r="A13" s="2">
        <f t="shared" si="3"/>
        <v>90</v>
      </c>
      <c r="B13" s="2">
        <f t="shared" si="0"/>
        <v>0.9</v>
      </c>
      <c r="C13" s="2">
        <v>2.6110000000000002</v>
      </c>
      <c r="D13" s="3"/>
      <c r="E13" s="3"/>
      <c r="F13" s="3"/>
      <c r="G13" s="2">
        <f t="shared" si="1"/>
        <v>2725.1460000000002</v>
      </c>
      <c r="I13" s="5"/>
    </row>
    <row r="14" spans="1:10" x14ac:dyDescent="0.25">
      <c r="A14" s="2">
        <f t="shared" si="3"/>
        <v>100</v>
      </c>
      <c r="B14" s="2">
        <f t="shared" si="0"/>
        <v>1</v>
      </c>
      <c r="C14" s="2">
        <v>2.6139999999999999</v>
      </c>
      <c r="D14" s="3"/>
      <c r="E14" s="3"/>
      <c r="F14" s="3"/>
      <c r="G14" s="2">
        <f t="shared" si="1"/>
        <v>2725.143</v>
      </c>
      <c r="I14">
        <f>0.4-I12</f>
        <v>0.16600000000000004</v>
      </c>
    </row>
    <row r="15" spans="1:10" x14ac:dyDescent="0.25">
      <c r="A15" s="2">
        <f t="shared" si="3"/>
        <v>110</v>
      </c>
      <c r="B15" s="2">
        <f t="shared" si="0"/>
        <v>1.1000000000000001</v>
      </c>
      <c r="C15" s="2">
        <v>2.5680000000000001</v>
      </c>
      <c r="D15" s="3"/>
      <c r="E15" s="3"/>
      <c r="F15" s="3"/>
      <c r="G15" s="2">
        <f t="shared" si="1"/>
        <v>2725.1889999999999</v>
      </c>
    </row>
    <row r="16" spans="1:10" x14ac:dyDescent="0.25">
      <c r="A16" s="2">
        <f t="shared" si="3"/>
        <v>120</v>
      </c>
      <c r="B16" s="2">
        <f t="shared" si="0"/>
        <v>1.2</v>
      </c>
      <c r="C16" s="2">
        <v>2.5710000000000002</v>
      </c>
      <c r="D16" s="3"/>
      <c r="E16" s="3"/>
      <c r="F16" s="3"/>
      <c r="G16" s="2">
        <f t="shared" si="1"/>
        <v>2725.1860000000001</v>
      </c>
    </row>
    <row r="17" spans="1:7" x14ac:dyDescent="0.25">
      <c r="A17" s="2">
        <f t="shared" si="3"/>
        <v>130</v>
      </c>
      <c r="B17" s="2">
        <f t="shared" si="0"/>
        <v>1.3</v>
      </c>
      <c r="C17" s="2">
        <v>2.601</v>
      </c>
      <c r="D17" s="3"/>
      <c r="E17" s="3"/>
      <c r="F17" s="3"/>
      <c r="G17" s="2">
        <f t="shared" si="1"/>
        <v>2725.1559999999999</v>
      </c>
    </row>
    <row r="18" spans="1:7" x14ac:dyDescent="0.25">
      <c r="A18" s="2">
        <f t="shared" si="3"/>
        <v>140</v>
      </c>
      <c r="B18" s="2">
        <f t="shared" si="0"/>
        <v>1.4</v>
      </c>
      <c r="C18" s="2">
        <v>2.5640000000000001</v>
      </c>
      <c r="D18" s="3"/>
      <c r="E18" s="3"/>
      <c r="F18" s="3"/>
      <c r="G18" s="2">
        <f t="shared" si="1"/>
        <v>2725.1930000000002</v>
      </c>
    </row>
    <row r="19" spans="1:7" x14ac:dyDescent="0.25">
      <c r="A19" s="2">
        <f t="shared" si="3"/>
        <v>150</v>
      </c>
      <c r="B19" s="2">
        <f t="shared" si="0"/>
        <v>1.5</v>
      </c>
      <c r="C19" s="2">
        <v>2.5609999999999999</v>
      </c>
      <c r="D19" s="3"/>
      <c r="E19" s="2" t="s">
        <v>21</v>
      </c>
      <c r="F19" s="3"/>
      <c r="G19" s="2">
        <f t="shared" si="1"/>
        <v>2725.1959999999999</v>
      </c>
    </row>
    <row r="20" spans="1:7" x14ac:dyDescent="0.25">
      <c r="A20" s="2">
        <f t="shared" si="3"/>
        <v>160</v>
      </c>
      <c r="B20" s="2">
        <f t="shared" si="0"/>
        <v>1.6</v>
      </c>
      <c r="C20" s="2">
        <v>2.496</v>
      </c>
      <c r="D20" s="3"/>
      <c r="E20" s="3"/>
      <c r="F20" s="3"/>
      <c r="G20" s="2">
        <f t="shared" si="1"/>
        <v>2725.261</v>
      </c>
    </row>
    <row r="21" spans="1:7" x14ac:dyDescent="0.25">
      <c r="A21" s="2">
        <f t="shared" si="3"/>
        <v>170</v>
      </c>
      <c r="B21" s="2">
        <f t="shared" si="0"/>
        <v>1.7</v>
      </c>
      <c r="C21" s="2">
        <v>2.4820000000000002</v>
      </c>
      <c r="D21" s="3"/>
      <c r="E21" s="3"/>
      <c r="F21" s="3"/>
      <c r="G21" s="2">
        <f t="shared" si="1"/>
        <v>2725.2750000000001</v>
      </c>
    </row>
    <row r="22" spans="1:7" x14ac:dyDescent="0.25">
      <c r="A22" s="2">
        <f t="shared" si="3"/>
        <v>180</v>
      </c>
      <c r="B22" s="2">
        <f t="shared" si="0"/>
        <v>1.8</v>
      </c>
      <c r="C22" s="2">
        <v>2.4369999999999998</v>
      </c>
      <c r="D22" s="3"/>
      <c r="E22" s="3"/>
      <c r="F22" s="3"/>
      <c r="G22" s="2">
        <f t="shared" si="1"/>
        <v>2725.32</v>
      </c>
    </row>
    <row r="23" spans="1:7" x14ac:dyDescent="0.25">
      <c r="A23" s="2">
        <f t="shared" si="3"/>
        <v>190</v>
      </c>
      <c r="B23" s="2">
        <f t="shared" si="0"/>
        <v>1.9</v>
      </c>
      <c r="C23" s="2">
        <v>2.3660000000000001</v>
      </c>
      <c r="D23" s="3"/>
      <c r="E23" s="3"/>
      <c r="F23" s="3"/>
      <c r="G23" s="2">
        <f t="shared" si="1"/>
        <v>2725.3910000000001</v>
      </c>
    </row>
    <row r="24" spans="1:7" x14ac:dyDescent="0.25">
      <c r="A24" s="2">
        <f t="shared" si="3"/>
        <v>200</v>
      </c>
      <c r="B24" s="2">
        <f t="shared" si="0"/>
        <v>2</v>
      </c>
      <c r="C24" s="2">
        <v>2.1949999999999998</v>
      </c>
      <c r="D24" s="3"/>
      <c r="E24" s="2" t="s">
        <v>67</v>
      </c>
      <c r="F24" s="3"/>
      <c r="G24" s="2">
        <f t="shared" si="1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workbookViewId="0">
      <selection activeCell="I1" sqref="I1:I2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  <c r="I2">
        <f>A33-A17</f>
        <v>145</v>
      </c>
    </row>
    <row r="3" spans="1:9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9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9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9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9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9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9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9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9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9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9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>$F$5-C13</f>
        <v>2732.8950000000004</v>
      </c>
      <c r="H13">
        <v>2732.9305000000004</v>
      </c>
    </row>
    <row r="14" spans="1:9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9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9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142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G22" sqref="G22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145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162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>$F$2-C6</f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146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148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150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151</v>
      </c>
      <c r="F22" s="2"/>
      <c r="G22" s="2">
        <f t="shared" si="0"/>
        <v>2733.4199999999996</v>
      </c>
      <c r="H22">
        <f>G22-G21</f>
        <v>0.46999999999979991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149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152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154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155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153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K22"/>
  <sheetViews>
    <sheetView workbookViewId="0">
      <selection activeCell="K15" sqref="K15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1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1" x14ac:dyDescent="0.25">
      <c r="A2" s="5" t="s">
        <v>144</v>
      </c>
      <c r="B2" s="6">
        <v>2.4449999999999998</v>
      </c>
      <c r="C2" s="6"/>
      <c r="D2" s="6"/>
      <c r="E2" s="6" t="s">
        <v>77</v>
      </c>
      <c r="F2" s="19">
        <f>$G$2+B2</f>
        <v>2735.96</v>
      </c>
      <c r="G2" s="6">
        <v>2733.5149999999999</v>
      </c>
    </row>
    <row r="3" spans="1:11" x14ac:dyDescent="0.25">
      <c r="A3" s="2">
        <v>0</v>
      </c>
      <c r="B3" s="2">
        <f>A3/100</f>
        <v>0</v>
      </c>
      <c r="C3" s="2">
        <v>2.2450000000000001</v>
      </c>
      <c r="D3" s="2"/>
      <c r="E3" s="1" t="s">
        <v>14</v>
      </c>
      <c r="F3" s="2"/>
      <c r="G3" s="2">
        <f>$F$2-C3</f>
        <v>2733.7150000000001</v>
      </c>
      <c r="H3">
        <f>C3-0.5</f>
        <v>1.7450000000000001</v>
      </c>
    </row>
    <row r="4" spans="1:11" x14ac:dyDescent="0.25">
      <c r="A4" s="2">
        <f>A3+10</f>
        <v>10</v>
      </c>
      <c r="B4" s="2">
        <f t="shared" ref="B4:B22" si="0">A4/100</f>
        <v>0.1</v>
      </c>
      <c r="C4" s="2">
        <v>2.2400000000000002</v>
      </c>
      <c r="D4" s="2"/>
      <c r="E4" s="2" t="s">
        <v>21</v>
      </c>
      <c r="F4" s="2"/>
      <c r="G4" s="2">
        <f>$F$2-C4</f>
        <v>2733.7200000000003</v>
      </c>
      <c r="H4">
        <f t="shared" ref="H4:H22" si="1">C4-0.5</f>
        <v>1.7400000000000002</v>
      </c>
    </row>
    <row r="5" spans="1:11" x14ac:dyDescent="0.25">
      <c r="A5" s="2">
        <f t="shared" ref="A5:A11" si="2">A4+10</f>
        <v>20</v>
      </c>
      <c r="B5" s="2">
        <f t="shared" si="0"/>
        <v>0.2</v>
      </c>
      <c r="C5" s="2">
        <v>2.2999999999999998</v>
      </c>
      <c r="D5" s="2"/>
      <c r="E5" s="2" t="s">
        <v>78</v>
      </c>
      <c r="F5" s="2"/>
      <c r="G5" s="2">
        <f t="shared" ref="G5:G22" si="3">$F$2-C5</f>
        <v>2733.66</v>
      </c>
    </row>
    <row r="6" spans="1:11" x14ac:dyDescent="0.25">
      <c r="A6" s="2">
        <f t="shared" si="2"/>
        <v>30</v>
      </c>
      <c r="B6" s="2">
        <f t="shared" si="0"/>
        <v>0.3</v>
      </c>
      <c r="C6" s="2">
        <v>2.4540000000000002</v>
      </c>
      <c r="D6" s="2"/>
      <c r="E6" s="2"/>
      <c r="F6" s="2"/>
      <c r="G6" s="2">
        <f t="shared" si="3"/>
        <v>2733.5059999999999</v>
      </c>
      <c r="H6">
        <f t="shared" si="1"/>
        <v>1.9540000000000002</v>
      </c>
    </row>
    <row r="7" spans="1:11" x14ac:dyDescent="0.25">
      <c r="A7" s="2">
        <f t="shared" si="2"/>
        <v>40</v>
      </c>
      <c r="B7" s="2">
        <f t="shared" si="0"/>
        <v>0.4</v>
      </c>
      <c r="C7" s="2">
        <v>2.423</v>
      </c>
      <c r="D7" s="2"/>
      <c r="E7" s="2"/>
      <c r="F7" s="2"/>
      <c r="G7" s="2">
        <f t="shared" si="3"/>
        <v>2733.5370000000003</v>
      </c>
      <c r="H7">
        <f t="shared" si="1"/>
        <v>1.923</v>
      </c>
    </row>
    <row r="8" spans="1:11" x14ac:dyDescent="0.25">
      <c r="A8" s="2">
        <f t="shared" si="2"/>
        <v>50</v>
      </c>
      <c r="B8" s="2">
        <f t="shared" si="0"/>
        <v>0.5</v>
      </c>
      <c r="C8" s="2">
        <v>2.4470000000000001</v>
      </c>
      <c r="D8" s="2"/>
      <c r="E8" s="2"/>
      <c r="F8" s="2"/>
      <c r="G8" s="2">
        <f t="shared" si="3"/>
        <v>2733.5129999999999</v>
      </c>
      <c r="H8">
        <f t="shared" si="1"/>
        <v>1.9470000000000001</v>
      </c>
      <c r="I8" s="11" t="s">
        <v>116</v>
      </c>
    </row>
    <row r="9" spans="1:11" x14ac:dyDescent="0.25">
      <c r="A9" s="2">
        <f t="shared" si="2"/>
        <v>60</v>
      </c>
      <c r="B9" s="2">
        <f t="shared" si="0"/>
        <v>0.6</v>
      </c>
      <c r="C9" s="2">
        <v>2.371</v>
      </c>
      <c r="D9" s="2"/>
      <c r="E9" s="2"/>
      <c r="F9" s="2"/>
      <c r="G9" s="2">
        <f t="shared" si="3"/>
        <v>2733.5889999999999</v>
      </c>
      <c r="H9">
        <f t="shared" si="1"/>
        <v>1.871</v>
      </c>
      <c r="I9" s="11">
        <f>C11-C12</f>
        <v>0.11900000000000022</v>
      </c>
    </row>
    <row r="10" spans="1:11" x14ac:dyDescent="0.25">
      <c r="A10" s="2">
        <f t="shared" si="2"/>
        <v>70</v>
      </c>
      <c r="B10" s="2">
        <f t="shared" si="0"/>
        <v>0.7</v>
      </c>
      <c r="C10" s="2">
        <v>2.3839999999999999</v>
      </c>
      <c r="D10" s="2"/>
      <c r="E10" s="2"/>
      <c r="F10" s="2"/>
      <c r="G10" s="2">
        <f t="shared" si="3"/>
        <v>2733.576</v>
      </c>
      <c r="H10">
        <f t="shared" si="1"/>
        <v>1.8839999999999999</v>
      </c>
    </row>
    <row r="11" spans="1:11" x14ac:dyDescent="0.25">
      <c r="A11" s="2">
        <f t="shared" si="2"/>
        <v>80</v>
      </c>
      <c r="B11" s="2">
        <f t="shared" si="0"/>
        <v>0.8</v>
      </c>
      <c r="C11" s="2">
        <v>2.4140000000000001</v>
      </c>
      <c r="D11" s="2"/>
      <c r="E11" s="2" t="s">
        <v>79</v>
      </c>
      <c r="F11" s="2"/>
      <c r="G11" s="2">
        <f t="shared" si="3"/>
        <v>2733.5459999999998</v>
      </c>
      <c r="H11">
        <f t="shared" si="1"/>
        <v>1.9140000000000001</v>
      </c>
    </row>
    <row r="12" spans="1:11" x14ac:dyDescent="0.25">
      <c r="A12" s="5">
        <v>80</v>
      </c>
      <c r="B12" s="2">
        <f t="shared" si="0"/>
        <v>0.8</v>
      </c>
      <c r="C12" s="2">
        <v>2.2949999999999999</v>
      </c>
      <c r="D12" s="2"/>
      <c r="E12" s="2" t="s">
        <v>80</v>
      </c>
      <c r="F12" s="2"/>
      <c r="G12" s="2">
        <f t="shared" si="3"/>
        <v>2733.665</v>
      </c>
      <c r="H12">
        <f t="shared" si="1"/>
        <v>1.7949999999999999</v>
      </c>
    </row>
    <row r="13" spans="1:11" x14ac:dyDescent="0.25">
      <c r="A13" s="2">
        <f>A11+10</f>
        <v>90</v>
      </c>
      <c r="B13" s="2">
        <f t="shared" si="0"/>
        <v>0.9</v>
      </c>
      <c r="C13" s="2">
        <v>2.476</v>
      </c>
      <c r="D13" s="2"/>
      <c r="E13" s="2"/>
      <c r="F13" s="2"/>
      <c r="G13" s="2">
        <f t="shared" si="3"/>
        <v>2733.4839999999999</v>
      </c>
      <c r="H13">
        <f t="shared" si="1"/>
        <v>1.976</v>
      </c>
    </row>
    <row r="14" spans="1:11" x14ac:dyDescent="0.25">
      <c r="A14" s="2">
        <f t="shared" ref="A14:A22" si="4">A13+10</f>
        <v>100</v>
      </c>
      <c r="B14" s="2">
        <f t="shared" si="0"/>
        <v>1</v>
      </c>
      <c r="C14" s="2">
        <v>2.5259999999999998</v>
      </c>
      <c r="D14" s="2"/>
      <c r="E14" s="2"/>
      <c r="F14" s="2"/>
      <c r="G14" s="2">
        <f t="shared" si="3"/>
        <v>2733.4340000000002</v>
      </c>
      <c r="H14">
        <f t="shared" si="1"/>
        <v>2.0259999999999998</v>
      </c>
      <c r="K14">
        <f>0.4-I9</f>
        <v>0.28099999999999981</v>
      </c>
    </row>
    <row r="15" spans="1:11" x14ac:dyDescent="0.25">
      <c r="A15" s="2">
        <f t="shared" si="4"/>
        <v>110</v>
      </c>
      <c r="B15" s="2">
        <f t="shared" si="0"/>
        <v>1.1000000000000001</v>
      </c>
      <c r="C15" s="2">
        <v>2.5190000000000001</v>
      </c>
      <c r="D15" s="2"/>
      <c r="E15" s="2"/>
      <c r="F15" s="2"/>
      <c r="G15" s="2">
        <f t="shared" si="3"/>
        <v>2733.4410000000003</v>
      </c>
      <c r="H15">
        <f t="shared" si="1"/>
        <v>2.0190000000000001</v>
      </c>
    </row>
    <row r="16" spans="1:11" x14ac:dyDescent="0.25">
      <c r="A16" s="2">
        <f t="shared" si="4"/>
        <v>120</v>
      </c>
      <c r="B16" s="2">
        <f t="shared" si="0"/>
        <v>1.2</v>
      </c>
      <c r="C16" s="2">
        <v>2.387</v>
      </c>
      <c r="D16" s="2"/>
      <c r="E16" s="2" t="s">
        <v>21</v>
      </c>
      <c r="F16" s="2"/>
      <c r="G16" s="2">
        <f t="shared" si="3"/>
        <v>2733.5729999999999</v>
      </c>
      <c r="H16">
        <f t="shared" si="1"/>
        <v>1.887</v>
      </c>
    </row>
    <row r="17" spans="1:8" x14ac:dyDescent="0.25">
      <c r="A17" s="2">
        <f t="shared" si="4"/>
        <v>130</v>
      </c>
      <c r="B17" s="2">
        <f t="shared" si="0"/>
        <v>1.3</v>
      </c>
      <c r="C17" s="2">
        <v>2.4340000000000002</v>
      </c>
      <c r="D17" s="2"/>
      <c r="E17" s="2"/>
      <c r="F17" s="2"/>
      <c r="G17" s="2">
        <f t="shared" si="3"/>
        <v>2733.5259999999998</v>
      </c>
      <c r="H17">
        <f t="shared" si="1"/>
        <v>1.9340000000000002</v>
      </c>
    </row>
    <row r="18" spans="1:8" x14ac:dyDescent="0.25">
      <c r="A18" s="2">
        <f t="shared" si="4"/>
        <v>140</v>
      </c>
      <c r="B18" s="2">
        <f t="shared" si="0"/>
        <v>1.4</v>
      </c>
      <c r="C18" s="2">
        <v>2.4249999999999998</v>
      </c>
      <c r="D18" s="2"/>
      <c r="E18" s="2"/>
      <c r="F18" s="2"/>
      <c r="G18" s="2">
        <f t="shared" si="3"/>
        <v>2733.5349999999999</v>
      </c>
      <c r="H18">
        <f t="shared" si="1"/>
        <v>1.9249999999999998</v>
      </c>
    </row>
    <row r="19" spans="1:8" x14ac:dyDescent="0.25">
      <c r="A19" s="2">
        <f t="shared" si="4"/>
        <v>150</v>
      </c>
      <c r="B19" s="2">
        <f t="shared" si="0"/>
        <v>1.5</v>
      </c>
      <c r="C19" s="2">
        <v>2.3290000000000002</v>
      </c>
      <c r="D19" s="2"/>
      <c r="E19" s="2"/>
      <c r="F19" s="2"/>
      <c r="G19" s="2">
        <f t="shared" si="3"/>
        <v>2733.6309999999999</v>
      </c>
      <c r="H19">
        <f t="shared" si="1"/>
        <v>1.8290000000000002</v>
      </c>
    </row>
    <row r="20" spans="1:8" x14ac:dyDescent="0.25">
      <c r="A20" s="2">
        <f t="shared" si="4"/>
        <v>160</v>
      </c>
      <c r="B20" s="2">
        <f t="shared" si="0"/>
        <v>1.6</v>
      </c>
      <c r="C20" s="2">
        <v>2.3149999999999999</v>
      </c>
      <c r="D20" s="2"/>
      <c r="E20" s="2"/>
      <c r="F20" s="2"/>
      <c r="G20" s="2">
        <f t="shared" si="3"/>
        <v>2733.645</v>
      </c>
      <c r="H20">
        <f t="shared" si="1"/>
        <v>1.8149999999999999</v>
      </c>
    </row>
    <row r="21" spans="1:8" x14ac:dyDescent="0.25">
      <c r="A21" s="2">
        <f t="shared" si="4"/>
        <v>170</v>
      </c>
      <c r="B21" s="2">
        <f t="shared" si="0"/>
        <v>1.7</v>
      </c>
      <c r="C21" s="2">
        <v>2.3069999999999999</v>
      </c>
      <c r="D21" s="2"/>
      <c r="E21" s="2"/>
      <c r="F21" s="2"/>
      <c r="G21" s="2">
        <f t="shared" si="3"/>
        <v>2733.6530000000002</v>
      </c>
      <c r="H21">
        <f t="shared" si="1"/>
        <v>1.8069999999999999</v>
      </c>
    </row>
    <row r="22" spans="1:8" x14ac:dyDescent="0.25">
      <c r="A22" s="2">
        <f t="shared" si="4"/>
        <v>180</v>
      </c>
      <c r="B22" s="2">
        <f t="shared" si="0"/>
        <v>1.8</v>
      </c>
      <c r="C22" s="2">
        <v>2.2749999999999999</v>
      </c>
      <c r="D22" s="2"/>
      <c r="E22" s="2" t="s">
        <v>81</v>
      </c>
      <c r="F22" s="2"/>
      <c r="G22" s="2">
        <f t="shared" si="3"/>
        <v>2733.6849999999999</v>
      </c>
      <c r="H22">
        <f t="shared" si="1"/>
        <v>1.7749999999999999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I13" sqref="I13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>
        <f>A2/100</f>
        <v>0</v>
      </c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6">
        <f t="shared" ref="B3:B22" si="0">A3/100</f>
        <v>0.1</v>
      </c>
      <c r="C3" s="2">
        <v>1.962</v>
      </c>
      <c r="D3" s="2"/>
      <c r="E3" s="1" t="s">
        <v>18</v>
      </c>
      <c r="F3" s="2"/>
      <c r="G3" s="6">
        <f t="shared" ref="G3:G22" si="1">$F$2-C3</f>
        <v>2734.0450000000001</v>
      </c>
    </row>
    <row r="4" spans="1:9" x14ac:dyDescent="0.25">
      <c r="A4" s="2">
        <f t="shared" ref="A4:A7" si="2">A3+10</f>
        <v>20</v>
      </c>
      <c r="B4" s="6">
        <f t="shared" si="0"/>
        <v>0.2</v>
      </c>
      <c r="C4" s="2">
        <v>2.105</v>
      </c>
      <c r="D4" s="2"/>
      <c r="E4" s="2"/>
      <c r="F4" s="2"/>
      <c r="G4" s="6">
        <f t="shared" si="1"/>
        <v>2733.902</v>
      </c>
    </row>
    <row r="5" spans="1:9" x14ac:dyDescent="0.25">
      <c r="A5" s="2">
        <f t="shared" si="2"/>
        <v>30</v>
      </c>
      <c r="B5" s="6">
        <f t="shared" si="0"/>
        <v>0.3</v>
      </c>
      <c r="C5" s="2">
        <v>2.169</v>
      </c>
      <c r="D5" s="2"/>
      <c r="E5" s="2"/>
      <c r="F5" s="2"/>
      <c r="G5" s="6">
        <f t="shared" si="1"/>
        <v>2733.8380000000002</v>
      </c>
    </row>
    <row r="6" spans="1:9" x14ac:dyDescent="0.25">
      <c r="A6" s="2">
        <f t="shared" si="2"/>
        <v>40</v>
      </c>
      <c r="B6" s="6">
        <f t="shared" si="0"/>
        <v>0.4</v>
      </c>
      <c r="C6" s="2">
        <v>2.1549999999999998</v>
      </c>
      <c r="D6" s="2"/>
      <c r="E6" s="2"/>
      <c r="F6" s="2"/>
      <c r="G6" s="6">
        <f t="shared" si="1"/>
        <v>2733.8519999999999</v>
      </c>
    </row>
    <row r="7" spans="1:9" x14ac:dyDescent="0.25">
      <c r="A7" s="2">
        <f t="shared" si="2"/>
        <v>50</v>
      </c>
      <c r="B7" s="6">
        <f t="shared" si="0"/>
        <v>0.5</v>
      </c>
      <c r="C7" s="2">
        <v>2.1960000000000002</v>
      </c>
      <c r="D7" s="2"/>
      <c r="E7" s="2" t="s">
        <v>82</v>
      </c>
      <c r="F7" s="2"/>
      <c r="G7" s="6">
        <f t="shared" si="1"/>
        <v>2733.8110000000001</v>
      </c>
    </row>
    <row r="8" spans="1:9" x14ac:dyDescent="0.25">
      <c r="A8" s="2">
        <v>50</v>
      </c>
      <c r="B8" s="6">
        <f t="shared" si="0"/>
        <v>0.5</v>
      </c>
      <c r="C8" s="2">
        <v>2.0089999999999999</v>
      </c>
      <c r="D8" s="2"/>
      <c r="E8" s="2" t="s">
        <v>83</v>
      </c>
      <c r="F8" s="2"/>
      <c r="G8" s="6">
        <f t="shared" si="1"/>
        <v>2733.998</v>
      </c>
    </row>
    <row r="9" spans="1:9" x14ac:dyDescent="0.25">
      <c r="A9" s="2">
        <f>A7+10</f>
        <v>60</v>
      </c>
      <c r="B9" s="6">
        <f t="shared" si="0"/>
        <v>0.6</v>
      </c>
      <c r="C9" s="2">
        <v>2.1560000000000001</v>
      </c>
      <c r="D9" s="2"/>
      <c r="E9" s="2"/>
      <c r="F9" s="2"/>
      <c r="G9" s="6">
        <f t="shared" si="1"/>
        <v>2733.8510000000001</v>
      </c>
    </row>
    <row r="10" spans="1:9" x14ac:dyDescent="0.25">
      <c r="A10" s="2">
        <f>A9+10</f>
        <v>70</v>
      </c>
      <c r="B10" s="6">
        <f t="shared" si="0"/>
        <v>0.7</v>
      </c>
      <c r="C10" s="2">
        <v>2.194</v>
      </c>
      <c r="D10" s="2"/>
      <c r="E10" s="2"/>
      <c r="F10" s="2"/>
      <c r="G10" s="6">
        <f t="shared" si="1"/>
        <v>2733.8130000000001</v>
      </c>
      <c r="I10" s="5">
        <f>C7-C8</f>
        <v>0.18700000000000028</v>
      </c>
    </row>
    <row r="11" spans="1:9" x14ac:dyDescent="0.25">
      <c r="A11" s="2">
        <f t="shared" ref="A11:A22" si="3">A10+10</f>
        <v>80</v>
      </c>
      <c r="B11" s="6">
        <f t="shared" si="0"/>
        <v>0.8</v>
      </c>
      <c r="C11" s="2">
        <v>2.2400000000000002</v>
      </c>
      <c r="D11" s="2"/>
      <c r="E11" s="2"/>
      <c r="F11" s="2"/>
      <c r="G11" s="6">
        <f t="shared" si="1"/>
        <v>2733.7670000000003</v>
      </c>
    </row>
    <row r="12" spans="1:9" x14ac:dyDescent="0.25">
      <c r="A12" s="2">
        <f t="shared" si="3"/>
        <v>90</v>
      </c>
      <c r="B12" s="6">
        <f t="shared" si="0"/>
        <v>0.9</v>
      </c>
      <c r="C12" s="2">
        <v>2.2250000000000001</v>
      </c>
      <c r="D12" s="2"/>
      <c r="E12" s="2"/>
      <c r="F12" s="2"/>
      <c r="G12" s="6">
        <f t="shared" si="1"/>
        <v>2733.7820000000002</v>
      </c>
      <c r="I12">
        <f>0.4-I10</f>
        <v>0.21299999999999975</v>
      </c>
    </row>
    <row r="13" spans="1:9" x14ac:dyDescent="0.25">
      <c r="A13" s="2">
        <f t="shared" si="3"/>
        <v>100</v>
      </c>
      <c r="B13" s="6">
        <f t="shared" si="0"/>
        <v>1</v>
      </c>
      <c r="C13" s="2">
        <v>2.2000000000000002</v>
      </c>
      <c r="D13" s="2"/>
      <c r="E13" s="2"/>
      <c r="F13" s="2"/>
      <c r="G13" s="6">
        <f t="shared" si="1"/>
        <v>2733.8070000000002</v>
      </c>
    </row>
    <row r="14" spans="1:9" x14ac:dyDescent="0.25">
      <c r="A14" s="2">
        <f t="shared" si="3"/>
        <v>110</v>
      </c>
      <c r="B14" s="6">
        <f t="shared" si="0"/>
        <v>1.1000000000000001</v>
      </c>
      <c r="C14" s="2">
        <v>1.9450000000000001</v>
      </c>
      <c r="D14" s="2"/>
      <c r="E14" s="2" t="s">
        <v>84</v>
      </c>
      <c r="F14" s="2"/>
      <c r="G14" s="6">
        <f t="shared" si="1"/>
        <v>2734.0619999999999</v>
      </c>
    </row>
    <row r="15" spans="1:9" x14ac:dyDescent="0.25">
      <c r="A15" s="2">
        <f t="shared" si="3"/>
        <v>120</v>
      </c>
      <c r="B15" s="6">
        <f t="shared" si="0"/>
        <v>1.2</v>
      </c>
      <c r="C15" s="2">
        <v>2.274</v>
      </c>
      <c r="D15" s="2"/>
      <c r="E15" s="2"/>
      <c r="F15" s="2"/>
      <c r="G15" s="6">
        <f t="shared" si="1"/>
        <v>2733.7330000000002</v>
      </c>
    </row>
    <row r="16" spans="1:9" x14ac:dyDescent="0.25">
      <c r="A16" s="2">
        <f t="shared" si="3"/>
        <v>130</v>
      </c>
      <c r="B16" s="6">
        <f t="shared" si="0"/>
        <v>1.3</v>
      </c>
      <c r="C16" s="2">
        <v>2.052</v>
      </c>
      <c r="D16" s="2"/>
      <c r="E16" s="2" t="s">
        <v>21</v>
      </c>
      <c r="F16" s="2"/>
      <c r="G16" s="6">
        <f t="shared" si="1"/>
        <v>2733.9549999999999</v>
      </c>
    </row>
    <row r="17" spans="1:7" x14ac:dyDescent="0.25">
      <c r="A17" s="2">
        <f t="shared" si="3"/>
        <v>140</v>
      </c>
      <c r="B17" s="6">
        <f t="shared" si="0"/>
        <v>1.4</v>
      </c>
      <c r="C17" s="2">
        <v>1.988</v>
      </c>
      <c r="D17" s="2"/>
      <c r="E17" s="2"/>
      <c r="F17" s="2"/>
      <c r="G17" s="6">
        <f t="shared" si="1"/>
        <v>2734.0190000000002</v>
      </c>
    </row>
    <row r="18" spans="1:7" x14ac:dyDescent="0.25">
      <c r="A18" s="2">
        <f t="shared" si="3"/>
        <v>150</v>
      </c>
      <c r="B18" s="6">
        <f t="shared" si="0"/>
        <v>1.5</v>
      </c>
      <c r="C18" s="2">
        <v>1.9610000000000001</v>
      </c>
      <c r="D18" s="2"/>
      <c r="E18" s="2"/>
      <c r="F18" s="2"/>
      <c r="G18" s="6">
        <f t="shared" si="1"/>
        <v>2734.0460000000003</v>
      </c>
    </row>
    <row r="19" spans="1:7" x14ac:dyDescent="0.25">
      <c r="A19" s="2">
        <f t="shared" si="3"/>
        <v>160</v>
      </c>
      <c r="B19" s="6">
        <f t="shared" si="0"/>
        <v>1.6</v>
      </c>
      <c r="C19" s="2">
        <v>1.82</v>
      </c>
      <c r="D19" s="2"/>
      <c r="E19" s="2"/>
      <c r="F19" s="2"/>
      <c r="G19" s="6">
        <f t="shared" si="1"/>
        <v>2734.1869999999999</v>
      </c>
    </row>
    <row r="20" spans="1:7" x14ac:dyDescent="0.25">
      <c r="A20" s="2">
        <f t="shared" si="3"/>
        <v>170</v>
      </c>
      <c r="B20" s="6">
        <f t="shared" si="0"/>
        <v>1.7</v>
      </c>
      <c r="C20" s="2">
        <v>1.79</v>
      </c>
      <c r="D20" s="2"/>
      <c r="E20" s="2"/>
      <c r="F20" s="2"/>
      <c r="G20" s="6">
        <f t="shared" si="1"/>
        <v>2734.2170000000001</v>
      </c>
    </row>
    <row r="21" spans="1:7" x14ac:dyDescent="0.25">
      <c r="A21" s="2">
        <f t="shared" si="3"/>
        <v>180</v>
      </c>
      <c r="B21" s="6">
        <f t="shared" si="0"/>
        <v>1.8</v>
      </c>
      <c r="C21" s="2">
        <v>1.7110000000000001</v>
      </c>
      <c r="D21" s="2"/>
      <c r="E21" s="2"/>
      <c r="F21" s="2"/>
      <c r="G21" s="6">
        <f t="shared" si="1"/>
        <v>2734.2960000000003</v>
      </c>
    </row>
    <row r="22" spans="1:7" x14ac:dyDescent="0.25">
      <c r="A22" s="2">
        <f t="shared" si="3"/>
        <v>190</v>
      </c>
      <c r="B22" s="6">
        <f t="shared" si="0"/>
        <v>1.9</v>
      </c>
      <c r="C22" s="2">
        <v>1.613</v>
      </c>
      <c r="D22" s="2"/>
      <c r="E22" s="2" t="s">
        <v>85</v>
      </c>
      <c r="F22" s="2"/>
      <c r="G22" s="6">
        <f t="shared" si="1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F12" sqref="F12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  <c r="I2">
        <f>A11- A20</f>
        <v>-90</v>
      </c>
    </row>
    <row r="3" spans="1:9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9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9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9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9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9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9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9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9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9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9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9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9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9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I1" sqref="I1:I2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  <c r="I2">
        <f>A21- A33</f>
        <v>190</v>
      </c>
    </row>
    <row r="3" spans="1:9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9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9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9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9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9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9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9" x14ac:dyDescent="0.25">
      <c r="A10" s="2">
        <f t="shared" si="1"/>
        <v>80</v>
      </c>
      <c r="B10" s="2"/>
      <c r="C10" s="2">
        <v>1.982</v>
      </c>
      <c r="D10" s="2"/>
      <c r="E10" s="2"/>
      <c r="F10" s="2"/>
      <c r="G10" s="6">
        <f t="shared" si="0"/>
        <v>2734.1570000000002</v>
      </c>
      <c r="H10">
        <v>2734.2060000000001</v>
      </c>
    </row>
    <row r="11" spans="1:9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9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9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9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9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9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H28" sqref="H2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2721.7620000000002</v>
      </c>
      <c r="I17" s="17" t="s">
        <v>141</v>
      </c>
      <c r="J17">
        <f>H17-G17</f>
        <v>-5.9999999998581188E-3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I12" sqref="I12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>
        <f>A3/100</f>
        <v>0</v>
      </c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>
        <f t="shared" ref="B4:B23" si="0">A4/100</f>
        <v>0.1</v>
      </c>
      <c r="C4" s="2">
        <v>2.1070000000000002</v>
      </c>
      <c r="D4" s="2"/>
      <c r="E4" s="2" t="s">
        <v>21</v>
      </c>
      <c r="F4" s="2"/>
      <c r="G4" s="2">
        <f t="shared" ref="G4:G23" si="1">$F$2-C4</f>
        <v>2735.4860000000003</v>
      </c>
    </row>
    <row r="5" spans="1:9" x14ac:dyDescent="0.25">
      <c r="A5" s="2">
        <f t="shared" ref="A5:A7" si="2">A4+10</f>
        <v>20</v>
      </c>
      <c r="B5" s="2">
        <f t="shared" si="0"/>
        <v>0.2</v>
      </c>
      <c r="C5" s="2">
        <v>2.1320000000000001</v>
      </c>
      <c r="D5" s="2"/>
      <c r="E5" s="2"/>
      <c r="F5" s="2"/>
      <c r="G5" s="2">
        <f t="shared" si="1"/>
        <v>2735.4610000000002</v>
      </c>
    </row>
    <row r="6" spans="1:9" x14ac:dyDescent="0.25">
      <c r="A6" s="2">
        <f t="shared" si="2"/>
        <v>30</v>
      </c>
      <c r="B6" s="2">
        <f t="shared" si="0"/>
        <v>0.3</v>
      </c>
      <c r="C6" s="2">
        <v>2.145</v>
      </c>
      <c r="D6" s="2"/>
      <c r="E6" s="2"/>
      <c r="F6" s="2"/>
      <c r="G6" s="2">
        <f t="shared" si="1"/>
        <v>2735.4480000000003</v>
      </c>
    </row>
    <row r="7" spans="1:9" x14ac:dyDescent="0.25">
      <c r="A7" s="2">
        <f t="shared" si="2"/>
        <v>40</v>
      </c>
      <c r="B7" s="2">
        <f t="shared" si="0"/>
        <v>0.4</v>
      </c>
      <c r="C7" s="2">
        <v>2.1749999999999998</v>
      </c>
      <c r="D7" s="2"/>
      <c r="E7" s="2" t="s">
        <v>96</v>
      </c>
      <c r="F7" s="2"/>
      <c r="G7" s="2">
        <f t="shared" si="1"/>
        <v>2735.4180000000001</v>
      </c>
    </row>
    <row r="8" spans="1:9" x14ac:dyDescent="0.25">
      <c r="A8" s="2">
        <v>45</v>
      </c>
      <c r="B8" s="2">
        <f t="shared" si="0"/>
        <v>0.45</v>
      </c>
      <c r="C8" s="2">
        <v>2.036</v>
      </c>
      <c r="D8" s="2"/>
      <c r="E8" s="2" t="s">
        <v>97</v>
      </c>
      <c r="F8" s="2"/>
      <c r="G8" s="2">
        <f t="shared" si="1"/>
        <v>2735.5570000000002</v>
      </c>
    </row>
    <row r="9" spans="1:9" x14ac:dyDescent="0.25">
      <c r="A9" s="2">
        <f>A7+10</f>
        <v>50</v>
      </c>
      <c r="B9" s="2">
        <f t="shared" si="0"/>
        <v>0.5</v>
      </c>
      <c r="C9" s="2">
        <v>2.1709999999999998</v>
      </c>
      <c r="D9" s="2"/>
      <c r="E9" s="2" t="s">
        <v>98</v>
      </c>
      <c r="F9" s="2"/>
      <c r="G9" s="2">
        <f t="shared" si="1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>
        <f t="shared" si="0"/>
        <v>0.6</v>
      </c>
      <c r="C10" s="2">
        <v>2.2210000000000001</v>
      </c>
      <c r="D10" s="2"/>
      <c r="E10" s="2" t="s">
        <v>99</v>
      </c>
      <c r="F10" s="2"/>
      <c r="G10" s="2">
        <f t="shared" si="1"/>
        <v>2735.3720000000003</v>
      </c>
    </row>
    <row r="11" spans="1:9" x14ac:dyDescent="0.25">
      <c r="A11" s="2">
        <v>60</v>
      </c>
      <c r="B11" s="2">
        <f t="shared" si="0"/>
        <v>0.6</v>
      </c>
      <c r="C11" s="2">
        <v>1.9239999999999999</v>
      </c>
      <c r="D11" s="2"/>
      <c r="E11" s="2" t="s">
        <v>60</v>
      </c>
      <c r="F11" s="2"/>
      <c r="G11" s="2">
        <f t="shared" si="1"/>
        <v>2735.6690000000003</v>
      </c>
      <c r="I11">
        <f>0.4-I9</f>
        <v>0.10299999999999987</v>
      </c>
    </row>
    <row r="12" spans="1:9" x14ac:dyDescent="0.25">
      <c r="A12" s="2">
        <f>A10+10</f>
        <v>70</v>
      </c>
      <c r="B12" s="2">
        <f t="shared" si="0"/>
        <v>0.7</v>
      </c>
      <c r="C12" s="2">
        <v>2.1419999999999999</v>
      </c>
      <c r="D12" s="2"/>
      <c r="E12" s="2"/>
      <c r="F12" s="2"/>
      <c r="G12" s="2">
        <f t="shared" si="1"/>
        <v>2735.4510000000005</v>
      </c>
    </row>
    <row r="13" spans="1:9" x14ac:dyDescent="0.25">
      <c r="A13" s="2">
        <f>A12+10</f>
        <v>80</v>
      </c>
      <c r="B13" s="2">
        <f t="shared" si="0"/>
        <v>0.8</v>
      </c>
      <c r="C13" s="2">
        <v>2.19</v>
      </c>
      <c r="D13" s="2"/>
      <c r="E13" s="2"/>
      <c r="F13" s="2"/>
      <c r="G13" s="2">
        <f t="shared" si="1"/>
        <v>2735.4030000000002</v>
      </c>
    </row>
    <row r="14" spans="1:9" x14ac:dyDescent="0.25">
      <c r="A14" s="2">
        <f>A13+10</f>
        <v>90</v>
      </c>
      <c r="B14" s="2">
        <f t="shared" si="0"/>
        <v>0.9</v>
      </c>
      <c r="C14" s="2">
        <v>2.0659999999999998</v>
      </c>
      <c r="D14" s="2"/>
      <c r="E14" s="2"/>
      <c r="F14" s="2"/>
      <c r="G14" s="2">
        <f t="shared" si="1"/>
        <v>2735.5270000000005</v>
      </c>
    </row>
    <row r="15" spans="1:9" x14ac:dyDescent="0.25">
      <c r="A15" s="2">
        <f t="shared" ref="A15:A23" si="3">A14+10</f>
        <v>100</v>
      </c>
      <c r="B15" s="2">
        <f t="shared" si="0"/>
        <v>1</v>
      </c>
      <c r="C15" s="2">
        <v>2.1259999999999999</v>
      </c>
      <c r="D15" s="2"/>
      <c r="E15" s="2"/>
      <c r="F15" s="2"/>
      <c r="G15" s="2">
        <f t="shared" si="1"/>
        <v>2735.4670000000001</v>
      </c>
    </row>
    <row r="16" spans="1:9" x14ac:dyDescent="0.25">
      <c r="A16" s="2">
        <f t="shared" si="3"/>
        <v>110</v>
      </c>
      <c r="B16" s="2">
        <f t="shared" si="0"/>
        <v>1.1000000000000001</v>
      </c>
      <c r="C16" s="2">
        <v>2.1230000000000002</v>
      </c>
      <c r="D16" s="2"/>
      <c r="E16" s="2"/>
      <c r="F16" s="2"/>
      <c r="G16" s="2">
        <f t="shared" si="1"/>
        <v>2735.4700000000003</v>
      </c>
    </row>
    <row r="17" spans="1:7" x14ac:dyDescent="0.25">
      <c r="A17" s="2">
        <f t="shared" si="3"/>
        <v>120</v>
      </c>
      <c r="B17" s="2">
        <f t="shared" si="0"/>
        <v>1.2</v>
      </c>
      <c r="C17" s="2">
        <v>2.0550000000000002</v>
      </c>
      <c r="D17" s="2"/>
      <c r="E17" s="2" t="s">
        <v>21</v>
      </c>
      <c r="F17" s="2"/>
      <c r="G17" s="2">
        <f t="shared" si="1"/>
        <v>2735.5380000000005</v>
      </c>
    </row>
    <row r="18" spans="1:7" x14ac:dyDescent="0.25">
      <c r="A18" s="2">
        <f t="shared" si="3"/>
        <v>130</v>
      </c>
      <c r="B18" s="2">
        <f t="shared" si="0"/>
        <v>1.3</v>
      </c>
      <c r="C18" s="2">
        <v>1.8440000000000001</v>
      </c>
      <c r="D18" s="2"/>
      <c r="E18" s="2"/>
      <c r="F18" s="2"/>
      <c r="G18" s="2">
        <f t="shared" si="1"/>
        <v>2735.7490000000003</v>
      </c>
    </row>
    <row r="19" spans="1:7" x14ac:dyDescent="0.25">
      <c r="A19" s="2">
        <f t="shared" si="3"/>
        <v>140</v>
      </c>
      <c r="B19" s="2">
        <f t="shared" si="0"/>
        <v>1.4</v>
      </c>
      <c r="C19" s="2">
        <v>1.784</v>
      </c>
      <c r="D19" s="2"/>
      <c r="E19" s="2"/>
      <c r="F19" s="2"/>
      <c r="G19" s="2">
        <f t="shared" si="1"/>
        <v>2735.8090000000002</v>
      </c>
    </row>
    <row r="20" spans="1:7" x14ac:dyDescent="0.25">
      <c r="A20" s="2">
        <f t="shared" si="3"/>
        <v>150</v>
      </c>
      <c r="B20" s="2">
        <f t="shared" si="0"/>
        <v>1.5</v>
      </c>
      <c r="C20" s="2">
        <v>1.69</v>
      </c>
      <c r="D20" s="2"/>
      <c r="E20" s="2"/>
      <c r="F20" s="2"/>
      <c r="G20" s="2">
        <f t="shared" si="1"/>
        <v>2735.9030000000002</v>
      </c>
    </row>
    <row r="21" spans="1:7" x14ac:dyDescent="0.25">
      <c r="A21" s="2">
        <f t="shared" si="3"/>
        <v>160</v>
      </c>
      <c r="B21" s="2">
        <f t="shared" si="0"/>
        <v>1.6</v>
      </c>
      <c r="C21" s="2">
        <v>1.641</v>
      </c>
      <c r="D21" s="2"/>
      <c r="E21" s="2"/>
      <c r="F21" s="2"/>
      <c r="G21" s="2">
        <f t="shared" si="1"/>
        <v>2735.9520000000002</v>
      </c>
    </row>
    <row r="22" spans="1:7" x14ac:dyDescent="0.25">
      <c r="A22" s="2">
        <f t="shared" si="3"/>
        <v>170</v>
      </c>
      <c r="B22" s="2">
        <f t="shared" si="0"/>
        <v>1.7</v>
      </c>
      <c r="C22" s="2">
        <v>1.595</v>
      </c>
      <c r="D22" s="2"/>
      <c r="E22" s="2"/>
      <c r="F22" s="2"/>
      <c r="G22" s="2">
        <f t="shared" si="1"/>
        <v>2735.9980000000005</v>
      </c>
    </row>
    <row r="23" spans="1:7" x14ac:dyDescent="0.25">
      <c r="A23" s="2">
        <f t="shared" si="3"/>
        <v>180</v>
      </c>
      <c r="B23" s="2">
        <f t="shared" si="0"/>
        <v>1.8</v>
      </c>
      <c r="C23" s="2">
        <v>1.665</v>
      </c>
      <c r="D23" s="2"/>
      <c r="E23" s="2" t="s">
        <v>100</v>
      </c>
      <c r="F23" s="2"/>
      <c r="G23" s="2">
        <f t="shared" si="1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I1" sqref="I1:I2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  <c r="I2">
        <f>A22- A32</f>
        <v>-90</v>
      </c>
    </row>
    <row r="3" spans="1:9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9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9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9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9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9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9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9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9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9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9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9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9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9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I3" sqref="I3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I1" t="s">
        <v>167</v>
      </c>
    </row>
    <row r="2" spans="1:9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  <c r="I2">
        <f>A7- A19</f>
        <v>-120</v>
      </c>
    </row>
    <row r="3" spans="1:9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9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9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9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9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9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9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9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9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9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9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9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9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9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workbookViewId="0">
      <selection activeCell="E14" sqref="E14:G16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156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157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162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147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158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159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160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">
        <v>410</v>
      </c>
      <c r="B35" s="3"/>
      <c r="C35" s="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">
        <v>430</v>
      </c>
      <c r="B36" s="3"/>
      <c r="C36" s="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workbookViewId="0">
      <selection activeCell="O13" sqref="O13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157</v>
      </c>
      <c r="B2" s="2">
        <v>2.4449999999999998</v>
      </c>
      <c r="C2" s="2"/>
      <c r="D2" s="2">
        <v>0.7</v>
      </c>
      <c r="E2" s="1" t="s">
        <v>161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162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163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164</v>
      </c>
      <c r="F16" s="2"/>
      <c r="G16" s="2">
        <f t="shared" si="0"/>
        <v>2737.7200000000003</v>
      </c>
      <c r="H16">
        <f>G16-G15</f>
        <v>0.47499999999990905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7"/>
  <sheetViews>
    <sheetView zoomScale="115" zoomScaleNormal="115" workbookViewId="0">
      <selection activeCell="G35" sqref="G35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2.6909999999999998</v>
      </c>
      <c r="C2" s="6"/>
      <c r="D2" s="6">
        <v>0.13700000000000001</v>
      </c>
      <c r="E2" s="6"/>
      <c r="F2" s="6">
        <f>$G$2+B2</f>
        <v>2740.1469999999995</v>
      </c>
      <c r="G2" s="6">
        <f>2737.593-D2</f>
        <v>2737.4559999999997</v>
      </c>
      <c r="K2" s="2" t="s">
        <v>143</v>
      </c>
      <c r="L2" s="2">
        <v>3.165</v>
      </c>
      <c r="M2" s="2"/>
      <c r="N2" s="2"/>
      <c r="O2" s="2"/>
      <c r="P2" s="6">
        <f>Q2+L2</f>
        <v>2740.18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2738.5289999999995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2738.6569999999997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2738.4929999999995</v>
      </c>
      <c r="J4">
        <v>0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2738.652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2738.3429999999994</v>
      </c>
      <c r="J5">
        <v>0.1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2738.62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2738.2829999999994</v>
      </c>
      <c r="J6">
        <f>K6-1</f>
        <v>0.19999999999999996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2738.5839999999998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2738.2769999999996</v>
      </c>
      <c r="J7">
        <f t="shared" ref="J7:J29" si="3">K7-1</f>
        <v>0.30000000000000004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2738.54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2738.2569999999996</v>
      </c>
      <c r="J8">
        <f t="shared" si="3"/>
        <v>0.39999999999999991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2738.5299999999997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2738.2409999999995</v>
      </c>
      <c r="I9" s="11" t="s">
        <v>117</v>
      </c>
      <c r="J9">
        <f t="shared" si="3"/>
        <v>0.5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2738.511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2738.2729999999997</v>
      </c>
      <c r="I10" s="11">
        <f>C20-C21</f>
        <v>0.248</v>
      </c>
      <c r="J10">
        <f t="shared" si="3"/>
        <v>0.60000000000000009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2738.3820000000001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2738.2519999999995</v>
      </c>
      <c r="J11">
        <f t="shared" si="3"/>
        <v>0.7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2738.3559999999998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2738.3339999999994</v>
      </c>
      <c r="I12" s="11" t="s">
        <v>130</v>
      </c>
      <c r="J12">
        <f t="shared" si="3"/>
        <v>0.8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2738.4449999999997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2738.3219999999997</v>
      </c>
      <c r="I13" s="11">
        <f>M17-M18</f>
        <v>0.19300000000000006</v>
      </c>
      <c r="J13">
        <f t="shared" si="3"/>
        <v>0.89999999999999991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2738.4259999999999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2738.4449999999993</v>
      </c>
      <c r="J14">
        <f t="shared" si="3"/>
        <v>1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2738.335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2738.4119999999994</v>
      </c>
      <c r="J15">
        <f t="shared" si="3"/>
        <v>1.1000000000000001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2738.3559999999998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2738.3989999999994</v>
      </c>
      <c r="I16">
        <f>0.4-I13</f>
        <v>0.20699999999999996</v>
      </c>
      <c r="J16">
        <f t="shared" si="3"/>
        <v>1.2000000000000002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2738.3179999999998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2738.3309999999997</v>
      </c>
      <c r="J17">
        <f t="shared" si="3"/>
        <v>1.25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2738.3150000000001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2738.3119999999994</v>
      </c>
      <c r="J18">
        <f t="shared" si="3"/>
        <v>1.25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2738.5079999999998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2738.2349999999997</v>
      </c>
      <c r="J19">
        <f t="shared" si="3"/>
        <v>1.2999999999999998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2738.3199999999997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2738.2259999999997</v>
      </c>
      <c r="J20">
        <f t="shared" si="3"/>
        <v>1.4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2738.4349999999999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2738.4739999999997</v>
      </c>
      <c r="J21">
        <f t="shared" si="3"/>
        <v>1.5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2738.3399999999997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2738.2919999999995</v>
      </c>
      <c r="J22">
        <f t="shared" si="3"/>
        <v>1.6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2738.4249999999997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2738.4159999999993</v>
      </c>
      <c r="J23">
        <f t="shared" si="3"/>
        <v>1.7000000000000002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2738.41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2738.4679999999994</v>
      </c>
      <c r="J24">
        <f t="shared" si="3"/>
        <v>1.7999999999999998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2738.4249999999997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2738.4629999999993</v>
      </c>
      <c r="J25">
        <f t="shared" si="3"/>
        <v>1.9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2738.4369999999999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2738.4569999999994</v>
      </c>
      <c r="J26">
        <f t="shared" si="3"/>
        <v>2</v>
      </c>
      <c r="K26" s="2">
        <v>3</v>
      </c>
      <c r="L26" s="2"/>
      <c r="M26" s="2">
        <v>1.72</v>
      </c>
      <c r="N26" s="2"/>
      <c r="O26" s="2"/>
      <c r="P26" s="3"/>
      <c r="Q26" s="2">
        <f t="shared" si="1"/>
        <v>2738.46</v>
      </c>
    </row>
    <row r="27" spans="1:17" x14ac:dyDescent="0.25">
      <c r="C27" s="23" t="s">
        <v>128</v>
      </c>
      <c r="D27" s="23"/>
      <c r="E27" s="23"/>
      <c r="J27">
        <f t="shared" si="3"/>
        <v>2.1</v>
      </c>
      <c r="K27" s="2">
        <v>3.1</v>
      </c>
      <c r="L27" s="2"/>
      <c r="M27" s="2">
        <v>1.645</v>
      </c>
      <c r="N27" s="2"/>
      <c r="O27" s="2" t="s">
        <v>137</v>
      </c>
      <c r="P27" s="3"/>
      <c r="Q27" s="2">
        <f t="shared" si="1"/>
        <v>2738.5349999999999</v>
      </c>
    </row>
    <row r="28" spans="1:17" x14ac:dyDescent="0.25">
      <c r="J28">
        <f t="shared" si="3"/>
        <v>2.2000000000000002</v>
      </c>
      <c r="K28" s="2">
        <v>3.2</v>
      </c>
      <c r="L28" s="2"/>
      <c r="M28" s="2">
        <v>1.625</v>
      </c>
      <c r="N28" s="2"/>
      <c r="O28" s="2" t="s">
        <v>137</v>
      </c>
      <c r="P28" s="3"/>
      <c r="Q28" s="2">
        <f t="shared" si="1"/>
        <v>2738.5549999999998</v>
      </c>
    </row>
    <row r="29" spans="1:17" x14ac:dyDescent="0.25">
      <c r="J29">
        <f t="shared" si="3"/>
        <v>2.2999999999999998</v>
      </c>
      <c r="K29" s="2">
        <v>3.3</v>
      </c>
      <c r="L29" s="2"/>
      <c r="M29" s="2">
        <v>1.585</v>
      </c>
      <c r="N29" s="2"/>
      <c r="O29" s="2" t="s">
        <v>137</v>
      </c>
      <c r="P29" s="3"/>
      <c r="Q29" s="2">
        <f t="shared" si="1"/>
        <v>2738.5949999999998</v>
      </c>
    </row>
    <row r="30" spans="1:17" x14ac:dyDescent="0.25">
      <c r="L30" s="23" t="s">
        <v>129</v>
      </c>
      <c r="M30" s="23"/>
      <c r="N30" s="23"/>
      <c r="O30" s="23"/>
    </row>
    <row r="34" spans="6:6" x14ac:dyDescent="0.25">
      <c r="F34" t="s">
        <v>165</v>
      </c>
    </row>
    <row r="35" spans="6:6" x14ac:dyDescent="0.25">
      <c r="F35" s="20">
        <f>AVERAGE(20.6,19.6,17.5,28.1,21.3,10.3,20.7)</f>
        <v>19.728571428571428</v>
      </c>
    </row>
    <row r="36" spans="6:6" x14ac:dyDescent="0.25">
      <c r="F36" t="s">
        <v>166</v>
      </c>
    </row>
    <row r="37" spans="6:6" x14ac:dyDescent="0.25">
      <c r="F37" s="20">
        <f>MEDIAN(20.6,19.6,17.5,28.1,21.3,10.3,20.7)</f>
        <v>20.6</v>
      </c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topLeftCell="A18" workbookViewId="0">
      <selection activeCell="J32" sqref="J32:J33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10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10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10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10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10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10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10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10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10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10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10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10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10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10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10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10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  <c r="J32" t="s">
        <v>167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  <c r="J33">
        <f>A37-A19</f>
        <v>180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topLeftCell="A6" zoomScale="85" zoomScaleNormal="85" workbookViewId="0">
      <selection activeCell="I19" sqref="I19:I21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139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9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9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9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  <c r="I19" t="s">
        <v>167</v>
      </c>
    </row>
    <row r="20" spans="1:9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  <c r="I20">
        <f>A33-A10</f>
        <v>230</v>
      </c>
    </row>
    <row r="21" spans="1:9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9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9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9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9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9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9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9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9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9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9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9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0" sqref="I20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6">
        <v>3.3260000000000001</v>
      </c>
      <c r="D2" s="6"/>
      <c r="E2" s="6" t="s">
        <v>14</v>
      </c>
      <c r="F2" s="6">
        <v>2725.9459999999999</v>
      </c>
      <c r="G2" s="6">
        <f>$F$2-C2</f>
        <v>2722.62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3.3480000000000003</v>
      </c>
      <c r="D3" s="2"/>
      <c r="E3" s="1"/>
      <c r="F3" s="2"/>
      <c r="G3" s="6">
        <f t="shared" ref="G3:G12" si="0">$F$2-C3</f>
        <v>2722.598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3.347</v>
      </c>
      <c r="D4" s="2"/>
      <c r="E4" s="2"/>
      <c r="F4" s="2"/>
      <c r="G4" s="6">
        <f t="shared" si="0"/>
        <v>2722.5989999999997</v>
      </c>
      <c r="J4" s="5">
        <f>K4/100</f>
        <v>0.1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3.415</v>
      </c>
      <c r="D5" s="2"/>
      <c r="E5" s="2" t="s">
        <v>21</v>
      </c>
      <c r="F5" s="2"/>
      <c r="G5" s="6">
        <f t="shared" si="0"/>
        <v>2722.5309999999999</v>
      </c>
      <c r="J5" s="5">
        <f t="shared" ref="J5:J24" si="3">K5/100</f>
        <v>0.2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3.4159999999999999</v>
      </c>
      <c r="D6" s="2"/>
      <c r="E6" s="2"/>
      <c r="F6" s="2"/>
      <c r="G6" s="6">
        <f t="shared" si="0"/>
        <v>2722.5299999999997</v>
      </c>
      <c r="J6" s="5">
        <f t="shared" si="3"/>
        <v>0.3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3.431</v>
      </c>
      <c r="D7" s="2"/>
      <c r="E7" s="2"/>
      <c r="F7" s="2"/>
      <c r="G7" s="6">
        <f t="shared" si="0"/>
        <v>2722.5149999999999</v>
      </c>
      <c r="J7" s="5">
        <f t="shared" si="3"/>
        <v>0.4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3.4620000000000002</v>
      </c>
      <c r="D8" s="2"/>
      <c r="E8" s="2"/>
      <c r="F8" s="2"/>
      <c r="G8" s="6">
        <f t="shared" si="0"/>
        <v>2722.4839999999999</v>
      </c>
      <c r="J8" s="5">
        <f t="shared" si="3"/>
        <v>0.5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3.4319999999999999</v>
      </c>
      <c r="D9" s="2"/>
      <c r="E9" s="2"/>
      <c r="F9" s="2"/>
      <c r="G9" s="6">
        <f t="shared" si="0"/>
        <v>2722.5140000000001</v>
      </c>
      <c r="J9" s="5">
        <f t="shared" si="3"/>
        <v>0.6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142</v>
      </c>
    </row>
    <row r="10" spans="1:19" x14ac:dyDescent="0.25">
      <c r="A10" s="2">
        <f t="shared" si="1"/>
        <v>80</v>
      </c>
      <c r="B10" s="2"/>
      <c r="C10" s="2">
        <v>3.4370000000000003</v>
      </c>
      <c r="D10" s="2"/>
      <c r="E10" s="2"/>
      <c r="F10" s="2"/>
      <c r="G10" s="6">
        <f t="shared" si="0"/>
        <v>2722.509</v>
      </c>
      <c r="J10" s="5">
        <f t="shared" si="3"/>
        <v>0.7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3.4450000000000003</v>
      </c>
      <c r="D11" s="2"/>
      <c r="E11" s="2"/>
      <c r="F11" s="2"/>
      <c r="G11" s="6">
        <f t="shared" si="0"/>
        <v>2722.5009999999997</v>
      </c>
      <c r="J11" s="5">
        <f t="shared" si="3"/>
        <v>0.7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3.86</v>
      </c>
      <c r="D12" s="2"/>
      <c r="E12" s="2"/>
      <c r="F12" s="2"/>
      <c r="G12" s="6">
        <f t="shared" si="0"/>
        <v>2722.0859999999998</v>
      </c>
      <c r="J12" s="5">
        <f t="shared" si="3"/>
        <v>0.8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J13" s="5">
        <f t="shared" si="3"/>
        <v>0.9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3.4330000000000003</v>
      </c>
      <c r="D14" s="2"/>
      <c r="E14" s="2" t="s">
        <v>29</v>
      </c>
      <c r="F14" s="2"/>
      <c r="G14" s="6">
        <f>$F$2-C14</f>
        <v>2722.5129999999999</v>
      </c>
      <c r="I14" s="11">
        <f>G15-G14</f>
        <v>0.13900000000012369</v>
      </c>
      <c r="J14" s="5">
        <f t="shared" si="3"/>
        <v>1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3.294</v>
      </c>
      <c r="D15" s="2"/>
      <c r="E15" s="2" t="s">
        <v>30</v>
      </c>
      <c r="F15" s="2"/>
      <c r="G15" s="6">
        <f t="shared" ref="G15:G31" si="4">$F$2-C15</f>
        <v>2722.652</v>
      </c>
      <c r="J15" s="5">
        <f t="shared" si="3"/>
        <v>1.1000000000000001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3.456</v>
      </c>
      <c r="D16" s="2"/>
      <c r="E16" s="2"/>
      <c r="F16" s="2"/>
      <c r="G16" s="6">
        <f t="shared" si="4"/>
        <v>2722.49</v>
      </c>
      <c r="I16" s="11" t="s">
        <v>130</v>
      </c>
      <c r="J16" s="5">
        <f t="shared" si="3"/>
        <v>1.2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5">A16+10</f>
        <v>140</v>
      </c>
      <c r="B17" s="2"/>
      <c r="C17" s="2">
        <v>3.4550000000000001</v>
      </c>
      <c r="D17" s="2"/>
      <c r="E17" s="2"/>
      <c r="F17" s="2"/>
      <c r="G17" s="6">
        <f t="shared" si="4"/>
        <v>2722.491</v>
      </c>
      <c r="I17" s="11">
        <f>M10-M11</f>
        <v>0.19399999999999995</v>
      </c>
      <c r="J17" s="5">
        <f t="shared" si="3"/>
        <v>1.3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5"/>
        <v>150</v>
      </c>
      <c r="B18" s="2"/>
      <c r="C18" s="2">
        <v>3.444</v>
      </c>
      <c r="D18" s="2"/>
      <c r="E18" s="2"/>
      <c r="F18" s="2"/>
      <c r="G18" s="6">
        <f t="shared" si="4"/>
        <v>2722.502</v>
      </c>
      <c r="J18" s="5">
        <f t="shared" si="3"/>
        <v>1.4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5"/>
        <v>160</v>
      </c>
      <c r="B19" s="2"/>
      <c r="C19" s="2">
        <v>3.4159999999999999</v>
      </c>
      <c r="D19" s="2"/>
      <c r="E19" s="2"/>
      <c r="F19" s="2"/>
      <c r="G19" s="6">
        <f t="shared" si="4"/>
        <v>2722.5299999999997</v>
      </c>
      <c r="I19">
        <f>0.4-I17</f>
        <v>0.20600000000000007</v>
      </c>
      <c r="J19" s="5">
        <f t="shared" si="3"/>
        <v>1.5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5"/>
        <v>170</v>
      </c>
      <c r="B20" s="2"/>
      <c r="C20" s="2">
        <v>3.4140000000000001</v>
      </c>
      <c r="D20" s="2"/>
      <c r="E20" s="2" t="s">
        <v>21</v>
      </c>
      <c r="F20" s="2"/>
      <c r="G20" s="6">
        <f t="shared" si="4"/>
        <v>2722.5319999999997</v>
      </c>
      <c r="J20" s="5">
        <f t="shared" si="3"/>
        <v>1.6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5"/>
        <v>180</v>
      </c>
      <c r="B21" s="2"/>
      <c r="C21" s="2">
        <v>3.3879999999999999</v>
      </c>
      <c r="D21" s="2"/>
      <c r="E21" s="2"/>
      <c r="F21" s="2"/>
      <c r="G21" s="6">
        <f t="shared" si="4"/>
        <v>2722.558</v>
      </c>
      <c r="J21" s="5">
        <f t="shared" si="3"/>
        <v>1.7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5"/>
        <v>190</v>
      </c>
      <c r="B22" s="2"/>
      <c r="C22" s="2">
        <v>3.3890000000000002</v>
      </c>
      <c r="D22" s="2"/>
      <c r="E22" s="2"/>
      <c r="F22" s="2"/>
      <c r="G22" s="6">
        <f t="shared" si="4"/>
        <v>2722.5569999999998</v>
      </c>
      <c r="J22" s="5">
        <f t="shared" si="3"/>
        <v>1.8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5"/>
        <v>200</v>
      </c>
      <c r="B23" s="2"/>
      <c r="C23" s="2">
        <v>3.355</v>
      </c>
      <c r="D23" s="2"/>
      <c r="E23" s="2"/>
      <c r="F23" s="2"/>
      <c r="G23" s="6">
        <f t="shared" si="4"/>
        <v>2722.5909999999999</v>
      </c>
      <c r="J23" s="5">
        <f t="shared" si="3"/>
        <v>1.9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5"/>
        <v>210</v>
      </c>
      <c r="B24" s="2"/>
      <c r="C24" s="2">
        <v>3.3740000000000001</v>
      </c>
      <c r="D24" s="2"/>
      <c r="E24" s="2"/>
      <c r="F24" s="2"/>
      <c r="G24" s="6">
        <f t="shared" si="4"/>
        <v>2722.5720000000001</v>
      </c>
      <c r="J24" s="5">
        <f t="shared" si="3"/>
        <v>2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5"/>
        <v>220</v>
      </c>
      <c r="B25" s="2"/>
      <c r="C25" s="2">
        <v>3.3679999999999999</v>
      </c>
      <c r="D25" s="2"/>
      <c r="E25" s="2"/>
      <c r="F25" s="2"/>
      <c r="G25" s="6">
        <f t="shared" si="4"/>
        <v>2722.578</v>
      </c>
    </row>
    <row r="26" spans="1:17" x14ac:dyDescent="0.25">
      <c r="A26" s="2">
        <f t="shared" si="5"/>
        <v>230</v>
      </c>
      <c r="B26" s="2"/>
      <c r="C26" s="2">
        <v>3.351</v>
      </c>
      <c r="D26" s="2"/>
      <c r="E26" s="2"/>
      <c r="F26" s="2"/>
      <c r="G26" s="6">
        <f t="shared" si="4"/>
        <v>2722.5949999999998</v>
      </c>
      <c r="K26" s="23" t="s">
        <v>129</v>
      </c>
      <c r="L26" s="23"/>
      <c r="M26" s="23"/>
      <c r="N26" s="23"/>
      <c r="O26" s="22" t="s">
        <v>124</v>
      </c>
    </row>
    <row r="27" spans="1:17" x14ac:dyDescent="0.25">
      <c r="A27" s="2">
        <f t="shared" si="5"/>
        <v>240</v>
      </c>
      <c r="B27" s="2"/>
      <c r="C27" s="2">
        <v>3.3410000000000002</v>
      </c>
      <c r="D27" s="2"/>
      <c r="E27" s="2"/>
      <c r="F27" s="2"/>
      <c r="G27" s="6">
        <f t="shared" si="4"/>
        <v>2722.605</v>
      </c>
      <c r="O27" s="22"/>
    </row>
    <row r="28" spans="1:17" x14ac:dyDescent="0.25">
      <c r="A28" s="2">
        <f t="shared" si="5"/>
        <v>250</v>
      </c>
      <c r="B28" s="2"/>
      <c r="C28" s="2">
        <v>3.1190000000000002</v>
      </c>
      <c r="D28" s="2"/>
      <c r="E28" s="2" t="s">
        <v>31</v>
      </c>
      <c r="F28" s="2"/>
      <c r="G28" s="6">
        <f t="shared" si="4"/>
        <v>2722.8269999999998</v>
      </c>
      <c r="O28" s="22"/>
    </row>
    <row r="29" spans="1:17" x14ac:dyDescent="0.25">
      <c r="A29" s="2">
        <f t="shared" si="5"/>
        <v>260</v>
      </c>
      <c r="B29" s="2"/>
      <c r="C29" s="2">
        <v>3.1139999999999999</v>
      </c>
      <c r="D29" s="2"/>
      <c r="E29" s="2"/>
      <c r="F29" s="2"/>
      <c r="G29" s="6">
        <f t="shared" si="4"/>
        <v>2722.8319999999999</v>
      </c>
      <c r="O29" s="22"/>
    </row>
    <row r="30" spans="1:17" x14ac:dyDescent="0.25">
      <c r="A30" s="2">
        <f t="shared" si="5"/>
        <v>270</v>
      </c>
      <c r="B30" s="2"/>
      <c r="C30" s="2">
        <v>3.0790000000000002</v>
      </c>
      <c r="D30" s="2"/>
      <c r="E30" s="2"/>
      <c r="F30" s="2"/>
      <c r="G30" s="6">
        <f t="shared" si="4"/>
        <v>2722.8669999999997</v>
      </c>
      <c r="O30" s="22"/>
    </row>
    <row r="31" spans="1:17" x14ac:dyDescent="0.25">
      <c r="A31" s="2">
        <f t="shared" si="5"/>
        <v>280</v>
      </c>
      <c r="B31" s="2"/>
      <c r="C31" s="2">
        <v>3.032</v>
      </c>
      <c r="D31" s="2"/>
      <c r="E31" s="2" t="s">
        <v>32</v>
      </c>
      <c r="F31" s="2"/>
      <c r="G31" s="6">
        <f t="shared" si="4"/>
        <v>2722.9139999999998</v>
      </c>
    </row>
    <row r="33" spans="3:5" x14ac:dyDescent="0.25">
      <c r="C33" s="23" t="s">
        <v>128</v>
      </c>
      <c r="D33" s="23"/>
      <c r="E33" s="23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I2" sqref="I2:I3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  <c r="I2" t="s">
        <v>167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  <c r="I3">
        <f>A26-A16</f>
        <v>100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G18" sqref="G18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142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J27" sqref="J27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>
        <f>A4/100</f>
        <v>0.1</v>
      </c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>
        <f t="shared" ref="B5:B25" si="2">A5/100</f>
        <v>0.2</v>
      </c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>
        <f t="shared" si="2"/>
        <v>0.3</v>
      </c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>
        <f t="shared" si="2"/>
        <v>0.4</v>
      </c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>
        <f t="shared" si="2"/>
        <v>0.5</v>
      </c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>
        <f t="shared" si="2"/>
        <v>0.6</v>
      </c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>
        <f t="shared" si="2"/>
        <v>0.7</v>
      </c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3">$U$3-S10</f>
        <v>7.4610000000000003</v>
      </c>
    </row>
    <row r="11" spans="1:21" x14ac:dyDescent="0.25">
      <c r="A11" s="2">
        <f t="shared" si="1"/>
        <v>80</v>
      </c>
      <c r="B11" s="2">
        <f t="shared" si="2"/>
        <v>0.8</v>
      </c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4">R10+10</f>
        <v>20</v>
      </c>
      <c r="S11" s="2">
        <v>2.597</v>
      </c>
      <c r="T11" s="2">
        <f t="shared" si="3"/>
        <v>7.4030000000000005</v>
      </c>
    </row>
    <row r="12" spans="1:21" x14ac:dyDescent="0.25">
      <c r="A12" s="2">
        <v>80</v>
      </c>
      <c r="B12" s="2">
        <f t="shared" si="2"/>
        <v>0.8</v>
      </c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4"/>
        <v>30</v>
      </c>
      <c r="S12" s="2">
        <v>2.6379999999999999</v>
      </c>
      <c r="T12" s="2">
        <f t="shared" si="3"/>
        <v>7.3620000000000001</v>
      </c>
    </row>
    <row r="13" spans="1:21" x14ac:dyDescent="0.25">
      <c r="A13" s="2">
        <f>A11+10</f>
        <v>90</v>
      </c>
      <c r="B13" s="2">
        <f t="shared" si="2"/>
        <v>0.9</v>
      </c>
      <c r="C13" s="2">
        <v>2.637</v>
      </c>
      <c r="D13" s="2"/>
      <c r="E13" s="2"/>
      <c r="F13" s="2"/>
      <c r="G13" s="2">
        <f t="shared" si="0"/>
        <v>2723.1970000000001</v>
      </c>
      <c r="R13" s="2">
        <f t="shared" si="4"/>
        <v>40</v>
      </c>
      <c r="S13" s="2">
        <v>2.6339999999999999</v>
      </c>
      <c r="T13" s="2">
        <f t="shared" si="3"/>
        <v>7.3659999999999997</v>
      </c>
    </row>
    <row r="14" spans="1:21" x14ac:dyDescent="0.25">
      <c r="A14" s="2">
        <f t="shared" ref="A14:A26" si="5">A13+10</f>
        <v>100</v>
      </c>
      <c r="B14" s="2">
        <f t="shared" si="2"/>
        <v>1</v>
      </c>
      <c r="C14" s="2">
        <v>2.6749999999999998</v>
      </c>
      <c r="D14" s="2"/>
      <c r="E14" s="2"/>
      <c r="F14" s="2"/>
      <c r="G14" s="2">
        <f t="shared" si="0"/>
        <v>2723.1590000000001</v>
      </c>
      <c r="R14" s="2">
        <f t="shared" si="4"/>
        <v>50</v>
      </c>
      <c r="S14" s="2">
        <v>2.645</v>
      </c>
      <c r="T14" s="2">
        <f t="shared" si="3"/>
        <v>7.3550000000000004</v>
      </c>
    </row>
    <row r="15" spans="1:21" x14ac:dyDescent="0.25">
      <c r="A15" s="2">
        <f t="shared" si="5"/>
        <v>110</v>
      </c>
      <c r="B15" s="2">
        <f t="shared" si="2"/>
        <v>1.1000000000000001</v>
      </c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4"/>
        <v>60</v>
      </c>
      <c r="S15" s="2">
        <v>2.6549999999999998</v>
      </c>
      <c r="T15" s="2">
        <f t="shared" si="3"/>
        <v>7.3450000000000006</v>
      </c>
    </row>
    <row r="16" spans="1:21" x14ac:dyDescent="0.25">
      <c r="A16" s="2">
        <f t="shared" si="5"/>
        <v>120</v>
      </c>
      <c r="B16" s="2">
        <f t="shared" si="2"/>
        <v>1.2</v>
      </c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4"/>
        <v>70</v>
      </c>
      <c r="S16" s="2">
        <v>2.6560000000000001</v>
      </c>
      <c r="T16" s="2">
        <f t="shared" si="3"/>
        <v>7.3439999999999994</v>
      </c>
    </row>
    <row r="17" spans="1:20" x14ac:dyDescent="0.25">
      <c r="A17" s="2">
        <f t="shared" si="5"/>
        <v>130</v>
      </c>
      <c r="B17" s="2">
        <f t="shared" si="2"/>
        <v>1.3</v>
      </c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4"/>
        <v>80</v>
      </c>
      <c r="S17" s="2">
        <v>2.649</v>
      </c>
      <c r="T17" s="2">
        <f t="shared" si="3"/>
        <v>7.351</v>
      </c>
    </row>
    <row r="18" spans="1:20" x14ac:dyDescent="0.25">
      <c r="A18" s="2">
        <f t="shared" si="5"/>
        <v>140</v>
      </c>
      <c r="B18" s="2">
        <f t="shared" si="2"/>
        <v>1.4</v>
      </c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3"/>
        <v>7.4630000000000001</v>
      </c>
    </row>
    <row r="19" spans="1:20" x14ac:dyDescent="0.25">
      <c r="A19" s="2">
        <f t="shared" si="5"/>
        <v>150</v>
      </c>
      <c r="B19" s="2">
        <f t="shared" si="2"/>
        <v>1.5</v>
      </c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6">R18+10</f>
        <v>100</v>
      </c>
      <c r="S19" s="2">
        <v>2.5750000000000002</v>
      </c>
      <c r="T19" s="2">
        <f t="shared" si="3"/>
        <v>7.4249999999999998</v>
      </c>
    </row>
    <row r="20" spans="1:20" x14ac:dyDescent="0.25">
      <c r="A20" s="2">
        <f t="shared" si="5"/>
        <v>160</v>
      </c>
      <c r="B20" s="2">
        <f t="shared" si="2"/>
        <v>1.6</v>
      </c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6"/>
        <v>110</v>
      </c>
      <c r="S20" s="2">
        <v>2.6709999999999998</v>
      </c>
      <c r="T20" s="2">
        <f t="shared" si="3"/>
        <v>7.3290000000000006</v>
      </c>
    </row>
    <row r="21" spans="1:20" x14ac:dyDescent="0.25">
      <c r="A21" s="2">
        <f t="shared" si="5"/>
        <v>170</v>
      </c>
      <c r="B21" s="2">
        <f t="shared" si="2"/>
        <v>1.7</v>
      </c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6"/>
        <v>120</v>
      </c>
      <c r="S21" s="2">
        <v>2.6360000000000001</v>
      </c>
      <c r="T21" s="2">
        <f t="shared" si="3"/>
        <v>7.3639999999999999</v>
      </c>
    </row>
    <row r="22" spans="1:20" x14ac:dyDescent="0.25">
      <c r="A22" s="2">
        <f t="shared" si="5"/>
        <v>180</v>
      </c>
      <c r="B22" s="2">
        <f t="shared" si="2"/>
        <v>1.8</v>
      </c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6"/>
        <v>130</v>
      </c>
      <c r="S22" s="2">
        <v>2.6139999999999999</v>
      </c>
      <c r="T22" s="2">
        <f t="shared" si="3"/>
        <v>7.3860000000000001</v>
      </c>
    </row>
    <row r="23" spans="1:20" x14ac:dyDescent="0.25">
      <c r="A23" s="2">
        <f t="shared" si="5"/>
        <v>190</v>
      </c>
      <c r="B23" s="2">
        <f t="shared" si="2"/>
        <v>1.9</v>
      </c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6"/>
        <v>140</v>
      </c>
      <c r="S23" s="2">
        <v>2.653</v>
      </c>
      <c r="T23" s="2">
        <f t="shared" si="3"/>
        <v>7.3469999999999995</v>
      </c>
    </row>
    <row r="24" spans="1:20" x14ac:dyDescent="0.25">
      <c r="A24" s="2">
        <f t="shared" si="5"/>
        <v>200</v>
      </c>
      <c r="B24" s="2">
        <f t="shared" si="2"/>
        <v>2</v>
      </c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6"/>
        <v>150</v>
      </c>
      <c r="S24" s="2">
        <v>2.609</v>
      </c>
      <c r="T24" s="2">
        <f t="shared" si="3"/>
        <v>7.391</v>
      </c>
    </row>
    <row r="25" spans="1:20" x14ac:dyDescent="0.25">
      <c r="A25" s="2">
        <f t="shared" si="5"/>
        <v>210</v>
      </c>
      <c r="B25" s="2">
        <f t="shared" si="2"/>
        <v>2.1</v>
      </c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6"/>
        <v>160</v>
      </c>
      <c r="S25" s="2">
        <v>2.6139999999999999</v>
      </c>
      <c r="T25" s="2">
        <f t="shared" si="3"/>
        <v>7.3860000000000001</v>
      </c>
    </row>
    <row r="26" spans="1:20" x14ac:dyDescent="0.25">
      <c r="A26" s="2">
        <f t="shared" si="5"/>
        <v>220</v>
      </c>
      <c r="B26" s="2">
        <f>A26/100</f>
        <v>2.2000000000000002</v>
      </c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J26">
        <f>0.4-J23</f>
        <v>0.19599999999999984</v>
      </c>
      <c r="R26" s="2">
        <f t="shared" si="6"/>
        <v>170</v>
      </c>
      <c r="S26" s="2">
        <v>2.5840000000000001</v>
      </c>
      <c r="T26" s="2">
        <f t="shared" si="3"/>
        <v>7.4160000000000004</v>
      </c>
    </row>
    <row r="27" spans="1:20" x14ac:dyDescent="0.25">
      <c r="R27" s="2">
        <f t="shared" si="6"/>
        <v>180</v>
      </c>
      <c r="S27" s="2">
        <v>2.4889999999999999</v>
      </c>
      <c r="T27" s="2">
        <f t="shared" si="3"/>
        <v>7.5110000000000001</v>
      </c>
    </row>
    <row r="28" spans="1:20" x14ac:dyDescent="0.25">
      <c r="R28" s="2">
        <f t="shared" si="6"/>
        <v>190</v>
      </c>
      <c r="S28" s="2">
        <v>2.4580000000000002</v>
      </c>
      <c r="T28" s="2">
        <f t="shared" si="3"/>
        <v>7.5419999999999998</v>
      </c>
    </row>
    <row r="29" spans="1:20" x14ac:dyDescent="0.25">
      <c r="R29" s="2">
        <f t="shared" si="6"/>
        <v>200</v>
      </c>
      <c r="S29" s="2">
        <v>2.3969999999999998</v>
      </c>
      <c r="T29" s="2">
        <f t="shared" si="3"/>
        <v>7.6029999999999998</v>
      </c>
    </row>
    <row r="30" spans="1:20" x14ac:dyDescent="0.25">
      <c r="R30" s="2">
        <f t="shared" si="6"/>
        <v>210</v>
      </c>
      <c r="S30" s="2">
        <v>2.2829999999999999</v>
      </c>
      <c r="T30" s="2">
        <f t="shared" si="3"/>
        <v>7.7170000000000005</v>
      </c>
    </row>
    <row r="31" spans="1:20" x14ac:dyDescent="0.25">
      <c r="R31" s="2">
        <f t="shared" si="6"/>
        <v>220</v>
      </c>
      <c r="S31" s="2">
        <v>2.1840000000000002</v>
      </c>
      <c r="T31" s="2">
        <f t="shared" si="3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G13" sqref="G13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2024-11-28T01:08:23Z</dcterms:modified>
</cp:coreProperties>
</file>