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results\"/>
    </mc:Choice>
  </mc:AlternateContent>
  <xr:revisionPtr revIDLastSave="0" documentId="13_ncr:1_{99A57151-6727-49A3-AC67-76937E49E1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riginal Sizes" sheetId="1" r:id="rId1"/>
    <sheet name="New 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2" l="1"/>
  <c r="Y28" i="2"/>
  <c r="Z28" i="2"/>
  <c r="AA28" i="2"/>
  <c r="W28" i="2"/>
  <c r="X27" i="2"/>
  <c r="Y27" i="2"/>
  <c r="Z27" i="2"/>
  <c r="AA27" i="2"/>
  <c r="W27" i="2"/>
  <c r="Q27" i="2"/>
  <c r="R27" i="2"/>
  <c r="S27" i="2"/>
  <c r="T27" i="2"/>
  <c r="Q26" i="2"/>
  <c r="R26" i="2"/>
  <c r="S26" i="2"/>
  <c r="T26" i="2"/>
  <c r="P27" i="2"/>
  <c r="P26" i="2"/>
  <c r="L46" i="2"/>
  <c r="E54" i="2"/>
  <c r="E53" i="2"/>
  <c r="J46" i="2"/>
  <c r="U25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3" i="2"/>
  <c r="D54" i="2" l="1"/>
  <c r="C54" i="2"/>
  <c r="B54" i="2"/>
  <c r="D53" i="2"/>
  <c r="C53" i="2"/>
  <c r="B53" i="2"/>
  <c r="L47" i="2"/>
  <c r="K47" i="2"/>
  <c r="J47" i="2"/>
  <c r="I47" i="2"/>
  <c r="K46" i="2"/>
  <c r="I46" i="2"/>
  <c r="X27" i="1"/>
  <c r="Y27" i="1"/>
  <c r="Z27" i="1"/>
  <c r="AA27" i="1"/>
  <c r="W27" i="1"/>
  <c r="X26" i="1"/>
  <c r="Y26" i="1"/>
  <c r="Z26" i="1"/>
  <c r="AA26" i="1"/>
  <c r="W26" i="1"/>
  <c r="Q23" i="1"/>
  <c r="R23" i="1"/>
  <c r="S23" i="1"/>
  <c r="T23" i="1"/>
  <c r="P23" i="1"/>
  <c r="Q22" i="1"/>
  <c r="R22" i="1"/>
  <c r="S22" i="1"/>
  <c r="T22" i="1"/>
  <c r="P22" i="1"/>
  <c r="J47" i="1" l="1"/>
  <c r="K47" i="1"/>
  <c r="L47" i="1"/>
  <c r="M47" i="1"/>
  <c r="I47" i="1"/>
  <c r="J46" i="1"/>
  <c r="K46" i="1"/>
  <c r="L46" i="1"/>
  <c r="M46" i="1"/>
  <c r="I46" i="1"/>
  <c r="C54" i="1"/>
  <c r="D54" i="1"/>
  <c r="E54" i="1"/>
  <c r="F54" i="1"/>
  <c r="B54" i="1"/>
  <c r="C53" i="1"/>
  <c r="D53" i="1"/>
  <c r="E53" i="1"/>
  <c r="F53" i="1"/>
  <c r="B53" i="1"/>
</calcChain>
</file>

<file path=xl/sharedStrings.xml><?xml version="1.0" encoding="utf-8"?>
<sst xmlns="http://schemas.openxmlformats.org/spreadsheetml/2006/main" count="387" uniqueCount="136">
  <si>
    <t>Clay</t>
  </si>
  <si>
    <t>Silt</t>
  </si>
  <si>
    <t>Fine_Sand</t>
  </si>
  <si>
    <t>Coarse_Sand</t>
  </si>
  <si>
    <t>WC Summer</t>
  </si>
  <si>
    <t>Sample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</si>
  <si>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</si>
  <si>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</si>
  <si>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</si>
  <si>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</si>
  <si>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</si>
  <si>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</si>
  <si>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</si>
  <si>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</si>
  <si>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</si>
  <si>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</si>
  <si>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</si>
  <si>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</si>
  <si>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</si>
  <si>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</si>
  <si>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</si>
  <si>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</si>
  <si>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</si>
  <si>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</si>
  <si>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</si>
  <si>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SSC (mg/L)_x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</si>
  <si>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</si>
  <si>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</si>
  <si>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</si>
  <si>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</si>
  <si>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</si>
  <si>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</si>
  <si>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</si>
  <si>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</si>
  <si>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</si>
  <si>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</si>
  <si>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</si>
  <si>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</si>
  <si>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</si>
  <si>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</si>
  <si>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</si>
  <si>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</si>
  <si>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</si>
  <si>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</si>
  <si>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</si>
  <si>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</si>
  <si>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</si>
  <si>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</si>
  <si>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</si>
  <si>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</si>
  <si>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</si>
  <si>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</si>
  <si>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</si>
  <si>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</si>
  <si>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</si>
  <si>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</si>
  <si>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</si>
  <si>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</si>
  <si>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</si>
  <si>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</si>
  <si>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WC Spring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</si>
  <si>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</si>
  <si>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</si>
  <si>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</si>
  <si>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</si>
  <si>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</si>
  <si>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</si>
  <si>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</si>
  <si>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</si>
  <si>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</si>
  <si>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</si>
  <si>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</si>
  <si>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</si>
  <si>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</si>
  <si>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</si>
  <si>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</si>
  <si>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</si>
  <si>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</si>
  <si>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</si>
  <si>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</si>
  <si>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</si>
  <si>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</si>
  <si>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</si>
  <si>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</si>
  <si>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</si>
  <si>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</si>
  <si>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</si>
  <si>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</si>
  <si>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</si>
  <si>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</si>
  <si>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</si>
  <si>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</si>
  <si>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</si>
  <si>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</si>
  <si>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</si>
  <si>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</si>
  <si>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</si>
  <si>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</si>
  <si>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</si>
  <si>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Median</t>
  </si>
  <si>
    <t>Mean</t>
  </si>
  <si>
    <t>Trap Summer</t>
  </si>
  <si>
    <t>T1A</t>
  </si>
  <si>
    <t>T1D</t>
  </si>
  <si>
    <t>T2A</t>
  </si>
  <si>
    <t>T5A</t>
  </si>
  <si>
    <t>T5D</t>
  </si>
  <si>
    <t>T6D</t>
  </si>
  <si>
    <t>T7A</t>
  </si>
  <si>
    <t>T7D</t>
  </si>
  <si>
    <t>T8D</t>
  </si>
  <si>
    <t>T1B</t>
  </si>
  <si>
    <t>T1C</t>
  </si>
  <si>
    <t>T2B</t>
  </si>
  <si>
    <t>T5B</t>
  </si>
  <si>
    <t>T5C</t>
  </si>
  <si>
    <t>T6C</t>
  </si>
  <si>
    <t>T7B</t>
  </si>
  <si>
    <t>T7C</t>
  </si>
  <si>
    <t>T8C</t>
  </si>
  <si>
    <t>Trap_Weight</t>
  </si>
  <si>
    <t>Trap Spring</t>
  </si>
  <si>
    <t>T3D</t>
  </si>
  <si>
    <t>T6A</t>
  </si>
  <si>
    <t>T3C</t>
  </si>
  <si>
    <t>T6B</t>
  </si>
  <si>
    <t>Medians</t>
  </si>
  <si>
    <t>Means</t>
  </si>
  <si>
    <t>WC</t>
  </si>
  <si>
    <t>Traps</t>
  </si>
  <si>
    <t>SUMMER 2023</t>
  </si>
  <si>
    <t>SPRING 2023</t>
  </si>
  <si>
    <t>Total</t>
  </si>
  <si>
    <t>T8A</t>
  </si>
  <si>
    <t>Without CS</t>
  </si>
  <si>
    <t>With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</si>
</sst>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Medians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696811102205109E-2"/>
                  <c:y val="-0.32600408207805426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Sizes'!$AE$6:$AE$9</c:f>
              <c:numCache>
                <c:formatCode>0.000</c:formatCode>
                <c:ptCount val="4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  <c:pt idx="3">
                  <c:v>1.67099274579</c:v>
                </c:pt>
              </c:numCache>
            </c:numRef>
          </c:xVal>
          <c:yVal>
            <c:numRef>
              <c:f>'Original Sizes'!$AF$6:$AF$9</c:f>
              <c:numCache>
                <c:formatCode>0.000</c:formatCode>
                <c:ptCount val="4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  <c:pt idx="3">
                  <c:v>6.0479500000000002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A-43BF-BF4C-30C8E00F83CC}"/>
            </c:ext>
          </c:extLst>
        </c:ser>
        <c:ser>
          <c:idx val="1"/>
          <c:order val="1"/>
          <c:tx>
            <c:strRef>
              <c:f>'Original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24192559762366"/>
                  <c:y val="-0.2763549509083037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Sizes'!$AE$15:$AE$18</c:f>
              <c:numCache>
                <c:formatCode>0.000</c:formatCode>
                <c:ptCount val="4"/>
                <c:pt idx="0">
                  <c:v>0.1245519143294995</c:v>
                </c:pt>
                <c:pt idx="1">
                  <c:v>1.8971206562495</c:v>
                </c:pt>
                <c:pt idx="2">
                  <c:v>7.6151095496554948</c:v>
                </c:pt>
                <c:pt idx="3">
                  <c:v>0.46178704499999945</c:v>
                </c:pt>
              </c:numCache>
            </c:numRef>
          </c:xVal>
          <c:yVal>
            <c:numRef>
              <c:f>'Original Sizes'!$AF$15:$AF$18</c:f>
              <c:numCache>
                <c:formatCode>0.000</c:formatCode>
                <c:ptCount val="4"/>
                <c:pt idx="0">
                  <c:v>0.12919886856239515</c:v>
                </c:pt>
                <c:pt idx="1">
                  <c:v>0.79663900639823626</c:v>
                </c:pt>
                <c:pt idx="2">
                  <c:v>2.0737000000000001</c:v>
                </c:pt>
                <c:pt idx="3">
                  <c:v>29.627450000000003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A-43BF-BF4C-30C8E00F83CC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6688827070268982E-2"/>
                  <c:y val="-0.201308061375355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Sizes'!$AE$6:$AE$9,'Original Sizes'!$AE$15:$AE$18)</c:f>
              <c:numCache>
                <c:formatCode>0.000</c:formatCode>
                <c:ptCount val="8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  <c:pt idx="3">
                  <c:v>1.67099274579</c:v>
                </c:pt>
                <c:pt idx="4">
                  <c:v>0.1245519143294995</c:v>
                </c:pt>
                <c:pt idx="5">
                  <c:v>1.8971206562495</c:v>
                </c:pt>
                <c:pt idx="6">
                  <c:v>7.6151095496554948</c:v>
                </c:pt>
                <c:pt idx="7">
                  <c:v>0.46178704499999945</c:v>
                </c:pt>
              </c:numCache>
            </c:numRef>
          </c:xVal>
          <c:yVal>
            <c:numRef>
              <c:f>('Original Sizes'!$AF$6:$AF$9,'Original Sizes'!$AF$15:$AF$18)</c:f>
              <c:numCache>
                <c:formatCode>0.000</c:formatCode>
                <c:ptCount val="8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  <c:pt idx="3">
                  <c:v>6.0479500000000002</c:v>
                </c:pt>
                <c:pt idx="4">
                  <c:v>0.12919886856239515</c:v>
                </c:pt>
                <c:pt idx="5">
                  <c:v>0.79663900639823626</c:v>
                </c:pt>
                <c:pt idx="6">
                  <c:v>2.0737000000000001</c:v>
                </c:pt>
                <c:pt idx="7">
                  <c:v>29.627450000000003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CA-43BF-BF4C-30C8E00F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827997548210669E-3"/>
                  <c:y val="-0.34930249726896295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Sizes'!$AG$6:$AG$9</c:f>
              <c:numCache>
                <c:formatCode>0.000</c:formatCode>
                <c:ptCount val="4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  <c:pt idx="3">
                  <c:v>1.9812586785135087</c:v>
                </c:pt>
              </c:numCache>
            </c:numRef>
          </c:xVal>
          <c:yVal>
            <c:numRef>
              <c:f>'Original Sizes'!$AH$6:$AH$9</c:f>
              <c:numCache>
                <c:formatCode>0.000</c:formatCode>
                <c:ptCount val="4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  <c:pt idx="3">
                  <c:v>7.0322266666666673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0-47ED-843A-4E710DC0D3EE}"/>
            </c:ext>
          </c:extLst>
        </c:ser>
        <c:ser>
          <c:idx val="1"/>
          <c:order val="1"/>
          <c:tx>
            <c:strRef>
              <c:f>'Original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3131249312398825"/>
                  <c:y val="-0.2932410919736071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Sizes'!$AG$15:$AG$18</c:f>
              <c:numCache>
                <c:formatCode>0.000</c:formatCode>
                <c:ptCount val="4"/>
                <c:pt idx="0">
                  <c:v>0.20429953084159488</c:v>
                </c:pt>
                <c:pt idx="1">
                  <c:v>2.4280796757524734</c:v>
                </c:pt>
                <c:pt idx="2">
                  <c:v>9.4811388240809453</c:v>
                </c:pt>
                <c:pt idx="3">
                  <c:v>0.81237735516102361</c:v>
                </c:pt>
              </c:numCache>
            </c:numRef>
          </c:xVal>
          <c:yVal>
            <c:numRef>
              <c:f>'Original Sizes'!$AH$15:$AH$18</c:f>
              <c:numCache>
                <c:formatCode>0.000</c:formatCode>
                <c:ptCount val="4"/>
                <c:pt idx="0">
                  <c:v>0.14859913876923</c:v>
                </c:pt>
                <c:pt idx="1">
                  <c:v>0.88145021404983559</c:v>
                </c:pt>
                <c:pt idx="2">
                  <c:v>2.3234738636363637</c:v>
                </c:pt>
                <c:pt idx="3">
                  <c:v>33.669872727272725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C0-47ED-843A-4E710DC0D3EE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66831690948811E-2"/>
                  <c:y val="-0.1954705558157793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Sizes'!$AG$6:$AG$9,'Original Sizes'!$AG$15:$AG$18)</c:f>
              <c:numCache>
                <c:formatCode>0.000</c:formatCode>
                <c:ptCount val="8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  <c:pt idx="3">
                  <c:v>1.9812586785135087</c:v>
                </c:pt>
                <c:pt idx="4">
                  <c:v>0.20429953084159488</c:v>
                </c:pt>
                <c:pt idx="5">
                  <c:v>2.4280796757524734</c:v>
                </c:pt>
                <c:pt idx="6">
                  <c:v>9.4811388240809453</c:v>
                </c:pt>
                <c:pt idx="7">
                  <c:v>0.81237735516102361</c:v>
                </c:pt>
              </c:numCache>
            </c:numRef>
          </c:xVal>
          <c:yVal>
            <c:numRef>
              <c:f>('Original Sizes'!$AH$6:$AH$9,'Original Sizes'!$AH$15:$AH$18)</c:f>
              <c:numCache>
                <c:formatCode>0.000</c:formatCode>
                <c:ptCount val="8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  <c:pt idx="3">
                  <c:v>7.0322266666666673</c:v>
                </c:pt>
                <c:pt idx="4">
                  <c:v>0.14859913876923</c:v>
                </c:pt>
                <c:pt idx="5">
                  <c:v>0.88145021404983559</c:v>
                </c:pt>
                <c:pt idx="6">
                  <c:v>2.3234738636363637</c:v>
                </c:pt>
                <c:pt idx="7">
                  <c:v>33.669872727272725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C0-47ED-843A-4E710DC0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Medians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202171448575529"/>
                  <c:y val="-2.51925120143964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Sizes'!$AE$6:$AE$8</c:f>
              <c:numCache>
                <c:formatCode>0.000</c:formatCode>
                <c:ptCount val="3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</c:numCache>
            </c:numRef>
          </c:xVal>
          <c:yVal>
            <c:numRef>
              <c:f>'Original Sizes'!$AF$6:$AF$8</c:f>
              <c:numCache>
                <c:formatCode>0.000</c:formatCode>
                <c:ptCount val="3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0-4A68-AD50-08CA1E80EAF2}"/>
            </c:ext>
          </c:extLst>
        </c:ser>
        <c:ser>
          <c:idx val="1"/>
          <c:order val="1"/>
          <c:tx>
            <c:strRef>
              <c:f>'Original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91226499552338E-2"/>
                  <c:y val="-0.1904583690676024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Sizes'!$AE$15:$AE$17</c:f>
              <c:numCache>
                <c:formatCode>0.000</c:formatCode>
                <c:ptCount val="3"/>
                <c:pt idx="0">
                  <c:v>0.1245519143294995</c:v>
                </c:pt>
                <c:pt idx="1">
                  <c:v>1.8971206562495</c:v>
                </c:pt>
                <c:pt idx="2">
                  <c:v>7.6151095496554948</c:v>
                </c:pt>
              </c:numCache>
            </c:numRef>
          </c:xVal>
          <c:yVal>
            <c:numRef>
              <c:f>'Original Sizes'!$AF$15:$AF$17</c:f>
              <c:numCache>
                <c:formatCode>0.000</c:formatCode>
                <c:ptCount val="3"/>
                <c:pt idx="0">
                  <c:v>0.12919886856239515</c:v>
                </c:pt>
                <c:pt idx="1">
                  <c:v>0.79663900639823626</c:v>
                </c:pt>
                <c:pt idx="2">
                  <c:v>2.0737000000000001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0-4A68-AD50-08CA1E80EAF2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803792318372049"/>
                  <c:y val="0.1436815049402913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Sizes'!$AE$6:$AE$8,'Original Sizes'!$AE$15:$AE$17)</c:f>
              <c:numCache>
                <c:formatCode>0.000</c:formatCode>
                <c:ptCount val="6"/>
                <c:pt idx="0">
                  <c:v>0.55608318719999905</c:v>
                </c:pt>
                <c:pt idx="1">
                  <c:v>7.6860443309999997</c:v>
                </c:pt>
                <c:pt idx="2">
                  <c:v>18.524549507435999</c:v>
                </c:pt>
                <c:pt idx="3">
                  <c:v>0.1245519143294995</c:v>
                </c:pt>
                <c:pt idx="4">
                  <c:v>1.8971206562495</c:v>
                </c:pt>
                <c:pt idx="5">
                  <c:v>7.6151095496554948</c:v>
                </c:pt>
              </c:numCache>
            </c:numRef>
          </c:xVal>
          <c:yVal>
            <c:numRef>
              <c:f>('Original Sizes'!$AF$6:$AF$8,'Original Sizes'!$AF$15:$AF$17)</c:f>
              <c:numCache>
                <c:formatCode>0.000</c:formatCode>
                <c:ptCount val="6"/>
                <c:pt idx="0">
                  <c:v>0.2895036510491274</c:v>
                </c:pt>
                <c:pt idx="1">
                  <c:v>1.820773642852068</c:v>
                </c:pt>
                <c:pt idx="2">
                  <c:v>5.7890499999999996</c:v>
                </c:pt>
                <c:pt idx="3">
                  <c:v>0.12919886856239515</c:v>
                </c:pt>
                <c:pt idx="4">
                  <c:v>0.79663900639823626</c:v>
                </c:pt>
                <c:pt idx="5">
                  <c:v>2.0737000000000001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60-4A68-AD50-08CA1E8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Means of the distribution -</a:t>
            </a:r>
            <a:r>
              <a:rPr lang="en-US" sz="900" baseline="0"/>
              <a:t> </a:t>
            </a:r>
            <a:r>
              <a:rPr lang="en-US" sz="900"/>
              <a:t>Original</a:t>
            </a:r>
            <a:r>
              <a:rPr lang="en-US" sz="900" baseline="0"/>
              <a:t>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126447725685267"/>
                  <c:y val="-2.4109945859873867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Sizes'!$AG$6:$AG$8</c:f>
              <c:numCache>
                <c:formatCode>0.000</c:formatCode>
                <c:ptCount val="3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</c:numCache>
            </c:numRef>
          </c:xVal>
          <c:yVal>
            <c:numRef>
              <c:f>'Original Sizes'!$AH$6:$AH$8</c:f>
              <c:numCache>
                <c:formatCode>0.000</c:formatCode>
                <c:ptCount val="3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4EFC-89CB-5E0EFFBD7000}"/>
            </c:ext>
          </c:extLst>
        </c:ser>
        <c:ser>
          <c:idx val="1"/>
          <c:order val="1"/>
          <c:tx>
            <c:strRef>
              <c:f>'Original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96028524053894E-2"/>
                  <c:y val="-0.19225358521249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'Original Sizes'!$AG$15:$AG$17</c:f>
              <c:numCache>
                <c:formatCode>0.000</c:formatCode>
                <c:ptCount val="3"/>
                <c:pt idx="0">
                  <c:v>0.20429953084159488</c:v>
                </c:pt>
                <c:pt idx="1">
                  <c:v>2.4280796757524734</c:v>
                </c:pt>
                <c:pt idx="2">
                  <c:v>9.4811388240809453</c:v>
                </c:pt>
              </c:numCache>
            </c:numRef>
          </c:xVal>
          <c:yVal>
            <c:numRef>
              <c:f>'Original Sizes'!$AH$15:$AH$17</c:f>
              <c:numCache>
                <c:formatCode>0.000</c:formatCode>
                <c:ptCount val="3"/>
                <c:pt idx="0">
                  <c:v>0.14859913876923</c:v>
                </c:pt>
                <c:pt idx="1">
                  <c:v>0.88145021404983559</c:v>
                </c:pt>
                <c:pt idx="2">
                  <c:v>2.3234738636363637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A4-4EFC-89CB-5E0EFFBD7000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523170483327027"/>
                  <c:y val="0.1460231254724901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Sizes'!$AG$6:$AG$8,'Original Sizes'!$AG$15:$AG$17)</c:f>
              <c:numCache>
                <c:formatCode>0.000</c:formatCode>
                <c:ptCount val="6"/>
                <c:pt idx="0">
                  <c:v>0.80355096700999928</c:v>
                </c:pt>
                <c:pt idx="1">
                  <c:v>10.306647430680968</c:v>
                </c:pt>
                <c:pt idx="2">
                  <c:v>25.362590735373487</c:v>
                </c:pt>
                <c:pt idx="3">
                  <c:v>0.20429953084159488</c:v>
                </c:pt>
                <c:pt idx="4">
                  <c:v>2.4280796757524734</c:v>
                </c:pt>
                <c:pt idx="5">
                  <c:v>9.4811388240809453</c:v>
                </c:pt>
              </c:numCache>
            </c:numRef>
          </c:xVal>
          <c:yVal>
            <c:numRef>
              <c:f>('Original Sizes'!$AH$6:$AH$8,'Original Sizes'!$AH$15:$AH$17)</c:f>
              <c:numCache>
                <c:formatCode>0.000</c:formatCode>
                <c:ptCount val="6"/>
                <c:pt idx="0">
                  <c:v>0.33263560984611529</c:v>
                </c:pt>
                <c:pt idx="1">
                  <c:v>2.095417727844298</c:v>
                </c:pt>
                <c:pt idx="2">
                  <c:v>5.9445000000000006</c:v>
                </c:pt>
                <c:pt idx="3">
                  <c:v>0.14859913876923</c:v>
                </c:pt>
                <c:pt idx="4">
                  <c:v>0.88145021404983559</c:v>
                </c:pt>
                <c:pt idx="5">
                  <c:v>2.3234738636363637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A4-4EFC-89CB-5E0EFFBD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Medians of the distribution -</a:t>
            </a:r>
            <a:r>
              <a:rPr lang="en-US" sz="900" baseline="0"/>
              <a:t> New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696811102205109E-2"/>
                  <c:y val="-0.32600408207805426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Sizes'!$AE$6:$AE$9</c:f>
              <c:numCache>
                <c:formatCode>General</c:formatCode>
                <c:ptCount val="4"/>
                <c:pt idx="0">
                  <c:v>0.55608318700000003</c:v>
                </c:pt>
                <c:pt idx="1">
                  <c:v>16.636494320000001</c:v>
                </c:pt>
                <c:pt idx="2">
                  <c:v>11.50367037</c:v>
                </c:pt>
              </c:numCache>
            </c:numRef>
          </c:xVal>
          <c:yVal>
            <c:numRef>
              <c:f>'New Sizes'!$AF$6:$AF$9</c:f>
              <c:numCache>
                <c:formatCode>0.000</c:formatCode>
                <c:ptCount val="4"/>
                <c:pt idx="0">
                  <c:v>0.32863477985531975</c:v>
                </c:pt>
                <c:pt idx="1">
                  <c:v>5.0049183967152562</c:v>
                </c:pt>
                <c:pt idx="2">
                  <c:v>8.2419499999999992</c:v>
                </c:pt>
                <c:pt idx="3">
                  <c:v>1.71265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E-4B77-9513-8B6DD2F5ED44}"/>
            </c:ext>
          </c:extLst>
        </c:ser>
        <c:ser>
          <c:idx val="1"/>
          <c:order val="1"/>
          <c:tx>
            <c:strRef>
              <c:f>'New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8415326826661639"/>
                  <c:y val="-0.2352406799051218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Sizes'!$AE$15:$AE$18</c:f>
              <c:numCache>
                <c:formatCode>0.000</c:formatCode>
                <c:ptCount val="4"/>
                <c:pt idx="0">
                  <c:v>0.122076691</c:v>
                </c:pt>
                <c:pt idx="1">
                  <c:v>4.9881757034999996</c:v>
                </c:pt>
                <c:pt idx="2">
                  <c:v>5.1774824810000002</c:v>
                </c:pt>
              </c:numCache>
            </c:numRef>
          </c:xVal>
          <c:yVal>
            <c:numRef>
              <c:f>'New Sizes'!$AF$15:$AF$18</c:f>
              <c:numCache>
                <c:formatCode>General</c:formatCode>
                <c:ptCount val="4"/>
                <c:pt idx="0">
                  <c:v>0.12962202535912964</c:v>
                </c:pt>
                <c:pt idx="1">
                  <c:v>1.7951717616012994</c:v>
                </c:pt>
                <c:pt idx="2">
                  <c:v>12.863</c:v>
                </c:pt>
                <c:pt idx="3">
                  <c:v>17.811199999999999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E-4B77-9513-8B6DD2F5ED44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3876498970562813E-2"/>
                  <c:y val="-0.1399319180921307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('New Sizes'!$AE$6:$AE$9,'New Sizes'!$AE$15:$AE$18)</c:f>
              <c:numCache>
                <c:formatCode>General</c:formatCode>
                <c:ptCount val="8"/>
                <c:pt idx="0">
                  <c:v>0.55608318700000003</c:v>
                </c:pt>
                <c:pt idx="1">
                  <c:v>16.636494320000001</c:v>
                </c:pt>
                <c:pt idx="2">
                  <c:v>11.50367037</c:v>
                </c:pt>
                <c:pt idx="4" formatCode="0.000">
                  <c:v>0.122076691</c:v>
                </c:pt>
                <c:pt idx="5" formatCode="0.000">
                  <c:v>4.9881757034999996</c:v>
                </c:pt>
                <c:pt idx="6" formatCode="0.000">
                  <c:v>5.1774824810000002</c:v>
                </c:pt>
              </c:numCache>
            </c:numRef>
          </c:xVal>
          <c:yVal>
            <c:numRef>
              <c:f>('New Sizes'!$AF$6:$AF$9,'New Sizes'!$AF$15:$AF$18)</c:f>
              <c:numCache>
                <c:formatCode>0.000</c:formatCode>
                <c:ptCount val="8"/>
                <c:pt idx="0">
                  <c:v>0.32863477985531975</c:v>
                </c:pt>
                <c:pt idx="1">
                  <c:v>5.0049183967152562</c:v>
                </c:pt>
                <c:pt idx="2">
                  <c:v>8.2419499999999992</c:v>
                </c:pt>
                <c:pt idx="3">
                  <c:v>1.71265</c:v>
                </c:pt>
                <c:pt idx="4" formatCode="General">
                  <c:v>0.12962202535912964</c:v>
                </c:pt>
                <c:pt idx="5" formatCode="General">
                  <c:v>1.7951717616012994</c:v>
                </c:pt>
                <c:pt idx="6" formatCode="General">
                  <c:v>12.863</c:v>
                </c:pt>
                <c:pt idx="7" formatCode="General">
                  <c:v>17.811199999999999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0E-4B77-9513-8B6DD2F5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Means of the distribution -</a:t>
            </a:r>
            <a:r>
              <a:rPr lang="en-US" sz="900" baseline="0"/>
              <a:t> New Sizes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Sizes'!$AE$2:$AH$2</c:f>
              <c:strCache>
                <c:ptCount val="1"/>
                <c:pt idx="0">
                  <c:v>SUMMER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827997548210669E-3"/>
                  <c:y val="-0.34930249726896295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Sizes'!$AG$6:$AG$9</c:f>
              <c:numCache>
                <c:formatCode>General</c:formatCode>
                <c:ptCount val="4"/>
                <c:pt idx="0">
                  <c:v>0.80355096699999995</c:v>
                </c:pt>
                <c:pt idx="1">
                  <c:v>22.50185134353061</c:v>
                </c:pt>
                <c:pt idx="2">
                  <c:v>15.486824047795913</c:v>
                </c:pt>
              </c:numCache>
            </c:numRef>
          </c:xVal>
          <c:yVal>
            <c:numRef>
              <c:f>'New Sizes'!$AH$6:$AH$9</c:f>
              <c:numCache>
                <c:formatCode>0.000</c:formatCode>
                <c:ptCount val="4"/>
                <c:pt idx="0">
                  <c:v>0.35435415636977302</c:v>
                </c:pt>
                <c:pt idx="1">
                  <c:v>4.9796259572787775</c:v>
                </c:pt>
                <c:pt idx="2">
                  <c:v>8.0806490909090893</c:v>
                </c:pt>
                <c:pt idx="3">
                  <c:v>2.6130727272727272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6-47B9-865D-D5FB1E12047A}"/>
            </c:ext>
          </c:extLst>
        </c:ser>
        <c:ser>
          <c:idx val="1"/>
          <c:order val="1"/>
          <c:tx>
            <c:strRef>
              <c:f>'New Sizes'!$AE$11:$AH$11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6235277476542985"/>
                  <c:y val="-0.2471957872891448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Sizes'!$AG$15:$AG$18</c:f>
              <c:numCache>
                <c:formatCode>0.000</c:formatCode>
                <c:ptCount val="4"/>
                <c:pt idx="0">
                  <c:v>0.15989998852380952</c:v>
                </c:pt>
                <c:pt idx="1">
                  <c:v>6.2251553454523831</c:v>
                </c:pt>
                <c:pt idx="2">
                  <c:v>6.6577410144285709</c:v>
                </c:pt>
              </c:numCache>
            </c:numRef>
          </c:xVal>
          <c:yVal>
            <c:numRef>
              <c:f>'New Sizes'!$AH$15:$AH$18</c:f>
              <c:numCache>
                <c:formatCode>0.000</c:formatCode>
                <c:ptCount val="4"/>
                <c:pt idx="0">
                  <c:v>0.14832259319887867</c:v>
                </c:pt>
                <c:pt idx="1">
                  <c:v>1.9532643865823789</c:v>
                </c:pt>
                <c:pt idx="2">
                  <c:v>12.863547826086954</c:v>
                </c:pt>
                <c:pt idx="3">
                  <c:v>21.979569565217389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6-47B9-865D-D5FB1E12047A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762396466908629E-2"/>
                  <c:y val="-0.165230401829804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('New Sizes'!$AG$6:$AG$9,'New Sizes'!$AG$15:$AG$18)</c:f>
              <c:numCache>
                <c:formatCode>General</c:formatCode>
                <c:ptCount val="8"/>
                <c:pt idx="0">
                  <c:v>0.80355096699999995</c:v>
                </c:pt>
                <c:pt idx="1">
                  <c:v>22.50185134353061</c:v>
                </c:pt>
                <c:pt idx="2">
                  <c:v>15.486824047795913</c:v>
                </c:pt>
                <c:pt idx="4" formatCode="0.000">
                  <c:v>0.15989998852380952</c:v>
                </c:pt>
                <c:pt idx="5" formatCode="0.000">
                  <c:v>6.2251553454523831</c:v>
                </c:pt>
                <c:pt idx="6" formatCode="0.000">
                  <c:v>6.6577410144285709</c:v>
                </c:pt>
              </c:numCache>
            </c:numRef>
          </c:xVal>
          <c:yVal>
            <c:numRef>
              <c:f>('New Sizes'!$AH$6:$AH$9,'New Sizes'!$AH$15:$AH$18)</c:f>
              <c:numCache>
                <c:formatCode>0.000</c:formatCode>
                <c:ptCount val="8"/>
                <c:pt idx="0">
                  <c:v>0.35435415636977302</c:v>
                </c:pt>
                <c:pt idx="1">
                  <c:v>4.9796259572787775</c:v>
                </c:pt>
                <c:pt idx="2">
                  <c:v>8.0806490909090893</c:v>
                </c:pt>
                <c:pt idx="3">
                  <c:v>2.6130727272727272</c:v>
                </c:pt>
                <c:pt idx="4">
                  <c:v>0.14832259319887867</c:v>
                </c:pt>
                <c:pt idx="5">
                  <c:v>1.9532643865823789</c:v>
                </c:pt>
                <c:pt idx="6">
                  <c:v>12.863547826086954</c:v>
                </c:pt>
                <c:pt idx="7">
                  <c:v>21.979569565217389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16-47B9-865D-D5FB1E12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42480"/>
        <c:axId val="1483736720"/>
      </c:scatterChart>
      <c:valAx>
        <c:axId val="14837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Column Concentrations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6720"/>
        <c:crosses val="autoZero"/>
        <c:crossBetween val="midCat"/>
      </c:valAx>
      <c:valAx>
        <c:axId val="14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Sediment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304800</xdr:colOff>
      <xdr:row>1</xdr:row>
      <xdr:rowOff>90487</xdr:rowOff>
    </xdr:from>
    <xdr:to>
      <xdr:col>39</xdr:col>
      <xdr:colOff>438150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3E8AF-75A6-535F-9AE9-034277680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533400</xdr:colOff>
      <xdr:row>1</xdr:row>
      <xdr:rowOff>114300</xdr:rowOff>
    </xdr:from>
    <xdr:to>
      <xdr:col>44</xdr:col>
      <xdr:colOff>579782</xdr:colOff>
      <xdr:row>14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620D5-F593-4585-B680-B3ADB1273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304800</xdr:colOff>
      <xdr:row>15</xdr:row>
      <xdr:rowOff>152400</xdr:rowOff>
    </xdr:from>
    <xdr:to>
      <xdr:col>39</xdr:col>
      <xdr:colOff>438150</xdr:colOff>
      <xdr:row>29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C604E-6080-4D4A-962E-52295949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533400</xdr:colOff>
      <xdr:row>15</xdr:row>
      <xdr:rowOff>176213</xdr:rowOff>
    </xdr:from>
    <xdr:to>
      <xdr:col>44</xdr:col>
      <xdr:colOff>596348</xdr:colOff>
      <xdr:row>29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8A0776-786E-4AAD-A4A9-359A5B9A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304800</xdr:colOff>
      <xdr:row>1</xdr:row>
      <xdr:rowOff>90487</xdr:rowOff>
    </xdr:from>
    <xdr:to>
      <xdr:col>39</xdr:col>
      <xdr:colOff>438150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49E45-5405-4343-81AB-485A7C0F7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533400</xdr:colOff>
      <xdr:row>1</xdr:row>
      <xdr:rowOff>114300</xdr:rowOff>
    </xdr:from>
    <xdr:to>
      <xdr:col>45</xdr:col>
      <xdr:colOff>57150</xdr:colOff>
      <xdr:row>14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D0D5E-BA4E-4F91-8D14-0926281E2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4"/>
  <sheetViews>
    <sheetView topLeftCell="AB1" zoomScale="115" zoomScaleNormal="115" workbookViewId="0">
      <selection activeCell="AF28" sqref="AF28"/>
    </sheetView>
  </sheetViews>
  <sheetFormatPr defaultRowHeight="15" x14ac:dyDescent="0.25"/>
  <cols>
    <col min="1" max="1" width="9.140625" style="1"/>
    <col min="2" max="2" width="16" style="1" customWidth="1"/>
    <col min="3" max="3" width="10.5703125" style="1" bestFit="1" customWidth="1"/>
    <col min="4" max="4" width="11" style="1" customWidth="1"/>
    <col min="5" max="5" width="14.7109375" style="1" customWidth="1"/>
    <col min="6" max="6" width="18" style="1" customWidth="1"/>
    <col min="9" max="9" width="16.42578125" customWidth="1"/>
    <col min="10" max="10" width="10.7109375" customWidth="1"/>
    <col min="11" max="11" width="10.28515625" customWidth="1"/>
    <col min="12" max="12" width="13.85546875" customWidth="1"/>
    <col min="13" max="13" width="14.7109375" customWidth="1"/>
    <col min="30" max="30" width="14.42578125" customWidth="1"/>
  </cols>
  <sheetData>
    <row r="1" spans="1:46" x14ac:dyDescent="0.25">
      <c r="A1" s="6" t="s">
        <v>4</v>
      </c>
      <c r="B1" s="6"/>
      <c r="C1" s="6"/>
      <c r="D1" s="6"/>
      <c r="E1" s="6"/>
      <c r="F1" s="6"/>
      <c r="H1" s="6" t="s">
        <v>60</v>
      </c>
      <c r="I1" s="6"/>
      <c r="J1" s="6"/>
      <c r="K1" s="6"/>
      <c r="L1" s="6"/>
      <c r="M1" s="6"/>
      <c r="O1" s="6" t="s">
        <v>101</v>
      </c>
      <c r="P1" s="6"/>
      <c r="Q1" s="6"/>
      <c r="R1" s="6"/>
      <c r="S1" s="6"/>
      <c r="T1" s="6"/>
      <c r="V1" s="6" t="s">
        <v>121</v>
      </c>
      <c r="W1" s="6"/>
      <c r="X1" s="6"/>
      <c r="Y1" s="6"/>
      <c r="Z1" s="6"/>
      <c r="AA1" s="6"/>
    </row>
    <row r="2" spans="1:46" x14ac:dyDescent="0.25">
      <c r="A2" s="1" t="s">
        <v>5</v>
      </c>
      <c r="B2" s="1" t="s">
        <v>25</v>
      </c>
      <c r="C2" s="1" t="s">
        <v>0</v>
      </c>
      <c r="D2" s="1" t="s">
        <v>1</v>
      </c>
      <c r="E2" s="1" t="s">
        <v>2</v>
      </c>
      <c r="F2" s="1" t="s">
        <v>3</v>
      </c>
      <c r="H2" s="1" t="s">
        <v>5</v>
      </c>
      <c r="I2" s="1" t="s">
        <v>25</v>
      </c>
      <c r="J2" s="1" t="s">
        <v>0</v>
      </c>
      <c r="K2" s="1" t="s">
        <v>1</v>
      </c>
      <c r="L2" s="1" t="s">
        <v>2</v>
      </c>
      <c r="M2" s="1" t="s">
        <v>3</v>
      </c>
      <c r="O2" s="1" t="s">
        <v>5</v>
      </c>
      <c r="P2" s="1" t="s">
        <v>120</v>
      </c>
      <c r="Q2" s="1" t="s">
        <v>0</v>
      </c>
      <c r="R2" s="1" t="s">
        <v>1</v>
      </c>
      <c r="S2" s="1" t="s">
        <v>2</v>
      </c>
      <c r="T2" s="1" t="s">
        <v>3</v>
      </c>
      <c r="V2" s="1" t="s">
        <v>5</v>
      </c>
      <c r="W2" s="1" t="s">
        <v>120</v>
      </c>
      <c r="X2" s="1" t="s">
        <v>0</v>
      </c>
      <c r="Y2" s="1" t="s">
        <v>1</v>
      </c>
      <c r="Z2" s="1" t="s">
        <v>2</v>
      </c>
      <c r="AA2" s="1" t="s">
        <v>3</v>
      </c>
      <c r="AD2" s="1"/>
      <c r="AE2" s="6" t="s">
        <v>130</v>
      </c>
      <c r="AF2" s="6"/>
      <c r="AG2" s="6"/>
      <c r="AH2" s="6"/>
    </row>
    <row r="3" spans="1:46" x14ac:dyDescent="0.25">
      <c r="A3" t="s">
        <v>61</v>
      </c>
      <c r="B3" s="2">
        <v>110</v>
      </c>
      <c r="C3" s="2">
        <v>2.2384712900000001</v>
      </c>
      <c r="D3" s="2">
        <v>28.917914960000001</v>
      </c>
      <c r="E3" s="2">
        <v>73.7441526799999</v>
      </c>
      <c r="F3" s="2">
        <v>4.2829631900000003</v>
      </c>
      <c r="H3" s="1" t="s">
        <v>6</v>
      </c>
      <c r="I3" s="2">
        <v>23.158000000000001</v>
      </c>
      <c r="J3" s="2">
        <v>0.16876276709999999</v>
      </c>
      <c r="K3" s="2">
        <v>2.827757333384</v>
      </c>
      <c r="L3" s="2">
        <v>18.332562699977998</v>
      </c>
      <c r="M3" s="2">
        <v>1.57577314152</v>
      </c>
      <c r="O3" s="4" t="s">
        <v>102</v>
      </c>
      <c r="P3" s="2">
        <v>11.398899999999999</v>
      </c>
      <c r="Q3" s="2">
        <v>0.20310881995133825</v>
      </c>
      <c r="R3" s="2">
        <v>1.3886876520681266</v>
      </c>
      <c r="S3" s="2">
        <v>5.3543000000000003</v>
      </c>
      <c r="T3" s="2">
        <v>5.7880000000000003</v>
      </c>
      <c r="V3" t="s">
        <v>102</v>
      </c>
      <c r="W3" s="2">
        <v>47.014299999999999</v>
      </c>
      <c r="X3" s="2">
        <v>0.16000831182380906</v>
      </c>
      <c r="Y3" s="2">
        <v>0.95561165589832309</v>
      </c>
      <c r="Z3" s="2">
        <v>2.3685</v>
      </c>
      <c r="AA3" s="2">
        <v>44.028299999999994</v>
      </c>
      <c r="AD3" s="1"/>
      <c r="AE3" s="6" t="s">
        <v>126</v>
      </c>
      <c r="AF3" s="6"/>
      <c r="AG3" s="6" t="s">
        <v>127</v>
      </c>
      <c r="AH3" s="6"/>
    </row>
    <row r="4" spans="1:46" x14ac:dyDescent="0.25">
      <c r="A4" t="s">
        <v>62</v>
      </c>
      <c r="B4" s="2">
        <v>53.332999999999998</v>
      </c>
      <c r="C4" s="2">
        <v>1.261990779175</v>
      </c>
      <c r="D4" s="2">
        <v>15.516671180198999</v>
      </c>
      <c r="E4" s="2">
        <v>34.667764605117</v>
      </c>
      <c r="F4" s="2">
        <v>1.6095511135759999</v>
      </c>
      <c r="H4" s="1" t="s">
        <v>7</v>
      </c>
      <c r="I4" s="2">
        <v>15</v>
      </c>
      <c r="J4" s="2">
        <v>0.18973258500000001</v>
      </c>
      <c r="K4" s="2">
        <v>3.6825102599999999</v>
      </c>
      <c r="L4" s="2">
        <v>10.616826089999901</v>
      </c>
      <c r="M4" s="2">
        <v>0.44417333999999897</v>
      </c>
      <c r="O4" s="4" t="s">
        <v>103</v>
      </c>
      <c r="P4" s="2">
        <v>8.5109999999999992</v>
      </c>
      <c r="Q4" s="2">
        <v>0.24768143380032806</v>
      </c>
      <c r="R4" s="2">
        <v>1.7753653918970083</v>
      </c>
      <c r="S4" s="2">
        <v>5.3919000000000006</v>
      </c>
      <c r="T4" s="2">
        <v>3.0990000000000002</v>
      </c>
      <c r="V4" t="s">
        <v>103</v>
      </c>
      <c r="W4" s="2">
        <v>29.554200000000002</v>
      </c>
      <c r="X4" s="2">
        <v>0.12962202535912964</v>
      </c>
      <c r="Y4" s="2">
        <v>0.80098725750566646</v>
      </c>
      <c r="Z4" s="2">
        <v>2.0897999999999999</v>
      </c>
      <c r="AA4" s="2">
        <v>27.388499999999997</v>
      </c>
      <c r="AD4" s="1"/>
      <c r="AE4" s="1" t="s">
        <v>128</v>
      </c>
      <c r="AF4" s="1" t="s">
        <v>129</v>
      </c>
      <c r="AG4" s="1" t="s">
        <v>128</v>
      </c>
      <c r="AH4" s="1" t="s">
        <v>129</v>
      </c>
      <c r="AT4" t="s">
        <v>135</v>
      </c>
    </row>
    <row r="5" spans="1:46" x14ac:dyDescent="0.25">
      <c r="A5" t="s">
        <v>63</v>
      </c>
      <c r="B5" s="2">
        <v>80</v>
      </c>
      <c r="C5" s="2">
        <v>1.73032312</v>
      </c>
      <c r="D5" s="2">
        <v>21.902832719999999</v>
      </c>
      <c r="E5" s="2">
        <v>52.391936559999998</v>
      </c>
      <c r="F5" s="2">
        <v>3.3371452000000001</v>
      </c>
      <c r="H5" s="1" t="s">
        <v>8</v>
      </c>
      <c r="I5" s="2">
        <v>8.9469999999999992</v>
      </c>
      <c r="J5" s="2">
        <v>5.6863955814999999E-2</v>
      </c>
      <c r="K5" s="2">
        <v>1.1130817937539901</v>
      </c>
      <c r="L5" s="2">
        <v>7.1712110621529996</v>
      </c>
      <c r="M5" s="2">
        <v>0.52720151870299903</v>
      </c>
      <c r="O5" s="4" t="s">
        <v>104</v>
      </c>
      <c r="P5" s="2">
        <v>10.304</v>
      </c>
      <c r="Q5" s="2">
        <v>0.18703707902634226</v>
      </c>
      <c r="R5" s="2">
        <v>1.2269792930976999</v>
      </c>
      <c r="S5" s="2">
        <v>4.1173999999999999</v>
      </c>
      <c r="T5" s="2">
        <v>6.0135000000000005</v>
      </c>
      <c r="V5" t="s">
        <v>104</v>
      </c>
      <c r="W5" s="2">
        <v>47.488500000000002</v>
      </c>
      <c r="X5" s="2">
        <v>0.13238380964895011</v>
      </c>
      <c r="Y5" s="2">
        <v>0.85640371307185381</v>
      </c>
      <c r="Z5" s="2">
        <v>2.1161000000000003</v>
      </c>
      <c r="AA5" s="2">
        <v>45.276400000000002</v>
      </c>
      <c r="AD5" s="1" t="s">
        <v>132</v>
      </c>
      <c r="AE5" s="2">
        <v>29.167000000000002</v>
      </c>
      <c r="AF5" s="2">
        <v>12.948550000000001</v>
      </c>
      <c r="AG5" s="2">
        <v>38.791612244897962</v>
      </c>
      <c r="AH5" s="2">
        <v>13.181155555555556</v>
      </c>
    </row>
    <row r="6" spans="1:46" x14ac:dyDescent="0.25">
      <c r="A6" t="s">
        <v>64</v>
      </c>
      <c r="B6" s="2">
        <v>43.332999999999998</v>
      </c>
      <c r="C6" s="2">
        <v>0.64781210012499901</v>
      </c>
      <c r="D6" s="2">
        <v>8.5690659536009992</v>
      </c>
      <c r="E6" s="2">
        <v>31.641171431168001</v>
      </c>
      <c r="F6" s="2">
        <v>2.0318672101319999</v>
      </c>
      <c r="H6" s="1" t="s">
        <v>9</v>
      </c>
      <c r="I6" s="2">
        <v>9.5</v>
      </c>
      <c r="J6" s="2">
        <v>7.6635027499999994E-2</v>
      </c>
      <c r="K6" s="2">
        <v>1.4578295965000001</v>
      </c>
      <c r="L6" s="2">
        <v>7.2601403024999902</v>
      </c>
      <c r="M6" s="2">
        <v>0.61837218549999995</v>
      </c>
      <c r="O6" s="4" t="s">
        <v>105</v>
      </c>
      <c r="P6" s="2">
        <v>20.031400000000001</v>
      </c>
      <c r="Q6" s="2">
        <v>0.45884337735094055</v>
      </c>
      <c r="R6" s="2">
        <v>3.2692590636254515</v>
      </c>
      <c r="S6" s="2">
        <v>7.5605000000000011</v>
      </c>
      <c r="T6" s="2">
        <v>11.956300000000001</v>
      </c>
      <c r="V6" t="s">
        <v>122</v>
      </c>
      <c r="W6" s="2">
        <v>38.784700000000001</v>
      </c>
      <c r="X6" s="2">
        <v>0.12090681526084991</v>
      </c>
      <c r="Y6" s="2">
        <v>0.72662826606468844</v>
      </c>
      <c r="Z6" s="2">
        <v>1.8083</v>
      </c>
      <c r="AA6" s="2">
        <v>36.733499999999999</v>
      </c>
      <c r="AD6" s="1" t="s">
        <v>0</v>
      </c>
      <c r="AE6" s="2">
        <v>0.55608318719999905</v>
      </c>
      <c r="AF6" s="2">
        <v>0.2895036510491274</v>
      </c>
      <c r="AG6" s="2">
        <v>0.80355096700999928</v>
      </c>
      <c r="AH6" s="2">
        <v>0.33263560984611529</v>
      </c>
    </row>
    <row r="7" spans="1:46" x14ac:dyDescent="0.25">
      <c r="A7" t="s">
        <v>65</v>
      </c>
      <c r="B7" s="2">
        <v>92.221999999999994</v>
      </c>
      <c r="C7" s="2">
        <v>1.97957972102799</v>
      </c>
      <c r="D7" s="2">
        <v>26.754311202736002</v>
      </c>
      <c r="E7" s="2">
        <v>56.961522261877903</v>
      </c>
      <c r="F7" s="2">
        <v>5.4428448691240003</v>
      </c>
      <c r="H7" s="1" t="s">
        <v>10</v>
      </c>
      <c r="I7" s="2">
        <v>23</v>
      </c>
      <c r="J7" s="2">
        <v>0.31997206700000003</v>
      </c>
      <c r="K7" s="2">
        <v>5.5155000039999997</v>
      </c>
      <c r="L7" s="2">
        <v>16.567831223999999</v>
      </c>
      <c r="M7" s="2">
        <v>0.55081945600000004</v>
      </c>
      <c r="O7" s="4" t="s">
        <v>106</v>
      </c>
      <c r="P7" s="2">
        <v>16.980599999999999</v>
      </c>
      <c r="Q7" s="2">
        <v>0.53364981622151375</v>
      </c>
      <c r="R7" s="2">
        <v>1.5718154373927942</v>
      </c>
      <c r="S7" s="2">
        <v>5.0812000000000008</v>
      </c>
      <c r="T7" s="2">
        <v>11.644400000000001</v>
      </c>
      <c r="V7" t="s">
        <v>105</v>
      </c>
      <c r="W7" s="2">
        <v>54.746600000000001</v>
      </c>
      <c r="X7" s="2">
        <v>0.32174543062421551</v>
      </c>
      <c r="Y7" s="2">
        <v>1.8501772853971479</v>
      </c>
      <c r="Z7" s="2">
        <v>4.6973000000000003</v>
      </c>
      <c r="AA7" s="2">
        <v>49.902200000000001</v>
      </c>
      <c r="AD7" s="1" t="s">
        <v>1</v>
      </c>
      <c r="AE7" s="2">
        <v>7.6860443309999997</v>
      </c>
      <c r="AF7" s="2">
        <v>1.820773642852068</v>
      </c>
      <c r="AG7" s="2">
        <v>10.306647430680968</v>
      </c>
      <c r="AH7" s="2">
        <v>2.095417727844298</v>
      </c>
    </row>
    <row r="8" spans="1:46" x14ac:dyDescent="0.25">
      <c r="A8" t="s">
        <v>66</v>
      </c>
      <c r="B8" s="2">
        <v>76.153999999999996</v>
      </c>
      <c r="C8" s="2">
        <v>1.535948426766</v>
      </c>
      <c r="D8" s="2">
        <v>18.152815500741902</v>
      </c>
      <c r="E8" s="2">
        <v>51.7390256199959</v>
      </c>
      <c r="F8" s="2">
        <v>4.0589373006259999</v>
      </c>
      <c r="H8" s="1" t="s">
        <v>11</v>
      </c>
      <c r="I8" s="2">
        <v>15</v>
      </c>
      <c r="J8" s="2">
        <v>0.12516511499999899</v>
      </c>
      <c r="K8" s="2">
        <v>1.8200132250000001</v>
      </c>
      <c r="L8" s="2">
        <v>12.331571984999901</v>
      </c>
      <c r="M8" s="2">
        <v>0.67073976000000002</v>
      </c>
      <c r="O8" s="4" t="s">
        <v>107</v>
      </c>
      <c r="P8" s="2">
        <v>15.056900000000001</v>
      </c>
      <c r="Q8" s="2">
        <v>0.23523687411480473</v>
      </c>
      <c r="R8" s="2">
        <v>1.5476110139131891</v>
      </c>
      <c r="S8" s="2">
        <v>3.9233000000000002</v>
      </c>
      <c r="T8" s="2">
        <v>10.7902</v>
      </c>
      <c r="V8" t="s">
        <v>106</v>
      </c>
      <c r="W8" s="2">
        <v>27.5703</v>
      </c>
      <c r="X8" s="2">
        <v>0.22065374815008071</v>
      </c>
      <c r="Y8" s="2">
        <v>1.2831694146713353</v>
      </c>
      <c r="Z8" s="2">
        <v>2.8880999999999997</v>
      </c>
      <c r="AA8" s="2">
        <v>24.480800000000002</v>
      </c>
      <c r="AD8" s="1" t="s">
        <v>2</v>
      </c>
      <c r="AE8" s="2">
        <v>18.524549507435999</v>
      </c>
      <c r="AF8" s="2">
        <v>5.7890499999999996</v>
      </c>
      <c r="AG8" s="2">
        <v>25.362590735373487</v>
      </c>
      <c r="AH8" s="2">
        <v>5.9445000000000006</v>
      </c>
    </row>
    <row r="9" spans="1:46" x14ac:dyDescent="0.25">
      <c r="A9" t="s">
        <v>67</v>
      </c>
      <c r="B9" s="2">
        <v>41.2</v>
      </c>
      <c r="C9" s="2">
        <v>0.91580950319999999</v>
      </c>
      <c r="D9" s="2">
        <v>11.758000638</v>
      </c>
      <c r="E9" s="2">
        <v>25.744400466799998</v>
      </c>
      <c r="F9" s="2">
        <v>2.4006989092</v>
      </c>
      <c r="H9" s="1" t="s">
        <v>12</v>
      </c>
      <c r="I9" s="2">
        <v>10</v>
      </c>
      <c r="J9" s="2">
        <v>6.8218309999999893E-2</v>
      </c>
      <c r="K9" s="2">
        <v>1.2681915399999999</v>
      </c>
      <c r="L9" s="2">
        <v>8.1415195199999992</v>
      </c>
      <c r="M9" s="2">
        <v>0.47940074999999999</v>
      </c>
      <c r="O9" s="4" t="s">
        <v>108</v>
      </c>
      <c r="P9" s="2">
        <v>12.7844</v>
      </c>
      <c r="Q9" s="2">
        <v>0.27809010795681738</v>
      </c>
      <c r="R9" s="2">
        <v>1.9493750659736113</v>
      </c>
      <c r="S9" s="2">
        <v>5.0610999999999997</v>
      </c>
      <c r="T9" s="2">
        <v>7.6037999999999997</v>
      </c>
      <c r="V9" t="s">
        <v>123</v>
      </c>
      <c r="W9" s="2">
        <v>63.384900000000002</v>
      </c>
      <c r="X9" s="2">
        <v>0.32472434373056097</v>
      </c>
      <c r="Y9" s="2">
        <v>1.7758675553185828</v>
      </c>
      <c r="Z9" s="2">
        <v>4.4638000000000009</v>
      </c>
      <c r="AA9" s="2">
        <v>58.877499999999998</v>
      </c>
      <c r="AD9" s="1" t="s">
        <v>3</v>
      </c>
      <c r="AE9" s="2">
        <v>1.67099274579</v>
      </c>
      <c r="AF9" s="2">
        <v>6.0479500000000002</v>
      </c>
      <c r="AG9" s="2">
        <v>1.9812586785135087</v>
      </c>
      <c r="AH9" s="2">
        <v>7.0322266666666673</v>
      </c>
    </row>
    <row r="10" spans="1:46" x14ac:dyDescent="0.25">
      <c r="A10" t="s">
        <v>68</v>
      </c>
      <c r="B10" s="2">
        <v>39.6</v>
      </c>
      <c r="C10" s="2">
        <v>0.72662721119999996</v>
      </c>
      <c r="D10" s="2">
        <v>9.5556821184</v>
      </c>
      <c r="E10" s="2">
        <v>26.714973661199998</v>
      </c>
      <c r="F10" s="2">
        <v>2.2503772367999999</v>
      </c>
      <c r="H10" s="1" t="s">
        <v>13</v>
      </c>
      <c r="I10" s="2">
        <v>3.5</v>
      </c>
      <c r="J10" s="2">
        <v>2.8156474500000001E-2</v>
      </c>
      <c r="K10" s="2">
        <v>0.60161468149999997</v>
      </c>
      <c r="L10" s="2">
        <v>2.7485112199999899</v>
      </c>
      <c r="M10" s="2">
        <v>0.111976493999999</v>
      </c>
      <c r="O10" s="4" t="s">
        <v>109</v>
      </c>
      <c r="P10" s="2">
        <v>12.443300000000001</v>
      </c>
      <c r="Q10" s="2">
        <v>0.3598969808875932</v>
      </c>
      <c r="R10" s="2">
        <v>2.5746834467120188</v>
      </c>
      <c r="S10" s="2">
        <v>6.3918999999999997</v>
      </c>
      <c r="T10" s="2">
        <v>5.8483000000000001</v>
      </c>
      <c r="V10" t="s">
        <v>107</v>
      </c>
      <c r="W10" s="2">
        <v>31.8675</v>
      </c>
      <c r="X10" s="2">
        <v>0.12314691966104313</v>
      </c>
      <c r="Y10" s="2">
        <v>0.74122198472203027</v>
      </c>
      <c r="Z10" s="2">
        <v>1.6659000000000002</v>
      </c>
      <c r="AA10" s="2">
        <v>30.0379</v>
      </c>
      <c r="AD10" s="1"/>
      <c r="AE10" s="1"/>
      <c r="AF10" s="1"/>
      <c r="AG10" s="1"/>
      <c r="AH10" s="1"/>
    </row>
    <row r="11" spans="1:46" x14ac:dyDescent="0.25">
      <c r="A11" t="s">
        <v>69</v>
      </c>
      <c r="B11" s="2">
        <v>27.6</v>
      </c>
      <c r="C11" s="2">
        <v>0.53448092759999999</v>
      </c>
      <c r="D11" s="2">
        <v>7.1510428656</v>
      </c>
      <c r="E11" s="2">
        <v>18.4656126888</v>
      </c>
      <c r="F11" s="2">
        <v>1.2725171268</v>
      </c>
      <c r="H11" s="1" t="s">
        <v>14</v>
      </c>
      <c r="I11" s="2">
        <v>6.25</v>
      </c>
      <c r="J11" s="2">
        <v>5.7663181250000001E-2</v>
      </c>
      <c r="K11" s="2">
        <v>0.93810244374999996</v>
      </c>
      <c r="L11" s="2">
        <v>5.0271963749999999</v>
      </c>
      <c r="M11" s="2">
        <v>0.21602176249999999</v>
      </c>
      <c r="O11" s="4" t="s">
        <v>110</v>
      </c>
      <c r="P11" s="2">
        <v>13.622999999999999</v>
      </c>
      <c r="Q11" s="2">
        <v>0.28163472327520855</v>
      </c>
      <c r="R11" s="2">
        <v>1.6979084533737685</v>
      </c>
      <c r="S11" s="2">
        <v>5.5801999999999996</v>
      </c>
      <c r="T11" s="2">
        <v>7.8046999999999995</v>
      </c>
      <c r="V11" t="s">
        <v>108</v>
      </c>
      <c r="W11" s="2">
        <v>21.8202</v>
      </c>
      <c r="X11" s="2">
        <v>4.2238846068331719E-2</v>
      </c>
      <c r="Y11" s="2">
        <v>0.27754676667362871</v>
      </c>
      <c r="Z11" s="2">
        <v>0.84810000000000008</v>
      </c>
      <c r="AA11" s="2">
        <v>20.923299999999998</v>
      </c>
      <c r="AD11" s="1"/>
      <c r="AE11" s="6" t="s">
        <v>131</v>
      </c>
      <c r="AF11" s="6"/>
      <c r="AG11" s="6"/>
      <c r="AH11" s="6"/>
    </row>
    <row r="12" spans="1:46" x14ac:dyDescent="0.25">
      <c r="A12" t="s">
        <v>70</v>
      </c>
      <c r="B12" s="2">
        <v>20.832999999999998</v>
      </c>
      <c r="C12" s="2">
        <v>0.47843855319399903</v>
      </c>
      <c r="D12" s="2">
        <v>6.0920404841259996</v>
      </c>
      <c r="E12" s="2">
        <v>13.1838824920049</v>
      </c>
      <c r="F12" s="2">
        <v>0.95980793449399904</v>
      </c>
      <c r="H12" s="1" t="s">
        <v>15</v>
      </c>
      <c r="I12" s="2">
        <v>42</v>
      </c>
      <c r="J12" s="2">
        <v>0.53259914399999997</v>
      </c>
      <c r="K12" s="2">
        <v>7.0936123439999896</v>
      </c>
      <c r="L12" s="2">
        <v>30.475110204</v>
      </c>
      <c r="M12" s="2">
        <v>3.3687224759999999</v>
      </c>
      <c r="O12" s="4" t="s">
        <v>111</v>
      </c>
      <c r="P12" s="2">
        <v>12.6114</v>
      </c>
      <c r="Q12" s="2">
        <v>0.23979426644182111</v>
      </c>
      <c r="R12" s="2">
        <v>1.640225407532321</v>
      </c>
      <c r="S12" s="2">
        <v>6.4890000000000008</v>
      </c>
      <c r="T12" s="2">
        <v>5.9234000000000009</v>
      </c>
      <c r="V12" t="s">
        <v>109</v>
      </c>
      <c r="W12" s="2">
        <v>17.0562</v>
      </c>
      <c r="X12" s="2">
        <v>6.5591352842813269E-2</v>
      </c>
      <c r="Y12" s="2">
        <v>0.43786631137597964</v>
      </c>
      <c r="Z12" s="2">
        <v>1.2909999999999999</v>
      </c>
      <c r="AA12" s="2">
        <v>15.7163</v>
      </c>
      <c r="AD12" s="1"/>
      <c r="AE12" s="6" t="s">
        <v>126</v>
      </c>
      <c r="AF12" s="6"/>
      <c r="AG12" s="6" t="s">
        <v>127</v>
      </c>
      <c r="AH12" s="6"/>
    </row>
    <row r="13" spans="1:46" x14ac:dyDescent="0.25">
      <c r="A13" t="s">
        <v>71</v>
      </c>
      <c r="B13" s="2">
        <v>37.6</v>
      </c>
      <c r="C13" s="2">
        <v>1.1491701912000001</v>
      </c>
      <c r="D13" s="2">
        <v>14.2592471672</v>
      </c>
      <c r="E13" s="2">
        <v>22.101509435200001</v>
      </c>
      <c r="F13" s="2">
        <v>8.8896890399999998E-2</v>
      </c>
      <c r="H13" s="1" t="s">
        <v>16</v>
      </c>
      <c r="I13" s="2">
        <v>17.419</v>
      </c>
      <c r="J13" s="2">
        <v>0.15210444989999999</v>
      </c>
      <c r="K13" s="2">
        <v>1.8694649284989999</v>
      </c>
      <c r="L13" s="2">
        <v>14.119144970961001</v>
      </c>
      <c r="M13" s="2">
        <v>1.102655743843</v>
      </c>
      <c r="O13" s="4" t="s">
        <v>112</v>
      </c>
      <c r="P13" s="2">
        <v>16.5716</v>
      </c>
      <c r="Q13" s="2">
        <v>0.3607486615802406</v>
      </c>
      <c r="R13" s="2">
        <v>2.7887087546877027</v>
      </c>
      <c r="S13" s="2">
        <v>7.9660000000000002</v>
      </c>
      <c r="T13" s="2">
        <v>8.3877800000000011</v>
      </c>
      <c r="V13" t="s">
        <v>110</v>
      </c>
      <c r="W13" s="2">
        <v>35.043199999999999</v>
      </c>
      <c r="X13" s="2">
        <v>0.10207224320241665</v>
      </c>
      <c r="Y13" s="2">
        <v>0.62089966474505043</v>
      </c>
      <c r="Z13" s="2">
        <v>1.8968000000000003</v>
      </c>
      <c r="AA13" s="2">
        <v>33.042800000000007</v>
      </c>
      <c r="AD13" s="1"/>
      <c r="AE13" s="1" t="s">
        <v>128</v>
      </c>
      <c r="AF13" s="1" t="s">
        <v>129</v>
      </c>
      <c r="AG13" s="1" t="s">
        <v>128</v>
      </c>
      <c r="AH13" s="1" t="s">
        <v>129</v>
      </c>
    </row>
    <row r="14" spans="1:46" x14ac:dyDescent="0.25">
      <c r="A14" t="s">
        <v>72</v>
      </c>
      <c r="B14" s="2">
        <v>31.538</v>
      </c>
      <c r="C14" s="2">
        <v>0.74743584021599996</v>
      </c>
      <c r="D14" s="2">
        <v>10.87860024095</v>
      </c>
      <c r="E14" s="2">
        <v>19.739500163500001</v>
      </c>
      <c r="F14" s="2">
        <v>0.1681416932</v>
      </c>
      <c r="H14" s="1" t="s">
        <v>17</v>
      </c>
      <c r="I14" s="2">
        <v>6</v>
      </c>
      <c r="J14" s="2">
        <v>7.5044879999999994E-2</v>
      </c>
      <c r="K14" s="2">
        <v>1.2432076619999901</v>
      </c>
      <c r="L14" s="2">
        <v>4.3822860600000002</v>
      </c>
      <c r="M14" s="2">
        <v>0.26307600599999997</v>
      </c>
      <c r="O14" s="4" t="s">
        <v>113</v>
      </c>
      <c r="P14" s="2">
        <v>15.135</v>
      </c>
      <c r="Q14" s="2">
        <v>0.23478451896362351</v>
      </c>
      <c r="R14" s="2">
        <v>1.6835856044453064</v>
      </c>
      <c r="S14" s="2">
        <v>4.9512</v>
      </c>
      <c r="T14" s="2">
        <v>10.032299999999999</v>
      </c>
      <c r="V14" t="s">
        <v>111</v>
      </c>
      <c r="W14" s="2">
        <v>27.528300000000002</v>
      </c>
      <c r="X14" s="2">
        <v>0.12877571176566063</v>
      </c>
      <c r="Y14" s="2">
        <v>0.79229075529080606</v>
      </c>
      <c r="Z14" s="2">
        <v>2.0256249999999998</v>
      </c>
      <c r="AA14" s="2">
        <v>25.384799999999998</v>
      </c>
      <c r="AD14" s="1" t="s">
        <v>132</v>
      </c>
      <c r="AE14" s="2">
        <v>10</v>
      </c>
      <c r="AF14" s="2">
        <v>31.53445</v>
      </c>
      <c r="AG14" s="2">
        <v>13.042404761904763</v>
      </c>
      <c r="AH14" s="2">
        <v>36.122195454545455</v>
      </c>
    </row>
    <row r="15" spans="1:46" x14ac:dyDescent="0.25">
      <c r="A15" t="s">
        <v>73</v>
      </c>
      <c r="B15" s="2">
        <v>28.077000000000002</v>
      </c>
      <c r="C15" s="2">
        <v>0.44250640734300001</v>
      </c>
      <c r="D15" s="2">
        <v>8.9592669554850008</v>
      </c>
      <c r="E15" s="2">
        <v>18.524549507435999</v>
      </c>
      <c r="F15" s="2">
        <v>0.14684068845600001</v>
      </c>
      <c r="H15" s="1" t="s">
        <v>18</v>
      </c>
      <c r="I15" s="2">
        <v>22.143000000000001</v>
      </c>
      <c r="J15" s="2">
        <v>0.20720608966199999</v>
      </c>
      <c r="K15" s="2">
        <v>2.67399242216699</v>
      </c>
      <c r="L15" s="2">
        <v>15.193966537101</v>
      </c>
      <c r="M15" s="2">
        <v>3.6165095493119899</v>
      </c>
      <c r="O15" s="4" t="s">
        <v>114</v>
      </c>
      <c r="P15" s="2">
        <v>14.8985</v>
      </c>
      <c r="Q15" s="2">
        <v>0.36055350169779277</v>
      </c>
      <c r="R15" s="2">
        <v>2.557988016411997</v>
      </c>
      <c r="S15" s="2">
        <v>6.7202000000000002</v>
      </c>
      <c r="T15" s="2">
        <v>8.0399999999999991</v>
      </c>
      <c r="V15" t="s">
        <v>112</v>
      </c>
      <c r="W15" s="2">
        <v>14.5052</v>
      </c>
      <c r="X15" s="2">
        <v>4.3028917050452489E-2</v>
      </c>
      <c r="Y15" s="2">
        <v>0.27109849572500783</v>
      </c>
      <c r="Z15" s="2">
        <v>0.77839999999999998</v>
      </c>
      <c r="AA15" s="2">
        <v>13.639100000000001</v>
      </c>
      <c r="AD15" s="1" t="s">
        <v>0</v>
      </c>
      <c r="AE15" s="2">
        <v>0.1245519143294995</v>
      </c>
      <c r="AF15" s="2">
        <v>0.12919886856239515</v>
      </c>
      <c r="AG15" s="2">
        <v>0.20429953084159488</v>
      </c>
      <c r="AH15" s="2">
        <v>0.14859913876923</v>
      </c>
    </row>
    <row r="16" spans="1:46" x14ac:dyDescent="0.25">
      <c r="A16" t="s">
        <v>74</v>
      </c>
      <c r="B16" s="2">
        <v>23.6</v>
      </c>
      <c r="C16" s="2">
        <v>0.37369320880000001</v>
      </c>
      <c r="D16" s="2">
        <v>5.8376702052000002</v>
      </c>
      <c r="E16" s="2">
        <v>17.198742631599998</v>
      </c>
      <c r="F16" s="2">
        <v>0.18198970079999999</v>
      </c>
      <c r="H16" s="1" t="s">
        <v>19</v>
      </c>
      <c r="I16" s="2">
        <v>10</v>
      </c>
      <c r="J16" s="2">
        <v>0.15141339000000001</v>
      </c>
      <c r="K16" s="2">
        <v>1.9333893099999899</v>
      </c>
      <c r="L16" s="2">
        <v>7.7318779600000003</v>
      </c>
      <c r="M16" s="2">
        <v>0.18080044000000001</v>
      </c>
      <c r="O16" s="4" t="s">
        <v>115</v>
      </c>
      <c r="P16" s="2">
        <v>11.488099999999999</v>
      </c>
      <c r="Q16" s="2">
        <v>0.46912291153627583</v>
      </c>
      <c r="R16" s="2">
        <v>2.5449696867061804</v>
      </c>
      <c r="S16" s="2">
        <v>5.9978999999999996</v>
      </c>
      <c r="T16" s="2">
        <v>5.2263000000000002</v>
      </c>
      <c r="V16" t="s">
        <v>113</v>
      </c>
      <c r="W16" s="2">
        <v>71.694199999999995</v>
      </c>
      <c r="X16" s="2">
        <v>0.19838337462369771</v>
      </c>
      <c r="Y16" s="2">
        <v>1.1804382500123338</v>
      </c>
      <c r="Z16" s="2">
        <v>3.5653000000000001</v>
      </c>
      <c r="AA16" s="2">
        <v>68.053600000000003</v>
      </c>
      <c r="AD16" s="1" t="s">
        <v>1</v>
      </c>
      <c r="AE16" s="2">
        <v>1.8971206562495</v>
      </c>
      <c r="AF16" s="2">
        <v>0.79663900639823626</v>
      </c>
      <c r="AG16" s="2">
        <v>2.4280796757524734</v>
      </c>
      <c r="AH16" s="2">
        <v>0.88145021404983559</v>
      </c>
    </row>
    <row r="17" spans="1:46" x14ac:dyDescent="0.25">
      <c r="A17" t="s">
        <v>75</v>
      </c>
      <c r="B17" s="2">
        <v>21.175999999999998</v>
      </c>
      <c r="C17" s="2">
        <v>0.51926512404799996</v>
      </c>
      <c r="D17" s="2">
        <v>6.4237049137119904</v>
      </c>
      <c r="E17" s="2">
        <v>14.1535944663359</v>
      </c>
      <c r="F17" s="2">
        <v>7.7479024087999906E-2</v>
      </c>
      <c r="H17" s="1" t="s">
        <v>20</v>
      </c>
      <c r="I17" s="2">
        <v>6.4290000000000003</v>
      </c>
      <c r="J17" s="2">
        <v>0.109183205538</v>
      </c>
      <c r="K17" s="2">
        <v>1.102608068733</v>
      </c>
      <c r="L17" s="2">
        <v>4.2414727738589999</v>
      </c>
      <c r="M17" s="2">
        <v>0.83910445228200004</v>
      </c>
      <c r="O17" s="4" t="s">
        <v>116</v>
      </c>
      <c r="P17" s="2">
        <v>8.8271999999999995</v>
      </c>
      <c r="Q17" s="2">
        <v>0.28048507488986779</v>
      </c>
      <c r="R17" s="2">
        <v>1.7649295506607927</v>
      </c>
      <c r="S17" s="2">
        <v>5.2497000000000007</v>
      </c>
      <c r="T17" s="2">
        <v>3.4878999999999998</v>
      </c>
      <c r="V17" t="s">
        <v>124</v>
      </c>
      <c r="W17" s="2">
        <v>47.312199999999997</v>
      </c>
      <c r="X17" s="2">
        <v>0.23269804300815269</v>
      </c>
      <c r="Y17" s="2">
        <v>1.3326982561237131</v>
      </c>
      <c r="Z17" s="2">
        <v>3.5529000000000002</v>
      </c>
      <c r="AA17" s="2">
        <v>43.554200000000002</v>
      </c>
      <c r="AD17" s="1" t="s">
        <v>2</v>
      </c>
      <c r="AE17" s="2">
        <v>7.6151095496554948</v>
      </c>
      <c r="AF17" s="2">
        <v>2.0737000000000001</v>
      </c>
      <c r="AG17" s="2">
        <v>9.4811388240809453</v>
      </c>
      <c r="AH17" s="2">
        <v>2.3234738636363637</v>
      </c>
    </row>
    <row r="18" spans="1:46" x14ac:dyDescent="0.25">
      <c r="A18" s="1" t="s">
        <v>26</v>
      </c>
      <c r="B18" s="2">
        <v>100</v>
      </c>
      <c r="C18" s="2">
        <v>1.7025325</v>
      </c>
      <c r="D18" s="2">
        <v>21.169733999999998</v>
      </c>
      <c r="E18" s="2">
        <v>67.354330300000001</v>
      </c>
      <c r="F18" s="2">
        <v>8.3672991999999908</v>
      </c>
      <c r="H18" s="1" t="s">
        <v>21</v>
      </c>
      <c r="I18" s="2">
        <v>18</v>
      </c>
      <c r="J18" s="2">
        <v>0.21313927799999999</v>
      </c>
      <c r="K18" s="2">
        <v>2.8706530319999999</v>
      </c>
      <c r="L18" s="2">
        <v>13.608339876000001</v>
      </c>
      <c r="M18" s="2">
        <v>1.246262778</v>
      </c>
      <c r="O18" s="4" t="s">
        <v>117</v>
      </c>
      <c r="P18" s="2">
        <v>13.1127</v>
      </c>
      <c r="Q18" s="2">
        <v>0.29737257882304624</v>
      </c>
      <c r="R18" s="2">
        <v>1.866181893807128</v>
      </c>
      <c r="S18" s="2">
        <v>7.1651000000000007</v>
      </c>
      <c r="T18" s="2">
        <v>5.6504000000000003</v>
      </c>
      <c r="V18" t="s">
        <v>114</v>
      </c>
      <c r="W18" s="2">
        <v>31.810600000000001</v>
      </c>
      <c r="X18" s="2">
        <v>0.14591900352662099</v>
      </c>
      <c r="Y18" s="2">
        <v>0.87177868746086373</v>
      </c>
      <c r="Z18" s="2">
        <v>2.1690999999999998</v>
      </c>
      <c r="AA18" s="2">
        <v>29.5212</v>
      </c>
      <c r="AD18" s="1" t="s">
        <v>3</v>
      </c>
      <c r="AE18" s="2">
        <v>0.46178704499999945</v>
      </c>
      <c r="AF18" s="2">
        <v>29.627450000000003</v>
      </c>
      <c r="AG18" s="2">
        <v>0.81237735516102361</v>
      </c>
      <c r="AH18" s="2">
        <v>33.669872727272725</v>
      </c>
      <c r="AT18" t="s">
        <v>134</v>
      </c>
    </row>
    <row r="19" spans="1:46" x14ac:dyDescent="0.25">
      <c r="A19" s="1" t="s">
        <v>27</v>
      </c>
      <c r="B19" s="2">
        <v>105.556</v>
      </c>
      <c r="C19" s="2">
        <v>2.61260652817999</v>
      </c>
      <c r="D19" s="2">
        <v>30.997693288276</v>
      </c>
      <c r="E19" s="2">
        <v>66.3737399949799</v>
      </c>
      <c r="F19" s="2">
        <v>4.8301573763079997</v>
      </c>
      <c r="H19" s="1" t="s">
        <v>22</v>
      </c>
      <c r="I19" s="2">
        <v>20.667000000000002</v>
      </c>
      <c r="J19" s="2">
        <v>0.25397928437400002</v>
      </c>
      <c r="K19" s="2">
        <v>3.1463373425580001</v>
      </c>
      <c r="L19" s="2">
        <v>13.501478192264999</v>
      </c>
      <c r="M19" s="2">
        <v>3.0164923063170002</v>
      </c>
      <c r="O19" s="4" t="s">
        <v>118</v>
      </c>
      <c r="P19" s="2">
        <v>9.6720000000000006</v>
      </c>
      <c r="Q19" s="2">
        <v>0.46969072653215888</v>
      </c>
      <c r="R19" s="2">
        <v>2.4818063843895048</v>
      </c>
      <c r="S19" s="2">
        <v>6.347500000000001</v>
      </c>
      <c r="T19" s="2">
        <v>3.2014</v>
      </c>
      <c r="V19" t="s">
        <v>115</v>
      </c>
      <c r="W19" s="2">
        <v>24.152100000000001</v>
      </c>
      <c r="X19" s="2">
        <v>0.1089397532643475</v>
      </c>
      <c r="Y19" s="2">
        <v>0.68333814948260607</v>
      </c>
      <c r="Z19" s="2">
        <v>2.0576000000000003</v>
      </c>
      <c r="AA19" s="2">
        <v>22.049499999999998</v>
      </c>
    </row>
    <row r="20" spans="1:46" x14ac:dyDescent="0.25">
      <c r="A20" s="1" t="s">
        <v>28</v>
      </c>
      <c r="B20" s="2">
        <v>50</v>
      </c>
      <c r="C20" s="2">
        <v>1.7129574000000001</v>
      </c>
      <c r="D20" s="2">
        <v>18.9964485</v>
      </c>
      <c r="E20" s="2">
        <v>27.089707050000001</v>
      </c>
      <c r="F20" s="2">
        <v>1.90976929999999</v>
      </c>
      <c r="H20" s="1" t="s">
        <v>23</v>
      </c>
      <c r="I20" s="2">
        <v>11.875</v>
      </c>
      <c r="J20" s="2">
        <v>0.11777052624999899</v>
      </c>
      <c r="K20" s="2">
        <v>1.7884794643749999</v>
      </c>
      <c r="L20" s="2">
        <v>9.67000934</v>
      </c>
      <c r="M20" s="2">
        <v>0.29267723499999998</v>
      </c>
      <c r="O20" s="4" t="s">
        <v>119</v>
      </c>
      <c r="P20" s="2">
        <v>13.8108</v>
      </c>
      <c r="Q20" s="2">
        <v>0.48970952418035985</v>
      </c>
      <c r="R20" s="2">
        <v>3.3874389845027637</v>
      </c>
      <c r="S20" s="2">
        <v>7.6526000000000005</v>
      </c>
      <c r="T20" s="2">
        <v>6.0823999999999998</v>
      </c>
      <c r="V20" t="s">
        <v>125</v>
      </c>
      <c r="W20" s="2">
        <v>62.840499999999999</v>
      </c>
      <c r="X20" s="2">
        <v>0.25350487407165828</v>
      </c>
      <c r="Y20" s="2">
        <v>1.4355807245882688</v>
      </c>
      <c r="Z20" s="2">
        <v>3.7168999999999999</v>
      </c>
      <c r="AA20" s="2">
        <v>59.076099999999997</v>
      </c>
    </row>
    <row r="21" spans="1:46" x14ac:dyDescent="0.25">
      <c r="A21" s="1" t="s">
        <v>29</v>
      </c>
      <c r="B21" s="2">
        <v>68.888999999999996</v>
      </c>
      <c r="C21" s="2">
        <v>1.697588502486</v>
      </c>
      <c r="D21" s="2">
        <v>19.718944013586</v>
      </c>
      <c r="E21" s="2">
        <v>43.227144005531898</v>
      </c>
      <c r="F21" s="2">
        <v>3.7365252377549898</v>
      </c>
      <c r="H21" s="1" t="s">
        <v>24</v>
      </c>
      <c r="I21" s="2">
        <v>7.1429999999999998</v>
      </c>
      <c r="J21" s="2">
        <v>1.86478078058399</v>
      </c>
      <c r="K21" s="2">
        <v>5.2605128795820004</v>
      </c>
      <c r="L21" s="2">
        <v>1.6842486843E-2</v>
      </c>
      <c r="M21" s="2">
        <v>1.6842486843E-2</v>
      </c>
      <c r="V21" t="s">
        <v>116</v>
      </c>
      <c r="W21" s="2">
        <v>29.180700000000002</v>
      </c>
      <c r="X21" s="2">
        <v>0.17018552264393186</v>
      </c>
      <c r="Y21" s="2">
        <v>0.92163992573743703</v>
      </c>
      <c r="Z21" s="2">
        <v>2.5842999999999998</v>
      </c>
      <c r="AA21" s="2">
        <v>26.549900000000001</v>
      </c>
    </row>
    <row r="22" spans="1:46" x14ac:dyDescent="0.25">
      <c r="A22" s="1" t="s">
        <v>30</v>
      </c>
      <c r="B22" s="2">
        <v>51.110999999999997</v>
      </c>
      <c r="C22" s="2">
        <v>1.594118407851</v>
      </c>
      <c r="D22" s="2">
        <v>17.4242045501009</v>
      </c>
      <c r="E22" s="2">
        <v>28.421296018883901</v>
      </c>
      <c r="F22" s="2">
        <v>3.14224754678999</v>
      </c>
      <c r="H22" s="1" t="s">
        <v>76</v>
      </c>
      <c r="I22" s="2">
        <v>21.5</v>
      </c>
      <c r="J22" s="2">
        <v>0.19319639850000001</v>
      </c>
      <c r="K22" s="2">
        <v>3.8738179270000002</v>
      </c>
      <c r="L22" s="2">
        <v>16.542672265499998</v>
      </c>
      <c r="M22" s="2">
        <v>0.79854517400000002</v>
      </c>
      <c r="O22" s="1" t="s">
        <v>99</v>
      </c>
      <c r="P22" s="3">
        <f>MEDIAN(P3:P20)</f>
        <v>12.948550000000001</v>
      </c>
      <c r="Q22" s="3">
        <f t="shared" ref="Q22:T22" si="0">MEDIAN(Q3:Q20)</f>
        <v>0.2895036510491274</v>
      </c>
      <c r="R22" s="3">
        <f t="shared" si="0"/>
        <v>1.820773642852068</v>
      </c>
      <c r="S22" s="3">
        <f t="shared" si="0"/>
        <v>5.7890499999999996</v>
      </c>
      <c r="T22" s="3">
        <f t="shared" si="0"/>
        <v>6.0479500000000002</v>
      </c>
      <c r="V22" t="s">
        <v>117</v>
      </c>
      <c r="W22" s="2">
        <v>25.196200000000001</v>
      </c>
      <c r="X22" s="2">
        <v>8.7751258894774364E-2</v>
      </c>
      <c r="Y22" s="2">
        <v>0.52293678755228434</v>
      </c>
      <c r="Z22" s="2">
        <v>1.5417999999999998</v>
      </c>
      <c r="AA22" s="2">
        <v>23.637300000000003</v>
      </c>
    </row>
    <row r="23" spans="1:46" x14ac:dyDescent="0.25">
      <c r="A23" s="1" t="s">
        <v>31</v>
      </c>
      <c r="B23" s="2">
        <v>45.262999999999998</v>
      </c>
      <c r="C23" s="2">
        <v>1.078525360847</v>
      </c>
      <c r="D23" s="2">
        <v>14.1320387546499</v>
      </c>
      <c r="E23" s="2">
        <v>26.949608984144898</v>
      </c>
      <c r="F23" s="2">
        <v>2.6875469321719998</v>
      </c>
      <c r="H23" s="1" t="s">
        <v>77</v>
      </c>
      <c r="I23" s="2">
        <v>11.053000000000001</v>
      </c>
      <c r="J23" s="2">
        <v>0.125345408041</v>
      </c>
      <c r="K23" s="2">
        <v>1.757096172657</v>
      </c>
      <c r="L23" s="2">
        <v>8.7302055950479893</v>
      </c>
      <c r="M23" s="2">
        <v>0.416722151328</v>
      </c>
      <c r="O23" s="1" t="s">
        <v>100</v>
      </c>
      <c r="P23" s="3">
        <f>AVERAGE(P3:P20)</f>
        <v>13.181155555555556</v>
      </c>
      <c r="Q23" s="3">
        <f t="shared" ref="Q23:T23" si="1">AVERAGE(Q3:Q20)</f>
        <v>0.33263560984611529</v>
      </c>
      <c r="R23" s="3">
        <f t="shared" si="1"/>
        <v>2.095417727844298</v>
      </c>
      <c r="S23" s="3">
        <f t="shared" si="1"/>
        <v>5.9445000000000006</v>
      </c>
      <c r="T23" s="3">
        <f t="shared" si="1"/>
        <v>7.0322266666666673</v>
      </c>
      <c r="V23" t="s">
        <v>118</v>
      </c>
      <c r="W23" s="2">
        <v>14.8794</v>
      </c>
      <c r="X23" s="2">
        <v>7.6598708923253711E-2</v>
      </c>
      <c r="Y23" s="2">
        <v>0.53723943237030414</v>
      </c>
      <c r="Z23" s="2">
        <v>1.5490999999999999</v>
      </c>
      <c r="AA23" s="2">
        <v>13.130300000000002</v>
      </c>
    </row>
    <row r="24" spans="1:46" x14ac:dyDescent="0.25">
      <c r="A24" s="1" t="s">
        <v>32</v>
      </c>
      <c r="B24" s="2">
        <v>20</v>
      </c>
      <c r="C24" s="2">
        <v>0.34223409999999999</v>
      </c>
      <c r="D24" s="2">
        <v>4.4920886199999996</v>
      </c>
      <c r="E24" s="2">
        <v>13.232894219999899</v>
      </c>
      <c r="F24" s="2">
        <v>1.7078593199999901</v>
      </c>
      <c r="H24" s="1" t="s">
        <v>78</v>
      </c>
      <c r="I24" s="2">
        <v>18</v>
      </c>
      <c r="J24" s="2">
        <v>0.13051700999999999</v>
      </c>
      <c r="K24" s="2">
        <v>2.7226985939999899</v>
      </c>
      <c r="L24" s="2">
        <v>14.80403529</v>
      </c>
      <c r="M24" s="2">
        <v>0.320050422</v>
      </c>
      <c r="V24" t="s">
        <v>119</v>
      </c>
      <c r="W24" s="2">
        <v>31.258299999999998</v>
      </c>
      <c r="X24" s="2">
        <v>8.0302038778309603E-2</v>
      </c>
      <c r="Y24" s="2">
        <v>0.516485369308475</v>
      </c>
      <c r="Z24" s="2">
        <v>1.4417</v>
      </c>
      <c r="AA24" s="2">
        <v>29.733700000000002</v>
      </c>
    </row>
    <row r="25" spans="1:46" x14ac:dyDescent="0.25">
      <c r="A25" s="1" t="s">
        <v>33</v>
      </c>
      <c r="B25" s="2">
        <v>15.455</v>
      </c>
      <c r="C25" s="2">
        <v>0.36588095907000001</v>
      </c>
      <c r="D25" s="2">
        <v>4.3494523531249998</v>
      </c>
      <c r="E25" s="2">
        <v>9.5047857288450004</v>
      </c>
      <c r="F25" s="2">
        <v>1.0539047635600001</v>
      </c>
      <c r="H25" s="1" t="s">
        <v>79</v>
      </c>
      <c r="I25" s="2">
        <v>6.5</v>
      </c>
      <c r="J25" s="2">
        <v>4.8083509499999899E-2</v>
      </c>
      <c r="K25" s="2">
        <v>1.0268921</v>
      </c>
      <c r="L25" s="2">
        <v>5.2547485314999998</v>
      </c>
      <c r="M25" s="2">
        <v>0.1601196285</v>
      </c>
    </row>
    <row r="26" spans="1:46" x14ac:dyDescent="0.25">
      <c r="A26" s="1" t="s">
        <v>34</v>
      </c>
      <c r="B26" s="2">
        <v>26</v>
      </c>
      <c r="C26" s="2">
        <v>0.78720007599999997</v>
      </c>
      <c r="D26" s="2">
        <v>9.3536459119999993</v>
      </c>
      <c r="E26" s="2">
        <v>14.804400857999999</v>
      </c>
      <c r="F26" s="2">
        <v>0.94373934199999998</v>
      </c>
      <c r="H26" s="1" t="s">
        <v>80</v>
      </c>
      <c r="I26" s="2">
        <v>6</v>
      </c>
      <c r="J26" s="2">
        <v>0.120214668</v>
      </c>
      <c r="K26" s="2">
        <v>1.9247763840000001</v>
      </c>
      <c r="L26" s="2">
        <v>3.2734346939999899</v>
      </c>
      <c r="M26" s="2">
        <v>0.58765653600000001</v>
      </c>
      <c r="V26" s="1" t="s">
        <v>99</v>
      </c>
      <c r="W26" s="3">
        <f>MEDIAN(W3:W24)</f>
        <v>31.53445</v>
      </c>
      <c r="X26" s="3">
        <f t="shared" ref="X26:AA26" si="2">MEDIAN(X3:X24)</f>
        <v>0.12919886856239515</v>
      </c>
      <c r="Y26" s="3">
        <f t="shared" si="2"/>
        <v>0.79663900639823626</v>
      </c>
      <c r="Z26" s="3">
        <f t="shared" si="2"/>
        <v>2.0737000000000001</v>
      </c>
      <c r="AA26" s="3">
        <f t="shared" si="2"/>
        <v>29.627450000000003</v>
      </c>
    </row>
    <row r="27" spans="1:46" x14ac:dyDescent="0.25">
      <c r="A27" s="1" t="s">
        <v>35</v>
      </c>
      <c r="B27" s="2">
        <v>21</v>
      </c>
      <c r="C27" s="2">
        <v>0.24858424499999901</v>
      </c>
      <c r="D27" s="2">
        <v>3.1432708229999999</v>
      </c>
      <c r="E27" s="2">
        <v>16.052193150000001</v>
      </c>
      <c r="F27" s="2">
        <v>1.3501604759999899</v>
      </c>
      <c r="H27" s="1" t="s">
        <v>81</v>
      </c>
      <c r="I27" s="2">
        <v>8.8889999999999993</v>
      </c>
      <c r="J27" s="2">
        <v>0.123938713659</v>
      </c>
      <c r="K27" s="2">
        <v>2.0380713066839902</v>
      </c>
      <c r="L27" s="2">
        <v>6.3773675027639998</v>
      </c>
      <c r="M27" s="2">
        <v>0.32598763923899998</v>
      </c>
      <c r="V27" s="1" t="s">
        <v>100</v>
      </c>
      <c r="W27" s="3">
        <f>AVERAGE(W3:W24)</f>
        <v>36.122195454545455</v>
      </c>
      <c r="X27" s="3">
        <f t="shared" ref="X27:AA27" si="3">AVERAGE(X3:X24)</f>
        <v>0.14859913876923</v>
      </c>
      <c r="Y27" s="3">
        <f t="shared" si="3"/>
        <v>0.88145021404983559</v>
      </c>
      <c r="Z27" s="3">
        <f t="shared" si="3"/>
        <v>2.3234738636363637</v>
      </c>
      <c r="AA27" s="3">
        <f t="shared" si="3"/>
        <v>33.669872727272725</v>
      </c>
    </row>
    <row r="28" spans="1:46" x14ac:dyDescent="0.25">
      <c r="A28" s="1" t="s">
        <v>36</v>
      </c>
      <c r="B28" s="2">
        <v>43.2</v>
      </c>
      <c r="C28" s="2">
        <v>0.55608318719999905</v>
      </c>
      <c r="D28" s="2">
        <v>7.1569266768000004</v>
      </c>
      <c r="E28" s="2">
        <v>28.245781382400001</v>
      </c>
      <c r="F28" s="2">
        <v>6.3065847888000004</v>
      </c>
      <c r="H28" s="1" t="s">
        <v>82</v>
      </c>
      <c r="I28" s="2">
        <v>4.6669999999999998</v>
      </c>
      <c r="J28" s="2">
        <v>8.3372744104000002E-2</v>
      </c>
      <c r="K28" s="2">
        <v>1.0699814117849999</v>
      </c>
      <c r="L28" s="2">
        <v>2.842916822317</v>
      </c>
      <c r="M28" s="2">
        <v>0.56674729105799904</v>
      </c>
    </row>
    <row r="29" spans="1:46" x14ac:dyDescent="0.25">
      <c r="A29" s="1" t="s">
        <v>37</v>
      </c>
      <c r="B29" s="2">
        <v>29.231000000000002</v>
      </c>
      <c r="C29" s="2">
        <v>0.61380551656399995</v>
      </c>
      <c r="D29" s="2">
        <v>8.3108705485410006</v>
      </c>
      <c r="E29" s="2">
        <v>18.371121826334999</v>
      </c>
      <c r="F29" s="2">
        <v>1.67099274579</v>
      </c>
      <c r="H29" s="1" t="s">
        <v>83</v>
      </c>
      <c r="I29" s="2">
        <v>17.856999999999999</v>
      </c>
      <c r="J29" s="2">
        <v>0.139940148327</v>
      </c>
      <c r="K29" s="2">
        <v>2.212171516772</v>
      </c>
      <c r="L29" s="2">
        <v>14.265114503170899</v>
      </c>
      <c r="M29" s="2">
        <v>1.133887571684</v>
      </c>
    </row>
    <row r="30" spans="1:46" x14ac:dyDescent="0.25">
      <c r="A30" s="1" t="s">
        <v>38</v>
      </c>
      <c r="B30" s="2">
        <v>25</v>
      </c>
      <c r="C30" s="2">
        <v>0.53111522499999997</v>
      </c>
      <c r="D30" s="2">
        <v>6.7492337249999901</v>
      </c>
      <c r="E30" s="2">
        <v>15.53205135</v>
      </c>
      <c r="F30" s="2">
        <v>1.855193275</v>
      </c>
      <c r="H30" s="1" t="s">
        <v>84</v>
      </c>
      <c r="I30" s="2">
        <v>6.67</v>
      </c>
      <c r="J30" s="2">
        <v>4.2203751329999997E-2</v>
      </c>
      <c r="K30" s="2">
        <v>0.70842937767000003</v>
      </c>
      <c r="L30" s="2">
        <v>5.5547625866299999</v>
      </c>
      <c r="M30" s="2">
        <v>0.34150193229999998</v>
      </c>
    </row>
    <row r="31" spans="1:46" x14ac:dyDescent="0.25">
      <c r="A31" s="1" t="s">
        <v>39</v>
      </c>
      <c r="B31" s="2">
        <v>23.75</v>
      </c>
      <c r="C31" s="2">
        <v>0.45043114750000002</v>
      </c>
      <c r="D31" s="2">
        <v>5.8688022937499902</v>
      </c>
      <c r="E31" s="2">
        <v>15.823435623749999</v>
      </c>
      <c r="F31" s="2">
        <v>1.4131106312499999</v>
      </c>
      <c r="H31" s="1" t="s">
        <v>85</v>
      </c>
      <c r="I31" s="2">
        <v>5.3330000000000002</v>
      </c>
      <c r="J31" s="2">
        <v>3.4188273765999998E-2</v>
      </c>
      <c r="K31" s="2">
        <v>0.63577217642200001</v>
      </c>
      <c r="L31" s="2">
        <v>4.4820918677489896</v>
      </c>
      <c r="M31" s="2">
        <v>0.16908834331799999</v>
      </c>
    </row>
    <row r="32" spans="1:46" x14ac:dyDescent="0.25">
      <c r="A32" s="1" t="s">
        <v>40</v>
      </c>
      <c r="B32" s="2">
        <v>22.222000000000001</v>
      </c>
      <c r="C32" s="2">
        <v>0.40174336030399999</v>
      </c>
      <c r="D32" s="2">
        <v>4.8449421945379996</v>
      </c>
      <c r="E32" s="2">
        <v>14.676432411985999</v>
      </c>
      <c r="F32" s="2">
        <v>1.8623694872300001</v>
      </c>
      <c r="H32" s="1" t="s">
        <v>86</v>
      </c>
      <c r="I32" s="2">
        <v>8</v>
      </c>
      <c r="J32" s="2">
        <v>6.2710528000000001E-2</v>
      </c>
      <c r="K32" s="2">
        <v>1.19943331999999</v>
      </c>
      <c r="L32" s="2">
        <v>6.5416653599999997</v>
      </c>
      <c r="M32" s="2">
        <v>0.18372423199999999</v>
      </c>
    </row>
    <row r="33" spans="1:13" x14ac:dyDescent="0.25">
      <c r="A33" s="1" t="s">
        <v>41</v>
      </c>
      <c r="B33" s="2">
        <v>22.222000000000001</v>
      </c>
      <c r="C33" s="2">
        <v>0.32571578725400002</v>
      </c>
      <c r="D33" s="2">
        <v>4.5263036253999998</v>
      </c>
      <c r="E33" s="2">
        <v>16.0484584027</v>
      </c>
      <c r="F33" s="2">
        <v>1.1565365234080001</v>
      </c>
      <c r="H33" s="1" t="s">
        <v>87</v>
      </c>
      <c r="I33" s="2">
        <v>8.6669999999999998</v>
      </c>
      <c r="J33" s="2">
        <v>3.5792924598E-2</v>
      </c>
      <c r="K33" s="2">
        <v>0.69788938286699997</v>
      </c>
      <c r="L33" s="2">
        <v>7.4983411393109902</v>
      </c>
      <c r="M33" s="2">
        <v>0.37237253280299898</v>
      </c>
    </row>
    <row r="34" spans="1:13" x14ac:dyDescent="0.25">
      <c r="A34" s="1" t="s">
        <v>42</v>
      </c>
      <c r="B34" s="2">
        <v>21.905000000000001</v>
      </c>
      <c r="C34" s="2">
        <v>0.26598555873500002</v>
      </c>
      <c r="D34" s="2">
        <v>3.354316308135</v>
      </c>
      <c r="E34" s="2">
        <v>16.314127794120001</v>
      </c>
      <c r="F34" s="2">
        <v>1.6983749318250001</v>
      </c>
      <c r="H34" s="1" t="s">
        <v>88</v>
      </c>
      <c r="I34" s="2">
        <v>15</v>
      </c>
      <c r="J34" s="2">
        <v>0.34845136500000001</v>
      </c>
      <c r="K34" s="2">
        <v>4.4911504349999998</v>
      </c>
      <c r="L34" s="2">
        <v>6.8639380650000001</v>
      </c>
      <c r="M34" s="2">
        <v>2.655420345</v>
      </c>
    </row>
    <row r="35" spans="1:13" x14ac:dyDescent="0.25">
      <c r="A35" s="1" t="s">
        <v>43</v>
      </c>
      <c r="B35" s="2">
        <v>18</v>
      </c>
      <c r="C35" s="2">
        <v>0.18115083000000001</v>
      </c>
      <c r="D35" s="2">
        <v>2.2081754519999999</v>
      </c>
      <c r="E35" s="2">
        <v>13.948348338000001</v>
      </c>
      <c r="F35" s="2">
        <v>1.4406819660000001</v>
      </c>
      <c r="H35" s="1" t="s">
        <v>89</v>
      </c>
      <c r="I35" s="2">
        <v>7.1429999999999998</v>
      </c>
      <c r="J35" s="2">
        <v>0.28983248939099998</v>
      </c>
      <c r="K35" s="2">
        <v>3.1284283744589998</v>
      </c>
      <c r="L35" s="2">
        <v>3.66549972995699</v>
      </c>
      <c r="M35" s="2">
        <v>6.2176893512999903E-2</v>
      </c>
    </row>
    <row r="36" spans="1:13" x14ac:dyDescent="0.25">
      <c r="A36" s="1" t="s">
        <v>44</v>
      </c>
      <c r="B36" s="2">
        <v>20.5</v>
      </c>
      <c r="C36" s="2">
        <v>0.41792718599999901</v>
      </c>
      <c r="D36" s="2">
        <v>5.4185005909999999</v>
      </c>
      <c r="E36" s="2">
        <v>13.1102264815</v>
      </c>
      <c r="F36" s="2">
        <v>1.3474419989999999</v>
      </c>
      <c r="H36" s="1" t="s">
        <v>90</v>
      </c>
      <c r="I36" s="2">
        <v>6.6669999999999998</v>
      </c>
      <c r="J36" s="2">
        <v>2.3654495998999998E-2</v>
      </c>
      <c r="K36" s="2">
        <v>0.75087433517299995</v>
      </c>
      <c r="L36" s="2">
        <v>5.69198808517499</v>
      </c>
      <c r="M36" s="2">
        <v>0.17352587586000001</v>
      </c>
    </row>
    <row r="37" spans="1:13" x14ac:dyDescent="0.25">
      <c r="A37" s="1" t="s">
        <v>45</v>
      </c>
      <c r="B37" s="2">
        <v>12.558</v>
      </c>
      <c r="C37" s="2">
        <v>0.228691552908</v>
      </c>
      <c r="D37" s="2">
        <v>3.0569993399399902</v>
      </c>
      <c r="E37" s="2">
        <v>8.6176045082399995</v>
      </c>
      <c r="F37" s="2">
        <v>0.57306235350000001</v>
      </c>
      <c r="H37" s="1" t="s">
        <v>91</v>
      </c>
      <c r="I37" s="2">
        <v>12.667</v>
      </c>
      <c r="J37" s="2">
        <v>0.110248741872999</v>
      </c>
      <c r="K37" s="2">
        <v>2.0111691167769998</v>
      </c>
      <c r="L37" s="2">
        <v>9.5771340032099896</v>
      </c>
      <c r="M37" s="2">
        <v>0.89533583551599905</v>
      </c>
    </row>
    <row r="38" spans="1:13" x14ac:dyDescent="0.25">
      <c r="A38" s="1" t="s">
        <v>46</v>
      </c>
      <c r="B38" s="2">
        <v>18</v>
      </c>
      <c r="C38" s="2">
        <v>0.38789038799999997</v>
      </c>
      <c r="D38" s="2">
        <v>4.6899750060000001</v>
      </c>
      <c r="E38" s="2">
        <v>11.985660702000001</v>
      </c>
      <c r="F38" s="2">
        <v>0.82749947399999901</v>
      </c>
      <c r="H38" s="1" t="s">
        <v>92</v>
      </c>
      <c r="I38" s="2">
        <v>45</v>
      </c>
      <c r="J38" s="2">
        <v>0.94894735499999905</v>
      </c>
      <c r="K38" s="2">
        <v>11.175263145000001</v>
      </c>
      <c r="L38" s="2">
        <v>30.132631530000001</v>
      </c>
      <c r="M38" s="2">
        <v>2.3957895150000001</v>
      </c>
    </row>
    <row r="39" spans="1:13" x14ac:dyDescent="0.25">
      <c r="A39" s="1" t="s">
        <v>47</v>
      </c>
      <c r="B39" s="2">
        <v>20</v>
      </c>
      <c r="C39" s="2">
        <v>0.40784703999999999</v>
      </c>
      <c r="D39" s="2">
        <v>5.09002526</v>
      </c>
      <c r="E39" s="2">
        <v>13.207636219999999</v>
      </c>
      <c r="F39" s="2">
        <v>1.14606192</v>
      </c>
      <c r="H39" s="1" t="s">
        <v>93</v>
      </c>
      <c r="I39" s="2">
        <v>20</v>
      </c>
      <c r="J39" s="2">
        <v>0.20143433999999999</v>
      </c>
      <c r="K39" s="2">
        <v>2.4259431999999999</v>
      </c>
      <c r="L39" s="2">
        <v>15.209229819999999</v>
      </c>
      <c r="M39" s="2">
        <v>1.9142500600000001</v>
      </c>
    </row>
    <row r="40" spans="1:13" x14ac:dyDescent="0.25">
      <c r="A40" s="1" t="s">
        <v>48</v>
      </c>
      <c r="B40" s="2">
        <v>77.894999999999996</v>
      </c>
      <c r="C40" s="2">
        <v>1.1431815673499901</v>
      </c>
      <c r="D40" s="2">
        <v>15.1882451072549</v>
      </c>
      <c r="E40" s="2">
        <v>54.848085379064997</v>
      </c>
      <c r="F40" s="2">
        <v>5.6747547398249996</v>
      </c>
      <c r="H40" s="1" t="s">
        <v>94</v>
      </c>
      <c r="I40" s="2">
        <v>10.667</v>
      </c>
      <c r="J40" s="2">
        <v>0.162347302528</v>
      </c>
      <c r="K40" s="2">
        <v>2.1167075530439998</v>
      </c>
      <c r="L40" s="2">
        <v>7.8790952700329999</v>
      </c>
      <c r="M40" s="2">
        <v>0.44261856739799998</v>
      </c>
    </row>
    <row r="41" spans="1:13" x14ac:dyDescent="0.25">
      <c r="A41" s="1" t="s">
        <v>49</v>
      </c>
      <c r="B41" s="2">
        <v>43</v>
      </c>
      <c r="C41" s="2">
        <v>0.58630581699999995</v>
      </c>
      <c r="D41" s="2">
        <v>7.6860443309999997</v>
      </c>
      <c r="E41" s="2">
        <v>31.348891053999999</v>
      </c>
      <c r="F41" s="2">
        <v>2.81080129599999</v>
      </c>
      <c r="H41" s="1" t="s">
        <v>95</v>
      </c>
      <c r="I41" s="2">
        <v>24.375</v>
      </c>
      <c r="J41" s="2">
        <v>0.434608199999999</v>
      </c>
      <c r="K41" s="2">
        <v>5.736100719375</v>
      </c>
      <c r="L41" s="2">
        <v>17.146175328750001</v>
      </c>
      <c r="M41" s="2">
        <v>0.93498136874999904</v>
      </c>
    </row>
    <row r="42" spans="1:13" x14ac:dyDescent="0.25">
      <c r="A42" s="1" t="s">
        <v>50</v>
      </c>
      <c r="B42" s="2">
        <v>36</v>
      </c>
      <c r="C42" s="2">
        <v>0.63156193199999999</v>
      </c>
      <c r="D42" s="2">
        <v>8.6184010799999999</v>
      </c>
      <c r="E42" s="2">
        <v>24.468715872000001</v>
      </c>
      <c r="F42" s="2">
        <v>1.869763968</v>
      </c>
      <c r="H42" s="1" t="s">
        <v>96</v>
      </c>
      <c r="I42" s="2">
        <v>0.71399999999999997</v>
      </c>
      <c r="J42" s="2">
        <v>1.85804527019999E-2</v>
      </c>
      <c r="K42" s="2">
        <v>0.26440977376800001</v>
      </c>
      <c r="L42" s="2">
        <v>0.42820142946</v>
      </c>
      <c r="M42" s="2">
        <v>2.6665365299999998E-3</v>
      </c>
    </row>
    <row r="43" spans="1:13" x14ac:dyDescent="0.25">
      <c r="A43" s="1" t="s">
        <v>51</v>
      </c>
      <c r="B43" s="2">
        <v>28.837</v>
      </c>
      <c r="C43" s="2">
        <v>0.50938818745199999</v>
      </c>
      <c r="D43" s="2">
        <v>6.5170283981789998</v>
      </c>
      <c r="E43" s="2">
        <v>19.595578926480002</v>
      </c>
      <c r="F43" s="2">
        <v>1.8186827746709999</v>
      </c>
      <c r="H43" s="1" t="s">
        <v>97</v>
      </c>
      <c r="I43" s="2">
        <v>5.7140000000000004</v>
      </c>
      <c r="J43" s="2">
        <v>0.119397012708</v>
      </c>
      <c r="K43" s="2">
        <v>1.6311739286539999</v>
      </c>
      <c r="L43" s="2">
        <v>3.8490487322260001</v>
      </c>
      <c r="M43" s="2">
        <v>0.112624494208</v>
      </c>
    </row>
    <row r="44" spans="1:13" x14ac:dyDescent="0.25">
      <c r="A44" s="1" t="s">
        <v>52</v>
      </c>
      <c r="B44" s="2">
        <v>29.545000000000002</v>
      </c>
      <c r="C44" s="2">
        <v>0.481339133305</v>
      </c>
      <c r="D44" s="2">
        <v>6.47838284922</v>
      </c>
      <c r="E44" s="2">
        <v>20.541620172485</v>
      </c>
      <c r="F44" s="2">
        <v>1.67235732103</v>
      </c>
      <c r="H44" s="1" t="s">
        <v>98</v>
      </c>
      <c r="I44" s="2">
        <v>0.66700000000000004</v>
      </c>
      <c r="J44" s="2">
        <v>1.5183950848E-2</v>
      </c>
      <c r="K44" s="2">
        <v>0.174237798695</v>
      </c>
      <c r="L44" s="2">
        <v>0.459633579939</v>
      </c>
      <c r="M44" s="2">
        <v>1.6434088938E-2</v>
      </c>
    </row>
    <row r="45" spans="1:13" x14ac:dyDescent="0.25">
      <c r="A45" s="1" t="s">
        <v>53</v>
      </c>
      <c r="B45" s="2">
        <v>26.841999999999999</v>
      </c>
      <c r="C45" s="2">
        <v>0.50269211759799903</v>
      </c>
      <c r="D45" s="2">
        <v>6.2821868228239897</v>
      </c>
      <c r="E45" s="2">
        <v>17.812218654203999</v>
      </c>
      <c r="F45" s="2">
        <v>1.8074139078639999</v>
      </c>
    </row>
    <row r="46" spans="1:13" x14ac:dyDescent="0.25">
      <c r="A46" s="1" t="s">
        <v>54</v>
      </c>
      <c r="B46" s="2">
        <v>24</v>
      </c>
      <c r="C46" s="2">
        <v>0.435763127999999</v>
      </c>
      <c r="D46" s="2">
        <v>6.6695967599999904</v>
      </c>
      <c r="E46" s="2">
        <v>15.114755232</v>
      </c>
      <c r="F46" s="2">
        <v>1.4252220959999999</v>
      </c>
      <c r="H46" s="1" t="s">
        <v>99</v>
      </c>
      <c r="I46" s="2">
        <f>MEDIAN(I3:I44)</f>
        <v>10</v>
      </c>
      <c r="J46" s="2">
        <f t="shared" ref="J46:M46" si="4">MEDIAN(J3:J44)</f>
        <v>0.1245519143294995</v>
      </c>
      <c r="K46" s="2">
        <f t="shared" si="4"/>
        <v>1.8971206562495</v>
      </c>
      <c r="L46" s="2">
        <f t="shared" si="4"/>
        <v>7.6151095496554948</v>
      </c>
      <c r="M46" s="2">
        <f t="shared" si="4"/>
        <v>0.46178704499999945</v>
      </c>
    </row>
    <row r="47" spans="1:13" x14ac:dyDescent="0.25">
      <c r="A47" s="1" t="s">
        <v>55</v>
      </c>
      <c r="B47" s="2">
        <v>30.768999999999998</v>
      </c>
      <c r="C47" s="2">
        <v>0.61850299196199998</v>
      </c>
      <c r="D47" s="2">
        <v>8.2441412453999892</v>
      </c>
      <c r="E47" s="2">
        <v>21.546604368485902</v>
      </c>
      <c r="F47" s="2">
        <v>0.33826887834899999</v>
      </c>
      <c r="H47" s="1" t="s">
        <v>100</v>
      </c>
      <c r="I47" s="2">
        <f>AVERAGE(I3:I44)</f>
        <v>13.042404761904763</v>
      </c>
      <c r="J47" s="2">
        <f t="shared" ref="J47:M47" si="5">AVERAGE(J3:J44)</f>
        <v>0.20429953084159488</v>
      </c>
      <c r="K47" s="2">
        <f t="shared" si="5"/>
        <v>2.4280796757524734</v>
      </c>
      <c r="L47" s="2">
        <f t="shared" si="5"/>
        <v>9.4811388240809453</v>
      </c>
      <c r="M47" s="2">
        <f t="shared" si="5"/>
        <v>0.81237735516102361</v>
      </c>
    </row>
    <row r="48" spans="1:13" x14ac:dyDescent="0.25">
      <c r="A48" s="1" t="s">
        <v>56</v>
      </c>
      <c r="B48" s="2">
        <v>30.189</v>
      </c>
      <c r="C48" s="2">
        <v>0.73419578565300003</v>
      </c>
      <c r="D48" s="2">
        <v>10.128136349928001</v>
      </c>
      <c r="E48" s="2">
        <v>19.156861592321999</v>
      </c>
      <c r="F48" s="2">
        <v>0.17319489678</v>
      </c>
    </row>
    <row r="49" spans="1:6" x14ac:dyDescent="0.25">
      <c r="A49" s="1" t="s">
        <v>57</v>
      </c>
      <c r="B49" s="2">
        <v>29.167000000000002</v>
      </c>
      <c r="C49" s="2">
        <v>0.76113724861200005</v>
      </c>
      <c r="D49" s="2">
        <v>11.3632827729379</v>
      </c>
      <c r="E49" s="2">
        <v>16.984943186418</v>
      </c>
      <c r="F49" s="2">
        <v>7.0322453675999999E-2</v>
      </c>
    </row>
    <row r="50" spans="1:6" x14ac:dyDescent="0.25">
      <c r="A50" s="1" t="s">
        <v>58</v>
      </c>
      <c r="B50" s="2">
        <v>20.417000000000002</v>
      </c>
      <c r="C50" s="2">
        <v>0.42047365976399997</v>
      </c>
      <c r="D50" s="2">
        <v>6.386636522831</v>
      </c>
      <c r="E50" s="2">
        <v>13.562888903389</v>
      </c>
      <c r="F50" s="2">
        <v>4.6895786883000001E-2</v>
      </c>
    </row>
    <row r="51" spans="1:6" x14ac:dyDescent="0.25">
      <c r="A51" s="1" t="s">
        <v>59</v>
      </c>
      <c r="B51" s="2">
        <v>18</v>
      </c>
      <c r="C51" s="2">
        <v>0.35728855199999998</v>
      </c>
      <c r="D51" s="2">
        <v>5.682182922</v>
      </c>
      <c r="E51" s="2">
        <v>11.922458669999999</v>
      </c>
      <c r="F51" s="2">
        <v>3.6819449999999997E-2</v>
      </c>
    </row>
    <row r="53" spans="1:6" x14ac:dyDescent="0.25">
      <c r="A53" s="1" t="s">
        <v>99</v>
      </c>
      <c r="B53" s="2">
        <f>MEDIAN(B3:B51)</f>
        <v>29.167000000000002</v>
      </c>
      <c r="C53" s="2">
        <f t="shared" ref="C53:F53" si="6">MEDIAN(C3:C51)</f>
        <v>0.55608318719999905</v>
      </c>
      <c r="D53" s="2">
        <f t="shared" si="6"/>
        <v>7.6860443309999997</v>
      </c>
      <c r="E53" s="2">
        <f t="shared" si="6"/>
        <v>18.524549507435999</v>
      </c>
      <c r="F53" s="2">
        <f t="shared" si="6"/>
        <v>1.67099274579</v>
      </c>
    </row>
    <row r="54" spans="1:6" x14ac:dyDescent="0.25">
      <c r="A54" s="1" t="s">
        <v>100</v>
      </c>
      <c r="B54" s="2">
        <f>AVERAGE(B3:B51)</f>
        <v>38.791612244897962</v>
      </c>
      <c r="C54" s="2">
        <f t="shared" ref="C54:F54" si="7">AVERAGE(C3:C51)</f>
        <v>0.80355096700999928</v>
      </c>
      <c r="D54" s="2">
        <f t="shared" si="7"/>
        <v>10.306647430680968</v>
      </c>
      <c r="E54" s="2">
        <f t="shared" si="7"/>
        <v>25.362590735373487</v>
      </c>
      <c r="F54" s="2">
        <f t="shared" si="7"/>
        <v>1.9812586785135087</v>
      </c>
    </row>
  </sheetData>
  <mergeCells count="10">
    <mergeCell ref="AG3:AH3"/>
    <mergeCell ref="AE2:AH2"/>
    <mergeCell ref="AE11:AH11"/>
    <mergeCell ref="AE12:AF12"/>
    <mergeCell ref="AG12:AH12"/>
    <mergeCell ref="A1:F1"/>
    <mergeCell ref="H1:M1"/>
    <mergeCell ref="O1:T1"/>
    <mergeCell ref="V1:AA1"/>
    <mergeCell ref="AE3:A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8F6E-CCF7-4173-9458-9BEB46F75B96}">
  <dimension ref="A1:AH54"/>
  <sheetViews>
    <sheetView tabSelected="1" zoomScaleNormal="100" workbookViewId="0">
      <selection activeCell="E57" sqref="E57"/>
    </sheetView>
  </sheetViews>
  <sheetFormatPr defaultRowHeight="15" x14ac:dyDescent="0.25"/>
  <cols>
    <col min="1" max="1" width="9.140625" style="1"/>
    <col min="2" max="2" width="16" style="1" customWidth="1"/>
    <col min="3" max="3" width="10.5703125" style="1" bestFit="1" customWidth="1"/>
    <col min="4" max="4" width="11" style="1" customWidth="1"/>
    <col min="5" max="5" width="14.7109375" style="1" customWidth="1"/>
    <col min="6" max="6" width="14" style="1" customWidth="1"/>
    <col min="9" max="9" width="16.42578125" customWidth="1"/>
    <col min="10" max="10" width="10.7109375" customWidth="1"/>
    <col min="11" max="11" width="10.28515625" customWidth="1"/>
    <col min="12" max="12" width="13.85546875" customWidth="1"/>
    <col min="13" max="13" width="14.7109375" customWidth="1"/>
    <col min="30" max="30" width="14.42578125" customWidth="1"/>
  </cols>
  <sheetData>
    <row r="1" spans="1:34" x14ac:dyDescent="0.25">
      <c r="A1" s="6" t="s">
        <v>4</v>
      </c>
      <c r="B1" s="6"/>
      <c r="C1" s="6"/>
      <c r="D1" s="6"/>
      <c r="E1" s="6"/>
      <c r="F1" s="11"/>
      <c r="H1" s="6" t="s">
        <v>60</v>
      </c>
      <c r="I1" s="6"/>
      <c r="J1" s="6"/>
      <c r="K1" s="6"/>
      <c r="L1" s="6"/>
      <c r="M1" s="11"/>
      <c r="O1" s="6" t="s">
        <v>101</v>
      </c>
      <c r="P1" s="6"/>
      <c r="Q1" s="6"/>
      <c r="R1" s="6"/>
      <c r="S1" s="6"/>
      <c r="T1" s="6"/>
      <c r="V1" s="6" t="s">
        <v>121</v>
      </c>
      <c r="W1" s="6"/>
      <c r="X1" s="6"/>
      <c r="Y1" s="6"/>
      <c r="Z1" s="6"/>
      <c r="AA1" s="6"/>
    </row>
    <row r="2" spans="1:34" x14ac:dyDescent="0.25">
      <c r="A2" s="1" t="s">
        <v>5</v>
      </c>
      <c r="B2" s="1" t="s">
        <v>25</v>
      </c>
      <c r="C2" s="1" t="s">
        <v>0</v>
      </c>
      <c r="D2" s="1" t="s">
        <v>1</v>
      </c>
      <c r="E2" s="1" t="s">
        <v>2</v>
      </c>
      <c r="H2" s="1" t="s">
        <v>5</v>
      </c>
      <c r="I2" s="1" t="s">
        <v>25</v>
      </c>
      <c r="J2" s="1" t="s">
        <v>0</v>
      </c>
      <c r="K2" s="1" t="s">
        <v>1</v>
      </c>
      <c r="L2" s="1" t="s">
        <v>2</v>
      </c>
      <c r="M2" s="1"/>
      <c r="O2" s="1" t="s">
        <v>5</v>
      </c>
      <c r="P2" s="1" t="s">
        <v>120</v>
      </c>
      <c r="Q2" s="1" t="s">
        <v>0</v>
      </c>
      <c r="R2" s="1" t="s">
        <v>1</v>
      </c>
      <c r="S2" s="1" t="s">
        <v>2</v>
      </c>
      <c r="T2" s="1" t="s">
        <v>3</v>
      </c>
      <c r="V2" s="4" t="s">
        <v>5</v>
      </c>
      <c r="W2" s="4" t="s">
        <v>120</v>
      </c>
      <c r="X2" s="4" t="s">
        <v>0</v>
      </c>
      <c r="Y2" s="4" t="s">
        <v>1</v>
      </c>
      <c r="Z2" s="4" t="s">
        <v>2</v>
      </c>
      <c r="AA2" s="4" t="s">
        <v>3</v>
      </c>
      <c r="AD2" s="1"/>
      <c r="AE2" s="6" t="s">
        <v>130</v>
      </c>
      <c r="AF2" s="6"/>
      <c r="AG2" s="6"/>
      <c r="AH2" s="6"/>
    </row>
    <row r="3" spans="1:34" x14ac:dyDescent="0.25">
      <c r="A3" t="s">
        <v>61</v>
      </c>
      <c r="B3" s="2">
        <v>110</v>
      </c>
      <c r="C3">
        <v>2.2384712900000001</v>
      </c>
      <c r="D3">
        <v>66.982882119999999</v>
      </c>
      <c r="E3">
        <v>40.77864692</v>
      </c>
      <c r="F3" s="2"/>
      <c r="H3" s="1" t="s">
        <v>6</v>
      </c>
      <c r="I3" s="2">
        <v>23.158000000000001</v>
      </c>
      <c r="J3">
        <v>0.16876276700000001</v>
      </c>
      <c r="K3">
        <v>9.6563256919999993</v>
      </c>
      <c r="L3">
        <v>13.333347699999999</v>
      </c>
      <c r="M3" s="2"/>
      <c r="N3" s="3">
        <f>SUM(Q3:T3)</f>
        <v>13.110952250608273</v>
      </c>
      <c r="O3" s="4" t="s">
        <v>102</v>
      </c>
      <c r="P3" s="2">
        <v>11.398899999999999</v>
      </c>
      <c r="Q3" s="2">
        <v>0.20310881995133825</v>
      </c>
      <c r="R3" s="2">
        <v>3.7933434306569351</v>
      </c>
      <c r="S3" s="2">
        <v>7.529399999999999</v>
      </c>
      <c r="T3" s="2">
        <v>1.5851</v>
      </c>
      <c r="U3" s="8">
        <f>SUM(X3:AA3)</f>
        <v>48.180706785417371</v>
      </c>
      <c r="V3" s="4" t="s">
        <v>102</v>
      </c>
      <c r="W3" s="9">
        <v>47.014299999999999</v>
      </c>
      <c r="X3" s="10">
        <v>0.16000831182380926</v>
      </c>
      <c r="Y3" s="10">
        <v>2.1642984735935578</v>
      </c>
      <c r="Z3" s="10">
        <v>15.686499999999999</v>
      </c>
      <c r="AA3" s="10">
        <v>30.169900000000002</v>
      </c>
      <c r="AB3" s="7"/>
      <c r="AD3" s="1"/>
      <c r="AE3" s="6" t="s">
        <v>126</v>
      </c>
      <c r="AF3" s="6"/>
      <c r="AG3" s="6" t="s">
        <v>127</v>
      </c>
      <c r="AH3" s="6"/>
    </row>
    <row r="4" spans="1:34" x14ac:dyDescent="0.25">
      <c r="A4" t="s">
        <v>62</v>
      </c>
      <c r="B4" s="2">
        <v>53.332999999999998</v>
      </c>
      <c r="C4">
        <v>1.261990779</v>
      </c>
      <c r="D4">
        <v>34.389887139999999</v>
      </c>
      <c r="E4">
        <v>17.681122080000002</v>
      </c>
      <c r="F4" s="2"/>
      <c r="H4" s="1" t="s">
        <v>7</v>
      </c>
      <c r="I4" s="2">
        <v>15</v>
      </c>
      <c r="J4">
        <v>0.18973258500000001</v>
      </c>
      <c r="K4">
        <v>9.3864923250000007</v>
      </c>
      <c r="L4">
        <v>5.4255319049999997</v>
      </c>
      <c r="M4" s="2"/>
      <c r="N4" s="3">
        <f t="shared" ref="N4:N24" si="0">SUM(Q4:T4)</f>
        <v>10.964607673860911</v>
      </c>
      <c r="O4" s="4" t="s">
        <v>103</v>
      </c>
      <c r="P4" s="2">
        <v>8.5109999999999992</v>
      </c>
      <c r="Q4" s="2">
        <v>0.24768143380032806</v>
      </c>
      <c r="R4" s="2">
        <v>4.2427262400605823</v>
      </c>
      <c r="S4" s="2">
        <v>5.7776999999999994</v>
      </c>
      <c r="T4" s="2">
        <v>0.69650000000000001</v>
      </c>
      <c r="U4" s="8">
        <f t="shared" ref="U4:U44" si="1">SUM(X4:AA4)</f>
        <v>28.887846869065235</v>
      </c>
      <c r="V4" s="4" t="s">
        <v>103</v>
      </c>
      <c r="W4" s="9">
        <v>29.554200000000002</v>
      </c>
      <c r="X4" s="10">
        <v>0.12962202535912964</v>
      </c>
      <c r="Y4" s="10">
        <v>1.8076248437061064</v>
      </c>
      <c r="Z4" s="10">
        <v>13.302300000000001</v>
      </c>
      <c r="AA4" s="10">
        <v>13.648300000000001</v>
      </c>
      <c r="AB4" s="7"/>
      <c r="AD4" s="1"/>
      <c r="AE4" s="1" t="s">
        <v>128</v>
      </c>
      <c r="AF4" s="1" t="s">
        <v>129</v>
      </c>
      <c r="AG4" s="1" t="s">
        <v>128</v>
      </c>
      <c r="AH4" s="1" t="s">
        <v>129</v>
      </c>
    </row>
    <row r="5" spans="1:34" x14ac:dyDescent="0.25">
      <c r="A5" t="s">
        <v>63</v>
      </c>
      <c r="B5" s="2">
        <v>80</v>
      </c>
      <c r="C5">
        <v>1.73032312</v>
      </c>
      <c r="D5">
        <v>49.409612320000001</v>
      </c>
      <c r="E5">
        <v>28.8600648</v>
      </c>
      <c r="F5" s="2"/>
      <c r="H5" s="1" t="s">
        <v>8</v>
      </c>
      <c r="I5" s="2">
        <v>8.9469999999999992</v>
      </c>
      <c r="J5">
        <v>5.6863956E-2</v>
      </c>
      <c r="K5">
        <v>4.0703102979999999</v>
      </c>
      <c r="L5">
        <v>4.821338066</v>
      </c>
      <c r="M5" s="2"/>
      <c r="N5" s="3">
        <f t="shared" si="0"/>
        <v>11.951146715571859</v>
      </c>
      <c r="O5" s="4" t="s">
        <v>104</v>
      </c>
      <c r="P5" s="2">
        <v>10.304</v>
      </c>
      <c r="Q5" s="2">
        <v>0.18703707902634226</v>
      </c>
      <c r="R5" s="2">
        <v>3.2029096365455167</v>
      </c>
      <c r="S5" s="2">
        <v>7.0016999999999996</v>
      </c>
      <c r="T5" s="2">
        <v>1.5595000000000001</v>
      </c>
      <c r="U5" s="8">
        <f t="shared" si="1"/>
        <v>48.912455571250248</v>
      </c>
      <c r="V5" s="4" t="s">
        <v>104</v>
      </c>
      <c r="W5" s="9">
        <v>47.488500000000002</v>
      </c>
      <c r="X5" s="10">
        <v>0.13238380964895011</v>
      </c>
      <c r="Y5" s="10">
        <v>1.7951717616012994</v>
      </c>
      <c r="Z5" s="10">
        <v>16.905100000000001</v>
      </c>
      <c r="AA5" s="10">
        <v>30.079799999999999</v>
      </c>
      <c r="AB5" s="7"/>
      <c r="AD5" s="1" t="s">
        <v>132</v>
      </c>
      <c r="AE5">
        <v>29.167000000000002</v>
      </c>
      <c r="AF5" s="5">
        <v>12.948550000000001</v>
      </c>
      <c r="AG5">
        <v>38.791612244897962</v>
      </c>
      <c r="AH5" s="5">
        <v>13.240495454545458</v>
      </c>
    </row>
    <row r="6" spans="1:34" x14ac:dyDescent="0.25">
      <c r="A6" t="s">
        <v>64</v>
      </c>
      <c r="B6" s="2">
        <v>43.332999999999998</v>
      </c>
      <c r="C6">
        <v>0.6478121</v>
      </c>
      <c r="D6">
        <v>25.369451189999999</v>
      </c>
      <c r="E6">
        <v>17.31703727</v>
      </c>
      <c r="F6" s="2"/>
      <c r="H6" s="1" t="s">
        <v>9</v>
      </c>
      <c r="I6" s="2">
        <v>9.5</v>
      </c>
      <c r="J6">
        <v>7.6635027999999994E-2</v>
      </c>
      <c r="K6">
        <v>4.4512997939999996</v>
      </c>
      <c r="L6">
        <v>4.9726531820000002</v>
      </c>
      <c r="M6" s="2"/>
      <c r="N6" s="3">
        <f t="shared" si="0"/>
        <v>22.224855704697987</v>
      </c>
      <c r="O6" s="4" t="s">
        <v>122</v>
      </c>
      <c r="P6" s="2">
        <v>19.3034</v>
      </c>
      <c r="Q6" s="2">
        <v>0.3635123062843198</v>
      </c>
      <c r="R6" s="2">
        <v>5.822843398413668</v>
      </c>
      <c r="S6" s="2">
        <v>11.661999999999999</v>
      </c>
      <c r="T6" s="2">
        <v>4.3765000000000001</v>
      </c>
      <c r="U6" s="8">
        <f t="shared" si="1"/>
        <v>39.847631152605949</v>
      </c>
      <c r="V6" s="4" t="s">
        <v>122</v>
      </c>
      <c r="W6" s="9">
        <v>38.784700000000001</v>
      </c>
      <c r="X6" s="10">
        <v>0.12090681526084991</v>
      </c>
      <c r="Y6" s="10">
        <v>1.6108243373451037</v>
      </c>
      <c r="Z6" s="10">
        <v>11.104199999999999</v>
      </c>
      <c r="AA6" s="10">
        <v>27.011699999999998</v>
      </c>
      <c r="AB6" s="7"/>
      <c r="AD6" s="1" t="s">
        <v>0</v>
      </c>
      <c r="AE6">
        <v>0.55608318700000003</v>
      </c>
      <c r="AF6" s="2">
        <v>0.32863477985531975</v>
      </c>
      <c r="AG6">
        <v>0.80355096699999995</v>
      </c>
      <c r="AH6" s="2">
        <v>0.35435415636977302</v>
      </c>
    </row>
    <row r="7" spans="1:34" x14ac:dyDescent="0.25">
      <c r="A7" t="s">
        <v>65</v>
      </c>
      <c r="B7" s="2">
        <v>92.221999999999994</v>
      </c>
      <c r="C7">
        <v>1.9795797209999999</v>
      </c>
      <c r="D7">
        <v>54.788411910000001</v>
      </c>
      <c r="E7">
        <v>35.454008190000003</v>
      </c>
      <c r="F7" s="2"/>
      <c r="H7" s="1" t="s">
        <v>10</v>
      </c>
      <c r="I7" s="2">
        <v>23</v>
      </c>
      <c r="J7">
        <v>0.31997206700000003</v>
      </c>
      <c r="K7">
        <v>14.03493842</v>
      </c>
      <c r="L7">
        <v>8.647427231</v>
      </c>
      <c r="M7" s="2"/>
      <c r="N7" s="3">
        <f t="shared" si="0"/>
        <v>24.085714445778315</v>
      </c>
      <c r="O7" s="4" t="s">
        <v>105</v>
      </c>
      <c r="P7" s="2">
        <v>20.031400000000001</v>
      </c>
      <c r="Q7" s="2">
        <v>0.45884337735094055</v>
      </c>
      <c r="R7" s="2">
        <v>7.0654710684273754</v>
      </c>
      <c r="S7" s="2">
        <v>10.2044</v>
      </c>
      <c r="T7" s="2">
        <v>6.3570000000000002</v>
      </c>
      <c r="U7" s="8">
        <f t="shared" si="1"/>
        <v>58.127101424893432</v>
      </c>
      <c r="V7" s="4" t="s">
        <v>105</v>
      </c>
      <c r="W7" s="9">
        <v>54.746600000000001</v>
      </c>
      <c r="X7" s="10">
        <v>0.32174543062421551</v>
      </c>
      <c r="Y7" s="10">
        <v>4.0674559942692206</v>
      </c>
      <c r="Z7" s="9">
        <v>21.376599999999996</v>
      </c>
      <c r="AA7" s="9">
        <v>32.3613</v>
      </c>
      <c r="AB7" s="7"/>
      <c r="AD7" s="1" t="s">
        <v>1</v>
      </c>
      <c r="AE7">
        <v>16.636494320000001</v>
      </c>
      <c r="AF7" s="2">
        <v>5.0049183967152562</v>
      </c>
      <c r="AG7">
        <v>22.50185134353061</v>
      </c>
      <c r="AH7" s="2">
        <v>4.9796259572787775</v>
      </c>
    </row>
    <row r="8" spans="1:34" x14ac:dyDescent="0.25">
      <c r="A8" t="s">
        <v>66</v>
      </c>
      <c r="B8" s="2">
        <v>76.153999999999996</v>
      </c>
      <c r="C8">
        <v>1.5359484269999999</v>
      </c>
      <c r="D8">
        <v>41.556805400000002</v>
      </c>
      <c r="E8">
        <v>33.061246330000003</v>
      </c>
      <c r="F8" s="2"/>
      <c r="H8" s="1" t="s">
        <v>11</v>
      </c>
      <c r="I8" s="2">
        <v>15</v>
      </c>
      <c r="J8">
        <v>0.12516511499999999</v>
      </c>
      <c r="K8">
        <v>5.7027741150000004</v>
      </c>
      <c r="L8">
        <v>9.1720607699999999</v>
      </c>
      <c r="M8" s="2"/>
      <c r="N8" s="3">
        <f t="shared" si="0"/>
        <v>20.192094805194799</v>
      </c>
      <c r="O8" s="4" t="s">
        <v>106</v>
      </c>
      <c r="P8" s="2">
        <v>16.980599999999999</v>
      </c>
      <c r="Q8" s="2">
        <v>0.53364981622151375</v>
      </c>
      <c r="R8" s="2">
        <v>5.0778449889732853</v>
      </c>
      <c r="S8" s="2">
        <v>8.2335999999999991</v>
      </c>
      <c r="T8" s="2">
        <v>6.3470000000000004</v>
      </c>
      <c r="U8" s="8">
        <f t="shared" si="1"/>
        <v>29.51974094446777</v>
      </c>
      <c r="V8" s="4" t="s">
        <v>106</v>
      </c>
      <c r="W8" s="9">
        <v>27.5703</v>
      </c>
      <c r="X8" s="10">
        <v>0.22065374815008071</v>
      </c>
      <c r="Y8" s="10">
        <v>2.5636871963176899</v>
      </c>
      <c r="Z8" s="9">
        <v>12.863</v>
      </c>
      <c r="AA8" s="9">
        <v>13.872400000000001</v>
      </c>
      <c r="AB8" s="7"/>
      <c r="AD8" s="1" t="s">
        <v>2</v>
      </c>
      <c r="AE8">
        <v>11.50367037</v>
      </c>
      <c r="AF8" s="2">
        <v>8.2419499999999992</v>
      </c>
      <c r="AG8">
        <v>15.486824047795913</v>
      </c>
      <c r="AH8" s="2">
        <v>8.0806490909090893</v>
      </c>
    </row>
    <row r="9" spans="1:34" x14ac:dyDescent="0.25">
      <c r="A9" t="s">
        <v>67</v>
      </c>
      <c r="B9" s="2">
        <v>41.2</v>
      </c>
      <c r="C9">
        <v>0.91580950299999997</v>
      </c>
      <c r="D9">
        <v>23.98199936</v>
      </c>
      <c r="E9">
        <v>16.302191019999999</v>
      </c>
      <c r="F9" s="2"/>
      <c r="H9" s="1" t="s">
        <v>12</v>
      </c>
      <c r="I9" s="2">
        <v>10</v>
      </c>
      <c r="J9">
        <v>6.8218310000000004E-2</v>
      </c>
      <c r="K9">
        <v>4.4745853200000001</v>
      </c>
      <c r="L9">
        <v>5.4571963700000001</v>
      </c>
      <c r="M9" s="2"/>
      <c r="N9" s="3">
        <f t="shared" si="0"/>
        <v>16.863739306839957</v>
      </c>
      <c r="O9" s="4" t="s">
        <v>107</v>
      </c>
      <c r="P9" s="2">
        <v>15.056900000000001</v>
      </c>
      <c r="Q9" s="2">
        <v>0.23523687411480473</v>
      </c>
      <c r="R9" s="2">
        <v>3.4966024327251528</v>
      </c>
      <c r="S9" s="2">
        <v>6.8244000000000007</v>
      </c>
      <c r="T9" s="2">
        <v>6.3075000000000001</v>
      </c>
      <c r="U9" s="8">
        <f t="shared" si="1"/>
        <v>66.459687570129461</v>
      </c>
      <c r="V9" s="4" t="s">
        <v>123</v>
      </c>
      <c r="W9" s="9">
        <v>63.384900000000002</v>
      </c>
      <c r="X9" s="10">
        <v>0.32472434373056097</v>
      </c>
      <c r="Y9" s="10">
        <v>3.6723632263988888</v>
      </c>
      <c r="Z9" s="9">
        <v>18.895600000000002</v>
      </c>
      <c r="AA9" s="9">
        <v>43.567</v>
      </c>
      <c r="AB9" s="7"/>
      <c r="AD9" s="1" t="s">
        <v>3</v>
      </c>
      <c r="AE9" s="2"/>
      <c r="AF9" s="2">
        <v>1.71265</v>
      </c>
      <c r="AG9" s="2"/>
      <c r="AH9" s="2">
        <v>2.6130727272727272</v>
      </c>
    </row>
    <row r="10" spans="1:34" x14ac:dyDescent="0.25">
      <c r="A10" t="s">
        <v>68</v>
      </c>
      <c r="B10" s="2">
        <v>39.6</v>
      </c>
      <c r="C10">
        <v>0.72662721100000005</v>
      </c>
      <c r="D10">
        <v>21.643585559999998</v>
      </c>
      <c r="E10">
        <v>17.229787300000002</v>
      </c>
      <c r="F10" s="2"/>
      <c r="H10" s="1" t="s">
        <v>13</v>
      </c>
      <c r="I10" s="2">
        <v>3.5</v>
      </c>
      <c r="J10">
        <v>2.8156475E-2</v>
      </c>
      <c r="K10">
        <v>1.8744080219999999</v>
      </c>
      <c r="L10">
        <v>1.597280874</v>
      </c>
      <c r="M10" s="2"/>
      <c r="N10" s="3">
        <f t="shared" si="0"/>
        <v>15.206978304678129</v>
      </c>
      <c r="O10" s="4" t="s">
        <v>108</v>
      </c>
      <c r="P10" s="2">
        <v>12.7844</v>
      </c>
      <c r="Q10" s="2">
        <v>0.27809010795681738</v>
      </c>
      <c r="R10" s="2">
        <v>4.2943881967213136</v>
      </c>
      <c r="S10" s="2">
        <v>7.5085999999999995</v>
      </c>
      <c r="T10" s="2">
        <v>3.1258999999999997</v>
      </c>
      <c r="U10" s="8">
        <f t="shared" si="1"/>
        <v>33.068215224776026</v>
      </c>
      <c r="V10" s="4" t="s">
        <v>107</v>
      </c>
      <c r="W10" s="9">
        <v>31.8675</v>
      </c>
      <c r="X10" s="10">
        <v>0.12314691966104313</v>
      </c>
      <c r="Y10" s="10">
        <v>1.5610683051149881</v>
      </c>
      <c r="Z10" s="9">
        <v>10.018800000000001</v>
      </c>
      <c r="AA10" s="9">
        <v>21.365199999999998</v>
      </c>
      <c r="AB10" s="7"/>
      <c r="AD10" s="1"/>
      <c r="AE10" s="1"/>
      <c r="AF10" s="1"/>
      <c r="AG10" s="1"/>
      <c r="AH10" s="1"/>
    </row>
    <row r="11" spans="1:34" x14ac:dyDescent="0.25">
      <c r="A11" t="s">
        <v>69</v>
      </c>
      <c r="B11" s="2">
        <v>27.6</v>
      </c>
      <c r="C11">
        <v>0.53448092800000002</v>
      </c>
      <c r="D11">
        <v>15.561848729999999</v>
      </c>
      <c r="E11">
        <v>11.50367037</v>
      </c>
      <c r="F11" s="2"/>
      <c r="H11" s="1" t="s">
        <v>14</v>
      </c>
      <c r="I11" s="2">
        <v>6.25</v>
      </c>
      <c r="J11">
        <v>5.7663181000000001E-2</v>
      </c>
      <c r="K11">
        <v>2.9218879129999999</v>
      </c>
      <c r="L11">
        <v>3.2695882749999998</v>
      </c>
      <c r="M11" s="2"/>
      <c r="N11" s="3">
        <f t="shared" si="0"/>
        <v>15.428215413022354</v>
      </c>
      <c r="O11" s="4" t="s">
        <v>109</v>
      </c>
      <c r="P11" s="2">
        <v>12.443300000000001</v>
      </c>
      <c r="Q11" s="2">
        <v>0.3598969808875932</v>
      </c>
      <c r="R11" s="2">
        <v>5.5288184321347602</v>
      </c>
      <c r="S11" s="2">
        <v>8.2502999999999993</v>
      </c>
      <c r="T11" s="2">
        <v>1.2892000000000001</v>
      </c>
      <c r="U11" s="8">
        <f t="shared" si="1"/>
        <v>22.221924752228425</v>
      </c>
      <c r="V11" s="4" t="s">
        <v>108</v>
      </c>
      <c r="W11" s="9">
        <v>21.8202</v>
      </c>
      <c r="X11" s="10">
        <v>4.2238846068331719E-2</v>
      </c>
      <c r="Y11" s="10">
        <v>0.68218590616009644</v>
      </c>
      <c r="Z11" s="9">
        <v>5.2179000000000002</v>
      </c>
      <c r="AA11" s="9">
        <v>16.279599999999999</v>
      </c>
      <c r="AB11" s="7"/>
      <c r="AD11" s="1"/>
      <c r="AE11" s="6" t="s">
        <v>131</v>
      </c>
      <c r="AF11" s="6"/>
      <c r="AG11" s="6"/>
      <c r="AH11" s="6"/>
    </row>
    <row r="12" spans="1:34" x14ac:dyDescent="0.25">
      <c r="A12" t="s">
        <v>70</v>
      </c>
      <c r="B12" s="2">
        <v>20.832999999999998</v>
      </c>
      <c r="C12">
        <v>0.47843855299999999</v>
      </c>
      <c r="D12">
        <v>12.20871524</v>
      </c>
      <c r="E12">
        <v>8.1462172000000006</v>
      </c>
      <c r="F12" s="2"/>
      <c r="H12" s="1" t="s">
        <v>15</v>
      </c>
      <c r="I12" s="2">
        <v>42</v>
      </c>
      <c r="J12">
        <v>0.53259914399999997</v>
      </c>
      <c r="K12">
        <v>17.814978010000001</v>
      </c>
      <c r="L12">
        <v>23.653744549999999</v>
      </c>
      <c r="M12" s="2"/>
      <c r="N12" s="3">
        <f t="shared" si="0"/>
        <v>17.900792350081041</v>
      </c>
      <c r="O12" s="4" t="s">
        <v>133</v>
      </c>
      <c r="P12" s="2">
        <v>12.441000000000001</v>
      </c>
      <c r="Q12" s="2">
        <v>0.87843011345218802</v>
      </c>
      <c r="R12" s="2">
        <v>6.9407622366288502</v>
      </c>
      <c r="S12" s="2">
        <v>9.6692</v>
      </c>
      <c r="T12" s="2">
        <v>0.41239999999999999</v>
      </c>
      <c r="U12" s="8">
        <f t="shared" si="1"/>
        <v>17.67739723854514</v>
      </c>
      <c r="V12" s="4" t="s">
        <v>109</v>
      </c>
      <c r="W12" s="9">
        <v>17.0562</v>
      </c>
      <c r="X12" s="10">
        <v>6.5591352842813269E-2</v>
      </c>
      <c r="Y12" s="10">
        <v>1.0662058857023278</v>
      </c>
      <c r="Z12" s="9">
        <v>6.2910000000000004</v>
      </c>
      <c r="AA12" s="9">
        <v>10.2546</v>
      </c>
      <c r="AB12" s="7"/>
      <c r="AD12" s="1"/>
      <c r="AE12" s="6" t="s">
        <v>126</v>
      </c>
      <c r="AF12" s="6"/>
      <c r="AG12" s="6" t="s">
        <v>127</v>
      </c>
      <c r="AH12" s="6"/>
    </row>
    <row r="13" spans="1:34" x14ac:dyDescent="0.25">
      <c r="A13" t="s">
        <v>71</v>
      </c>
      <c r="B13" s="2">
        <v>37.6</v>
      </c>
      <c r="C13">
        <v>1.1491701910000001</v>
      </c>
      <c r="D13">
        <v>27.789666159999999</v>
      </c>
      <c r="E13">
        <v>8.6611642109999991</v>
      </c>
      <c r="F13" s="2"/>
      <c r="H13" s="1" t="s">
        <v>16</v>
      </c>
      <c r="I13" s="2">
        <v>17.419</v>
      </c>
      <c r="J13">
        <v>0.15210445</v>
      </c>
      <c r="K13">
        <v>6.5842968209999997</v>
      </c>
      <c r="L13">
        <v>10.682395939999999</v>
      </c>
      <c r="M13" s="2"/>
      <c r="N13" s="3">
        <f t="shared" si="0"/>
        <v>15.741284040940107</v>
      </c>
      <c r="O13" s="4" t="s">
        <v>110</v>
      </c>
      <c r="P13" s="2">
        <v>13.622999999999999</v>
      </c>
      <c r="Q13" s="2">
        <v>0.28163472327520855</v>
      </c>
      <c r="R13" s="2">
        <v>4.0606493176648994</v>
      </c>
      <c r="S13" s="2">
        <v>9.2515999999999998</v>
      </c>
      <c r="T13" s="2">
        <v>2.1473999999999998</v>
      </c>
      <c r="U13" s="8">
        <f t="shared" si="1"/>
        <v>25.409342136325719</v>
      </c>
      <c r="V13" s="4" t="s">
        <v>133</v>
      </c>
      <c r="W13" s="9">
        <v>23.997399999999999</v>
      </c>
      <c r="X13" s="10">
        <v>0.14223859065114886</v>
      </c>
      <c r="Y13" s="10">
        <v>2.0555035456745703</v>
      </c>
      <c r="Z13" s="9">
        <v>9.7505000000000006</v>
      </c>
      <c r="AA13" s="9">
        <v>13.4611</v>
      </c>
      <c r="AB13" s="7"/>
      <c r="AD13" s="1"/>
      <c r="AE13" s="1" t="s">
        <v>128</v>
      </c>
      <c r="AF13" s="1" t="s">
        <v>129</v>
      </c>
      <c r="AG13" s="1" t="s">
        <v>128</v>
      </c>
      <c r="AH13" s="1" t="s">
        <v>129</v>
      </c>
    </row>
    <row r="14" spans="1:34" x14ac:dyDescent="0.25">
      <c r="A14" t="s">
        <v>72</v>
      </c>
      <c r="B14" s="2">
        <v>31.538</v>
      </c>
      <c r="C14">
        <v>0.74743583999999996</v>
      </c>
      <c r="D14">
        <v>22.66023015</v>
      </c>
      <c r="E14">
        <v>8.1310310950000009</v>
      </c>
      <c r="F14" s="2"/>
      <c r="H14" s="1" t="s">
        <v>17</v>
      </c>
      <c r="I14" s="2">
        <v>6</v>
      </c>
      <c r="J14">
        <v>7.5044879999999994E-2</v>
      </c>
      <c r="K14">
        <v>3.1020945539999998</v>
      </c>
      <c r="L14">
        <v>2.8228605720000002</v>
      </c>
      <c r="M14" s="2"/>
      <c r="N14" s="3">
        <f t="shared" si="0"/>
        <v>14.372887970770094</v>
      </c>
      <c r="O14" s="4" t="s">
        <v>111</v>
      </c>
      <c r="P14" s="2">
        <v>12.6114</v>
      </c>
      <c r="Q14" s="2">
        <v>0.23979426644182111</v>
      </c>
      <c r="R14" s="2">
        <v>4.3317937043282733</v>
      </c>
      <c r="S14" s="2">
        <v>8.8132999999999999</v>
      </c>
      <c r="T14" s="2">
        <v>0.98799999999999999</v>
      </c>
      <c r="U14" s="8">
        <f t="shared" si="1"/>
        <v>36.023819541895307</v>
      </c>
      <c r="V14" s="4" t="s">
        <v>110</v>
      </c>
      <c r="W14" s="9">
        <v>35.043199999999999</v>
      </c>
      <c r="X14" s="10">
        <v>0.10207224320241665</v>
      </c>
      <c r="Y14" s="10">
        <v>1.4828472986928873</v>
      </c>
      <c r="Z14" s="9">
        <v>13.398000000000001</v>
      </c>
      <c r="AA14" s="9">
        <v>21.040900000000001</v>
      </c>
      <c r="AB14" s="7"/>
      <c r="AD14" s="1" t="s">
        <v>132</v>
      </c>
      <c r="AE14" s="2">
        <v>10</v>
      </c>
      <c r="AF14">
        <v>31.258299999999998</v>
      </c>
      <c r="AG14" s="2">
        <v>13.042404761904763</v>
      </c>
      <c r="AH14" s="5">
        <v>35.595030434782608</v>
      </c>
    </row>
    <row r="15" spans="1:34" x14ac:dyDescent="0.25">
      <c r="A15" t="s">
        <v>73</v>
      </c>
      <c r="B15" s="2">
        <v>28.077000000000002</v>
      </c>
      <c r="C15">
        <v>0.44250640699999999</v>
      </c>
      <c r="D15">
        <v>20.119160090000001</v>
      </c>
      <c r="E15">
        <v>7.5154657150000004</v>
      </c>
      <c r="F15" s="2"/>
      <c r="H15" s="1" t="s">
        <v>18</v>
      </c>
      <c r="I15" s="2">
        <v>22.143000000000001</v>
      </c>
      <c r="J15">
        <v>0.20720609000000001</v>
      </c>
      <c r="K15">
        <v>7.1975824160000004</v>
      </c>
      <c r="L15">
        <v>14.736734999999999</v>
      </c>
      <c r="M15" s="2"/>
      <c r="N15" s="3">
        <f t="shared" si="0"/>
        <v>20.008503419112895</v>
      </c>
      <c r="O15" s="4" t="s">
        <v>112</v>
      </c>
      <c r="P15" s="2">
        <v>16.5716</v>
      </c>
      <c r="Q15" s="2">
        <v>0.3607486615802406</v>
      </c>
      <c r="R15" s="2">
        <v>6.4575747575326545</v>
      </c>
      <c r="S15" s="2">
        <v>11.34998</v>
      </c>
      <c r="T15" s="2">
        <v>1.8402000000000001</v>
      </c>
      <c r="U15" s="8">
        <f t="shared" si="1"/>
        <v>28.846378390799789</v>
      </c>
      <c r="V15" s="4" t="s">
        <v>111</v>
      </c>
      <c r="W15" s="9">
        <v>27.528300000000002</v>
      </c>
      <c r="X15" s="10">
        <v>0.12877571176566063</v>
      </c>
      <c r="Y15" s="10">
        <v>1.7670026790341271</v>
      </c>
      <c r="Z15" s="10">
        <v>13.302300000000001</v>
      </c>
      <c r="AA15" s="10">
        <v>13.648300000000001</v>
      </c>
      <c r="AB15" s="7"/>
      <c r="AD15" s="1" t="s">
        <v>0</v>
      </c>
      <c r="AE15" s="2">
        <v>0.122076691</v>
      </c>
      <c r="AF15">
        <v>0.12962202535912964</v>
      </c>
      <c r="AG15" s="2">
        <v>0.15989998852380952</v>
      </c>
      <c r="AH15" s="2">
        <v>0.14832259319887867</v>
      </c>
    </row>
    <row r="16" spans="1:34" x14ac:dyDescent="0.25">
      <c r="A16" t="s">
        <v>74</v>
      </c>
      <c r="B16" s="2">
        <v>23.6</v>
      </c>
      <c r="C16">
        <v>0.37369320900000003</v>
      </c>
      <c r="D16">
        <v>15.666829180000001</v>
      </c>
      <c r="E16">
        <v>7.5592872079999998</v>
      </c>
      <c r="F16" s="2"/>
      <c r="H16" s="1" t="s">
        <v>19</v>
      </c>
      <c r="I16" s="2">
        <v>10</v>
      </c>
      <c r="J16">
        <v>0.15141339000000001</v>
      </c>
      <c r="K16">
        <v>4.4648754400000001</v>
      </c>
      <c r="L16">
        <v>5.3823117800000002</v>
      </c>
      <c r="M16" s="2"/>
      <c r="N16" s="3">
        <f t="shared" si="0"/>
        <v>17.130122200684887</v>
      </c>
      <c r="O16" s="4" t="s">
        <v>113</v>
      </c>
      <c r="P16" s="2">
        <v>15.135</v>
      </c>
      <c r="Q16" s="2">
        <v>0.23478451896362351</v>
      </c>
      <c r="R16" s="2">
        <v>3.9736376817212653</v>
      </c>
      <c r="S16" s="2">
        <v>6.6124999999999998</v>
      </c>
      <c r="T16" s="2">
        <v>6.3091999999999997</v>
      </c>
      <c r="U16" s="8">
        <f t="shared" si="1"/>
        <v>14.902324730935526</v>
      </c>
      <c r="V16" s="4" t="s">
        <v>112</v>
      </c>
      <c r="W16" s="9">
        <v>14.5052</v>
      </c>
      <c r="X16" s="10">
        <v>4.3028917050452489E-2</v>
      </c>
      <c r="Y16" s="10">
        <v>0.65559581388507215</v>
      </c>
      <c r="Z16" s="10">
        <v>5.3845000000000001</v>
      </c>
      <c r="AA16" s="10">
        <v>8.8192000000000004</v>
      </c>
      <c r="AB16" s="7"/>
      <c r="AD16" s="1" t="s">
        <v>1</v>
      </c>
      <c r="AE16" s="2">
        <v>4.9881757034999996</v>
      </c>
      <c r="AF16">
        <v>1.7951717616012994</v>
      </c>
      <c r="AG16" s="2">
        <v>6.2251553454523831</v>
      </c>
      <c r="AH16" s="2">
        <v>1.9532643865823789</v>
      </c>
    </row>
    <row r="17" spans="1:34" x14ac:dyDescent="0.25">
      <c r="A17" t="s">
        <v>75</v>
      </c>
      <c r="B17" s="2">
        <v>21.175999999999998</v>
      </c>
      <c r="C17">
        <v>0.51926512400000002</v>
      </c>
      <c r="D17">
        <v>14.79455626</v>
      </c>
      <c r="E17">
        <v>5.8613952920000001</v>
      </c>
      <c r="F17" s="2"/>
      <c r="H17" s="1" t="s">
        <v>20</v>
      </c>
      <c r="I17" s="2">
        <v>6.4290000000000003</v>
      </c>
      <c r="J17">
        <v>0.109183206</v>
      </c>
      <c r="K17">
        <v>2.6773267500000002</v>
      </c>
      <c r="L17">
        <v>3.6426933610000001</v>
      </c>
      <c r="M17" s="2"/>
      <c r="N17" s="3">
        <f t="shared" si="0"/>
        <v>6.063899059497035</v>
      </c>
      <c r="O17" s="4" t="s">
        <v>124</v>
      </c>
      <c r="P17" s="2">
        <v>4.6359000000000004</v>
      </c>
      <c r="Q17" s="2">
        <v>0.17418830505009195</v>
      </c>
      <c r="R17" s="2">
        <v>2.2229107544469429</v>
      </c>
      <c r="S17" s="2">
        <v>3.1219000000000001</v>
      </c>
      <c r="T17" s="2">
        <v>0.54489999999999994</v>
      </c>
      <c r="U17" s="8">
        <f t="shared" si="1"/>
        <v>73.801494687854699</v>
      </c>
      <c r="V17" s="4" t="s">
        <v>113</v>
      </c>
      <c r="W17" s="9">
        <v>71.694199999999995</v>
      </c>
      <c r="X17" s="10">
        <v>0.19838337462369771</v>
      </c>
      <c r="Y17" s="10">
        <v>2.6057113132310041</v>
      </c>
      <c r="Z17" s="10">
        <v>24.247299999999999</v>
      </c>
      <c r="AA17" s="10">
        <v>46.750100000000003</v>
      </c>
      <c r="AB17" s="7"/>
      <c r="AD17" s="1" t="s">
        <v>2</v>
      </c>
      <c r="AE17" s="2">
        <v>5.1774824810000002</v>
      </c>
      <c r="AF17">
        <v>12.863</v>
      </c>
      <c r="AG17" s="2">
        <v>6.6577410144285709</v>
      </c>
      <c r="AH17" s="2">
        <v>12.863547826086954</v>
      </c>
    </row>
    <row r="18" spans="1:34" x14ac:dyDescent="0.25">
      <c r="A18" s="1" t="s">
        <v>26</v>
      </c>
      <c r="B18" s="2">
        <v>100</v>
      </c>
      <c r="C18">
        <v>1.7025325</v>
      </c>
      <c r="D18">
        <v>50.927867399999997</v>
      </c>
      <c r="E18">
        <v>47.369498</v>
      </c>
      <c r="F18" s="2"/>
      <c r="H18" s="1" t="s">
        <v>21</v>
      </c>
      <c r="I18" s="2">
        <v>18</v>
      </c>
      <c r="J18">
        <v>0.21313927799999999</v>
      </c>
      <c r="K18">
        <v>7.1794649880000003</v>
      </c>
      <c r="L18">
        <v>10.603855210000001</v>
      </c>
      <c r="M18" s="2"/>
      <c r="N18" s="3">
        <f t="shared" si="0"/>
        <v>17.988573132427842</v>
      </c>
      <c r="O18" s="4" t="s">
        <v>114</v>
      </c>
      <c r="P18" s="2">
        <v>14.8985</v>
      </c>
      <c r="Q18" s="2">
        <v>0.36055350169779277</v>
      </c>
      <c r="R18" s="2">
        <v>5.50591963073005</v>
      </c>
      <c r="S18" s="2">
        <v>8.4920000000000009</v>
      </c>
      <c r="T18" s="2">
        <v>3.6301000000000001</v>
      </c>
      <c r="U18" s="8">
        <f t="shared" si="1"/>
        <v>49.675701073636795</v>
      </c>
      <c r="V18" s="4" t="s">
        <v>124</v>
      </c>
      <c r="W18" s="9">
        <v>47.312199999999997</v>
      </c>
      <c r="X18" s="10">
        <v>0.23269804300815269</v>
      </c>
      <c r="Y18" s="10">
        <v>3.0081030306286425</v>
      </c>
      <c r="Z18" s="10">
        <v>20.538399999999999</v>
      </c>
      <c r="AA18" s="10">
        <v>25.8965</v>
      </c>
      <c r="AB18" s="7"/>
      <c r="AD18" s="1" t="s">
        <v>3</v>
      </c>
      <c r="AE18" s="2"/>
      <c r="AF18">
        <v>17.811199999999999</v>
      </c>
      <c r="AG18" s="2"/>
      <c r="AH18" s="2">
        <v>21.979569565217389</v>
      </c>
    </row>
    <row r="19" spans="1:34" x14ac:dyDescent="0.25">
      <c r="A19" s="1" t="s">
        <v>27</v>
      </c>
      <c r="B19" s="2">
        <v>105.556</v>
      </c>
      <c r="C19">
        <v>2.6126065280000002</v>
      </c>
      <c r="D19">
        <v>63.645890489999999</v>
      </c>
      <c r="E19">
        <v>39.297357419999997</v>
      </c>
      <c r="F19" s="2"/>
      <c r="H19" s="1" t="s">
        <v>22</v>
      </c>
      <c r="I19" s="2">
        <v>20.667000000000002</v>
      </c>
      <c r="J19">
        <v>0.25397928400000003</v>
      </c>
      <c r="K19">
        <v>7.6876070360000002</v>
      </c>
      <c r="L19">
        <v>12.72601482</v>
      </c>
      <c r="M19" s="2"/>
      <c r="N19" s="3">
        <f t="shared" si="0"/>
        <v>14.692119208183369</v>
      </c>
      <c r="O19" s="4" t="s">
        <v>115</v>
      </c>
      <c r="P19" s="2">
        <v>11.488099999999999</v>
      </c>
      <c r="Q19" s="2">
        <v>0.46912291153627583</v>
      </c>
      <c r="R19" s="2">
        <v>5.8395962966470929</v>
      </c>
      <c r="S19" s="2">
        <v>5.7622000000000009</v>
      </c>
      <c r="T19" s="2">
        <v>2.6212</v>
      </c>
      <c r="U19" s="8">
        <f t="shared" si="1"/>
        <v>33.295728027070957</v>
      </c>
      <c r="V19" s="4" t="s">
        <v>114</v>
      </c>
      <c r="W19" s="9">
        <v>31.810600000000001</v>
      </c>
      <c r="X19" s="10">
        <v>0.14591900352662143</v>
      </c>
      <c r="Y19" s="10">
        <v>1.8888090235443336</v>
      </c>
      <c r="Z19" s="9">
        <v>10.927899999999999</v>
      </c>
      <c r="AA19" s="9">
        <v>20.333100000000002</v>
      </c>
      <c r="AB19" s="7"/>
    </row>
    <row r="20" spans="1:34" x14ac:dyDescent="0.25">
      <c r="A20" s="1" t="s">
        <v>28</v>
      </c>
      <c r="B20" s="2">
        <v>50</v>
      </c>
      <c r="C20">
        <v>1.7129574000000001</v>
      </c>
      <c r="D20">
        <v>34.066121099999997</v>
      </c>
      <c r="E20">
        <v>14.223444600000001</v>
      </c>
      <c r="F20" s="2"/>
      <c r="H20" s="1" t="s">
        <v>23</v>
      </c>
      <c r="I20" s="2">
        <v>11.875</v>
      </c>
      <c r="J20">
        <v>0.117770526</v>
      </c>
      <c r="K20">
        <v>5.149253721</v>
      </c>
      <c r="L20">
        <v>6.6084421669999998</v>
      </c>
      <c r="M20" s="2"/>
      <c r="N20" s="3">
        <f t="shared" si="0"/>
        <v>20.711100572259944</v>
      </c>
      <c r="O20" s="4" t="s">
        <v>125</v>
      </c>
      <c r="P20" s="2">
        <v>17.649799999999999</v>
      </c>
      <c r="Q20" s="2">
        <v>0.39221973811833188</v>
      </c>
      <c r="R20" s="2">
        <v>5.7129808341416108</v>
      </c>
      <c r="S20" s="2">
        <v>11.0939</v>
      </c>
      <c r="T20" s="2">
        <v>3.512</v>
      </c>
      <c r="U20" s="8">
        <f t="shared" si="1"/>
        <v>24.878892112529908</v>
      </c>
      <c r="V20" s="4" t="s">
        <v>115</v>
      </c>
      <c r="W20" s="9">
        <v>24.152100000000001</v>
      </c>
      <c r="X20" s="10">
        <v>0.1089397532643475</v>
      </c>
      <c r="Y20" s="10">
        <v>1.5903523592655615</v>
      </c>
      <c r="Z20" s="9">
        <v>8.773299999999999</v>
      </c>
      <c r="AA20" s="9">
        <v>14.4063</v>
      </c>
      <c r="AB20" s="7"/>
    </row>
    <row r="21" spans="1:34" x14ac:dyDescent="0.25">
      <c r="A21" s="1" t="s">
        <v>29</v>
      </c>
      <c r="B21" s="2">
        <v>68.888999999999996</v>
      </c>
      <c r="C21">
        <v>1.6975885020000001</v>
      </c>
      <c r="D21">
        <v>38.772768450000001</v>
      </c>
      <c r="E21">
        <v>28.418642909999999</v>
      </c>
      <c r="F21" s="2"/>
      <c r="H21" s="1" t="s">
        <v>24</v>
      </c>
      <c r="I21" s="2">
        <v>7.1429999999999998</v>
      </c>
      <c r="J21">
        <v>0</v>
      </c>
      <c r="K21">
        <v>4.2890389789999999</v>
      </c>
      <c r="L21">
        <v>2.8530971680000001</v>
      </c>
      <c r="M21" s="2"/>
      <c r="N21" s="3">
        <f t="shared" si="0"/>
        <v>10.79327550660793</v>
      </c>
      <c r="O21" s="1" t="s">
        <v>116</v>
      </c>
      <c r="P21" s="2">
        <v>8.8271999999999995</v>
      </c>
      <c r="Q21" s="2">
        <v>0.28048507488986779</v>
      </c>
      <c r="R21" s="2">
        <v>4.1520904317180616</v>
      </c>
      <c r="S21" s="2">
        <v>5.5735000000000001</v>
      </c>
      <c r="T21" s="2">
        <v>0.78720000000000001</v>
      </c>
      <c r="U21" s="8">
        <f t="shared" si="1"/>
        <v>65.287934787055846</v>
      </c>
      <c r="V21" s="4" t="s">
        <v>125</v>
      </c>
      <c r="W21" s="9">
        <v>62.840499999999999</v>
      </c>
      <c r="X21" s="10">
        <v>0.25350487407165828</v>
      </c>
      <c r="Y21" s="10">
        <v>3.0290299129841833</v>
      </c>
      <c r="Z21" s="9">
        <v>18.183500000000002</v>
      </c>
      <c r="AA21" s="9">
        <v>43.821899999999999</v>
      </c>
      <c r="AB21" s="7"/>
    </row>
    <row r="22" spans="1:34" x14ac:dyDescent="0.25">
      <c r="A22" s="1" t="s">
        <v>30</v>
      </c>
      <c r="B22" s="2">
        <v>51.110999999999997</v>
      </c>
      <c r="C22">
        <v>1.5941184079999999</v>
      </c>
      <c r="D22">
        <v>31.586279730000001</v>
      </c>
      <c r="E22">
        <v>17.932152210000002</v>
      </c>
      <c r="F22" s="2"/>
      <c r="H22" s="1" t="s">
        <v>76</v>
      </c>
      <c r="I22" s="2">
        <v>21.5</v>
      </c>
      <c r="J22">
        <v>0.19319639899999999</v>
      </c>
      <c r="K22">
        <v>11.50208604</v>
      </c>
      <c r="L22">
        <v>9.8067875830000002</v>
      </c>
      <c r="M22" s="2"/>
      <c r="N22" s="3">
        <f t="shared" si="0"/>
        <v>15.198364383280273</v>
      </c>
      <c r="O22" s="1" t="s">
        <v>117</v>
      </c>
      <c r="P22" s="2">
        <v>13.1127</v>
      </c>
      <c r="Q22" s="2">
        <v>0.29737257882304624</v>
      </c>
      <c r="R22" s="2">
        <v>4.9319918044572271</v>
      </c>
      <c r="S22" s="2">
        <v>8.8879999999999999</v>
      </c>
      <c r="T22" s="2">
        <v>1.081</v>
      </c>
      <c r="U22" s="8">
        <f t="shared" si="1"/>
        <v>30.923717364063378</v>
      </c>
      <c r="V22" s="4" t="s">
        <v>116</v>
      </c>
      <c r="W22" s="9">
        <v>29.180700000000002</v>
      </c>
      <c r="X22" s="10">
        <v>0.17018552264393186</v>
      </c>
      <c r="Y22" s="10">
        <v>2.078531841419446</v>
      </c>
      <c r="Z22" s="9">
        <v>12.4641</v>
      </c>
      <c r="AA22" s="9">
        <v>16.210899999999999</v>
      </c>
      <c r="AB22" s="7"/>
      <c r="AD22" s="5"/>
      <c r="AE22" s="2"/>
      <c r="AF22" s="2"/>
      <c r="AG22" s="2"/>
      <c r="AH22" s="2"/>
    </row>
    <row r="23" spans="1:34" x14ac:dyDescent="0.25">
      <c r="A23" s="1" t="s">
        <v>31</v>
      </c>
      <c r="B23" s="2">
        <v>45.262999999999998</v>
      </c>
      <c r="C23">
        <v>1.0785253610000001</v>
      </c>
      <c r="D23">
        <v>27.82875997</v>
      </c>
      <c r="E23">
        <v>16.355714580000001</v>
      </c>
      <c r="F23" s="2"/>
      <c r="H23" s="1" t="s">
        <v>77</v>
      </c>
      <c r="I23" s="2">
        <v>11.053000000000001</v>
      </c>
      <c r="J23">
        <v>0.12534540799999999</v>
      </c>
      <c r="K23">
        <v>5.1467650220000003</v>
      </c>
      <c r="L23">
        <v>5.7808895920000003</v>
      </c>
      <c r="M23" s="2"/>
      <c r="N23" s="3">
        <f t="shared" si="0"/>
        <v>13.34452225063939</v>
      </c>
      <c r="O23" s="1" t="s">
        <v>118</v>
      </c>
      <c r="P23" s="2">
        <v>9.6720000000000006</v>
      </c>
      <c r="Q23" s="2">
        <v>0.46969072653215888</v>
      </c>
      <c r="R23" s="2">
        <v>6.0396315241072305</v>
      </c>
      <c r="S23" s="2">
        <v>6.3197999999999999</v>
      </c>
      <c r="T23" s="2">
        <v>0.51539999999999997</v>
      </c>
      <c r="U23" s="8">
        <f t="shared" si="1"/>
        <v>26.182885506373523</v>
      </c>
      <c r="V23" s="4" t="s">
        <v>117</v>
      </c>
      <c r="W23" s="9">
        <v>25.196200000000001</v>
      </c>
      <c r="X23" s="10">
        <v>8.7751258894774364E-2</v>
      </c>
      <c r="Y23" s="10">
        <v>1.2116342474787469</v>
      </c>
      <c r="Z23" s="9">
        <v>8.6090999999999998</v>
      </c>
      <c r="AA23" s="9">
        <v>16.2744</v>
      </c>
      <c r="AB23" s="7"/>
      <c r="AD23" s="5"/>
      <c r="AE23" s="2"/>
      <c r="AF23" s="2"/>
      <c r="AG23" s="2"/>
      <c r="AH23" s="2"/>
    </row>
    <row r="24" spans="1:34" x14ac:dyDescent="0.25">
      <c r="A24" s="1" t="s">
        <v>32</v>
      </c>
      <c r="B24" s="2">
        <v>20</v>
      </c>
      <c r="C24">
        <v>0.34223409999999999</v>
      </c>
      <c r="D24">
        <v>9.6059695600000001</v>
      </c>
      <c r="E24">
        <v>10.05155982</v>
      </c>
      <c r="F24" s="2"/>
      <c r="H24" s="1" t="s">
        <v>78</v>
      </c>
      <c r="I24" s="2">
        <v>18</v>
      </c>
      <c r="J24">
        <v>0.13051700999999999</v>
      </c>
      <c r="K24">
        <v>9.7910466300000003</v>
      </c>
      <c r="L24">
        <v>8.0776796760000007</v>
      </c>
      <c r="M24" s="2"/>
      <c r="N24" s="3">
        <f t="shared" si="0"/>
        <v>18.635693785530719</v>
      </c>
      <c r="O24" s="1" t="s">
        <v>119</v>
      </c>
      <c r="P24" s="2">
        <v>13.8108</v>
      </c>
      <c r="Q24" s="2">
        <v>0.48970952418035985</v>
      </c>
      <c r="R24" s="2">
        <v>6.8572842613503608</v>
      </c>
      <c r="S24" s="2">
        <v>9.8343000000000007</v>
      </c>
      <c r="T24" s="2">
        <v>1.4544000000000001</v>
      </c>
      <c r="U24" s="8">
        <f t="shared" si="1"/>
        <v>15.496677710150983</v>
      </c>
      <c r="V24" s="4" t="s">
        <v>118</v>
      </c>
      <c r="W24" s="9">
        <v>14.8794</v>
      </c>
      <c r="X24" s="10">
        <v>7.6598708923253711E-2</v>
      </c>
      <c r="Y24" s="10">
        <v>1.31167900122773</v>
      </c>
      <c r="Z24" s="9">
        <v>5.661999999999999</v>
      </c>
      <c r="AA24" s="9">
        <v>8.4464000000000006</v>
      </c>
      <c r="AB24" s="7"/>
    </row>
    <row r="25" spans="1:34" x14ac:dyDescent="0.25">
      <c r="A25" s="1" t="s">
        <v>33</v>
      </c>
      <c r="B25" s="2">
        <v>15.455</v>
      </c>
      <c r="C25">
        <v>0.36588095900000001</v>
      </c>
      <c r="D25">
        <v>8.3332856940000006</v>
      </c>
      <c r="E25">
        <v>6.7563571480000002</v>
      </c>
      <c r="F25" s="2"/>
      <c r="H25" s="1" t="s">
        <v>79</v>
      </c>
      <c r="I25" s="2">
        <v>6.5</v>
      </c>
      <c r="J25">
        <v>4.8083510000000003E-2</v>
      </c>
      <c r="K25">
        <v>3.2130249129999999</v>
      </c>
      <c r="L25">
        <v>3.238256834</v>
      </c>
      <c r="M25" s="2"/>
      <c r="U25" s="8">
        <f>SUM(X25:AA25)</f>
        <v>32.100596932897439</v>
      </c>
      <c r="V25" s="4" t="s">
        <v>119</v>
      </c>
      <c r="W25" s="9">
        <v>31.258299999999998</v>
      </c>
      <c r="X25" s="10">
        <v>8.0302038778309603E-2</v>
      </c>
      <c r="Y25" s="10">
        <v>1.249394894119128</v>
      </c>
      <c r="Z25" s="9">
        <v>12.9597</v>
      </c>
      <c r="AA25" s="9">
        <v>17.811199999999999</v>
      </c>
      <c r="AB25" s="7"/>
    </row>
    <row r="26" spans="1:34" x14ac:dyDescent="0.25">
      <c r="A26" s="1" t="s">
        <v>34</v>
      </c>
      <c r="B26" s="2">
        <v>26</v>
      </c>
      <c r="C26">
        <v>0.78720007599999997</v>
      </c>
      <c r="D26">
        <v>16.636494320000001</v>
      </c>
      <c r="E26">
        <v>8.5763056340000006</v>
      </c>
      <c r="F26" s="2"/>
      <c r="H26" s="1" t="s">
        <v>80</v>
      </c>
      <c r="I26" s="2">
        <v>6</v>
      </c>
      <c r="J26">
        <v>0.120214668</v>
      </c>
      <c r="K26">
        <v>3.8007155579999998</v>
      </c>
      <c r="L26">
        <v>2.0820214680000002</v>
      </c>
      <c r="M26" s="2"/>
      <c r="O26" s="1" t="s">
        <v>99</v>
      </c>
      <c r="P26" s="3">
        <f>MEDIAN(P3:P24)</f>
        <v>12.948550000000001</v>
      </c>
      <c r="Q26" s="3">
        <f t="shared" ref="Q26:T26" si="2">MEDIAN(Q3:Q24)</f>
        <v>0.32863477985531975</v>
      </c>
      <c r="R26" s="3">
        <f t="shared" si="2"/>
        <v>5.0049183967152562</v>
      </c>
      <c r="S26" s="3">
        <f t="shared" si="2"/>
        <v>8.2419499999999992</v>
      </c>
      <c r="T26" s="3">
        <f t="shared" si="2"/>
        <v>1.71265</v>
      </c>
      <c r="U26" s="8"/>
    </row>
    <row r="27" spans="1:34" x14ac:dyDescent="0.25">
      <c r="A27" s="1" t="s">
        <v>35</v>
      </c>
      <c r="B27" s="2">
        <v>21</v>
      </c>
      <c r="C27">
        <v>0.24858424500000001</v>
      </c>
      <c r="D27">
        <v>8.7181228260000001</v>
      </c>
      <c r="E27">
        <v>12.033335729999999</v>
      </c>
      <c r="F27" s="2"/>
      <c r="H27" s="1" t="s">
        <v>81</v>
      </c>
      <c r="I27" s="2">
        <v>8.8889999999999993</v>
      </c>
      <c r="J27">
        <v>0.12393871400000001</v>
      </c>
      <c r="K27">
        <v>5.0647700379999998</v>
      </c>
      <c r="L27">
        <v>3.6991383189999998</v>
      </c>
      <c r="M27" s="2"/>
      <c r="O27" s="1" t="s">
        <v>100</v>
      </c>
      <c r="P27" s="3">
        <f>AVERAGE(P3:P24)</f>
        <v>13.240495454545458</v>
      </c>
      <c r="Q27" s="3">
        <f t="shared" ref="Q27:T27" si="3">AVERAGE(Q3:Q24)</f>
        <v>0.35435415636977302</v>
      </c>
      <c r="R27" s="3">
        <f t="shared" si="3"/>
        <v>4.9796259572787775</v>
      </c>
      <c r="S27" s="3">
        <f t="shared" si="3"/>
        <v>8.0806490909090893</v>
      </c>
      <c r="T27" s="3">
        <f t="shared" si="3"/>
        <v>2.6130727272727272</v>
      </c>
      <c r="U27" s="8"/>
      <c r="V27" s="1" t="s">
        <v>99</v>
      </c>
      <c r="W27" s="3">
        <f>MEDIAN(W3:W25)</f>
        <v>31.258299999999998</v>
      </c>
      <c r="X27" s="3">
        <f t="shared" ref="X27:AA27" si="4">MEDIAN(X3:X25)</f>
        <v>0.12962202535912964</v>
      </c>
      <c r="Y27" s="3">
        <f t="shared" si="4"/>
        <v>1.7951717616012994</v>
      </c>
      <c r="Z27" s="3">
        <f t="shared" si="4"/>
        <v>12.863</v>
      </c>
      <c r="AA27" s="3">
        <f t="shared" si="4"/>
        <v>17.811199999999999</v>
      </c>
    </row>
    <row r="28" spans="1:34" x14ac:dyDescent="0.25">
      <c r="A28" s="1" t="s">
        <v>36</v>
      </c>
      <c r="B28" s="2">
        <v>43.2</v>
      </c>
      <c r="C28">
        <v>0.55608318700000003</v>
      </c>
      <c r="D28">
        <v>16.282472340000002</v>
      </c>
      <c r="E28">
        <v>26.361303469999999</v>
      </c>
      <c r="F28" s="2"/>
      <c r="H28" s="1" t="s">
        <v>82</v>
      </c>
      <c r="I28" s="2">
        <v>4.6669999999999998</v>
      </c>
      <c r="J28">
        <v>8.3372743999999999E-2</v>
      </c>
      <c r="K28">
        <v>2.3829615799999999</v>
      </c>
      <c r="L28">
        <v>2.2004783240000001</v>
      </c>
      <c r="M28" s="2"/>
      <c r="U28" s="8"/>
      <c r="V28" s="1" t="s">
        <v>100</v>
      </c>
      <c r="W28" s="3">
        <f>AVERAGE(W3:W25)</f>
        <v>35.595030434782608</v>
      </c>
      <c r="X28" s="3">
        <f t="shared" ref="X28:AA28" si="5">AVERAGE(X3:X25)</f>
        <v>0.14832259319887867</v>
      </c>
      <c r="Y28" s="3">
        <f t="shared" si="5"/>
        <v>1.9532643865823789</v>
      </c>
      <c r="Z28" s="3">
        <f t="shared" si="5"/>
        <v>12.863547826086954</v>
      </c>
      <c r="AA28" s="3">
        <f t="shared" si="5"/>
        <v>21.979569565217389</v>
      </c>
    </row>
    <row r="29" spans="1:34" x14ac:dyDescent="0.25">
      <c r="A29" s="1" t="s">
        <v>37</v>
      </c>
      <c r="B29" s="2">
        <v>29.231000000000002</v>
      </c>
      <c r="C29">
        <v>0.61380551699999997</v>
      </c>
      <c r="D29">
        <v>16.922344840000001</v>
      </c>
      <c r="E29">
        <v>11.695199540000001</v>
      </c>
      <c r="F29" s="2"/>
      <c r="H29" s="1" t="s">
        <v>83</v>
      </c>
      <c r="I29" s="2">
        <v>17.856999999999999</v>
      </c>
      <c r="J29">
        <v>0.13994014799999999</v>
      </c>
      <c r="K29">
        <v>7.3471232229999996</v>
      </c>
      <c r="L29">
        <v>10.373129179999999</v>
      </c>
      <c r="M29" s="2"/>
      <c r="U29" s="8"/>
    </row>
    <row r="30" spans="1:34" x14ac:dyDescent="0.25">
      <c r="A30" s="1" t="s">
        <v>38</v>
      </c>
      <c r="B30" s="2">
        <v>25</v>
      </c>
      <c r="C30">
        <v>0.53111522499999997</v>
      </c>
      <c r="D30">
        <v>13.69915258</v>
      </c>
      <c r="E30">
        <v>10.7701136</v>
      </c>
      <c r="F30" s="2"/>
      <c r="H30" s="1" t="s">
        <v>84</v>
      </c>
      <c r="I30" s="2">
        <v>6.67</v>
      </c>
      <c r="J30">
        <v>4.2203750999999998E-2</v>
      </c>
      <c r="K30">
        <v>2.5238361139999999</v>
      </c>
      <c r="L30">
        <v>4.1046054639999996</v>
      </c>
      <c r="M30" s="2"/>
      <c r="U30" s="8"/>
    </row>
    <row r="31" spans="1:34" x14ac:dyDescent="0.25">
      <c r="A31" s="1" t="s">
        <v>39</v>
      </c>
      <c r="B31" s="2">
        <v>23.75</v>
      </c>
      <c r="C31">
        <v>0.450431148</v>
      </c>
      <c r="D31">
        <v>12.849270130000001</v>
      </c>
      <c r="E31">
        <v>10.45194826</v>
      </c>
      <c r="F31" s="2"/>
      <c r="H31" s="1" t="s">
        <v>85</v>
      </c>
      <c r="I31" s="2">
        <v>5.3330000000000002</v>
      </c>
      <c r="J31">
        <v>3.4188273999999998E-2</v>
      </c>
      <c r="K31">
        <v>2.5507787209999999</v>
      </c>
      <c r="L31">
        <v>2.7477550599999998</v>
      </c>
      <c r="M31" s="2"/>
      <c r="U31" s="8"/>
      <c r="AB31" s="7"/>
    </row>
    <row r="32" spans="1:34" x14ac:dyDescent="0.25">
      <c r="A32" s="1" t="s">
        <v>40</v>
      </c>
      <c r="B32" s="2">
        <v>22.222000000000001</v>
      </c>
      <c r="C32">
        <v>0.40174335999999999</v>
      </c>
      <c r="D32">
        <v>11.227002969999999</v>
      </c>
      <c r="E32">
        <v>10.593253730000001</v>
      </c>
      <c r="F32" s="2"/>
      <c r="H32" s="1" t="s">
        <v>86</v>
      </c>
      <c r="I32" s="2">
        <v>8</v>
      </c>
      <c r="J32">
        <v>6.2710528000000001E-2</v>
      </c>
      <c r="K32">
        <v>4.1977018560000001</v>
      </c>
      <c r="L32">
        <v>3.740720928</v>
      </c>
      <c r="M32" s="2"/>
      <c r="U32" s="8"/>
    </row>
    <row r="33" spans="1:21" x14ac:dyDescent="0.25">
      <c r="A33" s="1" t="s">
        <v>41</v>
      </c>
      <c r="B33" s="2">
        <v>22.222000000000001</v>
      </c>
      <c r="C33">
        <v>0.32571578699999998</v>
      </c>
      <c r="D33">
        <v>11.749664839999999</v>
      </c>
      <c r="E33">
        <v>10.146619400000001</v>
      </c>
      <c r="F33" s="2"/>
      <c r="H33" s="1" t="s">
        <v>87</v>
      </c>
      <c r="I33" s="2">
        <v>8.6669999999999998</v>
      </c>
      <c r="J33">
        <v>3.5792925000000003E-2</v>
      </c>
      <c r="K33">
        <v>3.7907549870000001</v>
      </c>
      <c r="L33">
        <v>4.8404524689999997</v>
      </c>
      <c r="M33" s="2"/>
      <c r="U33" s="8"/>
    </row>
    <row r="34" spans="1:21" x14ac:dyDescent="0.25">
      <c r="A34" s="1" t="s">
        <v>42</v>
      </c>
      <c r="B34" s="2">
        <v>21.905000000000001</v>
      </c>
      <c r="C34">
        <v>0.26598555899999998</v>
      </c>
      <c r="D34">
        <v>8.6595386179999991</v>
      </c>
      <c r="E34">
        <v>12.97947578</v>
      </c>
      <c r="F34" s="2"/>
      <c r="H34" s="1" t="s">
        <v>88</v>
      </c>
      <c r="I34" s="2">
        <v>15</v>
      </c>
      <c r="J34">
        <v>0.34845136500000001</v>
      </c>
      <c r="K34">
        <v>8.0873893799999994</v>
      </c>
      <c r="L34">
        <v>6.5652654899999998</v>
      </c>
      <c r="M34" s="2"/>
      <c r="U34" s="8"/>
    </row>
    <row r="35" spans="1:21" x14ac:dyDescent="0.25">
      <c r="A35" s="1" t="s">
        <v>43</v>
      </c>
      <c r="B35" s="2">
        <v>18</v>
      </c>
      <c r="C35">
        <v>0.18115083000000001</v>
      </c>
      <c r="D35">
        <v>6.5781730979999997</v>
      </c>
      <c r="E35">
        <v>11.24067604</v>
      </c>
      <c r="F35" s="2"/>
      <c r="H35" s="1" t="s">
        <v>89</v>
      </c>
      <c r="I35" s="2">
        <v>7.1429999999999998</v>
      </c>
      <c r="J35">
        <v>0.28983248900000003</v>
      </c>
      <c r="K35">
        <v>5.2120889610000001</v>
      </c>
      <c r="L35">
        <v>1.6440160370000001</v>
      </c>
      <c r="M35" s="2"/>
      <c r="U35" s="8"/>
    </row>
    <row r="36" spans="1:21" x14ac:dyDescent="0.25">
      <c r="A36" s="1" t="s">
        <v>44</v>
      </c>
      <c r="B36" s="2">
        <v>20.5</v>
      </c>
      <c r="C36">
        <v>0.41792718600000001</v>
      </c>
      <c r="D36">
        <v>11.0970862</v>
      </c>
      <c r="E36">
        <v>8.9839418119999994</v>
      </c>
      <c r="F36" s="2"/>
      <c r="H36" s="1" t="s">
        <v>90</v>
      </c>
      <c r="I36" s="2">
        <v>6.6669999999999998</v>
      </c>
      <c r="J36">
        <v>2.3654496000000001E-2</v>
      </c>
      <c r="K36">
        <v>3.245219606</v>
      </c>
      <c r="L36">
        <v>3.3980366399999999</v>
      </c>
      <c r="M36" s="2"/>
      <c r="U36" s="8"/>
    </row>
    <row r="37" spans="1:21" x14ac:dyDescent="0.25">
      <c r="A37" s="1" t="s">
        <v>45</v>
      </c>
      <c r="B37" s="2">
        <v>12.558</v>
      </c>
      <c r="C37">
        <v>0.22869155299999999</v>
      </c>
      <c r="D37">
        <v>7.1097737370000003</v>
      </c>
      <c r="E37">
        <v>5.219568014</v>
      </c>
      <c r="F37" s="2"/>
      <c r="H37" s="1" t="s">
        <v>91</v>
      </c>
      <c r="I37" s="2">
        <v>12.667</v>
      </c>
      <c r="J37">
        <v>0.110248742</v>
      </c>
      <c r="K37">
        <v>4.9115813690000003</v>
      </c>
      <c r="L37">
        <v>7.6451699150000003</v>
      </c>
      <c r="M37" s="2"/>
      <c r="U37" s="8"/>
    </row>
    <row r="38" spans="1:21" x14ac:dyDescent="0.25">
      <c r="A38" s="1" t="s">
        <v>46</v>
      </c>
      <c r="B38" s="2">
        <v>18</v>
      </c>
      <c r="C38">
        <v>0.38789038799999997</v>
      </c>
      <c r="D38">
        <v>10.00057462</v>
      </c>
      <c r="E38">
        <v>7.6120825500000002</v>
      </c>
      <c r="F38" s="2"/>
      <c r="H38" s="1" t="s">
        <v>92</v>
      </c>
      <c r="I38" s="2">
        <v>45</v>
      </c>
      <c r="J38">
        <v>0.94894735500000005</v>
      </c>
      <c r="K38">
        <v>24.389473639999999</v>
      </c>
      <c r="L38">
        <v>19.661052649999998</v>
      </c>
      <c r="M38" s="2"/>
      <c r="U38" s="8"/>
    </row>
    <row r="39" spans="1:21" x14ac:dyDescent="0.25">
      <c r="A39" s="1" t="s">
        <v>47</v>
      </c>
      <c r="B39" s="2">
        <v>20</v>
      </c>
      <c r="C39">
        <v>0.40784703999999999</v>
      </c>
      <c r="D39">
        <v>10.445131399999999</v>
      </c>
      <c r="E39">
        <v>9.1476508400000007</v>
      </c>
      <c r="F39" s="2"/>
      <c r="H39" s="1" t="s">
        <v>93</v>
      </c>
      <c r="I39" s="2">
        <v>20</v>
      </c>
      <c r="J39">
        <v>0.20143433999999999</v>
      </c>
      <c r="K39">
        <v>7.0717180600000002</v>
      </c>
      <c r="L39">
        <v>12.72715934</v>
      </c>
      <c r="M39" s="2"/>
      <c r="U39" s="8"/>
    </row>
    <row r="40" spans="1:21" x14ac:dyDescent="0.25">
      <c r="A40" s="1" t="s">
        <v>48</v>
      </c>
      <c r="B40" s="2">
        <v>77.894999999999996</v>
      </c>
      <c r="C40">
        <v>1.1431815670000001</v>
      </c>
      <c r="D40">
        <v>37.685186520000002</v>
      </c>
      <c r="E40">
        <v>39.066631829999999</v>
      </c>
      <c r="F40" s="2"/>
      <c r="H40" s="1" t="s">
        <v>94</v>
      </c>
      <c r="I40" s="2">
        <v>10.667</v>
      </c>
      <c r="J40">
        <v>0.162347303</v>
      </c>
      <c r="K40">
        <v>5.8030418189999997</v>
      </c>
      <c r="L40">
        <v>4.7013415900000002</v>
      </c>
      <c r="M40" s="2"/>
      <c r="U40" s="8"/>
    </row>
    <row r="41" spans="1:21" x14ac:dyDescent="0.25">
      <c r="A41" s="1" t="s">
        <v>49</v>
      </c>
      <c r="B41" s="2">
        <v>43</v>
      </c>
      <c r="C41">
        <v>0.58630581699999995</v>
      </c>
      <c r="D41">
        <v>20.068511470000001</v>
      </c>
      <c r="E41">
        <v>22.3451828</v>
      </c>
      <c r="F41" s="2"/>
      <c r="H41" s="1" t="s">
        <v>95</v>
      </c>
      <c r="I41" s="2">
        <v>24.375</v>
      </c>
      <c r="J41">
        <v>0.4346082</v>
      </c>
      <c r="K41">
        <v>13.99309699</v>
      </c>
      <c r="L41">
        <v>9.9481343080000002</v>
      </c>
      <c r="M41" s="2"/>
      <c r="U41" s="8"/>
    </row>
    <row r="42" spans="1:21" x14ac:dyDescent="0.25">
      <c r="A42" s="1" t="s">
        <v>50</v>
      </c>
      <c r="B42" s="2">
        <v>36</v>
      </c>
      <c r="C42">
        <v>0.63156193199999999</v>
      </c>
      <c r="D42">
        <v>19.97190904</v>
      </c>
      <c r="E42">
        <v>15.39652903</v>
      </c>
      <c r="F42" s="2"/>
      <c r="H42" s="1" t="s">
        <v>96</v>
      </c>
      <c r="I42" s="2">
        <v>0.71399999999999997</v>
      </c>
      <c r="J42">
        <v>1.8580453E-2</v>
      </c>
      <c r="K42">
        <v>0.53843599399999997</v>
      </c>
      <c r="L42">
        <v>0.15687009099999999</v>
      </c>
      <c r="M42" s="2"/>
      <c r="U42" s="8"/>
    </row>
    <row r="43" spans="1:21" x14ac:dyDescent="0.25">
      <c r="A43" s="1" t="s">
        <v>51</v>
      </c>
      <c r="B43" s="2">
        <v>28.837</v>
      </c>
      <c r="C43">
        <v>0.50938818699999999</v>
      </c>
      <c r="D43">
        <v>14.830492660000001</v>
      </c>
      <c r="E43">
        <v>13.49633395</v>
      </c>
      <c r="F43" s="2"/>
      <c r="H43" s="1" t="s">
        <v>97</v>
      </c>
      <c r="I43" s="2">
        <v>5.7140000000000004</v>
      </c>
      <c r="J43">
        <v>0.119397013</v>
      </c>
      <c r="K43">
        <v>3.7527284509999999</v>
      </c>
      <c r="L43">
        <v>1.8463895560000001</v>
      </c>
      <c r="M43" s="2"/>
      <c r="U43" s="8"/>
    </row>
    <row r="44" spans="1:21" x14ac:dyDescent="0.25">
      <c r="A44" s="1" t="s">
        <v>52</v>
      </c>
      <c r="B44" s="2">
        <v>29.545000000000002</v>
      </c>
      <c r="C44">
        <v>0.48133913299999997</v>
      </c>
      <c r="D44">
        <v>15.636316320000001</v>
      </c>
      <c r="E44">
        <v>13.42753664</v>
      </c>
      <c r="F44" s="2"/>
      <c r="H44" s="1" t="s">
        <v>98</v>
      </c>
      <c r="I44" s="2">
        <v>0.66700000000000004</v>
      </c>
      <c r="J44">
        <v>1.5183950999999999E-2</v>
      </c>
      <c r="K44">
        <v>0.42064494299999999</v>
      </c>
      <c r="L44">
        <v>0.23119715099999999</v>
      </c>
      <c r="M44" s="2"/>
      <c r="U44" s="8"/>
    </row>
    <row r="45" spans="1:21" x14ac:dyDescent="0.25">
      <c r="A45" s="1" t="s">
        <v>53</v>
      </c>
      <c r="B45" s="2">
        <v>26.841999999999999</v>
      </c>
      <c r="C45">
        <v>0.50269211800000002</v>
      </c>
      <c r="D45">
        <v>14.121905659999999</v>
      </c>
      <c r="E45">
        <v>12.216556300000001</v>
      </c>
      <c r="F45" s="2"/>
    </row>
    <row r="46" spans="1:21" x14ac:dyDescent="0.25">
      <c r="A46" s="1" t="s">
        <v>54</v>
      </c>
      <c r="B46" s="2">
        <v>24</v>
      </c>
      <c r="C46">
        <v>0.435763128</v>
      </c>
      <c r="D46">
        <v>13.756626860000001</v>
      </c>
      <c r="E46">
        <v>9.8081287439999993</v>
      </c>
      <c r="F46" s="2"/>
      <c r="H46" s="1" t="s">
        <v>99</v>
      </c>
      <c r="I46" s="2">
        <f>MEDIAN(I3:I44)</f>
        <v>10</v>
      </c>
      <c r="J46" s="2">
        <f>MEDIAN(J3:J44)</f>
        <v>0.122076691</v>
      </c>
      <c r="K46" s="2">
        <f t="shared" ref="K46:L46" si="6">MEDIAN(K3:K44)</f>
        <v>4.9881757034999996</v>
      </c>
      <c r="L46" s="2">
        <f>MEDIAN(L3:L44)</f>
        <v>5.1774824810000002</v>
      </c>
      <c r="M46" s="2"/>
    </row>
    <row r="47" spans="1:21" x14ac:dyDescent="0.25">
      <c r="A47" s="1" t="s">
        <v>55</v>
      </c>
      <c r="B47" s="2">
        <v>30.768999999999998</v>
      </c>
      <c r="C47">
        <v>0.61850299200000003</v>
      </c>
      <c r="D47">
        <v>19.980948569999999</v>
      </c>
      <c r="E47">
        <v>10.16890712</v>
      </c>
      <c r="F47" s="2"/>
      <c r="H47" s="1" t="s">
        <v>100</v>
      </c>
      <c r="I47" s="2">
        <f>AVERAGE(I3:I44)</f>
        <v>13.042404761904763</v>
      </c>
      <c r="J47" s="2">
        <f t="shared" ref="J47:M47" si="7">AVERAGE(J3:J44)</f>
        <v>0.15989998852380952</v>
      </c>
      <c r="K47" s="2">
        <f t="shared" si="7"/>
        <v>6.2251553454523831</v>
      </c>
      <c r="L47" s="2">
        <f t="shared" si="7"/>
        <v>6.6577410144285709</v>
      </c>
      <c r="M47" s="2"/>
    </row>
    <row r="48" spans="1:21" x14ac:dyDescent="0.25">
      <c r="A48" s="1" t="s">
        <v>56</v>
      </c>
      <c r="B48" s="2">
        <v>30.189</v>
      </c>
      <c r="C48">
        <v>0.73419578600000002</v>
      </c>
      <c r="D48">
        <v>22.025872719999999</v>
      </c>
      <c r="E48">
        <v>7.4398503380000003</v>
      </c>
      <c r="F48" s="2"/>
    </row>
    <row r="49" spans="1:6" x14ac:dyDescent="0.25">
      <c r="A49" s="1" t="s">
        <v>57</v>
      </c>
      <c r="B49" s="2">
        <v>29.167000000000002</v>
      </c>
      <c r="C49">
        <v>0.76113724900000002</v>
      </c>
      <c r="D49">
        <v>22.813434440000002</v>
      </c>
      <c r="E49">
        <v>5.605113974</v>
      </c>
      <c r="F49" s="2"/>
    </row>
    <row r="50" spans="1:6" x14ac:dyDescent="0.25">
      <c r="A50" s="1" t="s">
        <v>58</v>
      </c>
      <c r="B50" s="2">
        <v>20.417000000000002</v>
      </c>
      <c r="C50">
        <v>0.42047366000000003</v>
      </c>
      <c r="D50">
        <v>14.74762963</v>
      </c>
      <c r="E50">
        <v>5.2494245069999996</v>
      </c>
      <c r="F50" s="2"/>
    </row>
    <row r="51" spans="1:6" x14ac:dyDescent="0.25">
      <c r="A51" s="1" t="s">
        <v>59</v>
      </c>
      <c r="B51" s="2">
        <v>18</v>
      </c>
      <c r="C51">
        <v>0.35728855199999998</v>
      </c>
      <c r="D51">
        <v>13.28649622</v>
      </c>
      <c r="E51">
        <v>4.3556470200000001</v>
      </c>
      <c r="F51" s="2"/>
    </row>
    <row r="53" spans="1:6" x14ac:dyDescent="0.25">
      <c r="A53" s="1" t="s">
        <v>99</v>
      </c>
      <c r="B53" s="2">
        <f>MEDIAN(B3:B51)</f>
        <v>29.167000000000002</v>
      </c>
      <c r="C53" s="2">
        <f t="shared" ref="C53:E53" si="8">MEDIAN(C3:C51)</f>
        <v>0.55608318700000003</v>
      </c>
      <c r="D53" s="2">
        <f t="shared" si="8"/>
        <v>16.636494320000001</v>
      </c>
      <c r="E53" s="2">
        <f>MEDIAN(E3:E51)</f>
        <v>11.50367037</v>
      </c>
      <c r="F53" s="2"/>
    </row>
    <row r="54" spans="1:6" x14ac:dyDescent="0.25">
      <c r="A54" s="1" t="s">
        <v>100</v>
      </c>
      <c r="B54" s="2">
        <f>AVERAGE(B3:B51)</f>
        <v>38.791612244897962</v>
      </c>
      <c r="C54" s="2">
        <f t="shared" ref="C54:E54" si="9">AVERAGE(C3:C51)</f>
        <v>0.80355096699999995</v>
      </c>
      <c r="D54" s="2">
        <f t="shared" si="9"/>
        <v>22.50185134353061</v>
      </c>
      <c r="E54" s="2">
        <f>AVERAGE(E3:E51)</f>
        <v>15.486824047795913</v>
      </c>
      <c r="F54" s="2"/>
    </row>
  </sheetData>
  <mergeCells count="10">
    <mergeCell ref="AE11:AH11"/>
    <mergeCell ref="AE12:AF12"/>
    <mergeCell ref="AG12:AH12"/>
    <mergeCell ref="O1:T1"/>
    <mergeCell ref="V1:AA1"/>
    <mergeCell ref="AE2:AH2"/>
    <mergeCell ref="AE3:AF3"/>
    <mergeCell ref="AG3:AH3"/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Sizes</vt:lpstr>
      <vt:lpstr>New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2025-03-14T17:37:59Z</dcterms:modified>
</cp:coreProperties>
</file>