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Bedload\"/>
    </mc:Choice>
  </mc:AlternateContent>
  <xr:revisionPtr revIDLastSave="0" documentId="13_ncr:1_{5B5D1DE1-C942-4A43-90C6-9DD7E5723F50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Final" sheetId="3" r:id="rId1"/>
    <sheet name="Sediment" sheetId="1" r:id="rId2"/>
    <sheet name="Wood Debr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3" l="1"/>
  <c r="I14" i="3"/>
  <c r="H14" i="3"/>
  <c r="G14" i="3"/>
  <c r="F14" i="3"/>
  <c r="E14" i="3"/>
  <c r="D14" i="3"/>
  <c r="C14" i="3"/>
  <c r="B14" i="3"/>
  <c r="G37" i="1"/>
  <c r="G36" i="1"/>
  <c r="G35" i="1"/>
  <c r="G34" i="1"/>
  <c r="D36" i="1"/>
  <c r="D35" i="1"/>
  <c r="D34" i="1"/>
  <c r="D32" i="1"/>
  <c r="D21" i="1"/>
  <c r="D22" i="1"/>
  <c r="D23" i="1"/>
  <c r="D24" i="1"/>
  <c r="D25" i="1"/>
  <c r="D26" i="1"/>
  <c r="D27" i="1"/>
  <c r="D28" i="1"/>
  <c r="D29" i="1"/>
  <c r="D30" i="1"/>
  <c r="D31" i="1"/>
  <c r="D20" i="1"/>
  <c r="C20" i="1"/>
  <c r="D16" i="1"/>
  <c r="D15" i="2"/>
  <c r="D15" i="1"/>
  <c r="C37" i="1"/>
  <c r="C36" i="1"/>
  <c r="C35" i="1"/>
  <c r="C34" i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40" i="1"/>
  <c r="C21" i="1" l="1"/>
  <c r="C22" i="1"/>
  <c r="C23" i="1"/>
  <c r="C24" i="1"/>
  <c r="C25" i="1"/>
  <c r="C26" i="1"/>
  <c r="C27" i="1"/>
  <c r="C28" i="1"/>
  <c r="C29" i="1"/>
  <c r="C30" i="1"/>
  <c r="C31" i="1"/>
  <c r="C32" i="1"/>
  <c r="C16" i="1"/>
  <c r="C15" i="2"/>
  <c r="C15" i="1"/>
</calcChain>
</file>

<file path=xl/sharedStrings.xml><?xml version="1.0" encoding="utf-8"?>
<sst xmlns="http://schemas.openxmlformats.org/spreadsheetml/2006/main" count="40" uniqueCount="23">
  <si>
    <t>pan</t>
  </si>
  <si>
    <t>Sizes (mm)</t>
  </si>
  <si>
    <t>#1</t>
  </si>
  <si>
    <t>#2</t>
  </si>
  <si>
    <t>TOTAL (g)</t>
  </si>
  <si>
    <t>TOTAL + WD</t>
  </si>
  <si>
    <t>#3</t>
  </si>
  <si>
    <t>CS (0.2-2mm)</t>
  </si>
  <si>
    <t>FS (0.02-0.2mm)</t>
  </si>
  <si>
    <t>S&amp;C (0.002-0.02mm)</t>
  </si>
  <si>
    <t>PERCENTAGES</t>
  </si>
  <si>
    <t>CUMULATIVE</t>
  </si>
  <si>
    <t>TOTAL (%)</t>
  </si>
  <si>
    <t>Total mass from the sieves</t>
  </si>
  <si>
    <t>Size (mm)</t>
  </si>
  <si>
    <t>#4</t>
  </si>
  <si>
    <t>#5</t>
  </si>
  <si>
    <t>#6</t>
  </si>
  <si>
    <t>#7</t>
  </si>
  <si>
    <t>#8</t>
  </si>
  <si>
    <t>#9</t>
  </si>
  <si>
    <t>#10</t>
  </si>
  <si>
    <t>total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</si>
</sst>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6" fontId="1" fillId="0" borderId="4" xfId="0" applyNumberFormat="1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0717-E7CB-4E57-A578-ABA98CA0B5D1}">
  <dimension ref="A1:J14"/>
  <sheetViews>
    <sheetView tabSelected="1" workbookViewId="0">
      <selection activeCell="G22" sqref="G22"/>
    </sheetView>
  </sheetViews>
  <sheetFormatPr defaultRowHeight="15" x14ac:dyDescent="0.25"/>
  <sheetData>
    <row r="1" spans="1:10" x14ac:dyDescent="0.25">
      <c r="A1" s="8" t="s">
        <v>13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10" t="s">
        <v>14</v>
      </c>
      <c r="B2" s="11" t="s">
        <v>3</v>
      </c>
      <c r="C2" s="11" t="s">
        <v>6</v>
      </c>
      <c r="D2" s="11" t="s">
        <v>15</v>
      </c>
      <c r="E2" s="12" t="s">
        <v>16</v>
      </c>
      <c r="F2" s="11" t="s">
        <v>17</v>
      </c>
      <c r="G2" s="11" t="s">
        <v>18</v>
      </c>
      <c r="H2" s="11" t="s">
        <v>19</v>
      </c>
      <c r="I2" s="11" t="s">
        <v>20</v>
      </c>
      <c r="J2" s="11" t="s">
        <v>21</v>
      </c>
    </row>
    <row r="3" spans="1:10" x14ac:dyDescent="0.25">
      <c r="A3" s="13">
        <v>11.2</v>
      </c>
      <c r="B3" s="14">
        <v>4</v>
      </c>
      <c r="C3" s="15">
        <v>24.492999999999999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7">
        <v>0</v>
      </c>
    </row>
    <row r="4" spans="1:10" x14ac:dyDescent="0.25">
      <c r="A4" s="18">
        <v>8</v>
      </c>
      <c r="B4" s="14">
        <v>0</v>
      </c>
      <c r="C4" s="15">
        <v>10.259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5">
        <v>0.996</v>
      </c>
      <c r="J4" s="17">
        <v>0</v>
      </c>
    </row>
    <row r="5" spans="1:10" x14ac:dyDescent="0.25">
      <c r="A5" s="18">
        <v>5.6</v>
      </c>
      <c r="B5" s="14">
        <v>0</v>
      </c>
      <c r="C5" s="15">
        <v>17.54</v>
      </c>
      <c r="D5" s="16">
        <v>0</v>
      </c>
      <c r="E5" s="16">
        <v>0</v>
      </c>
      <c r="F5" s="15">
        <v>1.0137</v>
      </c>
      <c r="G5" s="16">
        <v>0</v>
      </c>
      <c r="H5" s="15">
        <v>0.97299999999999998</v>
      </c>
      <c r="I5" s="15">
        <v>1.036</v>
      </c>
      <c r="J5" s="19">
        <v>0.29499999999999998</v>
      </c>
    </row>
    <row r="6" spans="1:10" x14ac:dyDescent="0.25">
      <c r="A6" s="18">
        <v>4</v>
      </c>
      <c r="B6" s="14">
        <v>0</v>
      </c>
      <c r="C6" s="15">
        <v>16.170000000000002</v>
      </c>
      <c r="D6" s="16">
        <v>0</v>
      </c>
      <c r="E6" s="16">
        <v>0</v>
      </c>
      <c r="F6" s="15">
        <v>1.0545</v>
      </c>
      <c r="G6" s="16">
        <v>0</v>
      </c>
      <c r="H6" s="15">
        <v>0.59499999999999997</v>
      </c>
      <c r="I6" s="15">
        <v>1.5669999999999999</v>
      </c>
      <c r="J6" s="19">
        <v>0.56530000000000002</v>
      </c>
    </row>
    <row r="7" spans="1:10" x14ac:dyDescent="0.25">
      <c r="A7" s="18">
        <v>2.8</v>
      </c>
      <c r="B7" s="14">
        <v>0</v>
      </c>
      <c r="C7" s="15">
        <v>14.249000000000001</v>
      </c>
      <c r="D7" s="15">
        <v>2.7E-2</v>
      </c>
      <c r="E7" s="15">
        <v>0.90300000000000002</v>
      </c>
      <c r="F7" s="20">
        <v>1.5296000000000001</v>
      </c>
      <c r="G7" s="15">
        <v>0.1007</v>
      </c>
      <c r="H7" s="15">
        <v>0.63829999999999998</v>
      </c>
      <c r="I7" s="21">
        <v>3.94</v>
      </c>
      <c r="J7" s="19">
        <v>0.77400000000000002</v>
      </c>
    </row>
    <row r="8" spans="1:10" x14ac:dyDescent="0.25">
      <c r="A8" s="18">
        <v>2</v>
      </c>
      <c r="B8" s="14">
        <v>0</v>
      </c>
      <c r="C8" s="15">
        <v>13.52</v>
      </c>
      <c r="D8" s="15">
        <v>0.128</v>
      </c>
      <c r="E8" s="15">
        <v>0.68830000000000002</v>
      </c>
      <c r="F8" s="15">
        <v>2.3923999999999999</v>
      </c>
      <c r="G8" s="15">
        <v>8.5199999999999998E-2</v>
      </c>
      <c r="H8" s="15">
        <v>1.3906000000000001</v>
      </c>
      <c r="I8" s="21">
        <v>0.14599999999999999</v>
      </c>
      <c r="J8" s="19">
        <v>0.435</v>
      </c>
    </row>
    <row r="9" spans="1:10" x14ac:dyDescent="0.25">
      <c r="A9" s="18">
        <v>1.4</v>
      </c>
      <c r="B9" s="22">
        <v>0.56200000000000006</v>
      </c>
      <c r="C9" s="15">
        <v>13.35</v>
      </c>
      <c r="D9" s="15">
        <v>0.31419999999999998</v>
      </c>
      <c r="E9" s="15">
        <v>1.02</v>
      </c>
      <c r="F9" s="15">
        <v>3.5289000000000001</v>
      </c>
      <c r="G9" s="15">
        <v>0.47199999999999998</v>
      </c>
      <c r="H9" s="15">
        <v>2.9470000000000001</v>
      </c>
      <c r="I9" s="21">
        <v>4.7329999999999997</v>
      </c>
      <c r="J9" s="19">
        <v>0.88800000000000001</v>
      </c>
    </row>
    <row r="10" spans="1:10" x14ac:dyDescent="0.25">
      <c r="A10" s="18">
        <v>1</v>
      </c>
      <c r="B10" s="22">
        <v>0.70120000000000005</v>
      </c>
      <c r="C10" s="15">
        <v>9.56</v>
      </c>
      <c r="D10" s="15">
        <v>0.45500000000000002</v>
      </c>
      <c r="E10" s="15">
        <v>1.4064000000000001</v>
      </c>
      <c r="F10" s="15">
        <v>3.9658000000000002</v>
      </c>
      <c r="G10" s="15">
        <v>0.43219999999999997</v>
      </c>
      <c r="H10" s="15">
        <v>5.306</v>
      </c>
      <c r="I10" s="21">
        <v>4.13</v>
      </c>
      <c r="J10" s="19">
        <v>0.69030000000000002</v>
      </c>
    </row>
    <row r="11" spans="1:10" x14ac:dyDescent="0.25">
      <c r="A11" s="18">
        <v>0.7</v>
      </c>
      <c r="B11" s="22">
        <v>0.84699999999999998</v>
      </c>
      <c r="C11" s="15">
        <v>8.0239999999999991</v>
      </c>
      <c r="D11" s="15">
        <v>0.83</v>
      </c>
      <c r="E11" s="15">
        <v>1.9267000000000001</v>
      </c>
      <c r="F11" s="15">
        <v>4.3182</v>
      </c>
      <c r="G11" s="15">
        <v>1.42</v>
      </c>
      <c r="H11" s="15">
        <v>8.6374999999999993</v>
      </c>
      <c r="I11" s="21">
        <v>3.8551000000000002</v>
      </c>
      <c r="J11" s="19">
        <v>0.74650000000000005</v>
      </c>
    </row>
    <row r="12" spans="1:10" x14ac:dyDescent="0.25">
      <c r="A12" s="18">
        <v>0.5</v>
      </c>
      <c r="B12" s="22">
        <v>1.0680000000000001</v>
      </c>
      <c r="C12" s="15">
        <v>6.02</v>
      </c>
      <c r="D12" s="15">
        <v>1.2862</v>
      </c>
      <c r="E12" s="15">
        <v>1.8748</v>
      </c>
      <c r="F12" s="15">
        <v>3.956</v>
      </c>
      <c r="G12" s="15">
        <v>1.4590000000000001</v>
      </c>
      <c r="H12" s="15">
        <v>11.17</v>
      </c>
      <c r="I12" s="15">
        <v>2.1000000000000001E-2</v>
      </c>
      <c r="J12" s="19">
        <v>0.72140000000000004</v>
      </c>
    </row>
    <row r="13" spans="1:10" x14ac:dyDescent="0.25">
      <c r="A13" s="18" t="s">
        <v>0</v>
      </c>
      <c r="B13" s="22">
        <v>2.7709999999999999</v>
      </c>
      <c r="C13" s="15">
        <v>9.1370000000000005</v>
      </c>
      <c r="D13" s="15">
        <v>4.6239999999999997</v>
      </c>
      <c r="E13" s="15">
        <v>2.2200000000000002</v>
      </c>
      <c r="F13" s="15">
        <v>4.9240000000000004</v>
      </c>
      <c r="G13" s="15">
        <v>10.197100000000001</v>
      </c>
      <c r="H13" s="15">
        <v>22.088999999999999</v>
      </c>
      <c r="I13" s="15">
        <v>2.2869999999999999</v>
      </c>
      <c r="J13" s="19">
        <v>1.1431</v>
      </c>
    </row>
    <row r="14" spans="1:10" x14ac:dyDescent="0.25">
      <c r="A14" s="10" t="s">
        <v>22</v>
      </c>
      <c r="B14" s="23">
        <f>SUM(B3:B13)/1000</f>
        <v>9.9492000000000018E-3</v>
      </c>
      <c r="C14" s="24">
        <f>SUM(C3:C13)/1000</f>
        <v>0.14232199999999998</v>
      </c>
      <c r="D14" s="24">
        <f t="shared" ref="D14:J14" si="0">SUM(D3:D13)/1000</f>
        <v>7.6644E-3</v>
      </c>
      <c r="E14" s="24">
        <f t="shared" si="0"/>
        <v>1.0039200000000002E-2</v>
      </c>
      <c r="F14" s="24">
        <f t="shared" si="0"/>
        <v>2.6683100000000001E-2</v>
      </c>
      <c r="G14" s="24">
        <f t="shared" si="0"/>
        <v>1.41662E-2</v>
      </c>
      <c r="H14" s="24">
        <f>SUM(H3:H13)/1000</f>
        <v>5.37464E-2</v>
      </c>
      <c r="I14" s="24">
        <f t="shared" si="0"/>
        <v>2.2711099999999998E-2</v>
      </c>
      <c r="J14" s="24">
        <f t="shared" si="0"/>
        <v>6.2585999999999996E-3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1"/>
  <sheetViews>
    <sheetView topLeftCell="A25" workbookViewId="0">
      <selection activeCell="E45" sqref="E45"/>
    </sheetView>
  </sheetViews>
  <sheetFormatPr defaultRowHeight="15" x14ac:dyDescent="0.25"/>
  <cols>
    <col min="1" max="1" width="18.7109375" customWidth="1"/>
  </cols>
  <sheetData>
    <row r="2" spans="1:4" x14ac:dyDescent="0.25">
      <c r="A2" s="1" t="s">
        <v>1</v>
      </c>
      <c r="B2" s="1" t="s">
        <v>2</v>
      </c>
      <c r="C2" s="1" t="s">
        <v>3</v>
      </c>
      <c r="D2" s="1" t="s">
        <v>6</v>
      </c>
    </row>
    <row r="3" spans="1:4" x14ac:dyDescent="0.25">
      <c r="A3" s="1">
        <v>11.2</v>
      </c>
      <c r="B3" s="1"/>
      <c r="C3" s="1">
        <v>4</v>
      </c>
      <c r="D3">
        <v>24.492999999999999</v>
      </c>
    </row>
    <row r="4" spans="1:4" x14ac:dyDescent="0.25">
      <c r="A4" s="1">
        <v>8</v>
      </c>
      <c r="B4" s="1"/>
      <c r="C4" s="1">
        <v>0</v>
      </c>
      <c r="D4">
        <v>10.259</v>
      </c>
    </row>
    <row r="5" spans="1:4" x14ac:dyDescent="0.25">
      <c r="A5" s="1">
        <v>5.6</v>
      </c>
      <c r="B5" s="1"/>
      <c r="C5" s="1">
        <v>0</v>
      </c>
      <c r="D5">
        <v>17.543800000000001</v>
      </c>
    </row>
    <row r="6" spans="1:4" x14ac:dyDescent="0.25">
      <c r="A6" s="1">
        <v>4</v>
      </c>
      <c r="B6" s="1"/>
      <c r="C6" s="1">
        <v>0</v>
      </c>
      <c r="D6">
        <v>16.167000000000002</v>
      </c>
    </row>
    <row r="7" spans="1:4" x14ac:dyDescent="0.25">
      <c r="A7" s="1">
        <v>2.8</v>
      </c>
      <c r="B7" s="1"/>
      <c r="C7" s="1">
        <v>0</v>
      </c>
      <c r="D7">
        <v>14.247999999999999</v>
      </c>
    </row>
    <row r="8" spans="1:4" x14ac:dyDescent="0.25">
      <c r="A8" s="1">
        <v>2</v>
      </c>
      <c r="B8" s="1"/>
      <c r="C8" s="1">
        <v>0</v>
      </c>
      <c r="D8">
        <v>13.518000000000001</v>
      </c>
    </row>
    <row r="9" spans="1:4" x14ac:dyDescent="0.25">
      <c r="A9" s="1">
        <v>1.4</v>
      </c>
      <c r="B9" s="1"/>
      <c r="C9" s="1">
        <v>0.56200000000000006</v>
      </c>
    </row>
    <row r="10" spans="1:4" x14ac:dyDescent="0.25">
      <c r="A10" s="1">
        <v>1</v>
      </c>
      <c r="B10" s="1"/>
      <c r="C10" s="1">
        <v>0.70120000000000005</v>
      </c>
    </row>
    <row r="11" spans="1:4" x14ac:dyDescent="0.25">
      <c r="A11" s="1">
        <v>0.71</v>
      </c>
      <c r="C11" s="1">
        <v>0.84699999999999998</v>
      </c>
    </row>
    <row r="12" spans="1:4" x14ac:dyDescent="0.25">
      <c r="A12" s="1">
        <v>0.5</v>
      </c>
      <c r="B12" s="1"/>
      <c r="C12" s="1">
        <v>1.0680000000000001</v>
      </c>
    </row>
    <row r="13" spans="1:4" x14ac:dyDescent="0.25">
      <c r="A13" s="1">
        <v>0.25</v>
      </c>
      <c r="C13" s="1">
        <v>2.7709999999999999</v>
      </c>
      <c r="D13">
        <v>9.1370000000000005</v>
      </c>
    </row>
    <row r="14" spans="1:4" x14ac:dyDescent="0.25">
      <c r="A14" s="1" t="s">
        <v>0</v>
      </c>
      <c r="B14" s="1"/>
      <c r="C14" s="1">
        <v>1.17</v>
      </c>
      <c r="D14">
        <v>1.9748000000000001</v>
      </c>
    </row>
    <row r="15" spans="1:4" x14ac:dyDescent="0.25">
      <c r="A15" s="1" t="s">
        <v>4</v>
      </c>
      <c r="B15" s="1">
        <v>6</v>
      </c>
      <c r="C15" s="1">
        <f>SUM(C3:C14)</f>
        <v>11.119200000000001</v>
      </c>
      <c r="D15">
        <f>SUM(D3:D14)</f>
        <v>107.34060000000001</v>
      </c>
    </row>
    <row r="16" spans="1:4" x14ac:dyDescent="0.25">
      <c r="A16" s="1" t="s">
        <v>5</v>
      </c>
      <c r="B16" s="1"/>
      <c r="C16" s="1">
        <f>C15+'Wood Debris'!C15</f>
        <v>20.554900000000004</v>
      </c>
      <c r="D16">
        <f>D15+'Wood Debris'!D15</f>
        <v>120.92940000000002</v>
      </c>
    </row>
    <row r="18" spans="1:4" x14ac:dyDescent="0.25">
      <c r="A18" s="1" t="s">
        <v>10</v>
      </c>
    </row>
    <row r="19" spans="1:4" x14ac:dyDescent="0.25">
      <c r="A19" s="1" t="s">
        <v>1</v>
      </c>
      <c r="B19" s="1" t="s">
        <v>2</v>
      </c>
      <c r="C19" s="1" t="s">
        <v>3</v>
      </c>
    </row>
    <row r="20" spans="1:4" x14ac:dyDescent="0.25">
      <c r="A20" s="6">
        <v>11.2</v>
      </c>
      <c r="B20" s="7"/>
      <c r="C20" s="6">
        <f t="shared" ref="C20:C32" si="0">C3/$C$15</f>
        <v>0.35973811065544281</v>
      </c>
      <c r="D20" s="6">
        <f>D3/$D$15</f>
        <v>0.22818020394892516</v>
      </c>
    </row>
    <row r="21" spans="1:4" x14ac:dyDescent="0.25">
      <c r="A21" s="6">
        <v>8</v>
      </c>
      <c r="B21" s="7"/>
      <c r="C21" s="6">
        <f t="shared" si="0"/>
        <v>0</v>
      </c>
      <c r="D21" s="6">
        <f t="shared" ref="D21:D31" si="1">D4/$D$15</f>
        <v>9.5574274785123245E-2</v>
      </c>
    </row>
    <row r="22" spans="1:4" x14ac:dyDescent="0.25">
      <c r="A22" s="6">
        <v>5.6</v>
      </c>
      <c r="B22" s="7"/>
      <c r="C22" s="6">
        <f t="shared" si="0"/>
        <v>0</v>
      </c>
      <c r="D22" s="6">
        <f t="shared" si="1"/>
        <v>0.1634404875694751</v>
      </c>
    </row>
    <row r="23" spans="1:4" x14ac:dyDescent="0.25">
      <c r="A23" s="6">
        <v>4</v>
      </c>
      <c r="B23" s="7"/>
      <c r="C23" s="6">
        <f t="shared" si="0"/>
        <v>0</v>
      </c>
      <c r="D23" s="6">
        <f t="shared" si="1"/>
        <v>0.1506140267522261</v>
      </c>
    </row>
    <row r="24" spans="1:4" x14ac:dyDescent="0.25">
      <c r="A24" s="6">
        <v>2.8</v>
      </c>
      <c r="B24" s="7"/>
      <c r="C24" s="6">
        <f t="shared" si="0"/>
        <v>0</v>
      </c>
      <c r="D24" s="6">
        <f t="shared" si="1"/>
        <v>0.13273635511633061</v>
      </c>
    </row>
    <row r="25" spans="1:4" x14ac:dyDescent="0.25">
      <c r="A25" s="6">
        <v>2</v>
      </c>
      <c r="B25" s="7"/>
      <c r="C25" s="6">
        <f t="shared" si="0"/>
        <v>0</v>
      </c>
      <c r="D25" s="6">
        <f t="shared" si="1"/>
        <v>0.1259355733059066</v>
      </c>
    </row>
    <row r="26" spans="1:4" x14ac:dyDescent="0.25">
      <c r="A26" s="4">
        <v>1.4</v>
      </c>
      <c r="B26" s="5"/>
      <c r="C26" s="4">
        <f t="shared" si="0"/>
        <v>5.0543204547089722E-2</v>
      </c>
      <c r="D26" s="6">
        <f t="shared" si="1"/>
        <v>0</v>
      </c>
    </row>
    <row r="27" spans="1:4" x14ac:dyDescent="0.25">
      <c r="A27" s="4">
        <v>1</v>
      </c>
      <c r="B27" s="5"/>
      <c r="C27" s="4">
        <f t="shared" si="0"/>
        <v>6.3062090797899123E-2</v>
      </c>
      <c r="D27" s="6">
        <f t="shared" si="1"/>
        <v>0</v>
      </c>
    </row>
    <row r="28" spans="1:4" x14ac:dyDescent="0.25">
      <c r="A28" s="4">
        <v>0.71</v>
      </c>
      <c r="B28" s="5"/>
      <c r="C28" s="4">
        <f t="shared" si="0"/>
        <v>7.6174544931290014E-2</v>
      </c>
      <c r="D28" s="6">
        <f t="shared" si="1"/>
        <v>0</v>
      </c>
    </row>
    <row r="29" spans="1:4" x14ac:dyDescent="0.25">
      <c r="A29" s="4">
        <v>0.5</v>
      </c>
      <c r="B29" s="5"/>
      <c r="C29" s="4">
        <f t="shared" si="0"/>
        <v>9.6050075545003236E-2</v>
      </c>
      <c r="D29" s="6">
        <f t="shared" si="1"/>
        <v>0</v>
      </c>
    </row>
    <row r="30" spans="1:4" x14ac:dyDescent="0.25">
      <c r="A30" s="4">
        <v>0.25</v>
      </c>
      <c r="B30" s="5"/>
      <c r="C30" s="4">
        <f t="shared" si="0"/>
        <v>0.249208576156558</v>
      </c>
      <c r="D30" s="6">
        <f t="shared" si="1"/>
        <v>8.5121566303896196E-2</v>
      </c>
    </row>
    <row r="31" spans="1:4" x14ac:dyDescent="0.25">
      <c r="A31" s="2" t="s">
        <v>0</v>
      </c>
      <c r="B31" s="3"/>
      <c r="C31" s="2">
        <f t="shared" si="0"/>
        <v>0.10522339736671701</v>
      </c>
      <c r="D31" s="6">
        <f t="shared" si="1"/>
        <v>1.8397512218116911E-2</v>
      </c>
    </row>
    <row r="32" spans="1:4" x14ac:dyDescent="0.25">
      <c r="A32" s="1" t="s">
        <v>12</v>
      </c>
      <c r="C32" s="1">
        <f t="shared" si="0"/>
        <v>1</v>
      </c>
      <c r="D32" s="1">
        <f>D15/$D$15</f>
        <v>1</v>
      </c>
    </row>
    <row r="34" spans="1:7" x14ac:dyDescent="0.25">
      <c r="A34" s="6" t="s">
        <v>7</v>
      </c>
      <c r="C34" s="1">
        <f>SUM(C20:C25)</f>
        <v>0.35973811065544281</v>
      </c>
      <c r="D34" s="6">
        <f>SUM(D20:D25)</f>
        <v>0.89648092147798675</v>
      </c>
      <c r="G34">
        <f>AVERAGE(C34:D34)</f>
        <v>0.62810951606671472</v>
      </c>
    </row>
    <row r="35" spans="1:7" x14ac:dyDescent="0.25">
      <c r="A35" s="4" t="s">
        <v>8</v>
      </c>
      <c r="C35" s="1">
        <f>SUM(C26:C30)</f>
        <v>0.53503849197784015</v>
      </c>
      <c r="D35">
        <f>SUM(D26:D30)</f>
        <v>8.5121566303896196E-2</v>
      </c>
      <c r="G35">
        <f>AVERAGE(C35:D35)</f>
        <v>0.31008002914086819</v>
      </c>
    </row>
    <row r="36" spans="1:7" x14ac:dyDescent="0.25">
      <c r="A36" s="2" t="s">
        <v>9</v>
      </c>
      <c r="C36" s="1">
        <f>SUM(C31)</f>
        <v>0.10522339736671701</v>
      </c>
      <c r="D36">
        <f>SUM(D31)</f>
        <v>1.8397512218116911E-2</v>
      </c>
      <c r="G36">
        <f>AVERAGE(C36:D36)</f>
        <v>6.1810454792416966E-2</v>
      </c>
    </row>
    <row r="37" spans="1:7" x14ac:dyDescent="0.25">
      <c r="C37" s="1">
        <f>SUM(C34:C36)</f>
        <v>1</v>
      </c>
      <c r="G37">
        <f>SUM(G34:G36)</f>
        <v>0.99999999999999989</v>
      </c>
    </row>
    <row r="38" spans="1:7" x14ac:dyDescent="0.25">
      <c r="A38" s="1" t="s">
        <v>11</v>
      </c>
    </row>
    <row r="39" spans="1:7" x14ac:dyDescent="0.25">
      <c r="A39" s="1" t="s">
        <v>1</v>
      </c>
      <c r="B39" s="1" t="s">
        <v>2</v>
      </c>
      <c r="C39" s="1" t="s">
        <v>3</v>
      </c>
    </row>
    <row r="40" spans="1:7" x14ac:dyDescent="0.25">
      <c r="A40" s="6">
        <v>11.2</v>
      </c>
      <c r="B40" s="7"/>
      <c r="C40" s="6">
        <f>C20</f>
        <v>0.35973811065544281</v>
      </c>
    </row>
    <row r="41" spans="1:7" x14ac:dyDescent="0.25">
      <c r="A41" s="6">
        <v>8</v>
      </c>
      <c r="B41" s="7"/>
      <c r="C41" s="6">
        <f t="shared" ref="C41:C51" si="2">C21+C40</f>
        <v>0.35973811065544281</v>
      </c>
    </row>
    <row r="42" spans="1:7" x14ac:dyDescent="0.25">
      <c r="A42" s="6">
        <v>5.6</v>
      </c>
      <c r="B42" s="7"/>
      <c r="C42" s="6">
        <f t="shared" si="2"/>
        <v>0.35973811065544281</v>
      </c>
    </row>
    <row r="43" spans="1:7" x14ac:dyDescent="0.25">
      <c r="A43" s="6">
        <v>4</v>
      </c>
      <c r="B43" s="7"/>
      <c r="C43" s="6">
        <f t="shared" si="2"/>
        <v>0.35973811065544281</v>
      </c>
    </row>
    <row r="44" spans="1:7" x14ac:dyDescent="0.25">
      <c r="A44" s="6">
        <v>2.8</v>
      </c>
      <c r="B44" s="7"/>
      <c r="C44" s="6">
        <f t="shared" si="2"/>
        <v>0.35973811065544281</v>
      </c>
    </row>
    <row r="45" spans="1:7" x14ac:dyDescent="0.25">
      <c r="A45" s="6">
        <v>2</v>
      </c>
      <c r="B45" s="7"/>
      <c r="C45" s="6">
        <f t="shared" si="2"/>
        <v>0.35973811065544281</v>
      </c>
    </row>
    <row r="46" spans="1:7" x14ac:dyDescent="0.25">
      <c r="A46" s="4">
        <v>1.4</v>
      </c>
      <c r="B46" s="5"/>
      <c r="C46" s="4">
        <f t="shared" si="2"/>
        <v>0.41028131520253253</v>
      </c>
    </row>
    <row r="47" spans="1:7" x14ac:dyDescent="0.25">
      <c r="A47" s="4">
        <v>1</v>
      </c>
      <c r="B47" s="5"/>
      <c r="C47" s="4">
        <f t="shared" si="2"/>
        <v>0.47334340600043168</v>
      </c>
    </row>
    <row r="48" spans="1:7" x14ac:dyDescent="0.25">
      <c r="A48" s="4">
        <v>0.71</v>
      </c>
      <c r="B48" s="5"/>
      <c r="C48" s="4">
        <f t="shared" si="2"/>
        <v>0.54951795093172173</v>
      </c>
    </row>
    <row r="49" spans="1:3" x14ac:dyDescent="0.25">
      <c r="A49" s="4">
        <v>0.5</v>
      </c>
      <c r="B49" s="5"/>
      <c r="C49" s="4">
        <f t="shared" si="2"/>
        <v>0.64556802647672495</v>
      </c>
    </row>
    <row r="50" spans="1:3" x14ac:dyDescent="0.25">
      <c r="A50" s="4">
        <v>0.25</v>
      </c>
      <c r="B50" s="5"/>
      <c r="C50" s="4">
        <f t="shared" si="2"/>
        <v>0.89477660263328296</v>
      </c>
    </row>
    <row r="51" spans="1:3" x14ac:dyDescent="0.25">
      <c r="A51" s="2" t="s">
        <v>0</v>
      </c>
      <c r="B51" s="3"/>
      <c r="C51" s="2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EC62-4264-4E95-A17A-D4E215EDD374}">
  <dimension ref="A2:D15"/>
  <sheetViews>
    <sheetView workbookViewId="0">
      <selection activeCell="D16" sqref="D16"/>
    </sheetView>
  </sheetViews>
  <sheetFormatPr defaultRowHeight="15" x14ac:dyDescent="0.25"/>
  <cols>
    <col min="1" max="1" width="14" customWidth="1"/>
  </cols>
  <sheetData>
    <row r="2" spans="1:4" x14ac:dyDescent="0.25">
      <c r="A2" s="1" t="s">
        <v>1</v>
      </c>
      <c r="B2" s="1" t="s">
        <v>2</v>
      </c>
      <c r="C2" s="1" t="s">
        <v>3</v>
      </c>
      <c r="D2" s="1" t="s">
        <v>6</v>
      </c>
    </row>
    <row r="3" spans="1:4" x14ac:dyDescent="0.25">
      <c r="A3" s="1">
        <v>11.2</v>
      </c>
      <c r="B3" s="1">
        <v>0</v>
      </c>
      <c r="C3" s="1">
        <v>0</v>
      </c>
      <c r="D3" s="1">
        <v>0.755</v>
      </c>
    </row>
    <row r="4" spans="1:4" x14ac:dyDescent="0.25">
      <c r="A4" s="1">
        <v>8</v>
      </c>
      <c r="B4" s="1"/>
      <c r="C4" s="1">
        <v>0</v>
      </c>
      <c r="D4">
        <v>0</v>
      </c>
    </row>
    <row r="5" spans="1:4" x14ac:dyDescent="0.25">
      <c r="A5" s="1">
        <v>5.6</v>
      </c>
      <c r="B5" s="1"/>
      <c r="C5" s="1">
        <v>2</v>
      </c>
      <c r="D5">
        <v>0.185</v>
      </c>
    </row>
    <row r="6" spans="1:4" x14ac:dyDescent="0.25">
      <c r="A6" s="1">
        <v>4</v>
      </c>
      <c r="B6" s="1"/>
      <c r="C6" s="1">
        <v>0.33900000000000002</v>
      </c>
      <c r="D6">
        <v>0.46</v>
      </c>
    </row>
    <row r="7" spans="1:4" x14ac:dyDescent="0.25">
      <c r="A7" s="1">
        <v>2.8</v>
      </c>
      <c r="B7" s="1"/>
      <c r="C7" s="1">
        <v>4.9000000000000002E-2</v>
      </c>
      <c r="D7">
        <v>0.56999999999999995</v>
      </c>
    </row>
    <row r="8" spans="1:4" x14ac:dyDescent="0.25">
      <c r="A8" s="1">
        <v>2</v>
      </c>
      <c r="B8" s="1"/>
      <c r="C8" s="1">
        <v>0.28999999999999998</v>
      </c>
      <c r="D8">
        <v>0.50700000000000001</v>
      </c>
    </row>
    <row r="9" spans="1:4" x14ac:dyDescent="0.25">
      <c r="A9" s="1">
        <v>1.4</v>
      </c>
      <c r="B9" s="1"/>
      <c r="C9" s="1">
        <v>1.2377</v>
      </c>
      <c r="D9">
        <v>0</v>
      </c>
    </row>
    <row r="10" spans="1:4" x14ac:dyDescent="0.25">
      <c r="A10" s="1">
        <v>1</v>
      </c>
      <c r="B10" s="1"/>
      <c r="C10" s="1">
        <v>0.94</v>
      </c>
      <c r="D10">
        <v>0</v>
      </c>
    </row>
    <row r="11" spans="1:4" x14ac:dyDescent="0.25">
      <c r="A11" s="1">
        <v>0.71</v>
      </c>
      <c r="C11" s="1">
        <v>1.02</v>
      </c>
      <c r="D11">
        <v>0</v>
      </c>
    </row>
    <row r="12" spans="1:4" x14ac:dyDescent="0.25">
      <c r="A12" s="1">
        <v>0.5</v>
      </c>
      <c r="B12" s="1"/>
      <c r="C12" s="1">
        <v>0.95</v>
      </c>
      <c r="D12">
        <v>0</v>
      </c>
    </row>
    <row r="13" spans="1:4" x14ac:dyDescent="0.25">
      <c r="A13" s="1">
        <v>0.25</v>
      </c>
      <c r="C13" s="1">
        <v>1.0780000000000001</v>
      </c>
      <c r="D13">
        <v>9.1370000000000005</v>
      </c>
    </row>
    <row r="14" spans="1:4" x14ac:dyDescent="0.25">
      <c r="A14" s="1" t="s">
        <v>0</v>
      </c>
      <c r="B14" s="1"/>
      <c r="C14" s="1">
        <v>1.532</v>
      </c>
      <c r="D14">
        <v>1.9748000000000001</v>
      </c>
    </row>
    <row r="15" spans="1:4" x14ac:dyDescent="0.25">
      <c r="A15" s="1" t="s">
        <v>4</v>
      </c>
      <c r="B15" s="1"/>
      <c r="C15" s="1">
        <f>SUM(C3:C14)</f>
        <v>9.4357000000000006</v>
      </c>
      <c r="D15">
        <f>SUM(D3:D14)</f>
        <v>13.588800000000001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Sediment</vt:lpstr>
      <vt:lpstr>Wood Debris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2025-03-21T17:21:04Z</dcterms:modified>
</cp:coreProperties>
</file>