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uck4481\Documents\GitHub\La_Jara\Hysteresis\All_Summer_Storms\"/>
    </mc:Choice>
  </mc:AlternateContent>
  <xr:revisionPtr revIDLastSave="0" documentId="8_{FC4C11B6-78DF-476E-93E2-D53C6DF92980}" xr6:coauthVersionLast="47" xr6:coauthVersionMax="47" xr10:uidLastSave="{00000000-0000-0000-0000-000000000000}"/>
  <bookViews>
    <workbookView xWindow="-25320" yWindow="195" windowWidth="25440" windowHeight="15390" xr2:uid="{FEC01F85-CDE9-417C-893C-E562E55652E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8" i="1" l="1"/>
  <c r="F28" i="1" s="1"/>
  <c r="E29" i="1"/>
  <c r="E12" i="1" l="1"/>
  <c r="F12" i="1" s="1"/>
  <c r="E13" i="1"/>
  <c r="F13" i="1" s="1"/>
  <c r="E7" i="1"/>
  <c r="E8" i="1"/>
  <c r="F8" i="1" s="1"/>
  <c r="E9" i="1"/>
  <c r="F9" i="1" s="1"/>
  <c r="E10" i="1"/>
  <c r="F10" i="1" s="1"/>
  <c r="E11" i="1"/>
  <c r="F11" i="1" s="1"/>
  <c r="E33" i="1" l="1"/>
  <c r="F33" i="1" s="1"/>
  <c r="E74" i="1"/>
  <c r="F74" i="1" s="1"/>
  <c r="E75" i="1"/>
  <c r="F75" i="1" s="1"/>
  <c r="E76" i="1"/>
  <c r="F76" i="1" s="1"/>
  <c r="E77" i="1"/>
  <c r="F77" i="1" s="1"/>
  <c r="E78" i="1"/>
  <c r="F78" i="1" s="1"/>
  <c r="E79" i="1"/>
  <c r="F79" i="1" s="1"/>
  <c r="E80" i="1"/>
  <c r="F80" i="1" s="1"/>
  <c r="E81" i="1"/>
  <c r="F81" i="1" s="1"/>
  <c r="E82" i="1"/>
  <c r="F82" i="1" s="1"/>
  <c r="E83" i="1"/>
  <c r="F83" i="1" s="1"/>
  <c r="E84" i="1"/>
  <c r="F84" i="1" s="1"/>
  <c r="E85" i="1"/>
  <c r="F85" i="1" s="1"/>
  <c r="E66" i="1"/>
  <c r="F66" i="1" s="1"/>
  <c r="E67" i="1"/>
  <c r="F67" i="1" s="1"/>
  <c r="E68" i="1"/>
  <c r="F68" i="1" s="1"/>
  <c r="E69" i="1"/>
  <c r="F69" i="1" s="1"/>
  <c r="E70" i="1"/>
  <c r="F70" i="1" s="1"/>
  <c r="E71" i="1"/>
  <c r="F71" i="1" s="1"/>
  <c r="E72" i="1"/>
  <c r="F72" i="1" s="1"/>
  <c r="E73" i="1"/>
  <c r="F73" i="1" s="1"/>
  <c r="E48" i="1"/>
  <c r="F48" i="1" s="1"/>
  <c r="E49" i="1"/>
  <c r="F49" i="1" s="1"/>
  <c r="E50" i="1"/>
  <c r="F50" i="1" s="1"/>
  <c r="E51" i="1"/>
  <c r="F51" i="1" s="1"/>
  <c r="E52" i="1"/>
  <c r="F52" i="1" s="1"/>
  <c r="E53" i="1"/>
  <c r="F53" i="1" s="1"/>
  <c r="E54" i="1"/>
  <c r="F54" i="1" s="1"/>
  <c r="E55" i="1"/>
  <c r="F55" i="1" s="1"/>
  <c r="E56" i="1"/>
  <c r="F56" i="1" s="1"/>
  <c r="E57" i="1"/>
  <c r="F57" i="1" s="1"/>
  <c r="E58" i="1"/>
  <c r="F58" i="1" s="1"/>
  <c r="E59" i="1"/>
  <c r="F59" i="1" s="1"/>
  <c r="E60" i="1"/>
  <c r="F60" i="1" s="1"/>
  <c r="E61" i="1"/>
  <c r="F61" i="1" s="1"/>
  <c r="E62" i="1"/>
  <c r="F62" i="1" s="1"/>
  <c r="E63" i="1"/>
  <c r="F63" i="1" s="1"/>
  <c r="E64" i="1"/>
  <c r="F64" i="1" s="1"/>
  <c r="E65" i="1"/>
  <c r="F65" i="1" s="1"/>
  <c r="E34" i="1"/>
  <c r="F34" i="1" s="1"/>
  <c r="E35" i="1"/>
  <c r="F35" i="1" s="1"/>
  <c r="E36" i="1"/>
  <c r="F36" i="1" s="1"/>
  <c r="E37" i="1"/>
  <c r="F37" i="1" s="1"/>
  <c r="E38" i="1"/>
  <c r="F38" i="1" s="1"/>
  <c r="E39" i="1"/>
  <c r="F39" i="1" s="1"/>
  <c r="E40" i="1"/>
  <c r="F40" i="1" s="1"/>
  <c r="E41" i="1"/>
  <c r="F41" i="1" s="1"/>
  <c r="E42" i="1"/>
  <c r="F42" i="1" s="1"/>
  <c r="E43" i="1"/>
  <c r="F43" i="1" s="1"/>
  <c r="E44" i="1"/>
  <c r="F44" i="1" s="1"/>
  <c r="E45" i="1"/>
  <c r="F45" i="1" s="1"/>
  <c r="E46" i="1"/>
  <c r="F46" i="1" s="1"/>
  <c r="E47" i="1"/>
  <c r="F47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F29" i="1"/>
  <c r="E30" i="1"/>
  <c r="F30" i="1" s="1"/>
  <c r="E31" i="1"/>
  <c r="F31" i="1" s="1"/>
  <c r="E32" i="1"/>
  <c r="F32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3" i="1" l="1"/>
  <c r="F3" i="1" s="1"/>
  <c r="E5" i="1"/>
  <c r="F5" i="1" s="1"/>
  <c r="E6" i="1"/>
  <c r="F6" i="1" s="1"/>
  <c r="F7" i="1"/>
  <c r="E4" i="1"/>
  <c r="F4" i="1" s="1"/>
  <c r="E2" i="1"/>
  <c r="F2" i="1" s="1"/>
</calcChain>
</file>

<file path=xl/sharedStrings.xml><?xml version="1.0" encoding="utf-8"?>
<sst xmlns="http://schemas.openxmlformats.org/spreadsheetml/2006/main" count="100" uniqueCount="99">
  <si>
    <t>Volume filtered (mL)</t>
  </si>
  <si>
    <t>Sample ID</t>
  </si>
  <si>
    <t>pre-filter weight (g)</t>
  </si>
  <si>
    <t>post-filter weight (g)</t>
  </si>
  <si>
    <t>Total sediment on filter - inorganic + organic (g)</t>
  </si>
  <si>
    <t>SS concentration (mg/L)</t>
  </si>
  <si>
    <t>S-2 B#1</t>
  </si>
  <si>
    <t>S-2 B#2</t>
  </si>
  <si>
    <t>S-2 B#3</t>
  </si>
  <si>
    <t>S-2 B#19</t>
  </si>
  <si>
    <t>UP #14</t>
  </si>
  <si>
    <t>UP #10</t>
  </si>
  <si>
    <t>UP #13</t>
  </si>
  <si>
    <t>UP #18</t>
  </si>
  <si>
    <t>UP #22</t>
  </si>
  <si>
    <t>DST1D01</t>
  </si>
  <si>
    <t>DST1D02</t>
  </si>
  <si>
    <t>DST1D05</t>
  </si>
  <si>
    <t>DST1D06</t>
  </si>
  <si>
    <t>DST1D10</t>
  </si>
  <si>
    <t>DST1D18</t>
  </si>
  <si>
    <t>UST1U01</t>
  </si>
  <si>
    <t>UST1U03</t>
  </si>
  <si>
    <t>UST1U08</t>
  </si>
  <si>
    <t>UST1U11</t>
  </si>
  <si>
    <t>UST1U15</t>
  </si>
  <si>
    <t>UST1U24</t>
  </si>
  <si>
    <t>Storm 1 (2021)</t>
  </si>
  <si>
    <t>DST201</t>
  </si>
  <si>
    <t>DST202</t>
  </si>
  <si>
    <t>DST203</t>
  </si>
  <si>
    <t>DST204</t>
  </si>
  <si>
    <t>DST205</t>
  </si>
  <si>
    <t>DST206</t>
  </si>
  <si>
    <t>DST207</t>
  </si>
  <si>
    <t>Storm 2 (2022)</t>
  </si>
  <si>
    <t>ST5-D1</t>
  </si>
  <si>
    <t>ST5-D2</t>
  </si>
  <si>
    <t>ST5-D3</t>
  </si>
  <si>
    <t>ST5-D4</t>
  </si>
  <si>
    <t>ST5-D5</t>
  </si>
  <si>
    <t>DST301</t>
  </si>
  <si>
    <t>DST302</t>
  </si>
  <si>
    <t>DST303</t>
  </si>
  <si>
    <t>DST304</t>
  </si>
  <si>
    <t>DST305</t>
  </si>
  <si>
    <t>DST306</t>
  </si>
  <si>
    <t>DST307</t>
  </si>
  <si>
    <t>DST308</t>
  </si>
  <si>
    <t>ST5-U1</t>
  </si>
  <si>
    <t>ST5-U2</t>
  </si>
  <si>
    <t>ST5-U3</t>
  </si>
  <si>
    <t>ST5-U4</t>
  </si>
  <si>
    <t>ST5-U5</t>
  </si>
  <si>
    <t>ST5-U6</t>
  </si>
  <si>
    <t>ST5-U7</t>
  </si>
  <si>
    <t>ST5-U8</t>
  </si>
  <si>
    <t>ST5-U9</t>
  </si>
  <si>
    <t>ST5-U10</t>
  </si>
  <si>
    <t>ST5-U11</t>
  </si>
  <si>
    <t>ST5-U12</t>
  </si>
  <si>
    <t>ST4-D2</t>
  </si>
  <si>
    <t>ST4-D3</t>
  </si>
  <si>
    <t>ST4-D4</t>
  </si>
  <si>
    <t>D#1</t>
  </si>
  <si>
    <t>ST4-D5</t>
  </si>
  <si>
    <t>ST4-U1</t>
  </si>
  <si>
    <t>ST4-U2</t>
  </si>
  <si>
    <t>ST4-U3</t>
  </si>
  <si>
    <t>ST4-U4</t>
  </si>
  <si>
    <t>ST4-U5</t>
  </si>
  <si>
    <t>ST4-U6</t>
  </si>
  <si>
    <t>ST4-U7</t>
  </si>
  <si>
    <t>ST4-U9</t>
  </si>
  <si>
    <t>ST4-U11</t>
  </si>
  <si>
    <t>ST4-U14</t>
  </si>
  <si>
    <t>ST6-U1</t>
  </si>
  <si>
    <t>ST6-U2</t>
  </si>
  <si>
    <t>ST6-U3</t>
  </si>
  <si>
    <t>ST6-U4</t>
  </si>
  <si>
    <t>ST6-U5</t>
  </si>
  <si>
    <t>ST6-U8</t>
  </si>
  <si>
    <t>ST6-U10</t>
  </si>
  <si>
    <t>ST7-D1</t>
  </si>
  <si>
    <t>ST7-D2</t>
  </si>
  <si>
    <t>ST7-D3</t>
  </si>
  <si>
    <t>ST7-D4</t>
  </si>
  <si>
    <t>ST7-D5</t>
  </si>
  <si>
    <t>ST7-D6</t>
  </si>
  <si>
    <t>ST7-U1</t>
  </si>
  <si>
    <t>ST7-U2</t>
  </si>
  <si>
    <t>ST7-U3</t>
  </si>
  <si>
    <t>ST7-U5</t>
  </si>
  <si>
    <t>ST7-U7</t>
  </si>
  <si>
    <t>Storm 3 (2022)</t>
  </si>
  <si>
    <t>Storm 5 (2023)</t>
  </si>
  <si>
    <t>Storm 4 (2023)</t>
  </si>
  <si>
    <t>Storm 6 (2023)</t>
  </si>
  <si>
    <t>Storm 7 (2023)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</si>
</sst>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0"/>
  </numFmts>
  <fonts count="2">
    <font>
      <sz val="11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0" xfId="0" applyAlignment="1">
      <alignment horizontal="center"/>
    </xf>
    <xf numFmtId="166" fontId="0" fillId="0" borderId="0" xfId="0" applyNumberFormat="1" applyAlignment="1">
      <alignment horizontal="center"/>
    </xf>
    <xf numFmtId="0" fontId="0" fillId="6" borderId="0" xfId="0" applyFill="1" applyAlignment="1">
      <alignment horizontal="center"/>
    </xf>
    <xf numFmtId="166" fontId="0" fillId="6" borderId="0" xfId="0" applyNumberFormat="1" applyFill="1" applyAlignment="1">
      <alignment horizontal="center"/>
    </xf>
    <xf numFmtId="0" fontId="0" fillId="6" borderId="0" xfId="0" applyFill="1"/>
    <xf numFmtId="0" fontId="0" fillId="5" borderId="0" xfId="0" applyFill="1" applyAlignment="1">
      <alignment horizontal="center"/>
    </xf>
    <xf numFmtId="166" fontId="0" fillId="5" borderId="0" xfId="0" applyNumberFormat="1" applyFill="1" applyAlignment="1">
      <alignment horizontal="center"/>
    </xf>
    <xf numFmtId="0" fontId="0" fillId="5" borderId="0" xfId="0" applyFill="1"/>
    <xf numFmtId="0" fontId="0" fillId="7" borderId="1" xfId="0" applyFill="1" applyBorder="1" applyAlignment="1">
      <alignment horizontal="center"/>
    </xf>
    <xf numFmtId="0" fontId="0" fillId="7" borderId="0" xfId="0" applyFill="1" applyAlignment="1">
      <alignment horizontal="center"/>
    </xf>
    <xf numFmtId="166" fontId="0" fillId="7" borderId="0" xfId="0" applyNumberFormat="1" applyFill="1" applyAlignment="1">
      <alignment horizontal="center"/>
    </xf>
    <xf numFmtId="0" fontId="0" fillId="7" borderId="0" xfId="0" applyFill="1" applyBorder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  <xf numFmtId="166" fontId="0" fillId="7" borderId="1" xfId="0" applyNumberFormat="1" applyFill="1" applyBorder="1" applyAlignment="1">
      <alignment horizontal="center"/>
    </xf>
    <xf numFmtId="0" fontId="0" fillId="4" borderId="0" xfId="0" applyFill="1"/>
    <xf numFmtId="0" fontId="0" fillId="4" borderId="0" xfId="0" applyFill="1" applyAlignment="1">
      <alignment horizontal="center"/>
    </xf>
    <xf numFmtId="166" fontId="0" fillId="3" borderId="0" xfId="0" applyNumberFormat="1" applyFill="1" applyAlignment="1">
      <alignment horizontal="center"/>
    </xf>
    <xf numFmtId="166" fontId="0" fillId="4" borderId="0" xfId="0" applyNumberFormat="1" applyFill="1" applyAlignment="1">
      <alignment horizontal="center"/>
    </xf>
    <xf numFmtId="0" fontId="0" fillId="7" borderId="0" xfId="0" applyFill="1"/>
    <xf numFmtId="0" fontId="0" fillId="8" borderId="0" xfId="0" applyFill="1" applyAlignment="1">
      <alignment horizontal="center"/>
    </xf>
    <xf numFmtId="0" fontId="0" fillId="8" borderId="1" xfId="0" applyFill="1" applyBorder="1" applyAlignment="1">
      <alignment horizontal="center"/>
    </xf>
    <xf numFmtId="166" fontId="0" fillId="8" borderId="0" xfId="0" applyNumberFormat="1" applyFill="1" applyAlignment="1">
      <alignment horizontal="center"/>
    </xf>
    <xf numFmtId="0" fontId="0" fillId="9" borderId="0" xfId="0" applyFill="1" applyAlignment="1">
      <alignment horizontal="center"/>
    </xf>
    <xf numFmtId="0" fontId="0" fillId="9" borderId="1" xfId="0" applyFill="1" applyBorder="1" applyAlignment="1">
      <alignment horizontal="center"/>
    </xf>
    <xf numFmtId="166" fontId="0" fillId="9" borderId="0" xfId="0" applyNumberFormat="1" applyFill="1" applyAlignment="1">
      <alignment horizontal="center"/>
    </xf>
    <xf numFmtId="0" fontId="0" fillId="9" borderId="0" xfId="0" applyFill="1"/>
    <xf numFmtId="0" fontId="0" fillId="8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8195B-C2B1-40DF-A713-EC36D1F92D07}">
  <dimension ref="A1:H88"/>
  <sheetViews>
    <sheetView tabSelected="1" workbookViewId="0">
      <selection activeCell="L14" sqref="L14"/>
    </sheetView>
  </sheetViews>
  <sheetFormatPr defaultRowHeight="14.25"/>
  <cols>
    <col min="1" max="1" width="26.75" style="8" customWidth="1"/>
    <col min="2" max="2" width="11.5" style="8" customWidth="1"/>
    <col min="3" max="4" width="9" style="8"/>
    <col min="5" max="5" width="16.5" style="8" customWidth="1"/>
    <col min="6" max="6" width="11.875" style="8" customWidth="1"/>
    <col min="8" max="8" width="18" customWidth="1"/>
  </cols>
  <sheetData>
    <row r="1" spans="1:8" ht="44.25" customHeight="1">
      <c r="A1" s="1" t="s">
        <v>1</v>
      </c>
      <c r="B1" s="6" t="s">
        <v>0</v>
      </c>
      <c r="C1" s="7" t="s">
        <v>2</v>
      </c>
      <c r="D1" s="7" t="s">
        <v>3</v>
      </c>
      <c r="E1" s="7" t="s">
        <v>4</v>
      </c>
      <c r="F1" s="7" t="s">
        <v>5</v>
      </c>
    </row>
    <row r="2" spans="1:8">
      <c r="A2" s="10" t="s">
        <v>15</v>
      </c>
      <c r="B2" s="5">
        <v>240.43</v>
      </c>
      <c r="C2" s="5">
        <v>0.24310000000000001</v>
      </c>
      <c r="D2" s="5">
        <v>0.37830000000000003</v>
      </c>
      <c r="E2" s="10">
        <f>D2-C2</f>
        <v>0.13520000000000001</v>
      </c>
      <c r="F2" s="11">
        <f>E2/B2*1000*1000</f>
        <v>562.3258328827518</v>
      </c>
      <c r="H2" s="12" t="s">
        <v>27</v>
      </c>
    </row>
    <row r="3" spans="1:8">
      <c r="A3" s="10" t="s">
        <v>16</v>
      </c>
      <c r="B3" s="5">
        <v>257.18</v>
      </c>
      <c r="C3" s="5">
        <v>0.2412</v>
      </c>
      <c r="D3" s="5">
        <v>0.377</v>
      </c>
      <c r="E3" s="10">
        <f>D3-C3</f>
        <v>0.1358</v>
      </c>
      <c r="F3" s="11">
        <f t="shared" ref="F3:F32" si="0">E3/B3*1000*1000</f>
        <v>528.03483941208492</v>
      </c>
      <c r="H3" s="15" t="s">
        <v>35</v>
      </c>
    </row>
    <row r="4" spans="1:8">
      <c r="A4" s="10" t="s">
        <v>17</v>
      </c>
      <c r="B4" s="5">
        <v>279.39000000000004</v>
      </c>
      <c r="C4" s="5">
        <v>0.23849999999999999</v>
      </c>
      <c r="D4" s="5">
        <v>0.27850000000000003</v>
      </c>
      <c r="E4" s="10">
        <f>D4-C4</f>
        <v>4.0000000000000036E-2</v>
      </c>
      <c r="F4" s="11">
        <f>E4/B4*1000*1000</f>
        <v>143.16904685207069</v>
      </c>
      <c r="H4" s="27" t="s">
        <v>94</v>
      </c>
    </row>
    <row r="5" spans="1:8">
      <c r="A5" s="10" t="s">
        <v>18</v>
      </c>
      <c r="B5" s="5">
        <v>297.24</v>
      </c>
      <c r="C5" s="5">
        <v>0.24379999999999999</v>
      </c>
      <c r="D5" s="5">
        <v>0.26840000000000003</v>
      </c>
      <c r="E5" s="10">
        <f>D5-C5</f>
        <v>2.4600000000000039E-2</v>
      </c>
      <c r="F5" s="11">
        <f>E5/B5*1000*1000</f>
        <v>82.761404925313002</v>
      </c>
      <c r="H5" s="20" t="s">
        <v>96</v>
      </c>
    </row>
    <row r="6" spans="1:8">
      <c r="A6" s="10" t="s">
        <v>19</v>
      </c>
      <c r="B6" s="5">
        <v>262.73</v>
      </c>
      <c r="C6" s="5">
        <v>0.2414</v>
      </c>
      <c r="D6" s="5">
        <v>0.25109999999999999</v>
      </c>
      <c r="E6" s="10">
        <f>D6-C6</f>
        <v>9.6999999999999864E-3</v>
      </c>
      <c r="F6" s="11">
        <f>E6/B6*1000*1000</f>
        <v>36.920031971986397</v>
      </c>
      <c r="H6" s="23" t="s">
        <v>95</v>
      </c>
    </row>
    <row r="7" spans="1:8">
      <c r="A7" s="10" t="s">
        <v>20</v>
      </c>
      <c r="B7" s="5">
        <v>272.58000000000004</v>
      </c>
      <c r="C7" s="5">
        <v>0.23980000000000001</v>
      </c>
      <c r="D7" s="5">
        <v>0.24579999999999999</v>
      </c>
      <c r="E7" s="10">
        <f>D7-C7</f>
        <v>5.9999999999999776E-3</v>
      </c>
      <c r="F7" s="11">
        <f>E7/B7*1000*1000</f>
        <v>22.011886418665991</v>
      </c>
      <c r="H7" s="35" t="s">
        <v>97</v>
      </c>
    </row>
    <row r="8" spans="1:8">
      <c r="A8" s="10" t="s">
        <v>21</v>
      </c>
      <c r="B8" s="5">
        <v>223.25</v>
      </c>
      <c r="C8" s="5">
        <v>0.24010000000000001</v>
      </c>
      <c r="D8" s="5">
        <v>0.2555</v>
      </c>
      <c r="E8" s="10">
        <f>D8-C8</f>
        <v>1.5399999999999997E-2</v>
      </c>
      <c r="F8" s="11">
        <f>E8/B8*1000*1000</f>
        <v>68.980963045912645</v>
      </c>
      <c r="H8" s="34" t="s">
        <v>98</v>
      </c>
    </row>
    <row r="9" spans="1:8">
      <c r="A9" s="10" t="s">
        <v>22</v>
      </c>
      <c r="B9" s="5">
        <v>207.27</v>
      </c>
      <c r="C9" s="5">
        <v>0.24149999999999999</v>
      </c>
      <c r="D9" s="5">
        <v>0.26729999999999998</v>
      </c>
      <c r="E9" s="10">
        <f>D9-C9</f>
        <v>2.579999999999999E-2</v>
      </c>
      <c r="F9" s="11">
        <f t="shared" ref="F9:F13" si="1">E9/B9*1000*1000</f>
        <v>124.47532204371103</v>
      </c>
    </row>
    <row r="10" spans="1:8">
      <c r="A10" s="10" t="s">
        <v>23</v>
      </c>
      <c r="B10" s="5">
        <v>254.43999999999997</v>
      </c>
      <c r="C10" s="5">
        <v>0.2419</v>
      </c>
      <c r="D10" s="5">
        <v>0.33329999999999999</v>
      </c>
      <c r="E10" s="10">
        <f>D10-C10</f>
        <v>9.1399999999999981E-2</v>
      </c>
      <c r="F10" s="11">
        <f t="shared" si="1"/>
        <v>359.22024838861807</v>
      </c>
    </row>
    <row r="11" spans="1:8">
      <c r="A11" s="10" t="s">
        <v>24</v>
      </c>
      <c r="B11" s="5">
        <v>315.87000000000006</v>
      </c>
      <c r="C11" s="5">
        <v>0.24010000000000001</v>
      </c>
      <c r="D11" s="5">
        <v>0.26729999999999998</v>
      </c>
      <c r="E11" s="10">
        <f>D11-C11</f>
        <v>2.7199999999999974E-2</v>
      </c>
      <c r="F11" s="11">
        <f t="shared" si="1"/>
        <v>86.111374932725383</v>
      </c>
    </row>
    <row r="12" spans="1:8">
      <c r="A12" s="10" t="s">
        <v>25</v>
      </c>
      <c r="B12" s="5">
        <v>222.95000000000002</v>
      </c>
      <c r="C12" s="5">
        <v>0.2437</v>
      </c>
      <c r="D12" s="5">
        <v>0.252</v>
      </c>
      <c r="E12" s="10">
        <f>D12-C12</f>
        <v>8.3000000000000018E-3</v>
      </c>
      <c r="F12" s="11">
        <f t="shared" si="1"/>
        <v>37.228078044404583</v>
      </c>
    </row>
    <row r="13" spans="1:8">
      <c r="A13" s="10" t="s">
        <v>26</v>
      </c>
      <c r="B13" s="5">
        <v>213.57</v>
      </c>
      <c r="C13" s="5">
        <v>0.24249999999999999</v>
      </c>
      <c r="D13" s="5">
        <v>0.249</v>
      </c>
      <c r="E13" s="10">
        <f>D13-C13</f>
        <v>6.5000000000000058E-3</v>
      </c>
      <c r="F13" s="11">
        <f t="shared" si="1"/>
        <v>30.434986187198604</v>
      </c>
    </row>
    <row r="14" spans="1:8">
      <c r="A14" s="13" t="s">
        <v>28</v>
      </c>
      <c r="B14" s="4">
        <v>119.53</v>
      </c>
      <c r="C14" s="4">
        <v>0.24010000000000001</v>
      </c>
      <c r="D14" s="4">
        <v>0.247</v>
      </c>
      <c r="E14" s="13">
        <f t="shared" ref="E14:E32" si="2">D14-C14</f>
        <v>6.8999999999999895E-3</v>
      </c>
      <c r="F14" s="14">
        <f>E14/B14*1000*1000</f>
        <v>57.726093867648203</v>
      </c>
    </row>
    <row r="15" spans="1:8">
      <c r="A15" s="13" t="s">
        <v>29</v>
      </c>
      <c r="B15" s="4">
        <v>118.59</v>
      </c>
      <c r="C15" s="4">
        <v>0.2432</v>
      </c>
      <c r="D15" s="4">
        <v>0.24890000000000001</v>
      </c>
      <c r="E15" s="13">
        <f t="shared" si="2"/>
        <v>5.7000000000000106E-3</v>
      </c>
      <c r="F15" s="14">
        <f t="shared" si="0"/>
        <v>48.064760941057514</v>
      </c>
    </row>
    <row r="16" spans="1:8">
      <c r="A16" s="13" t="s">
        <v>30</v>
      </c>
      <c r="B16" s="4">
        <v>120.51</v>
      </c>
      <c r="C16" s="4">
        <v>0.23480000000000001</v>
      </c>
      <c r="D16" s="4">
        <v>0.2369</v>
      </c>
      <c r="E16" s="13">
        <f t="shared" si="2"/>
        <v>2.0999999999999908E-3</v>
      </c>
      <c r="F16" s="14">
        <f t="shared" si="0"/>
        <v>17.425939756036765</v>
      </c>
    </row>
    <row r="17" spans="1:6">
      <c r="A17" s="13" t="s">
        <v>31</v>
      </c>
      <c r="B17" s="4">
        <v>122.31</v>
      </c>
      <c r="C17" s="4">
        <v>0.23319999999999999</v>
      </c>
      <c r="D17" s="4">
        <v>0.2346</v>
      </c>
      <c r="E17" s="13">
        <f t="shared" si="2"/>
        <v>1.4000000000000123E-3</v>
      </c>
      <c r="F17" s="14">
        <f t="shared" si="0"/>
        <v>11.446324912108677</v>
      </c>
    </row>
    <row r="18" spans="1:6">
      <c r="A18" s="13" t="s">
        <v>32</v>
      </c>
      <c r="B18" s="4">
        <v>121.81</v>
      </c>
      <c r="C18" s="4">
        <v>0.24129999999999999</v>
      </c>
      <c r="D18" s="4">
        <v>0.248</v>
      </c>
      <c r="E18" s="13">
        <f t="shared" si="2"/>
        <v>6.7000000000000115E-3</v>
      </c>
      <c r="F18" s="14">
        <f t="shared" si="0"/>
        <v>55.003694277973992</v>
      </c>
    </row>
    <row r="19" spans="1:6">
      <c r="A19" s="13" t="s">
        <v>33</v>
      </c>
      <c r="B19" s="4">
        <v>122.5</v>
      </c>
      <c r="C19" s="4">
        <v>0.2417</v>
      </c>
      <c r="D19" s="4">
        <v>0.24249999999999999</v>
      </c>
      <c r="E19" s="13">
        <f t="shared" si="2"/>
        <v>7.9999999999999516E-4</v>
      </c>
      <c r="F19" s="14">
        <f t="shared" si="0"/>
        <v>6.5306122448979194</v>
      </c>
    </row>
    <row r="20" spans="1:6">
      <c r="A20" s="13" t="s">
        <v>34</v>
      </c>
      <c r="B20" s="4">
        <v>117.35</v>
      </c>
      <c r="C20" s="4">
        <v>0.23710000000000001</v>
      </c>
      <c r="D20" s="4">
        <v>0.2424</v>
      </c>
      <c r="E20" s="13">
        <f t="shared" si="2"/>
        <v>5.2999999999999992E-3</v>
      </c>
      <c r="F20" s="14">
        <f t="shared" si="0"/>
        <v>45.164039198977413</v>
      </c>
    </row>
    <row r="21" spans="1:6">
      <c r="A21" s="19" t="s">
        <v>6</v>
      </c>
      <c r="B21" s="16">
        <v>117.93</v>
      </c>
      <c r="C21" s="16">
        <v>0.24030000000000001</v>
      </c>
      <c r="D21" s="16">
        <v>0.24129999999999999</v>
      </c>
      <c r="E21" s="17">
        <f t="shared" si="2"/>
        <v>9.9999999999997313E-4</v>
      </c>
      <c r="F21" s="18">
        <f t="shared" si="0"/>
        <v>8.4796065462560257</v>
      </c>
    </row>
    <row r="22" spans="1:6">
      <c r="A22" s="19" t="s">
        <v>7</v>
      </c>
      <c r="B22" s="16">
        <v>121</v>
      </c>
      <c r="C22" s="16">
        <v>0.24199999999999999</v>
      </c>
      <c r="D22" s="16">
        <v>0.24329999999999999</v>
      </c>
      <c r="E22" s="17">
        <f t="shared" si="2"/>
        <v>1.2999999999999956E-3</v>
      </c>
      <c r="F22" s="18">
        <f>E22/B22*1000*1000</f>
        <v>10.743801652892525</v>
      </c>
    </row>
    <row r="23" spans="1:6">
      <c r="A23" s="19" t="s">
        <v>8</v>
      </c>
      <c r="B23" s="16">
        <v>120.98</v>
      </c>
      <c r="C23" s="16">
        <v>0.23780000000000001</v>
      </c>
      <c r="D23" s="16">
        <v>0.2402</v>
      </c>
      <c r="E23" s="17">
        <f t="shared" si="2"/>
        <v>2.3999999999999855E-3</v>
      </c>
      <c r="F23" s="18">
        <f t="shared" si="0"/>
        <v>19.837989750371843</v>
      </c>
    </row>
    <row r="24" spans="1:6">
      <c r="A24" s="17" t="s">
        <v>41</v>
      </c>
      <c r="B24" s="16">
        <v>122.22</v>
      </c>
      <c r="C24" s="16">
        <v>0.2427</v>
      </c>
      <c r="D24" s="16">
        <v>0.2487</v>
      </c>
      <c r="E24" s="17">
        <f t="shared" si="2"/>
        <v>6.0000000000000053E-3</v>
      </c>
      <c r="F24" s="18">
        <f t="shared" si="0"/>
        <v>49.091801669121296</v>
      </c>
    </row>
    <row r="25" spans="1:6">
      <c r="A25" s="17" t="s">
        <v>42</v>
      </c>
      <c r="B25" s="16">
        <v>121.52</v>
      </c>
      <c r="C25" s="16">
        <v>0.23899999999999999</v>
      </c>
      <c r="D25" s="16">
        <v>0.24329999999999999</v>
      </c>
      <c r="E25" s="17">
        <f t="shared" si="2"/>
        <v>4.2999999999999983E-3</v>
      </c>
      <c r="F25" s="18">
        <f t="shared" si="0"/>
        <v>35.385121790651731</v>
      </c>
    </row>
    <row r="26" spans="1:6">
      <c r="A26" s="17" t="s">
        <v>43</v>
      </c>
      <c r="B26" s="16">
        <v>122.46</v>
      </c>
      <c r="C26" s="16">
        <v>0.23760000000000001</v>
      </c>
      <c r="D26" s="16">
        <v>0.24049999999999999</v>
      </c>
      <c r="E26" s="17">
        <f t="shared" si="2"/>
        <v>2.8999999999999859E-3</v>
      </c>
      <c r="F26" s="18">
        <f t="shared" si="0"/>
        <v>23.681202025150956</v>
      </c>
    </row>
    <row r="27" spans="1:6">
      <c r="A27" s="17" t="s">
        <v>44</v>
      </c>
      <c r="B27" s="16">
        <v>121.35</v>
      </c>
      <c r="C27" s="16">
        <v>0.24160000000000001</v>
      </c>
      <c r="D27" s="16">
        <v>0.24279999999999999</v>
      </c>
      <c r="E27" s="17">
        <f t="shared" si="2"/>
        <v>1.1999999999999789E-3</v>
      </c>
      <c r="F27" s="18">
        <f>E27/B27*1000*1000</f>
        <v>9.8887515451172572</v>
      </c>
    </row>
    <row r="28" spans="1:6">
      <c r="A28" s="19" t="s">
        <v>45</v>
      </c>
      <c r="B28" s="16">
        <v>119.95</v>
      </c>
      <c r="C28" s="16">
        <v>0.24410000000000001</v>
      </c>
      <c r="D28" s="22">
        <v>0.24505360250000002</v>
      </c>
      <c r="E28" s="18">
        <f>D28-C28</f>
        <v>9.5360250000001145E-4</v>
      </c>
      <c r="F28" s="18">
        <f>E28/B28*1000*1000</f>
        <v>7.9500000000000943</v>
      </c>
    </row>
    <row r="29" spans="1:6">
      <c r="A29" s="19" t="s">
        <v>46</v>
      </c>
      <c r="B29" s="16">
        <v>122.53</v>
      </c>
      <c r="C29" s="16">
        <v>0.2424</v>
      </c>
      <c r="D29" s="16">
        <v>0.2429</v>
      </c>
      <c r="E29" s="17">
        <f>D29-C29</f>
        <v>5.0000000000000044E-4</v>
      </c>
      <c r="F29" s="18">
        <f t="shared" si="0"/>
        <v>4.080633314290381</v>
      </c>
    </row>
    <row r="30" spans="1:6">
      <c r="A30" s="19" t="s">
        <v>47</v>
      </c>
      <c r="B30" s="16">
        <v>121.54</v>
      </c>
      <c r="C30" s="16">
        <v>0.23649999999999999</v>
      </c>
      <c r="D30" s="16">
        <v>0.23669999999999999</v>
      </c>
      <c r="E30" s="17">
        <f t="shared" si="2"/>
        <v>2.0000000000000573E-4</v>
      </c>
      <c r="F30" s="18">
        <f t="shared" si="0"/>
        <v>1.6455487905216861</v>
      </c>
    </row>
    <row r="31" spans="1:6">
      <c r="A31" s="19" t="s">
        <v>48</v>
      </c>
      <c r="B31" s="16">
        <v>118.38</v>
      </c>
      <c r="C31" s="16">
        <v>0.23619999999999999</v>
      </c>
      <c r="D31" s="16">
        <v>0.23630000000000001</v>
      </c>
      <c r="E31" s="17">
        <f t="shared" si="2"/>
        <v>1.0000000000001674E-4</v>
      </c>
      <c r="F31" s="18">
        <f>E31/B31*1000*1000</f>
        <v>0.84473728670397652</v>
      </c>
    </row>
    <row r="32" spans="1:6">
      <c r="A32" s="19" t="s">
        <v>9</v>
      </c>
      <c r="B32" s="16">
        <v>122.39</v>
      </c>
      <c r="C32" s="16">
        <v>0.23980000000000001</v>
      </c>
      <c r="D32" s="16">
        <v>0.24049999999999999</v>
      </c>
      <c r="E32" s="17">
        <f t="shared" si="2"/>
        <v>6.9999999999997842E-4</v>
      </c>
      <c r="F32" s="18">
        <f t="shared" si="0"/>
        <v>5.7194215213659483</v>
      </c>
    </row>
    <row r="33" spans="1:6">
      <c r="A33" s="21" t="s">
        <v>64</v>
      </c>
      <c r="B33" s="2">
        <v>100</v>
      </c>
      <c r="C33" s="2">
        <v>0.2336</v>
      </c>
      <c r="D33" s="2">
        <v>0.25230000000000002</v>
      </c>
      <c r="E33" s="21">
        <f>D33-C33</f>
        <v>1.8700000000000022E-2</v>
      </c>
      <c r="F33" s="25">
        <f>E33/B33*1000*1000</f>
        <v>187.00000000000023</v>
      </c>
    </row>
    <row r="34" spans="1:6">
      <c r="A34" s="21" t="s">
        <v>61</v>
      </c>
      <c r="B34" s="2">
        <v>90</v>
      </c>
      <c r="C34" s="2">
        <v>0.2349</v>
      </c>
      <c r="D34" s="2">
        <v>0.24479999999999999</v>
      </c>
      <c r="E34" s="21">
        <f t="shared" ref="E34:E47" si="3">D34-C34</f>
        <v>9.8999999999999921E-3</v>
      </c>
      <c r="F34" s="25">
        <f t="shared" ref="F34:F47" si="4">E34/B34*1000*1000</f>
        <v>109.9999999999999</v>
      </c>
    </row>
    <row r="35" spans="1:6">
      <c r="A35" s="21" t="s">
        <v>62</v>
      </c>
      <c r="B35" s="2">
        <v>90</v>
      </c>
      <c r="C35" s="2">
        <v>0.23330000000000001</v>
      </c>
      <c r="D35" s="2">
        <v>0.23810000000000001</v>
      </c>
      <c r="E35" s="21">
        <f t="shared" si="3"/>
        <v>4.7999999999999987E-3</v>
      </c>
      <c r="F35" s="25">
        <f t="shared" si="4"/>
        <v>53.333333333333321</v>
      </c>
    </row>
    <row r="36" spans="1:6">
      <c r="A36" s="21" t="s">
        <v>63</v>
      </c>
      <c r="B36" s="2">
        <v>100</v>
      </c>
      <c r="C36" s="2">
        <v>0.23699999999999999</v>
      </c>
      <c r="D36" s="2">
        <v>0.245</v>
      </c>
      <c r="E36" s="21">
        <f t="shared" si="3"/>
        <v>8.0000000000000071E-3</v>
      </c>
      <c r="F36" s="25">
        <f t="shared" si="4"/>
        <v>80.000000000000071</v>
      </c>
    </row>
    <row r="37" spans="1:6">
      <c r="A37" s="21" t="s">
        <v>65</v>
      </c>
      <c r="B37" s="2">
        <v>90</v>
      </c>
      <c r="C37" s="2">
        <v>0.2404</v>
      </c>
      <c r="D37" s="2">
        <v>0.24429999999999999</v>
      </c>
      <c r="E37" s="21">
        <f t="shared" si="3"/>
        <v>3.8999999999999868E-3</v>
      </c>
      <c r="F37" s="25">
        <f t="shared" si="4"/>
        <v>43.333333333333179</v>
      </c>
    </row>
    <row r="38" spans="1:6">
      <c r="A38" s="21" t="s">
        <v>66</v>
      </c>
      <c r="B38" s="2">
        <v>90</v>
      </c>
      <c r="C38" s="2">
        <v>0.23680000000000001</v>
      </c>
      <c r="D38" s="2">
        <v>0.24579999999999999</v>
      </c>
      <c r="E38" s="21">
        <f t="shared" si="3"/>
        <v>8.9999999999999802E-3</v>
      </c>
      <c r="F38" s="25">
        <f t="shared" si="4"/>
        <v>99.999999999999773</v>
      </c>
    </row>
    <row r="39" spans="1:6">
      <c r="A39" s="21" t="s">
        <v>67</v>
      </c>
      <c r="B39" s="2">
        <v>90</v>
      </c>
      <c r="C39" s="2">
        <v>0.23449999999999999</v>
      </c>
      <c r="D39" s="2">
        <v>0.24399999999999999</v>
      </c>
      <c r="E39" s="21">
        <f t="shared" si="3"/>
        <v>9.5000000000000084E-3</v>
      </c>
      <c r="F39" s="25">
        <f t="shared" si="4"/>
        <v>105.55555555555566</v>
      </c>
    </row>
    <row r="40" spans="1:6">
      <c r="A40" s="21" t="s">
        <v>68</v>
      </c>
      <c r="B40" s="2">
        <v>90</v>
      </c>
      <c r="C40" s="2">
        <v>0.23069999999999999</v>
      </c>
      <c r="D40" s="2">
        <v>0.23519999999999999</v>
      </c>
      <c r="E40" s="21">
        <f t="shared" si="3"/>
        <v>4.500000000000004E-3</v>
      </c>
      <c r="F40" s="25">
        <f t="shared" si="4"/>
        <v>50.000000000000043</v>
      </c>
    </row>
    <row r="41" spans="1:6">
      <c r="A41" s="21" t="s">
        <v>69</v>
      </c>
      <c r="B41" s="2">
        <v>90</v>
      </c>
      <c r="C41" s="2">
        <v>0.23380000000000001</v>
      </c>
      <c r="D41" s="2">
        <v>0.24</v>
      </c>
      <c r="E41" s="21">
        <f t="shared" si="3"/>
        <v>6.1999999999999833E-3</v>
      </c>
      <c r="F41" s="25">
        <f t="shared" si="4"/>
        <v>68.888888888888701</v>
      </c>
    </row>
    <row r="42" spans="1:6">
      <c r="A42" s="21" t="s">
        <v>70</v>
      </c>
      <c r="B42" s="2">
        <v>90</v>
      </c>
      <c r="C42" s="2">
        <v>0.23300000000000001</v>
      </c>
      <c r="D42" s="2">
        <v>0.23760000000000001</v>
      </c>
      <c r="E42" s="21">
        <f t="shared" si="3"/>
        <v>4.599999999999993E-3</v>
      </c>
      <c r="F42" s="25">
        <f t="shared" si="4"/>
        <v>51.111111111111029</v>
      </c>
    </row>
    <row r="43" spans="1:6">
      <c r="A43" s="21" t="s">
        <v>71</v>
      </c>
      <c r="B43" s="2">
        <v>95</v>
      </c>
      <c r="C43" s="2">
        <v>0.2319</v>
      </c>
      <c r="D43" s="2">
        <v>0.23619999999999999</v>
      </c>
      <c r="E43" s="21">
        <f t="shared" si="3"/>
        <v>4.2999999999999983E-3</v>
      </c>
      <c r="F43" s="25">
        <f t="shared" si="4"/>
        <v>45.263157894736821</v>
      </c>
    </row>
    <row r="44" spans="1:6">
      <c r="A44" s="21" t="s">
        <v>72</v>
      </c>
      <c r="B44" s="2">
        <v>120</v>
      </c>
      <c r="C44" s="2">
        <v>0.2349</v>
      </c>
      <c r="D44" s="2">
        <v>0.23730000000000001</v>
      </c>
      <c r="E44" s="21">
        <f t="shared" si="3"/>
        <v>2.4000000000000132E-3</v>
      </c>
      <c r="F44" s="25">
        <f t="shared" si="4"/>
        <v>20.00000000000011</v>
      </c>
    </row>
    <row r="45" spans="1:6">
      <c r="A45" s="21" t="s">
        <v>73</v>
      </c>
      <c r="B45" s="2">
        <v>110</v>
      </c>
      <c r="C45" s="2">
        <v>0.2311</v>
      </c>
      <c r="D45" s="2">
        <v>0.23280000000000001</v>
      </c>
      <c r="E45" s="21">
        <f t="shared" si="3"/>
        <v>1.7000000000000071E-3</v>
      </c>
      <c r="F45" s="25">
        <f t="shared" si="4"/>
        <v>15.454545454545519</v>
      </c>
    </row>
    <row r="46" spans="1:6">
      <c r="A46" s="21" t="s">
        <v>74</v>
      </c>
      <c r="B46" s="2">
        <v>100</v>
      </c>
      <c r="C46" s="2">
        <v>0.22989999999999999</v>
      </c>
      <c r="D46" s="2">
        <v>0.23250000000000001</v>
      </c>
      <c r="E46" s="21">
        <f t="shared" si="3"/>
        <v>2.600000000000019E-3</v>
      </c>
      <c r="F46" s="25">
        <f t="shared" si="4"/>
        <v>26.000000000000188</v>
      </c>
    </row>
    <row r="47" spans="1:6">
      <c r="A47" s="21" t="s">
        <v>75</v>
      </c>
      <c r="B47" s="2">
        <v>100</v>
      </c>
      <c r="C47" s="2">
        <v>0.22919999999999999</v>
      </c>
      <c r="D47" s="2">
        <v>0.23130000000000001</v>
      </c>
      <c r="E47" s="21">
        <f t="shared" si="3"/>
        <v>2.1000000000000185E-3</v>
      </c>
      <c r="F47" s="25">
        <f t="shared" si="4"/>
        <v>21.000000000000185</v>
      </c>
    </row>
    <row r="48" spans="1:6">
      <c r="A48" s="24" t="s">
        <v>36</v>
      </c>
      <c r="B48" s="3">
        <v>260</v>
      </c>
      <c r="C48" s="3">
        <v>0.2351</v>
      </c>
      <c r="D48" s="3">
        <v>0.25490000000000002</v>
      </c>
      <c r="E48" s="24">
        <f t="shared" ref="E48:E65" si="5">D48-C48</f>
        <v>1.9800000000000012E-2</v>
      </c>
      <c r="F48" s="26">
        <f>E48/B48*1000*1000</f>
        <v>76.153846153846203</v>
      </c>
    </row>
    <row r="49" spans="1:6">
      <c r="A49" s="24" t="s">
        <v>37</v>
      </c>
      <c r="B49" s="3">
        <v>250</v>
      </c>
      <c r="C49" s="3">
        <v>0.2339</v>
      </c>
      <c r="D49" s="3">
        <v>0.2442</v>
      </c>
      <c r="E49" s="24">
        <f t="shared" si="5"/>
        <v>1.0300000000000004E-2</v>
      </c>
      <c r="F49" s="26">
        <f t="shared" ref="F49:F65" si="6">E49/B49*1000*1000</f>
        <v>41.200000000000017</v>
      </c>
    </row>
    <row r="50" spans="1:6">
      <c r="A50" s="24" t="s">
        <v>38</v>
      </c>
      <c r="B50" s="3">
        <v>250</v>
      </c>
      <c r="C50" s="3">
        <v>0.23799999999999999</v>
      </c>
      <c r="D50" s="3">
        <v>0.24790000000000001</v>
      </c>
      <c r="E50" s="24">
        <f t="shared" si="5"/>
        <v>9.9000000000000199E-3</v>
      </c>
      <c r="F50" s="26">
        <f t="shared" si="6"/>
        <v>39.60000000000008</v>
      </c>
    </row>
    <row r="51" spans="1:6">
      <c r="A51" s="24" t="s">
        <v>39</v>
      </c>
      <c r="B51" s="3">
        <v>250</v>
      </c>
      <c r="C51" s="3">
        <v>0.23469999999999999</v>
      </c>
      <c r="D51" s="3">
        <v>0.24160000000000001</v>
      </c>
      <c r="E51" s="24">
        <f t="shared" si="5"/>
        <v>6.9000000000000172E-3</v>
      </c>
      <c r="F51" s="26">
        <f t="shared" si="6"/>
        <v>27.600000000000069</v>
      </c>
    </row>
    <row r="52" spans="1:6">
      <c r="A52" s="24" t="s">
        <v>40</v>
      </c>
      <c r="B52" s="3">
        <v>240</v>
      </c>
      <c r="C52" s="3">
        <v>0.2374</v>
      </c>
      <c r="D52" s="3">
        <v>0.2424</v>
      </c>
      <c r="E52" s="24">
        <f t="shared" si="5"/>
        <v>5.0000000000000044E-3</v>
      </c>
      <c r="F52" s="26">
        <f t="shared" si="6"/>
        <v>20.833333333333353</v>
      </c>
    </row>
    <row r="53" spans="1:6">
      <c r="A53" s="24" t="s">
        <v>49</v>
      </c>
      <c r="B53" s="3">
        <v>250</v>
      </c>
      <c r="C53" s="3">
        <v>0.2374</v>
      </c>
      <c r="D53" s="3">
        <v>0.2482</v>
      </c>
      <c r="E53" s="24">
        <f t="shared" si="5"/>
        <v>1.0800000000000004E-2</v>
      </c>
      <c r="F53" s="26">
        <f t="shared" si="6"/>
        <v>43.200000000000017</v>
      </c>
    </row>
    <row r="54" spans="1:6">
      <c r="A54" s="24" t="s">
        <v>50</v>
      </c>
      <c r="B54" s="3">
        <v>260</v>
      </c>
      <c r="C54" s="3">
        <v>0.2281</v>
      </c>
      <c r="D54" s="3">
        <v>0.23569999999999999</v>
      </c>
      <c r="E54" s="24">
        <f t="shared" si="5"/>
        <v>7.5999999999999956E-3</v>
      </c>
      <c r="F54" s="26">
        <f t="shared" si="6"/>
        <v>29.230769230769212</v>
      </c>
    </row>
    <row r="55" spans="1:6">
      <c r="A55" s="24" t="s">
        <v>51</v>
      </c>
      <c r="B55" s="3">
        <v>260</v>
      </c>
      <c r="C55" s="3">
        <v>0.2384</v>
      </c>
      <c r="D55" s="3">
        <v>0.24490000000000001</v>
      </c>
      <c r="E55" s="24">
        <f t="shared" si="5"/>
        <v>6.5000000000000058E-3</v>
      </c>
      <c r="F55" s="26">
        <f t="shared" si="6"/>
        <v>25.000000000000021</v>
      </c>
    </row>
    <row r="56" spans="1:6">
      <c r="A56" s="24" t="s">
        <v>52</v>
      </c>
      <c r="B56" s="3">
        <v>240</v>
      </c>
      <c r="C56" s="3">
        <v>0.23130000000000001</v>
      </c>
      <c r="D56" s="3">
        <v>0.23699999999999999</v>
      </c>
      <c r="E56" s="24">
        <f t="shared" si="5"/>
        <v>5.6999999999999829E-3</v>
      </c>
      <c r="F56" s="26">
        <f t="shared" si="6"/>
        <v>23.749999999999932</v>
      </c>
    </row>
    <row r="57" spans="1:6">
      <c r="A57" s="24" t="s">
        <v>53</v>
      </c>
      <c r="B57" s="3">
        <v>90</v>
      </c>
      <c r="C57" s="3">
        <v>0.23319999999999999</v>
      </c>
      <c r="D57" s="3">
        <v>0.23519999999999999</v>
      </c>
      <c r="E57" s="24">
        <f t="shared" si="5"/>
        <v>2.0000000000000018E-3</v>
      </c>
      <c r="F57" s="26">
        <f t="shared" si="6"/>
        <v>22.222222222222243</v>
      </c>
    </row>
    <row r="58" spans="1:6">
      <c r="A58" s="24" t="s">
        <v>54</v>
      </c>
      <c r="B58" s="3">
        <v>90</v>
      </c>
      <c r="C58" s="3">
        <v>0.2298</v>
      </c>
      <c r="D58" s="3">
        <v>0.23180000000000001</v>
      </c>
      <c r="E58" s="24">
        <f t="shared" si="5"/>
        <v>2.0000000000000018E-3</v>
      </c>
      <c r="F58" s="26">
        <f t="shared" si="6"/>
        <v>22.222222222222243</v>
      </c>
    </row>
    <row r="59" spans="1:6">
      <c r="A59" s="24" t="s">
        <v>55</v>
      </c>
      <c r="B59" s="3">
        <v>105</v>
      </c>
      <c r="C59" s="3">
        <v>0.2283</v>
      </c>
      <c r="D59" s="3">
        <v>0.2306</v>
      </c>
      <c r="E59" s="24">
        <f t="shared" si="5"/>
        <v>2.2999999999999965E-3</v>
      </c>
      <c r="F59" s="26">
        <f t="shared" si="6"/>
        <v>21.90476190476187</v>
      </c>
    </row>
    <row r="60" spans="1:6">
      <c r="A60" s="24" t="s">
        <v>56</v>
      </c>
      <c r="B60" s="3">
        <v>100</v>
      </c>
      <c r="C60" s="3">
        <v>0.22900000000000001</v>
      </c>
      <c r="D60" s="3">
        <v>0.23080000000000001</v>
      </c>
      <c r="E60" s="24">
        <f t="shared" si="5"/>
        <v>1.799999999999996E-3</v>
      </c>
      <c r="F60" s="26">
        <f t="shared" si="6"/>
        <v>17.999999999999961</v>
      </c>
    </row>
    <row r="61" spans="1:6">
      <c r="A61" s="24" t="s">
        <v>57</v>
      </c>
      <c r="B61" s="3">
        <v>200</v>
      </c>
      <c r="C61" s="3">
        <v>0.23630000000000001</v>
      </c>
      <c r="D61" s="3">
        <v>0.2404</v>
      </c>
      <c r="E61" s="24">
        <f t="shared" si="5"/>
        <v>4.0999999999999925E-3</v>
      </c>
      <c r="F61" s="26">
        <f t="shared" si="6"/>
        <v>20.499999999999964</v>
      </c>
    </row>
    <row r="62" spans="1:6">
      <c r="A62" s="24" t="s">
        <v>58</v>
      </c>
      <c r="B62" s="3">
        <v>215</v>
      </c>
      <c r="C62" s="3">
        <v>0.2341</v>
      </c>
      <c r="D62" s="3">
        <v>0.23680000000000001</v>
      </c>
      <c r="E62" s="24">
        <f t="shared" si="5"/>
        <v>2.7000000000000079E-3</v>
      </c>
      <c r="F62" s="26">
        <f t="shared" si="6"/>
        <v>12.558139534883757</v>
      </c>
    </row>
    <row r="63" spans="1:6">
      <c r="A63" s="24" t="s">
        <v>59</v>
      </c>
      <c r="B63" s="3">
        <v>250</v>
      </c>
      <c r="C63" s="3">
        <v>0.22919999999999999</v>
      </c>
      <c r="D63" s="3">
        <v>0.23369999999999999</v>
      </c>
      <c r="E63" s="24">
        <f t="shared" si="5"/>
        <v>4.500000000000004E-3</v>
      </c>
      <c r="F63" s="26">
        <f t="shared" si="6"/>
        <v>18.000000000000014</v>
      </c>
    </row>
    <row r="64" spans="1:6">
      <c r="A64" s="24" t="s">
        <v>60</v>
      </c>
      <c r="B64" s="3">
        <v>250</v>
      </c>
      <c r="C64" s="3">
        <v>0.23760000000000001</v>
      </c>
      <c r="D64" s="3">
        <v>0.24260000000000001</v>
      </c>
      <c r="E64" s="24">
        <f t="shared" si="5"/>
        <v>5.0000000000000044E-3</v>
      </c>
      <c r="F64" s="26">
        <f t="shared" si="6"/>
        <v>20.000000000000018</v>
      </c>
    </row>
    <row r="65" spans="1:6">
      <c r="A65" s="3" t="s">
        <v>12</v>
      </c>
      <c r="B65" s="3">
        <v>120</v>
      </c>
      <c r="C65" s="3">
        <v>0.2329</v>
      </c>
      <c r="D65" s="3">
        <v>0.2349</v>
      </c>
      <c r="E65" s="24">
        <f t="shared" si="5"/>
        <v>2.0000000000000018E-3</v>
      </c>
      <c r="F65" s="26">
        <f t="shared" si="6"/>
        <v>16.666666666666682</v>
      </c>
    </row>
    <row r="66" spans="1:6">
      <c r="A66" s="28" t="s">
        <v>76</v>
      </c>
      <c r="B66" s="29">
        <v>190</v>
      </c>
      <c r="C66" s="29">
        <v>0.23569999999999999</v>
      </c>
      <c r="D66" s="29">
        <v>0.2505</v>
      </c>
      <c r="E66" s="28">
        <f t="shared" ref="E66:E73" si="7">D66-C66</f>
        <v>1.4800000000000008E-2</v>
      </c>
      <c r="F66" s="30">
        <f t="shared" ref="F66:F73" si="8">E66/B66*1000*1000</f>
        <v>77.894736842105289</v>
      </c>
    </row>
    <row r="67" spans="1:6">
      <c r="A67" s="28" t="s">
        <v>77</v>
      </c>
      <c r="B67" s="29">
        <v>200</v>
      </c>
      <c r="C67" s="29">
        <v>0.23250000000000001</v>
      </c>
      <c r="D67" s="29">
        <v>0.24110000000000001</v>
      </c>
      <c r="E67" s="28">
        <f t="shared" si="7"/>
        <v>8.5999999999999965E-3</v>
      </c>
      <c r="F67" s="30">
        <f t="shared" si="8"/>
        <v>42.999999999999986</v>
      </c>
    </row>
    <row r="68" spans="1:6">
      <c r="A68" s="28" t="s">
        <v>78</v>
      </c>
      <c r="B68" s="29">
        <v>200</v>
      </c>
      <c r="C68" s="29">
        <v>0.2399</v>
      </c>
      <c r="D68" s="29">
        <v>0.24709999999999999</v>
      </c>
      <c r="E68" s="28">
        <f t="shared" si="7"/>
        <v>7.1999999999999842E-3</v>
      </c>
      <c r="F68" s="30">
        <f t="shared" si="8"/>
        <v>35.999999999999922</v>
      </c>
    </row>
    <row r="69" spans="1:6">
      <c r="A69" s="28" t="s">
        <v>79</v>
      </c>
      <c r="B69" s="29">
        <v>215</v>
      </c>
      <c r="C69" s="29">
        <v>0.2288</v>
      </c>
      <c r="D69" s="29">
        <v>0.23499999999999999</v>
      </c>
      <c r="E69" s="28">
        <f t="shared" si="7"/>
        <v>6.1999999999999833E-3</v>
      </c>
      <c r="F69" s="30">
        <f t="shared" si="8"/>
        <v>28.837209302325505</v>
      </c>
    </row>
    <row r="70" spans="1:6">
      <c r="A70" s="28" t="s">
        <v>80</v>
      </c>
      <c r="B70" s="29">
        <v>220</v>
      </c>
      <c r="C70" s="29">
        <v>0.23330000000000001</v>
      </c>
      <c r="D70" s="29">
        <v>0.23980000000000001</v>
      </c>
      <c r="E70" s="28">
        <f t="shared" si="7"/>
        <v>6.5000000000000058E-3</v>
      </c>
      <c r="F70" s="30">
        <f t="shared" si="8"/>
        <v>29.545454545454572</v>
      </c>
    </row>
    <row r="71" spans="1:6">
      <c r="A71" s="28" t="s">
        <v>81</v>
      </c>
      <c r="B71" s="29">
        <v>190</v>
      </c>
      <c r="C71" s="29">
        <v>0.2316</v>
      </c>
      <c r="D71" s="29">
        <v>0.23669999999999999</v>
      </c>
      <c r="E71" s="28">
        <f t="shared" si="7"/>
        <v>5.0999999999999934E-3</v>
      </c>
      <c r="F71" s="30">
        <f t="shared" si="8"/>
        <v>26.842105263157862</v>
      </c>
    </row>
    <row r="72" spans="1:6">
      <c r="A72" s="28" t="s">
        <v>82</v>
      </c>
      <c r="B72" s="29">
        <v>200</v>
      </c>
      <c r="C72" s="29">
        <v>0.22189999999999999</v>
      </c>
      <c r="D72" s="29">
        <v>0.22670000000000001</v>
      </c>
      <c r="E72" s="28">
        <f t="shared" si="7"/>
        <v>4.8000000000000265E-3</v>
      </c>
      <c r="F72" s="30">
        <f t="shared" si="8"/>
        <v>24.000000000000131</v>
      </c>
    </row>
    <row r="73" spans="1:6">
      <c r="A73" s="29" t="s">
        <v>12</v>
      </c>
      <c r="B73" s="29">
        <v>140</v>
      </c>
      <c r="C73" s="29">
        <v>0.2235</v>
      </c>
      <c r="D73" s="29">
        <v>0.2268</v>
      </c>
      <c r="E73" s="28">
        <f t="shared" si="7"/>
        <v>3.2999999999999974E-3</v>
      </c>
      <c r="F73" s="30">
        <f t="shared" si="8"/>
        <v>23.571428571428555</v>
      </c>
    </row>
    <row r="74" spans="1:6">
      <c r="A74" s="31" t="s">
        <v>83</v>
      </c>
      <c r="B74" s="32">
        <v>250</v>
      </c>
      <c r="C74" s="32">
        <v>0.23899999999999999</v>
      </c>
      <c r="D74" s="32">
        <v>0.24840000000000001</v>
      </c>
      <c r="E74" s="31">
        <f t="shared" ref="E74:E88" si="9">D74-C74</f>
        <v>9.4000000000000195E-3</v>
      </c>
      <c r="F74" s="33">
        <f t="shared" ref="F74:F88" si="10">E74/B74*1000*1000</f>
        <v>37.60000000000008</v>
      </c>
    </row>
    <row r="75" spans="1:6">
      <c r="A75" s="31" t="s">
        <v>84</v>
      </c>
      <c r="B75" s="32">
        <v>260</v>
      </c>
      <c r="C75" s="32">
        <v>0.2356</v>
      </c>
      <c r="D75" s="32">
        <v>0.24379999999999999</v>
      </c>
      <c r="E75" s="31">
        <f t="shared" si="9"/>
        <v>8.1999999999999851E-3</v>
      </c>
      <c r="F75" s="33">
        <f t="shared" si="10"/>
        <v>31.53846153846148</v>
      </c>
    </row>
    <row r="76" spans="1:6">
      <c r="A76" s="31" t="s">
        <v>85</v>
      </c>
      <c r="B76" s="32">
        <v>260</v>
      </c>
      <c r="C76" s="32">
        <v>0.23300000000000001</v>
      </c>
      <c r="D76" s="32">
        <v>0.24030000000000001</v>
      </c>
      <c r="E76" s="31">
        <f t="shared" si="9"/>
        <v>7.3000000000000009E-3</v>
      </c>
      <c r="F76" s="33">
        <f t="shared" si="10"/>
        <v>28.076923076923084</v>
      </c>
    </row>
    <row r="77" spans="1:6">
      <c r="A77" s="31" t="s">
        <v>86</v>
      </c>
      <c r="B77" s="32">
        <v>250</v>
      </c>
      <c r="C77" s="32">
        <v>0.2351</v>
      </c>
      <c r="D77" s="32">
        <v>0.24099999999999999</v>
      </c>
      <c r="E77" s="31">
        <f t="shared" si="9"/>
        <v>5.8999999999999886E-3</v>
      </c>
      <c r="F77" s="33">
        <f t="shared" si="10"/>
        <v>23.599999999999955</v>
      </c>
    </row>
    <row r="78" spans="1:6">
      <c r="A78" s="31" t="s">
        <v>87</v>
      </c>
      <c r="B78" s="32">
        <v>255</v>
      </c>
      <c r="C78" s="32">
        <v>0.23710000000000001</v>
      </c>
      <c r="D78" s="32">
        <v>0.24249999999999999</v>
      </c>
      <c r="E78" s="31">
        <f t="shared" si="9"/>
        <v>5.3999999999999881E-3</v>
      </c>
      <c r="F78" s="33">
        <f t="shared" si="10"/>
        <v>21.176470588235247</v>
      </c>
    </row>
    <row r="79" spans="1:6">
      <c r="A79" s="31" t="s">
        <v>88</v>
      </c>
      <c r="B79" s="32">
        <v>255</v>
      </c>
      <c r="C79" s="32">
        <v>0.23580000000000001</v>
      </c>
      <c r="D79" s="32">
        <v>0.2417</v>
      </c>
      <c r="E79" s="31">
        <f t="shared" si="9"/>
        <v>5.8999999999999886E-3</v>
      </c>
      <c r="F79" s="33">
        <f t="shared" si="10"/>
        <v>23.137254901960741</v>
      </c>
    </row>
    <row r="80" spans="1:6">
      <c r="A80" s="31" t="s">
        <v>89</v>
      </c>
      <c r="B80" s="32">
        <v>260</v>
      </c>
      <c r="C80" s="32">
        <v>0.23469999999999999</v>
      </c>
      <c r="D80" s="32">
        <v>0.2427</v>
      </c>
      <c r="E80" s="31">
        <f t="shared" si="9"/>
        <v>8.0000000000000071E-3</v>
      </c>
      <c r="F80" s="33">
        <f t="shared" si="10"/>
        <v>30.769230769230795</v>
      </c>
    </row>
    <row r="81" spans="1:6">
      <c r="A81" s="31" t="s">
        <v>90</v>
      </c>
      <c r="B81" s="32">
        <v>265</v>
      </c>
      <c r="C81" s="32">
        <v>0.24060000000000001</v>
      </c>
      <c r="D81" s="32">
        <v>0.24859999999999999</v>
      </c>
      <c r="E81" s="31">
        <f t="shared" si="9"/>
        <v>7.9999999999999793E-3</v>
      </c>
      <c r="F81" s="33">
        <f t="shared" si="10"/>
        <v>30.188679245282938</v>
      </c>
    </row>
    <row r="82" spans="1:6">
      <c r="A82" s="31" t="s">
        <v>91</v>
      </c>
      <c r="B82" s="32">
        <v>240</v>
      </c>
      <c r="C82" s="32">
        <v>0.2384</v>
      </c>
      <c r="D82" s="32">
        <v>0.24540000000000001</v>
      </c>
      <c r="E82" s="31">
        <f t="shared" si="9"/>
        <v>7.0000000000000062E-3</v>
      </c>
      <c r="F82" s="33">
        <f t="shared" si="10"/>
        <v>29.166666666666696</v>
      </c>
    </row>
    <row r="83" spans="1:6">
      <c r="A83" s="31" t="s">
        <v>92</v>
      </c>
      <c r="B83" s="32">
        <v>240</v>
      </c>
      <c r="C83" s="32">
        <v>0.23369999999999999</v>
      </c>
      <c r="D83" s="32">
        <v>0.23860000000000001</v>
      </c>
      <c r="E83" s="31">
        <f t="shared" si="9"/>
        <v>4.9000000000000155E-3</v>
      </c>
      <c r="F83" s="33">
        <f t="shared" si="10"/>
        <v>20.416666666666732</v>
      </c>
    </row>
    <row r="84" spans="1:6">
      <c r="A84" s="31" t="s">
        <v>93</v>
      </c>
      <c r="B84" s="32">
        <v>250</v>
      </c>
      <c r="C84" s="32">
        <v>0.2354</v>
      </c>
      <c r="D84" s="32">
        <v>0.2399</v>
      </c>
      <c r="E84" s="31">
        <f t="shared" si="9"/>
        <v>4.500000000000004E-3</v>
      </c>
      <c r="F84" s="33">
        <f t="shared" si="10"/>
        <v>18.000000000000014</v>
      </c>
    </row>
    <row r="85" spans="1:6">
      <c r="A85" s="5" t="s">
        <v>11</v>
      </c>
      <c r="B85" s="5">
        <v>100</v>
      </c>
      <c r="C85" s="5">
        <v>0.23680000000000001</v>
      </c>
      <c r="D85" s="5">
        <v>0.2387</v>
      </c>
      <c r="E85" s="8">
        <f t="shared" si="9"/>
        <v>1.899999999999985E-3</v>
      </c>
      <c r="F85" s="9">
        <f t="shared" si="10"/>
        <v>18.999999999999851</v>
      </c>
    </row>
    <row r="86" spans="1:6">
      <c r="A86" s="5" t="s">
        <v>10</v>
      </c>
      <c r="B86" s="5"/>
      <c r="C86" s="5"/>
      <c r="D86" s="5"/>
      <c r="F86" s="9"/>
    </row>
    <row r="87" spans="1:6">
      <c r="A87" s="5" t="s">
        <v>13</v>
      </c>
      <c r="B87" s="5"/>
      <c r="C87" s="5"/>
      <c r="D87" s="5"/>
      <c r="F87" s="9"/>
    </row>
    <row r="88" spans="1:6">
      <c r="A88" s="5" t="s">
        <v>14</v>
      </c>
      <c r="B88" s="5"/>
      <c r="C88" s="5"/>
      <c r="D88" s="5"/>
      <c r="F88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Hucke Nunez, Nicole (huck4481@vandals.uidaho.edu)</dc:creator>
  <cp:lastModifiedBy>Hucke Nunez, Nicole (huck4481@vandals.uidaho.edu)</cp:lastModifiedBy>
  <dcterms:created xsi:type="dcterms:W3CDTF">2025-02-04T19:41:41Z</dcterms:created>
  <dcterms:modified xsi:type="dcterms:W3CDTF">2025-02-05T18:12:38Z</dcterms:modified>
</cp:coreProperties>
</file>