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uck4481\Documents\GitHub\La_Jara\GSD\GSD_box_plots\results\"/>
    </mc:Choice>
  </mc:AlternateContent>
  <xr:revisionPtr revIDLastSave="0" documentId="13_ncr:1_{FAC2CC31-EE06-484F-BD3F-7FDC0A55AA1A}" xr6:coauthVersionLast="47" xr6:coauthVersionMax="47" xr10:uidLastSave="{00000000-0000-0000-0000-000000000000}"/>
  <bookViews>
    <workbookView xWindow="-120" yWindow="-120" windowWidth="29040" windowHeight="15840" xr2:uid="{B2654242-1630-4848-886A-878F895EB92C}"/>
  </bookViews>
  <sheets>
    <sheet name="Original Sizes" sheetId="1" r:id="rId1"/>
    <sheet name="New Siz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" i="1" l="1"/>
  <c r="M5" i="1"/>
  <c r="L6" i="1"/>
  <c r="M6" i="1"/>
  <c r="L7" i="1"/>
  <c r="M7" i="1"/>
  <c r="L8" i="1"/>
  <c r="M8" i="1"/>
  <c r="K6" i="1"/>
  <c r="K7" i="1"/>
  <c r="K8" i="1"/>
  <c r="K5" i="1"/>
  <c r="L13" i="1"/>
  <c r="M13" i="1"/>
  <c r="L14" i="1"/>
  <c r="M14" i="1"/>
  <c r="L15" i="1"/>
  <c r="M15" i="1"/>
  <c r="L16" i="1"/>
  <c r="M16" i="1"/>
  <c r="K14" i="1"/>
  <c r="K15" i="1"/>
  <c r="K16" i="1"/>
  <c r="K13" i="1"/>
  <c r="H13" i="1"/>
  <c r="J14" i="1"/>
  <c r="M16" i="2"/>
  <c r="L16" i="2"/>
  <c r="K16" i="2"/>
  <c r="J16" i="2"/>
  <c r="I16" i="2"/>
  <c r="H16" i="2"/>
  <c r="M15" i="2"/>
  <c r="L15" i="2"/>
  <c r="K15" i="2"/>
  <c r="J15" i="2"/>
  <c r="I15" i="2"/>
  <c r="H15" i="2"/>
  <c r="M14" i="2"/>
  <c r="L14" i="2"/>
  <c r="K14" i="2"/>
  <c r="J14" i="2"/>
  <c r="I14" i="2"/>
  <c r="H14" i="2"/>
  <c r="M13" i="2"/>
  <c r="L13" i="2"/>
  <c r="K13" i="2"/>
  <c r="J13" i="2"/>
  <c r="I13" i="2"/>
  <c r="H13" i="2"/>
  <c r="M8" i="2"/>
  <c r="L8" i="2"/>
  <c r="K8" i="2"/>
  <c r="J8" i="2"/>
  <c r="I8" i="2"/>
  <c r="H8" i="2"/>
  <c r="M7" i="2"/>
  <c r="L7" i="2"/>
  <c r="K7" i="2"/>
  <c r="J7" i="2"/>
  <c r="I7" i="2"/>
  <c r="H7" i="2"/>
  <c r="M6" i="2"/>
  <c r="L6" i="2"/>
  <c r="K6" i="2"/>
  <c r="J6" i="2"/>
  <c r="I6" i="2"/>
  <c r="H6" i="2"/>
  <c r="M5" i="2"/>
  <c r="L5" i="2"/>
  <c r="K5" i="2"/>
  <c r="J5" i="2"/>
  <c r="I5" i="2"/>
  <c r="H5" i="2"/>
  <c r="J13" i="1"/>
  <c r="I13" i="1"/>
  <c r="I14" i="1"/>
  <c r="I15" i="1"/>
  <c r="J15" i="1"/>
  <c r="I16" i="1"/>
  <c r="J16" i="1"/>
  <c r="H14" i="1"/>
  <c r="H15" i="1"/>
  <c r="H16" i="1"/>
  <c r="I5" i="1"/>
  <c r="J5" i="1"/>
  <c r="I6" i="1"/>
  <c r="J6" i="1"/>
  <c r="I7" i="1"/>
  <c r="J7" i="1"/>
  <c r="I8" i="1"/>
  <c r="J8" i="1"/>
  <c r="H6" i="1"/>
  <c r="H7" i="1"/>
  <c r="H8" i="1"/>
  <c r="H5" i="1"/>
</calcChain>
</file>

<file path=xl/sharedStrings.xml><?xml version="1.0" encoding="utf-8"?>
<sst xmlns="http://schemas.openxmlformats.org/spreadsheetml/2006/main" count="40" uniqueCount="11">
  <si>
    <t>Size Class</t>
  </si>
  <si>
    <t>Coarse Sand</t>
  </si>
  <si>
    <t>Fine Sand</t>
  </si>
  <si>
    <t>Silt</t>
  </si>
  <si>
    <t>Clay</t>
  </si>
  <si>
    <t>Summer Percentiles</t>
  </si>
  <si>
    <t>Spring Percentiles</t>
  </si>
  <si>
    <t>WATER COLUMN (mg/L)</t>
  </si>
  <si>
    <t>TRAPS (g)</t>
  </si>
  <si>
    <t xml:space="preserve">SM-SP Differences (g) </t>
  </si>
  <si>
    <t>SM-SP Percent Differences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</si>
</sst>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165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165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Water</a:t>
            </a:r>
            <a:r>
              <a:rPr lang="en-US" baseline="0">
                <a:solidFill>
                  <a:sysClr val="windowText" lastClr="000000"/>
                </a:solidFill>
              </a:rPr>
              <a:t> Column - Concentration Percentile Trends</a:t>
            </a:r>
            <a:endParaRPr lang="en-US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253326797185371"/>
          <c:y val="0.25335090793115511"/>
          <c:w val="0.79788310507879123"/>
          <c:h val="0.64210097644401953"/>
        </c:manualLayout>
      </c:layout>
      <c:scatterChart>
        <c:scatterStyle val="lineMarker"/>
        <c:varyColors val="0"/>
        <c:ser>
          <c:idx val="0"/>
          <c:order val="0"/>
          <c:tx>
            <c:v>Spring - 25th Percentile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bg2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strRef>
              <c:f>'Original Sizes'!$A$13:$A$16</c:f>
              <c:strCache>
                <c:ptCount val="4"/>
                <c:pt idx="0">
                  <c:v>Coarse Sand</c:v>
                </c:pt>
                <c:pt idx="1">
                  <c:v>Fine Sand</c:v>
                </c:pt>
                <c:pt idx="2">
                  <c:v>Silt</c:v>
                </c:pt>
                <c:pt idx="3">
                  <c:v>Clay</c:v>
                </c:pt>
              </c:strCache>
            </c:strRef>
          </c:xVal>
          <c:yVal>
            <c:numRef>
              <c:f>'Original Sizes'!$B$13:$B$16</c:f>
              <c:numCache>
                <c:formatCode>0.000</c:formatCode>
                <c:ptCount val="4"/>
                <c:pt idx="0">
                  <c:v>0.19179861474999901</c:v>
                </c:pt>
                <c:pt idx="1">
                  <c:v>5.0840844142500003</c:v>
                </c:pt>
                <c:pt idx="2">
                  <c:v>1.1052265002499999</c:v>
                </c:pt>
                <c:pt idx="3">
                  <c:v>5.8925017750000003E-2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5A-49CA-A606-8F914AB8D783}"/>
            </c:ext>
          </c:extLst>
        </c:ser>
        <c:ser>
          <c:idx val="1"/>
          <c:order val="1"/>
          <c:tx>
            <c:v>Spring - 50th Percentile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bg2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strRef>
              <c:f>'Original Sizes'!$A$13:$A$16</c:f>
              <c:strCache>
                <c:ptCount val="4"/>
                <c:pt idx="0">
                  <c:v>Coarse Sand</c:v>
                </c:pt>
                <c:pt idx="1">
                  <c:v>Fine Sand</c:v>
                </c:pt>
                <c:pt idx="2">
                  <c:v>Silt</c:v>
                </c:pt>
                <c:pt idx="3">
                  <c:v>Clay</c:v>
                </c:pt>
              </c:strCache>
            </c:strRef>
          </c:xVal>
          <c:yVal>
            <c:numRef>
              <c:f>'Original Sizes'!$C$13:$C$16</c:f>
              <c:numCache>
                <c:formatCode>0.000</c:formatCode>
                <c:ptCount val="4"/>
                <c:pt idx="0">
                  <c:v>0.46178704500000001</c:v>
                </c:pt>
                <c:pt idx="1">
                  <c:v>7.6151095494999996</c:v>
                </c:pt>
                <c:pt idx="2">
                  <c:v>1.8671228545</c:v>
                </c:pt>
                <c:pt idx="3">
                  <c:v>0.122076691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B5A-49CA-A606-8F914AB8D783}"/>
            </c:ext>
          </c:extLst>
        </c:ser>
        <c:ser>
          <c:idx val="2"/>
          <c:order val="2"/>
          <c:tx>
            <c:v>Spring - 75th Percentile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2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strRef>
              <c:f>'Original Sizes'!$A$13:$A$16</c:f>
              <c:strCache>
                <c:ptCount val="4"/>
                <c:pt idx="0">
                  <c:v>Coarse Sand</c:v>
                </c:pt>
                <c:pt idx="1">
                  <c:v>Fine Sand</c:v>
                </c:pt>
                <c:pt idx="2">
                  <c:v>Silt</c:v>
                </c:pt>
                <c:pt idx="3">
                  <c:v>Clay</c:v>
                </c:pt>
              </c:strCache>
            </c:strRef>
          </c:xVal>
          <c:yVal>
            <c:numRef>
              <c:f>'Original Sizes'!$D$13:$D$16</c:f>
              <c:numCache>
                <c:formatCode>0.000</c:formatCode>
                <c:ptCount val="4"/>
                <c:pt idx="0">
                  <c:v>0.92506998574999999</c:v>
                </c:pt>
                <c:pt idx="1">
                  <c:v>13.991443697499999</c:v>
                </c:pt>
                <c:pt idx="2">
                  <c:v>2.80149264825</c:v>
                </c:pt>
                <c:pt idx="3">
                  <c:v>0.1923304455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B5A-49CA-A606-8F914AB8D783}"/>
            </c:ext>
          </c:extLst>
        </c:ser>
        <c:ser>
          <c:idx val="3"/>
          <c:order val="3"/>
          <c:tx>
            <c:v>Summer - 25th Percentile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tx1">
                  <a:alpha val="98000"/>
                </a:schemeClr>
              </a:solidFill>
              <a:ln w="9525">
                <a:solidFill>
                  <a:schemeClr val="tx1">
                    <a:alpha val="97000"/>
                  </a:schemeClr>
                </a:solidFill>
              </a:ln>
              <a:effectLst/>
            </c:spPr>
          </c:marker>
          <c:xVal>
            <c:strRef>
              <c:f>'Original Sizes'!$A$13:$A$16</c:f>
              <c:strCache>
                <c:ptCount val="4"/>
                <c:pt idx="0">
                  <c:v>Coarse Sand</c:v>
                </c:pt>
                <c:pt idx="1">
                  <c:v>Fine Sand</c:v>
                </c:pt>
                <c:pt idx="2">
                  <c:v>Silt</c:v>
                </c:pt>
                <c:pt idx="3">
                  <c:v>Clay</c:v>
                </c:pt>
              </c:strCache>
            </c:strRef>
          </c:xVal>
          <c:yVal>
            <c:numRef>
              <c:f>'Original Sizes'!$E$13:$E$16</c:f>
              <c:numCache>
                <c:formatCode>0.00</c:formatCode>
                <c:ptCount val="4"/>
                <c:pt idx="0">
                  <c:v>1.1486805707499901</c:v>
                </c:pt>
                <c:pt idx="1">
                  <c:v>14.9863134825</c:v>
                </c:pt>
                <c:pt idx="2">
                  <c:v>5.5232929945000002</c:v>
                </c:pt>
                <c:pt idx="3">
                  <c:v>0.41036707649999998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B5A-49CA-A606-8F914AB8D783}"/>
            </c:ext>
          </c:extLst>
        </c:ser>
        <c:ser>
          <c:idx val="4"/>
          <c:order val="4"/>
          <c:tx>
            <c:v>Summer - 50th Percentile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strRef>
              <c:f>'Original Sizes'!$A$13:$A$16</c:f>
              <c:strCache>
                <c:ptCount val="4"/>
                <c:pt idx="0">
                  <c:v>Coarse Sand</c:v>
                </c:pt>
                <c:pt idx="1">
                  <c:v>Fine Sand</c:v>
                </c:pt>
                <c:pt idx="2">
                  <c:v>Silt</c:v>
                </c:pt>
                <c:pt idx="3">
                  <c:v>Clay</c:v>
                </c:pt>
              </c:strCache>
            </c:strRef>
          </c:xVal>
          <c:yVal>
            <c:numRef>
              <c:f>'Original Sizes'!$F$13:$F$16</c:f>
              <c:numCache>
                <c:formatCode>0.00</c:formatCode>
                <c:ptCount val="4"/>
                <c:pt idx="0">
                  <c:v>1.703117126</c:v>
                </c:pt>
                <c:pt idx="1">
                  <c:v>19.667539544999901</c:v>
                </c:pt>
                <c:pt idx="2">
                  <c:v>7.9984574400000001</c:v>
                </c:pt>
                <c:pt idx="3">
                  <c:v>0.57119450199999999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B5A-49CA-A606-8F914AB8D783}"/>
            </c:ext>
          </c:extLst>
        </c:ser>
        <c:ser>
          <c:idx val="5"/>
          <c:order val="5"/>
          <c:tx>
            <c:v>Summer - 75th Percentile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strRef>
              <c:f>'Original Sizes'!$A$13:$A$16</c:f>
              <c:strCache>
                <c:ptCount val="4"/>
                <c:pt idx="0">
                  <c:v>Coarse Sand</c:v>
                </c:pt>
                <c:pt idx="1">
                  <c:v>Fine Sand</c:v>
                </c:pt>
                <c:pt idx="2">
                  <c:v>Silt</c:v>
                </c:pt>
                <c:pt idx="3">
                  <c:v>Clay</c:v>
                </c:pt>
              </c:strCache>
            </c:strRef>
          </c:xVal>
          <c:yVal>
            <c:numRef>
              <c:f>'Original Sizes'!$G$13:$G$16</c:f>
              <c:numCache>
                <c:formatCode>0.00</c:formatCode>
                <c:ptCount val="4"/>
                <c:pt idx="0">
                  <c:v>2.7799877049999999</c:v>
                </c:pt>
                <c:pt idx="1">
                  <c:v>30.616992292500001</c:v>
                </c:pt>
                <c:pt idx="2">
                  <c:v>14.955995625</c:v>
                </c:pt>
                <c:pt idx="3">
                  <c:v>1.147673035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B5A-49CA-A606-8F914AB8D7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0066239"/>
        <c:axId val="1790066719"/>
      </c:scatterChart>
      <c:valAx>
        <c:axId val="1790066239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>
                    <a:solidFill>
                      <a:sysClr val="windowText" lastClr="000000"/>
                    </a:solidFill>
                  </a:rPr>
                  <a:t>CS	FS	S	C</a:t>
                </a:r>
              </a:p>
            </c:rich>
          </c:tx>
          <c:layout>
            <c:manualLayout>
              <c:xMode val="edge"/>
              <c:yMode val="edge"/>
              <c:x val="0.30071278446516025"/>
              <c:y val="0.90265745182982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@" sourceLinked="0"/>
        <c:majorTickMark val="none"/>
        <c:minorTickMark val="none"/>
        <c:tickLblPos val="nextTo"/>
        <c:crossAx val="1790066719"/>
        <c:crosses val="autoZero"/>
        <c:crossBetween val="midCat"/>
      </c:valAx>
      <c:valAx>
        <c:axId val="179006671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Concentration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00662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100" baseline="0">
                <a:solidFill>
                  <a:sysClr val="windowText" lastClr="000000"/>
                </a:solidFill>
              </a:rPr>
              <a:t>Sediment Trap - Percentile Differences (SM-SP)</a:t>
            </a:r>
            <a:endParaRPr lang="en-US" sz="1100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3948990071893186"/>
          <c:y val="0.25335090793115511"/>
          <c:w val="0.71092662330252199"/>
          <c:h val="0.64210097644401953"/>
        </c:manualLayout>
      </c:layout>
      <c:scatterChart>
        <c:scatterStyle val="lineMarker"/>
        <c:varyColors val="0"/>
        <c:ser>
          <c:idx val="3"/>
          <c:order val="0"/>
          <c:tx>
            <c:strRef>
              <c:f>'New Sizes'!$K$4</c:f>
              <c:strCache>
                <c:ptCount val="1"/>
                <c:pt idx="0">
                  <c:v>25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tx1">
                  <a:alpha val="98000"/>
                </a:schemeClr>
              </a:solidFill>
              <a:ln w="9525">
                <a:solidFill>
                  <a:schemeClr val="tx1">
                    <a:alpha val="97000"/>
                  </a:schemeClr>
                </a:solidFill>
              </a:ln>
              <a:effectLst/>
            </c:spPr>
          </c:marker>
          <c:xVal>
            <c:strRef>
              <c:f>'New Sizes'!$A$6:$A$8</c:f>
              <c:strCache>
                <c:ptCount val="3"/>
                <c:pt idx="0">
                  <c:v>Fine Sand</c:v>
                </c:pt>
                <c:pt idx="1">
                  <c:v>Silt</c:v>
                </c:pt>
                <c:pt idx="2">
                  <c:v>Clay</c:v>
                </c:pt>
              </c:strCache>
            </c:strRef>
          </c:xVal>
          <c:yVal>
            <c:numRef>
              <c:f>'New Sizes'!$H$6:$H$8</c:f>
              <c:numCache>
                <c:formatCode>0.000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9F-4BF5-84B8-33205B82B023}"/>
            </c:ext>
          </c:extLst>
        </c:ser>
        <c:ser>
          <c:idx val="4"/>
          <c:order val="1"/>
          <c:tx>
            <c:strRef>
              <c:f>'New Sizes'!$L$4</c:f>
              <c:strCache>
                <c:ptCount val="1"/>
                <c:pt idx="0">
                  <c:v>50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strRef>
              <c:f>'New Sizes'!$A$6:$A$8</c:f>
              <c:strCache>
                <c:ptCount val="3"/>
                <c:pt idx="0">
                  <c:v>Fine Sand</c:v>
                </c:pt>
                <c:pt idx="1">
                  <c:v>Silt</c:v>
                </c:pt>
                <c:pt idx="2">
                  <c:v>Clay</c:v>
                </c:pt>
              </c:strCache>
            </c:strRef>
          </c:xVal>
          <c:yVal>
            <c:numRef>
              <c:f>'New Sizes'!$I$6:$I$8</c:f>
              <c:numCache>
                <c:formatCode>0.000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9F-4BF5-84B8-33205B82B023}"/>
            </c:ext>
          </c:extLst>
        </c:ser>
        <c:ser>
          <c:idx val="5"/>
          <c:order val="2"/>
          <c:tx>
            <c:strRef>
              <c:f>'New Sizes'!$M$4</c:f>
              <c:strCache>
                <c:ptCount val="1"/>
                <c:pt idx="0">
                  <c:v>75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strRef>
              <c:f>'New Sizes'!$A$6:$A$8</c:f>
              <c:strCache>
                <c:ptCount val="3"/>
                <c:pt idx="0">
                  <c:v>Fine Sand</c:v>
                </c:pt>
                <c:pt idx="1">
                  <c:v>Silt</c:v>
                </c:pt>
                <c:pt idx="2">
                  <c:v>Clay</c:v>
                </c:pt>
              </c:strCache>
            </c:strRef>
          </c:xVal>
          <c:yVal>
            <c:numRef>
              <c:f>'New Sizes'!$J$6:$J$8</c:f>
              <c:numCache>
                <c:formatCode>0.000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09F-4BF5-84B8-33205B82B0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0066239"/>
        <c:axId val="1790066719"/>
      </c:scatterChart>
      <c:valAx>
        <c:axId val="1790066239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0"/>
        <c:majorTickMark val="none"/>
        <c:minorTickMark val="none"/>
        <c:tickLblPos val="nextTo"/>
        <c:crossAx val="1790066719"/>
        <c:crosses val="autoZero"/>
        <c:crossBetween val="midCat"/>
      </c:valAx>
      <c:valAx>
        <c:axId val="179006671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Concentration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00662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100">
                <a:solidFill>
                  <a:sysClr val="windowText" lastClr="000000"/>
                </a:solidFill>
              </a:rPr>
              <a:t>Water</a:t>
            </a:r>
            <a:r>
              <a:rPr lang="en-US" sz="1100" baseline="0">
                <a:solidFill>
                  <a:sysClr val="windowText" lastClr="000000"/>
                </a:solidFill>
              </a:rPr>
              <a:t> Column - Percentile Differences (%)</a:t>
            </a:r>
            <a:endParaRPr lang="en-US" sz="1100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3948990071893186"/>
          <c:y val="0.25335090793115511"/>
          <c:w val="0.71092662330252199"/>
          <c:h val="0.64210097644401953"/>
        </c:manualLayout>
      </c:layout>
      <c:scatterChart>
        <c:scatterStyle val="lineMarker"/>
        <c:varyColors val="0"/>
        <c:ser>
          <c:idx val="3"/>
          <c:order val="0"/>
          <c:tx>
            <c:strRef>
              <c:f>'New Sizes'!$K$12</c:f>
              <c:strCache>
                <c:ptCount val="1"/>
                <c:pt idx="0">
                  <c:v>25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tx1">
                  <a:alpha val="98000"/>
                </a:schemeClr>
              </a:solidFill>
              <a:ln w="9525">
                <a:solidFill>
                  <a:schemeClr val="tx1">
                    <a:alpha val="97000"/>
                  </a:schemeClr>
                </a:solidFill>
              </a:ln>
              <a:effectLst/>
            </c:spPr>
          </c:marker>
          <c:xVal>
            <c:strRef>
              <c:f>'New Sizes'!$A$14:$A$16</c:f>
              <c:strCache>
                <c:ptCount val="3"/>
                <c:pt idx="0">
                  <c:v>Fine Sand</c:v>
                </c:pt>
                <c:pt idx="1">
                  <c:v>Silt</c:v>
                </c:pt>
                <c:pt idx="2">
                  <c:v>Clay</c:v>
                </c:pt>
              </c:strCache>
            </c:strRef>
          </c:xVal>
          <c:yVal>
            <c:numRef>
              <c:f>'New Sizes'!$K$14:$K$16</c:f>
              <c:numCache>
                <c:formatCode>0.00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7E-49BD-840B-02D4A6402F7C}"/>
            </c:ext>
          </c:extLst>
        </c:ser>
        <c:ser>
          <c:idx val="4"/>
          <c:order val="1"/>
          <c:tx>
            <c:strRef>
              <c:f>'New Sizes'!$L$12</c:f>
              <c:strCache>
                <c:ptCount val="1"/>
                <c:pt idx="0">
                  <c:v>50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strRef>
              <c:f>'New Sizes'!$A$14:$A$16</c:f>
              <c:strCache>
                <c:ptCount val="3"/>
                <c:pt idx="0">
                  <c:v>Fine Sand</c:v>
                </c:pt>
                <c:pt idx="1">
                  <c:v>Silt</c:v>
                </c:pt>
                <c:pt idx="2">
                  <c:v>Clay</c:v>
                </c:pt>
              </c:strCache>
            </c:strRef>
          </c:xVal>
          <c:yVal>
            <c:numRef>
              <c:f>'New Sizes'!$L$14:$L$16</c:f>
              <c:numCache>
                <c:formatCode>0.00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C7E-49BD-840B-02D4A6402F7C}"/>
            </c:ext>
          </c:extLst>
        </c:ser>
        <c:ser>
          <c:idx val="5"/>
          <c:order val="2"/>
          <c:tx>
            <c:strRef>
              <c:f>'New Sizes'!$M$12</c:f>
              <c:strCache>
                <c:ptCount val="1"/>
                <c:pt idx="0">
                  <c:v>75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strRef>
              <c:f>'New Sizes'!$A$14:$A$16</c:f>
              <c:strCache>
                <c:ptCount val="3"/>
                <c:pt idx="0">
                  <c:v>Fine Sand</c:v>
                </c:pt>
                <c:pt idx="1">
                  <c:v>Silt</c:v>
                </c:pt>
                <c:pt idx="2">
                  <c:v>Clay</c:v>
                </c:pt>
              </c:strCache>
            </c:strRef>
          </c:xVal>
          <c:yVal>
            <c:numRef>
              <c:f>'New Sizes'!$M$14:$M$16</c:f>
              <c:numCache>
                <c:formatCode>0.00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C7E-49BD-840B-02D4A6402F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0066239"/>
        <c:axId val="1790066719"/>
      </c:scatterChart>
      <c:valAx>
        <c:axId val="1790066239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0"/>
        <c:majorTickMark val="none"/>
        <c:minorTickMark val="none"/>
        <c:tickLblPos val="nextTo"/>
        <c:crossAx val="1790066719"/>
        <c:crosses val="autoZero"/>
        <c:crossBetween val="midCat"/>
      </c:valAx>
      <c:valAx>
        <c:axId val="1790066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Concentration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00662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100" baseline="0">
                <a:solidFill>
                  <a:sysClr val="windowText" lastClr="000000"/>
                </a:solidFill>
              </a:rPr>
              <a:t>Sediment Trap - Percentile Differences (%)</a:t>
            </a:r>
            <a:endParaRPr lang="en-US" sz="1100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3948990071893186"/>
          <c:y val="0.25335090793115511"/>
          <c:w val="0.71092662330252199"/>
          <c:h val="0.64210097644401953"/>
        </c:manualLayout>
      </c:layout>
      <c:scatterChart>
        <c:scatterStyle val="lineMarker"/>
        <c:varyColors val="0"/>
        <c:ser>
          <c:idx val="3"/>
          <c:order val="0"/>
          <c:tx>
            <c:strRef>
              <c:f>'New Sizes'!$K$4</c:f>
              <c:strCache>
                <c:ptCount val="1"/>
                <c:pt idx="0">
                  <c:v>25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tx1">
                  <a:alpha val="98000"/>
                </a:schemeClr>
              </a:solidFill>
              <a:ln w="9525">
                <a:solidFill>
                  <a:schemeClr val="tx1">
                    <a:alpha val="97000"/>
                  </a:schemeClr>
                </a:solidFill>
              </a:ln>
              <a:effectLst/>
            </c:spPr>
          </c:marker>
          <c:xVal>
            <c:strRef>
              <c:f>'New Sizes'!$A$6:$A$8</c:f>
              <c:strCache>
                <c:ptCount val="3"/>
                <c:pt idx="0">
                  <c:v>Fine Sand</c:v>
                </c:pt>
                <c:pt idx="1">
                  <c:v>Silt</c:v>
                </c:pt>
                <c:pt idx="2">
                  <c:v>Clay</c:v>
                </c:pt>
              </c:strCache>
            </c:strRef>
          </c:xVal>
          <c:yVal>
            <c:numRef>
              <c:f>'New Sizes'!$K$6:$K$8</c:f>
              <c:numCache>
                <c:formatCode>0.00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22-44DA-A93E-2B5BE78E8753}"/>
            </c:ext>
          </c:extLst>
        </c:ser>
        <c:ser>
          <c:idx val="4"/>
          <c:order val="1"/>
          <c:tx>
            <c:strRef>
              <c:f>'New Sizes'!$L$4</c:f>
              <c:strCache>
                <c:ptCount val="1"/>
                <c:pt idx="0">
                  <c:v>50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strRef>
              <c:f>'New Sizes'!$A$6:$A$8</c:f>
              <c:strCache>
                <c:ptCount val="3"/>
                <c:pt idx="0">
                  <c:v>Fine Sand</c:v>
                </c:pt>
                <c:pt idx="1">
                  <c:v>Silt</c:v>
                </c:pt>
                <c:pt idx="2">
                  <c:v>Clay</c:v>
                </c:pt>
              </c:strCache>
            </c:strRef>
          </c:xVal>
          <c:yVal>
            <c:numRef>
              <c:f>'New Sizes'!$L$6:$L$8</c:f>
              <c:numCache>
                <c:formatCode>0.00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22-44DA-A93E-2B5BE78E8753}"/>
            </c:ext>
          </c:extLst>
        </c:ser>
        <c:ser>
          <c:idx val="5"/>
          <c:order val="2"/>
          <c:tx>
            <c:strRef>
              <c:f>'New Sizes'!$M$4</c:f>
              <c:strCache>
                <c:ptCount val="1"/>
                <c:pt idx="0">
                  <c:v>75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strRef>
              <c:f>'New Sizes'!$A$6:$A$8</c:f>
              <c:strCache>
                <c:ptCount val="3"/>
                <c:pt idx="0">
                  <c:v>Fine Sand</c:v>
                </c:pt>
                <c:pt idx="1">
                  <c:v>Silt</c:v>
                </c:pt>
                <c:pt idx="2">
                  <c:v>Clay</c:v>
                </c:pt>
              </c:strCache>
            </c:strRef>
          </c:xVal>
          <c:yVal>
            <c:numRef>
              <c:f>'New Sizes'!$M$6:$M$8</c:f>
              <c:numCache>
                <c:formatCode>0.00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722-44DA-A93E-2B5BE78E87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0066239"/>
        <c:axId val="1790066719"/>
      </c:scatterChart>
      <c:valAx>
        <c:axId val="1790066239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0"/>
        <c:majorTickMark val="none"/>
        <c:minorTickMark val="none"/>
        <c:tickLblPos val="nextTo"/>
        <c:crossAx val="1790066719"/>
        <c:crosses val="autoZero"/>
        <c:crossBetween val="midCat"/>
      </c:valAx>
      <c:valAx>
        <c:axId val="1790066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Concentration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00662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Sediment Traps </a:t>
            </a:r>
            <a:r>
              <a:rPr lang="en-US" baseline="0">
                <a:solidFill>
                  <a:sysClr val="windowText" lastClr="000000"/>
                </a:solidFill>
              </a:rPr>
              <a:t>- Weight Percentile Trends</a:t>
            </a:r>
            <a:endParaRPr lang="en-US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253326797185371"/>
          <c:y val="0.25335090793115511"/>
          <c:w val="0.79788310507879123"/>
          <c:h val="0.64210097644401953"/>
        </c:manualLayout>
      </c:layout>
      <c:scatterChart>
        <c:scatterStyle val="lineMarker"/>
        <c:varyColors val="0"/>
        <c:ser>
          <c:idx val="0"/>
          <c:order val="0"/>
          <c:tx>
            <c:v>Spring - 25th Percentile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bg2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strRef>
              <c:f>'Original Sizes'!$A$5:$A$8</c:f>
              <c:strCache>
                <c:ptCount val="4"/>
                <c:pt idx="0">
                  <c:v>Coarse Sand</c:v>
                </c:pt>
                <c:pt idx="1">
                  <c:v>Fine Sand</c:v>
                </c:pt>
                <c:pt idx="2">
                  <c:v>Silt</c:v>
                </c:pt>
                <c:pt idx="3">
                  <c:v>Clay</c:v>
                </c:pt>
              </c:strCache>
            </c:strRef>
          </c:xVal>
          <c:yVal>
            <c:numRef>
              <c:f>'Original Sizes'!$B$5:$B$8</c:f>
              <c:numCache>
                <c:formatCode>0.000</c:formatCode>
                <c:ptCount val="4"/>
                <c:pt idx="0">
                  <c:v>22.446449999999999</c:v>
                </c:pt>
                <c:pt idx="1">
                  <c:v>1.543625</c:v>
                </c:pt>
                <c:pt idx="2">
                  <c:v>0.52649999999999997</c:v>
                </c:pt>
                <c:pt idx="3">
                  <c:v>8.2000000000000003E-2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56-4849-9AB1-1BD206ADA6B2}"/>
            </c:ext>
          </c:extLst>
        </c:ser>
        <c:ser>
          <c:idx val="1"/>
          <c:order val="1"/>
          <c:tx>
            <c:v>Spring - 50th Percentile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bg2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strRef>
              <c:f>'Original Sizes'!$A$5:$A$8</c:f>
              <c:strCache>
                <c:ptCount val="4"/>
                <c:pt idx="0">
                  <c:v>Coarse Sand</c:v>
                </c:pt>
                <c:pt idx="1">
                  <c:v>Fine Sand</c:v>
                </c:pt>
                <c:pt idx="2">
                  <c:v>Silt</c:v>
                </c:pt>
                <c:pt idx="3">
                  <c:v>Clay</c:v>
                </c:pt>
              </c:strCache>
            </c:strRef>
          </c:xVal>
          <c:yVal>
            <c:numRef>
              <c:f>'Original Sizes'!$C$5:$C$8</c:f>
              <c:numCache>
                <c:formatCode>0.000</c:formatCode>
                <c:ptCount val="4"/>
                <c:pt idx="0">
                  <c:v>26.969200000000001</c:v>
                </c:pt>
                <c:pt idx="1">
                  <c:v>2.0416124999999998</c:v>
                </c:pt>
                <c:pt idx="2">
                  <c:v>0.76649999999999996</c:v>
                </c:pt>
                <c:pt idx="3">
                  <c:v>0.12605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56-4849-9AB1-1BD206ADA6B2}"/>
            </c:ext>
          </c:extLst>
        </c:ser>
        <c:ser>
          <c:idx val="2"/>
          <c:order val="2"/>
          <c:tx>
            <c:v>Spring - 75th Percentile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2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strRef>
              <c:f>'Original Sizes'!$A$5:$A$8</c:f>
              <c:strCache>
                <c:ptCount val="4"/>
                <c:pt idx="0">
                  <c:v>Coarse Sand</c:v>
                </c:pt>
                <c:pt idx="1">
                  <c:v>Fine Sand</c:v>
                </c:pt>
                <c:pt idx="2">
                  <c:v>Silt</c:v>
                </c:pt>
                <c:pt idx="3">
                  <c:v>Clay</c:v>
                </c:pt>
              </c:strCache>
            </c:strRef>
          </c:xVal>
          <c:yVal>
            <c:numRef>
              <c:f>'Original Sizes'!$D$5:$D$8</c:f>
              <c:numCache>
                <c:formatCode>0.000</c:formatCode>
                <c:ptCount val="4"/>
                <c:pt idx="0">
                  <c:v>32.291575000000002</c:v>
                </c:pt>
                <c:pt idx="1">
                  <c:v>2.3186499999999999</c:v>
                </c:pt>
                <c:pt idx="2">
                  <c:v>0.90949999999999998</c:v>
                </c:pt>
                <c:pt idx="3">
                  <c:v>0.1565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856-4849-9AB1-1BD206ADA6B2}"/>
            </c:ext>
          </c:extLst>
        </c:ser>
        <c:ser>
          <c:idx val="3"/>
          <c:order val="3"/>
          <c:tx>
            <c:v>Summer - 25th Percentile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tx1">
                  <a:alpha val="98000"/>
                </a:schemeClr>
              </a:solidFill>
              <a:ln w="9525">
                <a:solidFill>
                  <a:schemeClr val="tx1">
                    <a:alpha val="97000"/>
                  </a:schemeClr>
                </a:solidFill>
              </a:ln>
              <a:effectLst/>
            </c:spPr>
          </c:marker>
          <c:xVal>
            <c:strRef>
              <c:f>'Original Sizes'!$A$5:$A$8</c:f>
              <c:strCache>
                <c:ptCount val="4"/>
                <c:pt idx="0">
                  <c:v>Coarse Sand</c:v>
                </c:pt>
                <c:pt idx="1">
                  <c:v>Fine Sand</c:v>
                </c:pt>
                <c:pt idx="2">
                  <c:v>Silt</c:v>
                </c:pt>
                <c:pt idx="3">
                  <c:v>Clay</c:v>
                </c:pt>
              </c:strCache>
            </c:strRef>
          </c:xVal>
          <c:yVal>
            <c:numRef>
              <c:f>'Original Sizes'!$E$5:$E$8</c:f>
              <c:numCache>
                <c:formatCode>0.000</c:formatCode>
                <c:ptCount val="4"/>
                <c:pt idx="0">
                  <c:v>5.6848000000000001</c:v>
                </c:pt>
                <c:pt idx="1">
                  <c:v>5.1234000000000002</c:v>
                </c:pt>
                <c:pt idx="2">
                  <c:v>1.65099999999999</c:v>
                </c:pt>
                <c:pt idx="3">
                  <c:v>0.24199999999999999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856-4849-9AB1-1BD206ADA6B2}"/>
            </c:ext>
          </c:extLst>
        </c:ser>
        <c:ser>
          <c:idx val="4"/>
          <c:order val="4"/>
          <c:tx>
            <c:v>Summer - 50th Percentile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strRef>
              <c:f>'Original Sizes'!$A$5:$A$8</c:f>
              <c:strCache>
                <c:ptCount val="4"/>
                <c:pt idx="0">
                  <c:v>Coarse Sand</c:v>
                </c:pt>
                <c:pt idx="1">
                  <c:v>Fine Sand</c:v>
                </c:pt>
                <c:pt idx="2">
                  <c:v>Silt</c:v>
                </c:pt>
                <c:pt idx="3">
                  <c:v>Clay</c:v>
                </c:pt>
              </c:strCache>
            </c:strRef>
          </c:xVal>
          <c:yVal>
            <c:numRef>
              <c:f>'Original Sizes'!$F$5:$F$8</c:f>
              <c:numCache>
                <c:formatCode>0.000</c:formatCode>
                <c:ptCount val="4"/>
                <c:pt idx="0">
                  <c:v>6.0479500000000002</c:v>
                </c:pt>
                <c:pt idx="1">
                  <c:v>5.7890499999999996</c:v>
                </c:pt>
                <c:pt idx="2">
                  <c:v>1.8205</c:v>
                </c:pt>
                <c:pt idx="3">
                  <c:v>0.28949999999999998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856-4849-9AB1-1BD206ADA6B2}"/>
            </c:ext>
          </c:extLst>
        </c:ser>
        <c:ser>
          <c:idx val="5"/>
          <c:order val="5"/>
          <c:tx>
            <c:v>Summer - 75th Percentile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strRef>
              <c:f>'Original Sizes'!$A$5:$A$8</c:f>
              <c:strCache>
                <c:ptCount val="4"/>
                <c:pt idx="0">
                  <c:v>Coarse Sand</c:v>
                </c:pt>
                <c:pt idx="1">
                  <c:v>Fine Sand</c:v>
                </c:pt>
                <c:pt idx="2">
                  <c:v>Silt</c:v>
                </c:pt>
                <c:pt idx="3">
                  <c:v>Clay</c:v>
                </c:pt>
              </c:strCache>
            </c:strRef>
          </c:xVal>
          <c:yVal>
            <c:numRef>
              <c:f>'Original Sizes'!$G$5:$G$8</c:f>
              <c:numCache>
                <c:formatCode>0.000</c:formatCode>
                <c:ptCount val="4"/>
                <c:pt idx="0">
                  <c:v>8.3008500000000005</c:v>
                </c:pt>
                <c:pt idx="1">
                  <c:v>6.6624999999999996</c:v>
                </c:pt>
                <c:pt idx="2">
                  <c:v>2.5547499999999999</c:v>
                </c:pt>
                <c:pt idx="3">
                  <c:v>0.4345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856-4849-9AB1-1BD206ADA6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0066239"/>
        <c:axId val="1790066719"/>
      </c:scatterChart>
      <c:valAx>
        <c:axId val="1790066239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>
                    <a:solidFill>
                      <a:sysClr val="windowText" lastClr="000000"/>
                    </a:solidFill>
                  </a:rPr>
                  <a:t>CS	FS	S	C</a:t>
                </a:r>
              </a:p>
            </c:rich>
          </c:tx>
          <c:layout>
            <c:manualLayout>
              <c:xMode val="edge"/>
              <c:yMode val="edge"/>
              <c:x val="0.30326706288150762"/>
              <c:y val="0.895931937797997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@" sourceLinked="0"/>
        <c:majorTickMark val="none"/>
        <c:minorTickMark val="none"/>
        <c:tickLblPos val="nextTo"/>
        <c:crossAx val="1790066719"/>
        <c:crosses val="autoZero"/>
        <c:crossBetween val="midCat"/>
      </c:valAx>
      <c:valAx>
        <c:axId val="179006671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Weight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00662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100">
                <a:solidFill>
                  <a:sysClr val="windowText" lastClr="000000"/>
                </a:solidFill>
              </a:rPr>
              <a:t>Water</a:t>
            </a:r>
            <a:r>
              <a:rPr lang="en-US" sz="1100" baseline="0">
                <a:solidFill>
                  <a:sysClr val="windowText" lastClr="000000"/>
                </a:solidFill>
              </a:rPr>
              <a:t> Column - Percentile Differences (SM-SP)</a:t>
            </a:r>
            <a:endParaRPr lang="en-US" sz="1100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3948990071893186"/>
          <c:y val="0.25335090793115511"/>
          <c:w val="0.71092662330252199"/>
          <c:h val="0.64210097644401953"/>
        </c:manualLayout>
      </c:layout>
      <c:scatterChart>
        <c:scatterStyle val="lineMarker"/>
        <c:varyColors val="0"/>
        <c:ser>
          <c:idx val="3"/>
          <c:order val="0"/>
          <c:tx>
            <c:strRef>
              <c:f>'Original Sizes'!$H$4</c:f>
              <c:strCache>
                <c:ptCount val="1"/>
                <c:pt idx="0">
                  <c:v>25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tx1">
                  <a:alpha val="98000"/>
                </a:schemeClr>
              </a:solidFill>
              <a:ln w="9525">
                <a:solidFill>
                  <a:schemeClr val="tx1">
                    <a:alpha val="97000"/>
                  </a:schemeClr>
                </a:solidFill>
              </a:ln>
              <a:effectLst/>
            </c:spPr>
          </c:marker>
          <c:xVal>
            <c:strRef>
              <c:f>'Original Sizes'!$A$14:$A$16</c:f>
              <c:strCache>
                <c:ptCount val="3"/>
                <c:pt idx="0">
                  <c:v>Fine Sand</c:v>
                </c:pt>
                <c:pt idx="1">
                  <c:v>Silt</c:v>
                </c:pt>
                <c:pt idx="2">
                  <c:v>Clay</c:v>
                </c:pt>
              </c:strCache>
            </c:strRef>
          </c:xVal>
          <c:yVal>
            <c:numRef>
              <c:f>'Original Sizes'!$H$14:$H$16</c:f>
              <c:numCache>
                <c:formatCode>0.000</c:formatCode>
                <c:ptCount val="3"/>
                <c:pt idx="0">
                  <c:v>9.9022290682499996</c:v>
                </c:pt>
                <c:pt idx="1">
                  <c:v>4.4180664942500005</c:v>
                </c:pt>
                <c:pt idx="2">
                  <c:v>0.35144205875000001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522-4103-9433-D80730E98A41}"/>
            </c:ext>
          </c:extLst>
        </c:ser>
        <c:ser>
          <c:idx val="4"/>
          <c:order val="1"/>
          <c:tx>
            <c:strRef>
              <c:f>'Original Sizes'!$I$4</c:f>
              <c:strCache>
                <c:ptCount val="1"/>
                <c:pt idx="0">
                  <c:v>50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strRef>
              <c:f>'Original Sizes'!$A$14:$A$16</c:f>
              <c:strCache>
                <c:ptCount val="3"/>
                <c:pt idx="0">
                  <c:v>Fine Sand</c:v>
                </c:pt>
                <c:pt idx="1">
                  <c:v>Silt</c:v>
                </c:pt>
                <c:pt idx="2">
                  <c:v>Clay</c:v>
                </c:pt>
              </c:strCache>
            </c:strRef>
          </c:xVal>
          <c:yVal>
            <c:numRef>
              <c:f>'Original Sizes'!$I$14:$I$16</c:f>
              <c:numCache>
                <c:formatCode>0.000</c:formatCode>
                <c:ptCount val="3"/>
                <c:pt idx="0">
                  <c:v>12.052429995499901</c:v>
                </c:pt>
                <c:pt idx="1">
                  <c:v>6.1313345855000003</c:v>
                </c:pt>
                <c:pt idx="2">
                  <c:v>0.44911781099999998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522-4103-9433-D80730E98A41}"/>
            </c:ext>
          </c:extLst>
        </c:ser>
        <c:ser>
          <c:idx val="5"/>
          <c:order val="2"/>
          <c:tx>
            <c:strRef>
              <c:f>'Original Sizes'!$J$4</c:f>
              <c:strCache>
                <c:ptCount val="1"/>
                <c:pt idx="0">
                  <c:v>75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strRef>
              <c:f>'Original Sizes'!$A$14:$A$16</c:f>
              <c:strCache>
                <c:ptCount val="3"/>
                <c:pt idx="0">
                  <c:v>Fine Sand</c:v>
                </c:pt>
                <c:pt idx="1">
                  <c:v>Silt</c:v>
                </c:pt>
                <c:pt idx="2">
                  <c:v>Clay</c:v>
                </c:pt>
              </c:strCache>
            </c:strRef>
          </c:xVal>
          <c:yVal>
            <c:numRef>
              <c:f>'Original Sizes'!$J$14:$J$16</c:f>
              <c:numCache>
                <c:formatCode>0.000</c:formatCode>
                <c:ptCount val="3"/>
                <c:pt idx="0">
                  <c:v>16.625548595000001</c:v>
                </c:pt>
                <c:pt idx="1">
                  <c:v>12.154502976749999</c:v>
                </c:pt>
                <c:pt idx="2">
                  <c:v>0.95534258949999995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522-4103-9433-D80730E98A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0066239"/>
        <c:axId val="1790066719"/>
      </c:scatterChart>
      <c:valAx>
        <c:axId val="1790066239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0"/>
        <c:majorTickMark val="none"/>
        <c:minorTickMark val="none"/>
        <c:tickLblPos val="nextTo"/>
        <c:crossAx val="1790066719"/>
        <c:crosses val="autoZero"/>
        <c:crossBetween val="midCat"/>
      </c:valAx>
      <c:valAx>
        <c:axId val="179006671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Concentration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00662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100" baseline="0">
                <a:solidFill>
                  <a:sysClr val="windowText" lastClr="000000"/>
                </a:solidFill>
              </a:rPr>
              <a:t>Sediment Trap - Percentile Differences (SM-SP)</a:t>
            </a:r>
            <a:endParaRPr lang="en-US" sz="1100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3948990071893186"/>
          <c:y val="0.25335090793115511"/>
          <c:w val="0.71092662330252199"/>
          <c:h val="0.64210097644401953"/>
        </c:manualLayout>
      </c:layout>
      <c:scatterChart>
        <c:scatterStyle val="lineMarker"/>
        <c:varyColors val="0"/>
        <c:ser>
          <c:idx val="3"/>
          <c:order val="0"/>
          <c:tx>
            <c:strRef>
              <c:f>'Original Sizes'!$K$4</c:f>
              <c:strCache>
                <c:ptCount val="1"/>
                <c:pt idx="0">
                  <c:v>25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tx1">
                  <a:alpha val="98000"/>
                </a:schemeClr>
              </a:solidFill>
              <a:ln w="9525">
                <a:solidFill>
                  <a:schemeClr val="tx1">
                    <a:alpha val="97000"/>
                  </a:schemeClr>
                </a:solidFill>
              </a:ln>
              <a:effectLst/>
            </c:spPr>
          </c:marker>
          <c:xVal>
            <c:strRef>
              <c:f>'Original Sizes'!$A$6:$A$8</c:f>
              <c:strCache>
                <c:ptCount val="3"/>
                <c:pt idx="0">
                  <c:v>Fine Sand</c:v>
                </c:pt>
                <c:pt idx="1">
                  <c:v>Silt</c:v>
                </c:pt>
                <c:pt idx="2">
                  <c:v>Clay</c:v>
                </c:pt>
              </c:strCache>
            </c:strRef>
          </c:xVal>
          <c:yVal>
            <c:numRef>
              <c:f>'Original Sizes'!$H$6:$H$8</c:f>
              <c:numCache>
                <c:formatCode>0.000</c:formatCode>
                <c:ptCount val="3"/>
                <c:pt idx="0">
                  <c:v>3.5797750000000002</c:v>
                </c:pt>
                <c:pt idx="1">
                  <c:v>1.1244999999999901</c:v>
                </c:pt>
                <c:pt idx="2">
                  <c:v>0.15999999999999998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E0-4B30-8596-E7DB6AE17E2C}"/>
            </c:ext>
          </c:extLst>
        </c:ser>
        <c:ser>
          <c:idx val="4"/>
          <c:order val="1"/>
          <c:tx>
            <c:strRef>
              <c:f>'Original Sizes'!$L$4</c:f>
              <c:strCache>
                <c:ptCount val="1"/>
                <c:pt idx="0">
                  <c:v>50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strRef>
              <c:f>'Original Sizes'!$A$6:$A$8</c:f>
              <c:strCache>
                <c:ptCount val="3"/>
                <c:pt idx="0">
                  <c:v>Fine Sand</c:v>
                </c:pt>
                <c:pt idx="1">
                  <c:v>Silt</c:v>
                </c:pt>
                <c:pt idx="2">
                  <c:v>Clay</c:v>
                </c:pt>
              </c:strCache>
            </c:strRef>
          </c:xVal>
          <c:yVal>
            <c:numRef>
              <c:f>'Original Sizes'!$I$6:$I$8</c:f>
              <c:numCache>
                <c:formatCode>0.000</c:formatCode>
                <c:ptCount val="3"/>
                <c:pt idx="0">
                  <c:v>3.7474374999999998</c:v>
                </c:pt>
                <c:pt idx="1">
                  <c:v>1.054</c:v>
                </c:pt>
                <c:pt idx="2">
                  <c:v>0.16344999999999998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E0-4B30-8596-E7DB6AE17E2C}"/>
            </c:ext>
          </c:extLst>
        </c:ser>
        <c:ser>
          <c:idx val="5"/>
          <c:order val="2"/>
          <c:tx>
            <c:strRef>
              <c:f>'Original Sizes'!$M$4</c:f>
              <c:strCache>
                <c:ptCount val="1"/>
                <c:pt idx="0">
                  <c:v>75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strRef>
              <c:f>'Original Sizes'!$A$6:$A$8</c:f>
              <c:strCache>
                <c:ptCount val="3"/>
                <c:pt idx="0">
                  <c:v>Fine Sand</c:v>
                </c:pt>
                <c:pt idx="1">
                  <c:v>Silt</c:v>
                </c:pt>
                <c:pt idx="2">
                  <c:v>Clay</c:v>
                </c:pt>
              </c:strCache>
            </c:strRef>
          </c:xVal>
          <c:yVal>
            <c:numRef>
              <c:f>'Original Sizes'!$J$6:$J$8</c:f>
              <c:numCache>
                <c:formatCode>0.000</c:formatCode>
                <c:ptCount val="3"/>
                <c:pt idx="0">
                  <c:v>4.3438499999999998</c:v>
                </c:pt>
                <c:pt idx="1">
                  <c:v>1.6452499999999999</c:v>
                </c:pt>
                <c:pt idx="2">
                  <c:v>0.27800000000000002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4E0-4B30-8596-E7DB6AE17E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0066239"/>
        <c:axId val="1790066719"/>
      </c:scatterChart>
      <c:valAx>
        <c:axId val="1790066239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0"/>
        <c:majorTickMark val="none"/>
        <c:minorTickMark val="none"/>
        <c:tickLblPos val="nextTo"/>
        <c:crossAx val="1790066719"/>
        <c:crosses val="autoZero"/>
        <c:crossBetween val="midCat"/>
      </c:valAx>
      <c:valAx>
        <c:axId val="179006671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Concentration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00662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100">
                <a:solidFill>
                  <a:sysClr val="windowText" lastClr="000000"/>
                </a:solidFill>
              </a:rPr>
              <a:t>Water</a:t>
            </a:r>
            <a:r>
              <a:rPr lang="en-US" sz="1100" baseline="0">
                <a:solidFill>
                  <a:sysClr val="windowText" lastClr="000000"/>
                </a:solidFill>
              </a:rPr>
              <a:t> Column - Percentile Differences (%)</a:t>
            </a:r>
            <a:endParaRPr lang="en-US" sz="1100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3948990071893186"/>
          <c:y val="0.25335090793115511"/>
          <c:w val="0.71092662330252199"/>
          <c:h val="0.64210097644401953"/>
        </c:manualLayout>
      </c:layout>
      <c:scatterChart>
        <c:scatterStyle val="lineMarker"/>
        <c:varyColors val="0"/>
        <c:ser>
          <c:idx val="3"/>
          <c:order val="0"/>
          <c:tx>
            <c:strRef>
              <c:f>'Original Sizes'!$K$12</c:f>
              <c:strCache>
                <c:ptCount val="1"/>
                <c:pt idx="0">
                  <c:v>25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tx1">
                  <a:alpha val="98000"/>
                </a:schemeClr>
              </a:solidFill>
              <a:ln w="9525">
                <a:solidFill>
                  <a:schemeClr val="tx1">
                    <a:alpha val="97000"/>
                  </a:schemeClr>
                </a:solidFill>
              </a:ln>
              <a:effectLst/>
            </c:spPr>
          </c:marker>
          <c:xVal>
            <c:strRef>
              <c:f>'Original Sizes'!$A$14:$A$16</c:f>
              <c:strCache>
                <c:ptCount val="3"/>
                <c:pt idx="0">
                  <c:v>Fine Sand</c:v>
                </c:pt>
                <c:pt idx="1">
                  <c:v>Silt</c:v>
                </c:pt>
                <c:pt idx="2">
                  <c:v>Clay</c:v>
                </c:pt>
              </c:strCache>
            </c:strRef>
          </c:xVal>
          <c:yVal>
            <c:numRef>
              <c:f>'Original Sizes'!$K$14:$K$16</c:f>
              <c:numCache>
                <c:formatCode>0.00</c:formatCode>
                <c:ptCount val="3"/>
                <c:pt idx="0">
                  <c:v>194.7691710329473</c:v>
                </c:pt>
                <c:pt idx="1">
                  <c:v>399.74308372543032</c:v>
                </c:pt>
                <c:pt idx="2">
                  <c:v>596.42249110735315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FB-445A-855B-1E7E5C2C26E2}"/>
            </c:ext>
          </c:extLst>
        </c:ser>
        <c:ser>
          <c:idx val="4"/>
          <c:order val="1"/>
          <c:tx>
            <c:strRef>
              <c:f>'Original Sizes'!$L$12</c:f>
              <c:strCache>
                <c:ptCount val="1"/>
                <c:pt idx="0">
                  <c:v>50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strRef>
              <c:f>'Original Sizes'!$A$14:$A$16</c:f>
              <c:strCache>
                <c:ptCount val="3"/>
                <c:pt idx="0">
                  <c:v>Fine Sand</c:v>
                </c:pt>
                <c:pt idx="1">
                  <c:v>Silt</c:v>
                </c:pt>
                <c:pt idx="2">
                  <c:v>Clay</c:v>
                </c:pt>
              </c:strCache>
            </c:strRef>
          </c:xVal>
          <c:yVal>
            <c:numRef>
              <c:f>'Original Sizes'!$L$14:$L$16</c:f>
              <c:numCache>
                <c:formatCode>0.00</c:formatCode>
                <c:ptCount val="3"/>
                <c:pt idx="0">
                  <c:v>158.2699489371266</c:v>
                </c:pt>
                <c:pt idx="1">
                  <c:v>328.38410020651378</c:v>
                </c:pt>
                <c:pt idx="2">
                  <c:v>367.89808711312463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DFB-445A-855B-1E7E5C2C26E2}"/>
            </c:ext>
          </c:extLst>
        </c:ser>
        <c:ser>
          <c:idx val="5"/>
          <c:order val="2"/>
          <c:tx>
            <c:strRef>
              <c:f>'Original Sizes'!$M$12</c:f>
              <c:strCache>
                <c:ptCount val="1"/>
                <c:pt idx="0">
                  <c:v>75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strRef>
              <c:f>'Original Sizes'!$A$14:$A$16</c:f>
              <c:strCache>
                <c:ptCount val="3"/>
                <c:pt idx="0">
                  <c:v>Fine Sand</c:v>
                </c:pt>
                <c:pt idx="1">
                  <c:v>Silt</c:v>
                </c:pt>
                <c:pt idx="2">
                  <c:v>Clay</c:v>
                </c:pt>
              </c:strCache>
            </c:strRef>
          </c:xVal>
          <c:yVal>
            <c:numRef>
              <c:f>'Original Sizes'!$M$14:$M$16</c:f>
              <c:numCache>
                <c:formatCode>0.00</c:formatCode>
                <c:ptCount val="3"/>
                <c:pt idx="0">
                  <c:v>118.82654109504558</c:v>
                </c:pt>
                <c:pt idx="1">
                  <c:v>433.85810718948397</c:v>
                </c:pt>
                <c:pt idx="2">
                  <c:v>496.71937639223114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DFB-445A-855B-1E7E5C2C26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0066239"/>
        <c:axId val="1790066719"/>
      </c:scatterChart>
      <c:valAx>
        <c:axId val="1790066239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0"/>
        <c:majorTickMark val="none"/>
        <c:minorTickMark val="none"/>
        <c:tickLblPos val="nextTo"/>
        <c:crossAx val="1790066719"/>
        <c:crosses val="autoZero"/>
        <c:crossBetween val="midCat"/>
      </c:valAx>
      <c:valAx>
        <c:axId val="1790066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Concentration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00662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100" baseline="0">
                <a:solidFill>
                  <a:sysClr val="windowText" lastClr="000000"/>
                </a:solidFill>
              </a:rPr>
              <a:t>Sediment Trap - Percentile Differences (%)</a:t>
            </a:r>
            <a:endParaRPr lang="en-US" sz="1100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3948990071893186"/>
          <c:y val="0.25335090793115511"/>
          <c:w val="0.71092662330252199"/>
          <c:h val="0.64210097644401953"/>
        </c:manualLayout>
      </c:layout>
      <c:scatterChart>
        <c:scatterStyle val="lineMarker"/>
        <c:varyColors val="0"/>
        <c:ser>
          <c:idx val="3"/>
          <c:order val="0"/>
          <c:tx>
            <c:strRef>
              <c:f>'Original Sizes'!$K$4</c:f>
              <c:strCache>
                <c:ptCount val="1"/>
                <c:pt idx="0">
                  <c:v>25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tx1">
                  <a:alpha val="98000"/>
                </a:schemeClr>
              </a:solidFill>
              <a:ln w="9525">
                <a:solidFill>
                  <a:schemeClr val="tx1">
                    <a:alpha val="97000"/>
                  </a:schemeClr>
                </a:solidFill>
              </a:ln>
              <a:effectLst/>
            </c:spPr>
          </c:marker>
          <c:xVal>
            <c:strRef>
              <c:f>'Original Sizes'!$A$6:$A$8</c:f>
              <c:strCache>
                <c:ptCount val="3"/>
                <c:pt idx="0">
                  <c:v>Fine Sand</c:v>
                </c:pt>
                <c:pt idx="1">
                  <c:v>Silt</c:v>
                </c:pt>
                <c:pt idx="2">
                  <c:v>Clay</c:v>
                </c:pt>
              </c:strCache>
            </c:strRef>
          </c:xVal>
          <c:yVal>
            <c:numRef>
              <c:f>'Original Sizes'!$K$6:$K$8</c:f>
              <c:numCache>
                <c:formatCode>0.00</c:formatCode>
                <c:ptCount val="3"/>
                <c:pt idx="0">
                  <c:v>231.90703700704512</c:v>
                </c:pt>
                <c:pt idx="1">
                  <c:v>213.58024691357835</c:v>
                </c:pt>
                <c:pt idx="2">
                  <c:v>195.12195121951214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A0-4677-A15B-47AC8F5D57FC}"/>
            </c:ext>
          </c:extLst>
        </c:ser>
        <c:ser>
          <c:idx val="4"/>
          <c:order val="1"/>
          <c:tx>
            <c:strRef>
              <c:f>'Original Sizes'!$L$4</c:f>
              <c:strCache>
                <c:ptCount val="1"/>
                <c:pt idx="0">
                  <c:v>50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strRef>
              <c:f>'Original Sizes'!$A$6:$A$8</c:f>
              <c:strCache>
                <c:ptCount val="3"/>
                <c:pt idx="0">
                  <c:v>Fine Sand</c:v>
                </c:pt>
                <c:pt idx="1">
                  <c:v>Silt</c:v>
                </c:pt>
                <c:pt idx="2">
                  <c:v>Clay</c:v>
                </c:pt>
              </c:strCache>
            </c:strRef>
          </c:xVal>
          <c:yVal>
            <c:numRef>
              <c:f>'Original Sizes'!$L$6:$L$8</c:f>
              <c:numCache>
                <c:formatCode>0.00</c:formatCode>
                <c:ptCount val="3"/>
                <c:pt idx="0">
                  <c:v>183.55282895260487</c:v>
                </c:pt>
                <c:pt idx="1">
                  <c:v>137.50815394651013</c:v>
                </c:pt>
                <c:pt idx="2">
                  <c:v>129.67076556921856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A0-4677-A15B-47AC8F5D57FC}"/>
            </c:ext>
          </c:extLst>
        </c:ser>
        <c:ser>
          <c:idx val="5"/>
          <c:order val="2"/>
          <c:tx>
            <c:strRef>
              <c:f>'Original Sizes'!$M$4</c:f>
              <c:strCache>
                <c:ptCount val="1"/>
                <c:pt idx="0">
                  <c:v>75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strRef>
              <c:f>'Original Sizes'!$A$6:$A$8</c:f>
              <c:strCache>
                <c:ptCount val="3"/>
                <c:pt idx="0">
                  <c:v>Fine Sand</c:v>
                </c:pt>
                <c:pt idx="1">
                  <c:v>Silt</c:v>
                </c:pt>
                <c:pt idx="2">
                  <c:v>Clay</c:v>
                </c:pt>
              </c:strCache>
            </c:strRef>
          </c:xVal>
          <c:yVal>
            <c:numRef>
              <c:f>'Original Sizes'!$M$6:$M$8</c:f>
              <c:numCache>
                <c:formatCode>0.00</c:formatCode>
                <c:ptCount val="3"/>
                <c:pt idx="0">
                  <c:v>187.34392857913008</c:v>
                </c:pt>
                <c:pt idx="1">
                  <c:v>180.8960967564596</c:v>
                </c:pt>
                <c:pt idx="2">
                  <c:v>177.63578274760386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6A0-4677-A15B-47AC8F5D57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0066239"/>
        <c:axId val="1790066719"/>
      </c:scatterChart>
      <c:valAx>
        <c:axId val="1790066239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0"/>
        <c:majorTickMark val="none"/>
        <c:minorTickMark val="none"/>
        <c:tickLblPos val="nextTo"/>
        <c:crossAx val="1790066719"/>
        <c:crosses val="autoZero"/>
        <c:crossBetween val="midCat"/>
      </c:valAx>
      <c:valAx>
        <c:axId val="1790066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Weifght</a:t>
                </a:r>
                <a:r>
                  <a:rPr lang="en-US" baseline="0">
                    <a:solidFill>
                      <a:sysClr val="windowText" lastClr="000000"/>
                    </a:solidFill>
                  </a:rPr>
                  <a:t> (%)</a:t>
                </a:r>
                <a:endParaRPr lang="en-US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00662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Water</a:t>
            </a:r>
            <a:r>
              <a:rPr lang="en-US" baseline="0">
                <a:solidFill>
                  <a:sysClr val="windowText" lastClr="000000"/>
                </a:solidFill>
              </a:rPr>
              <a:t> Column - Concentration Percentile Trends</a:t>
            </a:r>
            <a:endParaRPr lang="en-US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253326797185371"/>
          <c:y val="0.25335090793115511"/>
          <c:w val="0.79788310507879123"/>
          <c:h val="0.64210097644401953"/>
        </c:manualLayout>
      </c:layout>
      <c:scatterChart>
        <c:scatterStyle val="lineMarker"/>
        <c:varyColors val="0"/>
        <c:ser>
          <c:idx val="0"/>
          <c:order val="0"/>
          <c:tx>
            <c:v>Spring - 25th Percentile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bg2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strRef>
              <c:f>'New Sizes'!$A$13:$A$16</c:f>
              <c:strCache>
                <c:ptCount val="4"/>
                <c:pt idx="0">
                  <c:v>Coarse Sand</c:v>
                </c:pt>
                <c:pt idx="1">
                  <c:v>Fine Sand</c:v>
                </c:pt>
                <c:pt idx="2">
                  <c:v>Silt</c:v>
                </c:pt>
                <c:pt idx="3">
                  <c:v>Clay</c:v>
                </c:pt>
              </c:strCache>
            </c:strRef>
          </c:xVal>
          <c:yVal>
            <c:numRef>
              <c:f>'New Sizes'!$B$13:$B$16</c:f>
              <c:numCache>
                <c:formatCode>0.000</c:formatCode>
                <c:ptCount val="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03-4968-9174-DFFE1E142A24}"/>
            </c:ext>
          </c:extLst>
        </c:ser>
        <c:ser>
          <c:idx val="1"/>
          <c:order val="1"/>
          <c:tx>
            <c:v>Spring - 50th Percentile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bg2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strRef>
              <c:f>'New Sizes'!$A$13:$A$16</c:f>
              <c:strCache>
                <c:ptCount val="4"/>
                <c:pt idx="0">
                  <c:v>Coarse Sand</c:v>
                </c:pt>
                <c:pt idx="1">
                  <c:v>Fine Sand</c:v>
                </c:pt>
                <c:pt idx="2">
                  <c:v>Silt</c:v>
                </c:pt>
                <c:pt idx="3">
                  <c:v>Clay</c:v>
                </c:pt>
              </c:strCache>
            </c:strRef>
          </c:xVal>
          <c:yVal>
            <c:numRef>
              <c:f>'New Sizes'!$C$13:$C$16</c:f>
              <c:numCache>
                <c:formatCode>0.000</c:formatCode>
                <c:ptCount val="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03-4968-9174-DFFE1E142A24}"/>
            </c:ext>
          </c:extLst>
        </c:ser>
        <c:ser>
          <c:idx val="2"/>
          <c:order val="2"/>
          <c:tx>
            <c:v>Spring - 75th Percentile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2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strRef>
              <c:f>'New Sizes'!$A$13:$A$16</c:f>
              <c:strCache>
                <c:ptCount val="4"/>
                <c:pt idx="0">
                  <c:v>Coarse Sand</c:v>
                </c:pt>
                <c:pt idx="1">
                  <c:v>Fine Sand</c:v>
                </c:pt>
                <c:pt idx="2">
                  <c:v>Silt</c:v>
                </c:pt>
                <c:pt idx="3">
                  <c:v>Clay</c:v>
                </c:pt>
              </c:strCache>
            </c:strRef>
          </c:xVal>
          <c:yVal>
            <c:numRef>
              <c:f>'New Sizes'!$D$13:$D$16</c:f>
              <c:numCache>
                <c:formatCode>0.000</c:formatCode>
                <c:ptCount val="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503-4968-9174-DFFE1E142A24}"/>
            </c:ext>
          </c:extLst>
        </c:ser>
        <c:ser>
          <c:idx val="3"/>
          <c:order val="3"/>
          <c:tx>
            <c:v>Summer - 25th Percentile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tx1">
                  <a:alpha val="98000"/>
                </a:schemeClr>
              </a:solidFill>
              <a:ln w="9525">
                <a:solidFill>
                  <a:schemeClr val="tx1">
                    <a:alpha val="97000"/>
                  </a:schemeClr>
                </a:solidFill>
              </a:ln>
              <a:effectLst/>
            </c:spPr>
          </c:marker>
          <c:xVal>
            <c:strRef>
              <c:f>'New Sizes'!$A$13:$A$16</c:f>
              <c:strCache>
                <c:ptCount val="4"/>
                <c:pt idx="0">
                  <c:v>Coarse Sand</c:v>
                </c:pt>
                <c:pt idx="1">
                  <c:v>Fine Sand</c:v>
                </c:pt>
                <c:pt idx="2">
                  <c:v>Silt</c:v>
                </c:pt>
                <c:pt idx="3">
                  <c:v>Clay</c:v>
                </c:pt>
              </c:strCache>
            </c:strRef>
          </c:xVal>
          <c:yVal>
            <c:numRef>
              <c:f>'New Sizes'!$E$13:$E$16</c:f>
              <c:numCache>
                <c:formatCode>0.00</c:formatCode>
                <c:ptCount val="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503-4968-9174-DFFE1E142A24}"/>
            </c:ext>
          </c:extLst>
        </c:ser>
        <c:ser>
          <c:idx val="4"/>
          <c:order val="4"/>
          <c:tx>
            <c:v>Summer - 50th Percentile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strRef>
              <c:f>'New Sizes'!$A$13:$A$16</c:f>
              <c:strCache>
                <c:ptCount val="4"/>
                <c:pt idx="0">
                  <c:v>Coarse Sand</c:v>
                </c:pt>
                <c:pt idx="1">
                  <c:v>Fine Sand</c:v>
                </c:pt>
                <c:pt idx="2">
                  <c:v>Silt</c:v>
                </c:pt>
                <c:pt idx="3">
                  <c:v>Clay</c:v>
                </c:pt>
              </c:strCache>
            </c:strRef>
          </c:xVal>
          <c:yVal>
            <c:numRef>
              <c:f>'New Sizes'!$F$13:$F$16</c:f>
              <c:numCache>
                <c:formatCode>0.00</c:formatCode>
                <c:ptCount val="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503-4968-9174-DFFE1E142A24}"/>
            </c:ext>
          </c:extLst>
        </c:ser>
        <c:ser>
          <c:idx val="5"/>
          <c:order val="5"/>
          <c:tx>
            <c:v>Summer - 75th Percentile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strRef>
              <c:f>'New Sizes'!$A$13:$A$16</c:f>
              <c:strCache>
                <c:ptCount val="4"/>
                <c:pt idx="0">
                  <c:v>Coarse Sand</c:v>
                </c:pt>
                <c:pt idx="1">
                  <c:v>Fine Sand</c:v>
                </c:pt>
                <c:pt idx="2">
                  <c:v>Silt</c:v>
                </c:pt>
                <c:pt idx="3">
                  <c:v>Clay</c:v>
                </c:pt>
              </c:strCache>
            </c:strRef>
          </c:xVal>
          <c:yVal>
            <c:numRef>
              <c:f>'New Sizes'!$G$13:$G$16</c:f>
              <c:numCache>
                <c:formatCode>0.00</c:formatCode>
                <c:ptCount val="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503-4968-9174-DFFE1E142A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0066239"/>
        <c:axId val="1790066719"/>
      </c:scatterChart>
      <c:valAx>
        <c:axId val="1790066239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>
                    <a:solidFill>
                      <a:sysClr val="windowText" lastClr="000000"/>
                    </a:solidFill>
                  </a:rPr>
                  <a:t>CS	FS	S	C</a:t>
                </a:r>
              </a:p>
            </c:rich>
          </c:tx>
          <c:layout>
            <c:manualLayout>
              <c:xMode val="edge"/>
              <c:yMode val="edge"/>
              <c:x val="0.30071278446516025"/>
              <c:y val="0.90265745182982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@" sourceLinked="0"/>
        <c:majorTickMark val="none"/>
        <c:minorTickMark val="none"/>
        <c:tickLblPos val="nextTo"/>
        <c:crossAx val="1790066719"/>
        <c:crosses val="autoZero"/>
        <c:crossBetween val="midCat"/>
      </c:valAx>
      <c:valAx>
        <c:axId val="179006671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Concentration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00662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Sediment Traps </a:t>
            </a:r>
            <a:r>
              <a:rPr lang="en-US" baseline="0">
                <a:solidFill>
                  <a:sysClr val="windowText" lastClr="000000"/>
                </a:solidFill>
              </a:rPr>
              <a:t>- Weight Percentile Trends</a:t>
            </a:r>
            <a:endParaRPr lang="en-US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253326797185371"/>
          <c:y val="0.25335090793115511"/>
          <c:w val="0.79788310507879123"/>
          <c:h val="0.64210097644401953"/>
        </c:manualLayout>
      </c:layout>
      <c:scatterChart>
        <c:scatterStyle val="lineMarker"/>
        <c:varyColors val="0"/>
        <c:ser>
          <c:idx val="0"/>
          <c:order val="0"/>
          <c:tx>
            <c:v>Spring - 25th Percentile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bg2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strRef>
              <c:f>'New Sizes'!$A$5:$A$8</c:f>
              <c:strCache>
                <c:ptCount val="4"/>
                <c:pt idx="0">
                  <c:v>Coarse Sand</c:v>
                </c:pt>
                <c:pt idx="1">
                  <c:v>Fine Sand</c:v>
                </c:pt>
                <c:pt idx="2">
                  <c:v>Silt</c:v>
                </c:pt>
                <c:pt idx="3">
                  <c:v>Clay</c:v>
                </c:pt>
              </c:strCache>
            </c:strRef>
          </c:xVal>
          <c:yVal>
            <c:numRef>
              <c:f>'New Sizes'!$B$5:$B$8</c:f>
              <c:numCache>
                <c:formatCode>0.000</c:formatCode>
                <c:ptCount val="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DA-4490-9E05-B76FC2189B1B}"/>
            </c:ext>
          </c:extLst>
        </c:ser>
        <c:ser>
          <c:idx val="1"/>
          <c:order val="1"/>
          <c:tx>
            <c:v>Spring - 50th Percentile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bg2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strRef>
              <c:f>'New Sizes'!$A$5:$A$8</c:f>
              <c:strCache>
                <c:ptCount val="4"/>
                <c:pt idx="0">
                  <c:v>Coarse Sand</c:v>
                </c:pt>
                <c:pt idx="1">
                  <c:v>Fine Sand</c:v>
                </c:pt>
                <c:pt idx="2">
                  <c:v>Silt</c:v>
                </c:pt>
                <c:pt idx="3">
                  <c:v>Clay</c:v>
                </c:pt>
              </c:strCache>
            </c:strRef>
          </c:xVal>
          <c:yVal>
            <c:numRef>
              <c:f>'New Sizes'!$C$5:$C$8</c:f>
              <c:numCache>
                <c:formatCode>0.000</c:formatCode>
                <c:ptCount val="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DA-4490-9E05-B76FC2189B1B}"/>
            </c:ext>
          </c:extLst>
        </c:ser>
        <c:ser>
          <c:idx val="2"/>
          <c:order val="2"/>
          <c:tx>
            <c:v>Spring - 75th Percentile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2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strRef>
              <c:f>'New Sizes'!$A$5:$A$8</c:f>
              <c:strCache>
                <c:ptCount val="4"/>
                <c:pt idx="0">
                  <c:v>Coarse Sand</c:v>
                </c:pt>
                <c:pt idx="1">
                  <c:v>Fine Sand</c:v>
                </c:pt>
                <c:pt idx="2">
                  <c:v>Silt</c:v>
                </c:pt>
                <c:pt idx="3">
                  <c:v>Clay</c:v>
                </c:pt>
              </c:strCache>
            </c:strRef>
          </c:xVal>
          <c:yVal>
            <c:numRef>
              <c:f>'New Sizes'!$D$5:$D$8</c:f>
              <c:numCache>
                <c:formatCode>0.000</c:formatCode>
                <c:ptCount val="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1DA-4490-9E05-B76FC2189B1B}"/>
            </c:ext>
          </c:extLst>
        </c:ser>
        <c:ser>
          <c:idx val="3"/>
          <c:order val="3"/>
          <c:tx>
            <c:v>Summer - 25th Percentile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tx1">
                  <a:alpha val="98000"/>
                </a:schemeClr>
              </a:solidFill>
              <a:ln w="9525">
                <a:solidFill>
                  <a:schemeClr val="tx1">
                    <a:alpha val="97000"/>
                  </a:schemeClr>
                </a:solidFill>
              </a:ln>
              <a:effectLst/>
            </c:spPr>
          </c:marker>
          <c:xVal>
            <c:strRef>
              <c:f>'New Sizes'!$A$5:$A$8</c:f>
              <c:strCache>
                <c:ptCount val="4"/>
                <c:pt idx="0">
                  <c:v>Coarse Sand</c:v>
                </c:pt>
                <c:pt idx="1">
                  <c:v>Fine Sand</c:v>
                </c:pt>
                <c:pt idx="2">
                  <c:v>Silt</c:v>
                </c:pt>
                <c:pt idx="3">
                  <c:v>Clay</c:v>
                </c:pt>
              </c:strCache>
            </c:strRef>
          </c:xVal>
          <c:yVal>
            <c:numRef>
              <c:f>'New Sizes'!$E$5:$E$8</c:f>
              <c:numCache>
                <c:formatCode>0.000</c:formatCode>
                <c:ptCount val="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1DA-4490-9E05-B76FC2189B1B}"/>
            </c:ext>
          </c:extLst>
        </c:ser>
        <c:ser>
          <c:idx val="4"/>
          <c:order val="4"/>
          <c:tx>
            <c:v>Summer - 50th Percentile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strRef>
              <c:f>'New Sizes'!$A$5:$A$8</c:f>
              <c:strCache>
                <c:ptCount val="4"/>
                <c:pt idx="0">
                  <c:v>Coarse Sand</c:v>
                </c:pt>
                <c:pt idx="1">
                  <c:v>Fine Sand</c:v>
                </c:pt>
                <c:pt idx="2">
                  <c:v>Silt</c:v>
                </c:pt>
                <c:pt idx="3">
                  <c:v>Clay</c:v>
                </c:pt>
              </c:strCache>
            </c:strRef>
          </c:xVal>
          <c:yVal>
            <c:numRef>
              <c:f>'New Sizes'!$F$5:$F$8</c:f>
              <c:numCache>
                <c:formatCode>0.000</c:formatCode>
                <c:ptCount val="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1DA-4490-9E05-B76FC2189B1B}"/>
            </c:ext>
          </c:extLst>
        </c:ser>
        <c:ser>
          <c:idx val="5"/>
          <c:order val="5"/>
          <c:tx>
            <c:v>Summer - 75th Percentile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strRef>
              <c:f>'New Sizes'!$A$5:$A$8</c:f>
              <c:strCache>
                <c:ptCount val="4"/>
                <c:pt idx="0">
                  <c:v>Coarse Sand</c:v>
                </c:pt>
                <c:pt idx="1">
                  <c:v>Fine Sand</c:v>
                </c:pt>
                <c:pt idx="2">
                  <c:v>Silt</c:v>
                </c:pt>
                <c:pt idx="3">
                  <c:v>Clay</c:v>
                </c:pt>
              </c:strCache>
            </c:strRef>
          </c:xVal>
          <c:yVal>
            <c:numRef>
              <c:f>'New Sizes'!$G$5:$G$8</c:f>
              <c:numCache>
                <c:formatCode>0.000</c:formatCode>
                <c:ptCount val="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1DA-4490-9E05-B76FC2189B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0066239"/>
        <c:axId val="1790066719"/>
      </c:scatterChart>
      <c:valAx>
        <c:axId val="1790066239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>
                    <a:solidFill>
                      <a:sysClr val="windowText" lastClr="000000"/>
                    </a:solidFill>
                  </a:rPr>
                  <a:t>CS	FS	S	C</a:t>
                </a:r>
              </a:p>
            </c:rich>
          </c:tx>
          <c:layout>
            <c:manualLayout>
              <c:xMode val="edge"/>
              <c:yMode val="edge"/>
              <c:x val="0.30326706288150762"/>
              <c:y val="0.895931937797997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@" sourceLinked="0"/>
        <c:majorTickMark val="none"/>
        <c:minorTickMark val="none"/>
        <c:tickLblPos val="nextTo"/>
        <c:crossAx val="1790066719"/>
        <c:crosses val="autoZero"/>
        <c:crossBetween val="midCat"/>
      </c:valAx>
      <c:valAx>
        <c:axId val="179006671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Weight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00662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100">
                <a:solidFill>
                  <a:sysClr val="windowText" lastClr="000000"/>
                </a:solidFill>
              </a:rPr>
              <a:t>Water</a:t>
            </a:r>
            <a:r>
              <a:rPr lang="en-US" sz="1100" baseline="0">
                <a:solidFill>
                  <a:sysClr val="windowText" lastClr="000000"/>
                </a:solidFill>
              </a:rPr>
              <a:t> Column - Percentile Differences (SM-SP)</a:t>
            </a:r>
            <a:endParaRPr lang="en-US" sz="1100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3948990071893186"/>
          <c:y val="0.25335090793115511"/>
          <c:w val="0.71092662330252199"/>
          <c:h val="0.64210097644401953"/>
        </c:manualLayout>
      </c:layout>
      <c:scatterChart>
        <c:scatterStyle val="lineMarker"/>
        <c:varyColors val="0"/>
        <c:ser>
          <c:idx val="3"/>
          <c:order val="0"/>
          <c:tx>
            <c:strRef>
              <c:f>'New Sizes'!$H$4</c:f>
              <c:strCache>
                <c:ptCount val="1"/>
                <c:pt idx="0">
                  <c:v>25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tx1">
                  <a:alpha val="98000"/>
                </a:schemeClr>
              </a:solidFill>
              <a:ln w="9525">
                <a:solidFill>
                  <a:schemeClr val="tx1">
                    <a:alpha val="97000"/>
                  </a:schemeClr>
                </a:solidFill>
              </a:ln>
              <a:effectLst/>
            </c:spPr>
          </c:marker>
          <c:xVal>
            <c:strRef>
              <c:f>'New Sizes'!$A$14:$A$16</c:f>
              <c:strCache>
                <c:ptCount val="3"/>
                <c:pt idx="0">
                  <c:v>Fine Sand</c:v>
                </c:pt>
                <c:pt idx="1">
                  <c:v>Silt</c:v>
                </c:pt>
                <c:pt idx="2">
                  <c:v>Clay</c:v>
                </c:pt>
              </c:strCache>
            </c:strRef>
          </c:xVal>
          <c:yVal>
            <c:numRef>
              <c:f>'New Sizes'!$H$14:$H$16</c:f>
              <c:numCache>
                <c:formatCode>0.000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53-4CD8-8672-A7A1882FB82B}"/>
            </c:ext>
          </c:extLst>
        </c:ser>
        <c:ser>
          <c:idx val="4"/>
          <c:order val="1"/>
          <c:tx>
            <c:strRef>
              <c:f>'New Sizes'!$I$4</c:f>
              <c:strCache>
                <c:ptCount val="1"/>
                <c:pt idx="0">
                  <c:v>50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strRef>
              <c:f>'New Sizes'!$A$14:$A$16</c:f>
              <c:strCache>
                <c:ptCount val="3"/>
                <c:pt idx="0">
                  <c:v>Fine Sand</c:v>
                </c:pt>
                <c:pt idx="1">
                  <c:v>Silt</c:v>
                </c:pt>
                <c:pt idx="2">
                  <c:v>Clay</c:v>
                </c:pt>
              </c:strCache>
            </c:strRef>
          </c:xVal>
          <c:yVal>
            <c:numRef>
              <c:f>'New Sizes'!$I$14:$I$16</c:f>
              <c:numCache>
                <c:formatCode>0.000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53-4CD8-8672-A7A1882FB82B}"/>
            </c:ext>
          </c:extLst>
        </c:ser>
        <c:ser>
          <c:idx val="5"/>
          <c:order val="2"/>
          <c:tx>
            <c:strRef>
              <c:f>'New Sizes'!$J$4</c:f>
              <c:strCache>
                <c:ptCount val="1"/>
                <c:pt idx="0">
                  <c:v>75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strRef>
              <c:f>'New Sizes'!$A$14:$A$16</c:f>
              <c:strCache>
                <c:ptCount val="3"/>
                <c:pt idx="0">
                  <c:v>Fine Sand</c:v>
                </c:pt>
                <c:pt idx="1">
                  <c:v>Silt</c:v>
                </c:pt>
                <c:pt idx="2">
                  <c:v>Clay</c:v>
                </c:pt>
              </c:strCache>
            </c:strRef>
          </c:xVal>
          <c:yVal>
            <c:numRef>
              <c:f>'New Sizes'!$J$14:$J$16</c:f>
              <c:numCache>
                <c:formatCode>0.000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053-4CD8-8672-A7A1882FB8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0066239"/>
        <c:axId val="1790066719"/>
      </c:scatterChart>
      <c:valAx>
        <c:axId val="1790066239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0"/>
        <c:majorTickMark val="none"/>
        <c:minorTickMark val="none"/>
        <c:tickLblPos val="nextTo"/>
        <c:crossAx val="1790066719"/>
        <c:crosses val="autoZero"/>
        <c:crossBetween val="midCat"/>
      </c:valAx>
      <c:valAx>
        <c:axId val="179006671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Concentration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00662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4761</xdr:rowOff>
    </xdr:from>
    <xdr:to>
      <xdr:col>7</xdr:col>
      <xdr:colOff>285750</xdr:colOff>
      <xdr:row>36</xdr:row>
      <xdr:rowOff>161924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D058EC-F460-B621-2E8B-390473EDAA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323850</xdr:colOff>
      <xdr:row>17</xdr:row>
      <xdr:rowOff>0</xdr:rowOff>
    </xdr:from>
    <xdr:to>
      <xdr:col>14</xdr:col>
      <xdr:colOff>47625</xdr:colOff>
      <xdr:row>36</xdr:row>
      <xdr:rowOff>157163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647CCA4-2E65-4D72-9121-301DF5C064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57150</xdr:colOff>
      <xdr:row>0</xdr:row>
      <xdr:rowOff>104776</xdr:rowOff>
    </xdr:from>
    <xdr:to>
      <xdr:col>19</xdr:col>
      <xdr:colOff>514350</xdr:colOff>
      <xdr:row>15</xdr:row>
      <xdr:rowOff>142876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4209B6B-22AE-44DA-B5ED-DB14495AC8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66676</xdr:colOff>
      <xdr:row>14</xdr:row>
      <xdr:rowOff>38100</xdr:rowOff>
    </xdr:from>
    <xdr:to>
      <xdr:col>19</xdr:col>
      <xdr:colOff>114300</xdr:colOff>
      <xdr:row>15</xdr:row>
      <xdr:rowOff>123825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606939F2-908C-EC64-959E-75D8A274D034}"/>
            </a:ext>
          </a:extLst>
        </xdr:cNvPr>
        <xdr:cNvSpPr txBox="1"/>
      </xdr:nvSpPr>
      <xdr:spPr>
        <a:xfrm>
          <a:off x="11220451" y="2705100"/>
          <a:ext cx="1876424" cy="2762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CS</a:t>
          </a:r>
          <a:r>
            <a:rPr lang="en-US" sz="1100" baseline="0"/>
            <a:t>            FS               S                C</a:t>
          </a:r>
          <a:endParaRPr lang="en-US" sz="1100"/>
        </a:p>
      </xdr:txBody>
    </xdr:sp>
    <xdr:clientData/>
  </xdr:twoCellAnchor>
  <xdr:twoCellAnchor>
    <xdr:from>
      <xdr:col>19</xdr:col>
      <xdr:colOff>552450</xdr:colOff>
      <xdr:row>0</xdr:row>
      <xdr:rowOff>114300</xdr:rowOff>
    </xdr:from>
    <xdr:to>
      <xdr:col>25</xdr:col>
      <xdr:colOff>400050</xdr:colOff>
      <xdr:row>15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67A07E5-8BAE-4316-B343-B835C179A1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565589</xdr:colOff>
      <xdr:row>14</xdr:row>
      <xdr:rowOff>44669</xdr:rowOff>
    </xdr:from>
    <xdr:to>
      <xdr:col>25</xdr:col>
      <xdr:colOff>2299</xdr:colOff>
      <xdr:row>15</xdr:row>
      <xdr:rowOff>130394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B020FE0-6188-49BE-AEF6-5611D49D4D0D}"/>
            </a:ext>
          </a:extLst>
        </xdr:cNvPr>
        <xdr:cNvSpPr txBox="1"/>
      </xdr:nvSpPr>
      <xdr:spPr>
        <a:xfrm>
          <a:off x="14787399" y="2711669"/>
          <a:ext cx="1880366" cy="2762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CS</a:t>
          </a:r>
          <a:r>
            <a:rPr lang="en-US" sz="1100" baseline="0"/>
            <a:t>            FS               S                C</a:t>
          </a:r>
          <a:endParaRPr lang="en-US" sz="1100"/>
        </a:p>
      </xdr:txBody>
    </xdr:sp>
    <xdr:clientData/>
  </xdr:twoCellAnchor>
  <xdr:twoCellAnchor>
    <xdr:from>
      <xdr:col>14</xdr:col>
      <xdr:colOff>57150</xdr:colOff>
      <xdr:row>16</xdr:row>
      <xdr:rowOff>19050</xdr:rowOff>
    </xdr:from>
    <xdr:to>
      <xdr:col>19</xdr:col>
      <xdr:colOff>514350</xdr:colOff>
      <xdr:row>31</xdr:row>
      <xdr:rowOff>57150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E17533B-F4E4-4DCC-B59E-573816A9CC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581025</xdr:colOff>
      <xdr:row>16</xdr:row>
      <xdr:rowOff>28575</xdr:rowOff>
    </xdr:from>
    <xdr:to>
      <xdr:col>25</xdr:col>
      <xdr:colOff>428625</xdr:colOff>
      <xdr:row>31</xdr:row>
      <xdr:rowOff>66675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4103B84-7D01-4F27-8B16-6B25BE23C8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123826</xdr:colOff>
      <xdr:row>29</xdr:row>
      <xdr:rowOff>142875</xdr:rowOff>
    </xdr:from>
    <xdr:to>
      <xdr:col>19</xdr:col>
      <xdr:colOff>171450</xdr:colOff>
      <xdr:row>31</xdr:row>
      <xdr:rowOff>38100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39B07C83-8386-4D27-B269-90A78EDD58D7}"/>
            </a:ext>
          </a:extLst>
        </xdr:cNvPr>
        <xdr:cNvSpPr txBox="1"/>
      </xdr:nvSpPr>
      <xdr:spPr>
        <a:xfrm>
          <a:off x="11277601" y="5667375"/>
          <a:ext cx="1876424" cy="2762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aseline="0"/>
            <a:t>  FS                  S                     C</a:t>
          </a:r>
          <a:endParaRPr lang="en-US" sz="1100"/>
        </a:p>
      </xdr:txBody>
    </xdr:sp>
    <xdr:clientData/>
  </xdr:twoCellAnchor>
  <xdr:twoCellAnchor>
    <xdr:from>
      <xdr:col>22</xdr:col>
      <xdr:colOff>19050</xdr:colOff>
      <xdr:row>29</xdr:row>
      <xdr:rowOff>152400</xdr:rowOff>
    </xdr:from>
    <xdr:to>
      <xdr:col>25</xdr:col>
      <xdr:colOff>66674</xdr:colOff>
      <xdr:row>30</xdr:row>
      <xdr:rowOff>180975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BFDDDA84-2836-4D66-A97C-6E9A37E3EA97}"/>
            </a:ext>
          </a:extLst>
        </xdr:cNvPr>
        <xdr:cNvSpPr txBox="1"/>
      </xdr:nvSpPr>
      <xdr:spPr>
        <a:xfrm>
          <a:off x="14830425" y="5676900"/>
          <a:ext cx="1876424" cy="2190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aseline="0"/>
            <a:t>  FS                  S                     C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4761</xdr:rowOff>
    </xdr:from>
    <xdr:to>
      <xdr:col>7</xdr:col>
      <xdr:colOff>285750</xdr:colOff>
      <xdr:row>36</xdr:row>
      <xdr:rowOff>161924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762A84-F6D8-421A-A055-2826458DFD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323850</xdr:colOff>
      <xdr:row>17</xdr:row>
      <xdr:rowOff>0</xdr:rowOff>
    </xdr:from>
    <xdr:to>
      <xdr:col>14</xdr:col>
      <xdr:colOff>47625</xdr:colOff>
      <xdr:row>36</xdr:row>
      <xdr:rowOff>157163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81D6F9C-9132-4339-A1CE-0F573B4A50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57150</xdr:colOff>
      <xdr:row>0</xdr:row>
      <xdr:rowOff>104776</xdr:rowOff>
    </xdr:from>
    <xdr:to>
      <xdr:col>19</xdr:col>
      <xdr:colOff>514350</xdr:colOff>
      <xdr:row>15</xdr:row>
      <xdr:rowOff>142876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7219EB4-4D46-4BDA-8AF3-211DDA8766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66676</xdr:colOff>
      <xdr:row>14</xdr:row>
      <xdr:rowOff>38100</xdr:rowOff>
    </xdr:from>
    <xdr:to>
      <xdr:col>19</xdr:col>
      <xdr:colOff>114300</xdr:colOff>
      <xdr:row>15</xdr:row>
      <xdr:rowOff>123825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2F4F37A6-FB66-4B7E-9AB2-9F9247CC8C57}"/>
            </a:ext>
          </a:extLst>
        </xdr:cNvPr>
        <xdr:cNvSpPr txBox="1"/>
      </xdr:nvSpPr>
      <xdr:spPr>
        <a:xfrm>
          <a:off x="11220451" y="2705100"/>
          <a:ext cx="1876424" cy="2762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CS</a:t>
          </a:r>
          <a:r>
            <a:rPr lang="en-US" sz="1100" baseline="0"/>
            <a:t>            FS               S                C</a:t>
          </a:r>
          <a:endParaRPr lang="en-US" sz="1100"/>
        </a:p>
      </xdr:txBody>
    </xdr:sp>
    <xdr:clientData/>
  </xdr:twoCellAnchor>
  <xdr:twoCellAnchor>
    <xdr:from>
      <xdr:col>19</xdr:col>
      <xdr:colOff>552450</xdr:colOff>
      <xdr:row>0</xdr:row>
      <xdr:rowOff>114300</xdr:rowOff>
    </xdr:from>
    <xdr:to>
      <xdr:col>25</xdr:col>
      <xdr:colOff>400050</xdr:colOff>
      <xdr:row>15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3D73646-BE12-42A4-8C3C-BEE999E030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565589</xdr:colOff>
      <xdr:row>14</xdr:row>
      <xdr:rowOff>44669</xdr:rowOff>
    </xdr:from>
    <xdr:to>
      <xdr:col>25</xdr:col>
      <xdr:colOff>2299</xdr:colOff>
      <xdr:row>15</xdr:row>
      <xdr:rowOff>130394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C1878EBA-CCEE-44C3-9D4E-38C9EBD7675F}"/>
            </a:ext>
          </a:extLst>
        </xdr:cNvPr>
        <xdr:cNvSpPr txBox="1"/>
      </xdr:nvSpPr>
      <xdr:spPr>
        <a:xfrm>
          <a:off x="14767364" y="2711669"/>
          <a:ext cx="1875110" cy="2762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CS</a:t>
          </a:r>
          <a:r>
            <a:rPr lang="en-US" sz="1100" baseline="0"/>
            <a:t>            FS               S                C</a:t>
          </a:r>
          <a:endParaRPr lang="en-US" sz="1100"/>
        </a:p>
      </xdr:txBody>
    </xdr:sp>
    <xdr:clientData/>
  </xdr:twoCellAnchor>
  <xdr:twoCellAnchor>
    <xdr:from>
      <xdr:col>14</xdr:col>
      <xdr:colOff>57150</xdr:colOff>
      <xdr:row>16</xdr:row>
      <xdr:rowOff>19050</xdr:rowOff>
    </xdr:from>
    <xdr:to>
      <xdr:col>19</xdr:col>
      <xdr:colOff>514350</xdr:colOff>
      <xdr:row>31</xdr:row>
      <xdr:rowOff>57150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DF25F9F-6E55-4044-9324-8C58AF44BA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581025</xdr:colOff>
      <xdr:row>16</xdr:row>
      <xdr:rowOff>28575</xdr:rowOff>
    </xdr:from>
    <xdr:to>
      <xdr:col>25</xdr:col>
      <xdr:colOff>428625</xdr:colOff>
      <xdr:row>31</xdr:row>
      <xdr:rowOff>66675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82A2A5F-B35F-4A0A-8A0E-53392895B8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123826</xdr:colOff>
      <xdr:row>29</xdr:row>
      <xdr:rowOff>142875</xdr:rowOff>
    </xdr:from>
    <xdr:to>
      <xdr:col>19</xdr:col>
      <xdr:colOff>171450</xdr:colOff>
      <xdr:row>31</xdr:row>
      <xdr:rowOff>38100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33BFE3BA-2E81-4CDB-9411-710F78D3233A}"/>
            </a:ext>
          </a:extLst>
        </xdr:cNvPr>
        <xdr:cNvSpPr txBox="1"/>
      </xdr:nvSpPr>
      <xdr:spPr>
        <a:xfrm>
          <a:off x="11277601" y="5667375"/>
          <a:ext cx="1876424" cy="2762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aseline="0"/>
            <a:t>  FS                  S                     C</a:t>
          </a:r>
          <a:endParaRPr lang="en-US" sz="1100"/>
        </a:p>
      </xdr:txBody>
    </xdr:sp>
    <xdr:clientData/>
  </xdr:twoCellAnchor>
  <xdr:twoCellAnchor>
    <xdr:from>
      <xdr:col>22</xdr:col>
      <xdr:colOff>19050</xdr:colOff>
      <xdr:row>29</xdr:row>
      <xdr:rowOff>152400</xdr:rowOff>
    </xdr:from>
    <xdr:to>
      <xdr:col>25</xdr:col>
      <xdr:colOff>66674</xdr:colOff>
      <xdr:row>30</xdr:row>
      <xdr:rowOff>180975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A97D852A-826B-4998-B307-CE09DAA45881}"/>
            </a:ext>
          </a:extLst>
        </xdr:cNvPr>
        <xdr:cNvSpPr txBox="1"/>
      </xdr:nvSpPr>
      <xdr:spPr>
        <a:xfrm>
          <a:off x="14830425" y="5676900"/>
          <a:ext cx="1876424" cy="2190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aseline="0"/>
            <a:t>  FS                  S                     C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0FBFC-ED83-41EB-8E42-FB801C25BE72}">
  <dimension ref="A2:M16"/>
  <sheetViews>
    <sheetView tabSelected="1" zoomScaleNormal="100" workbookViewId="0">
      <selection activeCell="X36" sqref="X36"/>
    </sheetView>
  </sheetViews>
  <sheetFormatPr defaultRowHeight="15" x14ac:dyDescent="0.25"/>
  <cols>
    <col min="1" max="1" width="14.85546875" customWidth="1"/>
    <col min="2" max="3" width="9" customWidth="1"/>
    <col min="4" max="4" width="10" customWidth="1"/>
    <col min="8" max="8" width="12.85546875" customWidth="1"/>
    <col min="9" max="9" width="11.85546875" customWidth="1"/>
    <col min="10" max="11" width="11.28515625" customWidth="1"/>
    <col min="12" max="12" width="10.85546875" customWidth="1"/>
    <col min="13" max="13" width="11.42578125" customWidth="1"/>
  </cols>
  <sheetData>
    <row r="2" spans="1:13" x14ac:dyDescent="0.25">
      <c r="A2" s="7" t="s">
        <v>8</v>
      </c>
      <c r="B2" s="7"/>
      <c r="C2" s="7"/>
      <c r="D2" s="7"/>
      <c r="E2" s="7"/>
      <c r="F2" s="7"/>
      <c r="G2" s="7"/>
    </row>
    <row r="3" spans="1:13" x14ac:dyDescent="0.25">
      <c r="A3" s="4"/>
      <c r="B3" s="3" t="s">
        <v>6</v>
      </c>
      <c r="C3" s="3"/>
      <c r="D3" s="3"/>
      <c r="E3" s="3" t="s">
        <v>5</v>
      </c>
      <c r="F3" s="3"/>
      <c r="G3" s="3"/>
      <c r="H3" s="3" t="s">
        <v>9</v>
      </c>
      <c r="I3" s="3"/>
      <c r="J3" s="3"/>
      <c r="K3" s="3" t="s">
        <v>10</v>
      </c>
      <c r="L3" s="3"/>
      <c r="M3" s="3"/>
    </row>
    <row r="4" spans="1:13" x14ac:dyDescent="0.25">
      <c r="A4" s="4" t="s">
        <v>0</v>
      </c>
      <c r="B4" s="4">
        <v>25</v>
      </c>
      <c r="C4" s="4">
        <v>50</v>
      </c>
      <c r="D4" s="4">
        <v>75</v>
      </c>
      <c r="E4" s="4">
        <v>25</v>
      </c>
      <c r="F4" s="4">
        <v>50</v>
      </c>
      <c r="G4" s="4">
        <v>75</v>
      </c>
      <c r="H4" s="4">
        <v>25</v>
      </c>
      <c r="I4" s="4">
        <v>50</v>
      </c>
      <c r="J4" s="4">
        <v>75</v>
      </c>
      <c r="K4" s="4">
        <v>25</v>
      </c>
      <c r="L4" s="4">
        <v>50</v>
      </c>
      <c r="M4" s="4">
        <v>75</v>
      </c>
    </row>
    <row r="5" spans="1:13" x14ac:dyDescent="0.25">
      <c r="A5" s="4" t="s">
        <v>1</v>
      </c>
      <c r="B5" s="5">
        <v>22.446449999999999</v>
      </c>
      <c r="C5" s="5">
        <v>26.969200000000001</v>
      </c>
      <c r="D5" s="5">
        <v>32.291575000000002</v>
      </c>
      <c r="E5" s="5">
        <v>5.6848000000000001</v>
      </c>
      <c r="F5" s="5">
        <v>6.0479500000000002</v>
      </c>
      <c r="G5" s="5">
        <v>8.3008500000000005</v>
      </c>
      <c r="H5" s="1">
        <f>E5-B5</f>
        <v>-16.761649999999999</v>
      </c>
      <c r="I5" s="1">
        <f t="shared" ref="I5:J8" si="0">F5-C5</f>
        <v>-20.921250000000001</v>
      </c>
      <c r="J5" s="1">
        <f t="shared" si="0"/>
        <v>-23.990725000000001</v>
      </c>
      <c r="K5" s="2">
        <f>(E5-B5)/B5*100</f>
        <v>-74.673946214212052</v>
      </c>
      <c r="L5" s="2">
        <f t="shared" ref="L5:M8" si="1">(F5-C5)/C5*100</f>
        <v>-77.574603621909432</v>
      </c>
      <c r="M5" s="2">
        <f t="shared" si="1"/>
        <v>-74.29406896380867</v>
      </c>
    </row>
    <row r="6" spans="1:13" x14ac:dyDescent="0.25">
      <c r="A6" s="4" t="s">
        <v>2</v>
      </c>
      <c r="B6" s="5">
        <v>1.543625</v>
      </c>
      <c r="C6" s="5">
        <v>2.0416124999999998</v>
      </c>
      <c r="D6" s="5">
        <v>2.3186499999999999</v>
      </c>
      <c r="E6" s="5">
        <v>5.1234000000000002</v>
      </c>
      <c r="F6" s="5">
        <v>5.7890499999999996</v>
      </c>
      <c r="G6" s="5">
        <v>6.6624999999999996</v>
      </c>
      <c r="H6" s="1">
        <f t="shared" ref="H6:H8" si="2">E6-B6</f>
        <v>3.5797750000000002</v>
      </c>
      <c r="I6" s="1">
        <f t="shared" si="0"/>
        <v>3.7474374999999998</v>
      </c>
      <c r="J6" s="1">
        <f t="shared" si="0"/>
        <v>4.3438499999999998</v>
      </c>
      <c r="K6" s="2">
        <f t="shared" ref="K6:K8" si="3">(E6-B6)/B6*100</f>
        <v>231.90703700704512</v>
      </c>
      <c r="L6" s="2">
        <f t="shared" si="1"/>
        <v>183.55282895260487</v>
      </c>
      <c r="M6" s="2">
        <f t="shared" si="1"/>
        <v>187.34392857913008</v>
      </c>
    </row>
    <row r="7" spans="1:13" x14ac:dyDescent="0.25">
      <c r="A7" s="4" t="s">
        <v>3</v>
      </c>
      <c r="B7" s="5">
        <v>0.52649999999999997</v>
      </c>
      <c r="C7" s="5">
        <v>0.76649999999999996</v>
      </c>
      <c r="D7" s="5">
        <v>0.90949999999999998</v>
      </c>
      <c r="E7" s="5">
        <v>1.65099999999999</v>
      </c>
      <c r="F7" s="5">
        <v>1.8205</v>
      </c>
      <c r="G7" s="5">
        <v>2.5547499999999999</v>
      </c>
      <c r="H7" s="1">
        <f t="shared" si="2"/>
        <v>1.1244999999999901</v>
      </c>
      <c r="I7" s="1">
        <f t="shared" si="0"/>
        <v>1.054</v>
      </c>
      <c r="J7" s="1">
        <f t="shared" si="0"/>
        <v>1.6452499999999999</v>
      </c>
      <c r="K7" s="2">
        <f t="shared" si="3"/>
        <v>213.58024691357835</v>
      </c>
      <c r="L7" s="2">
        <f t="shared" si="1"/>
        <v>137.50815394651013</v>
      </c>
      <c r="M7" s="2">
        <f t="shared" si="1"/>
        <v>180.8960967564596</v>
      </c>
    </row>
    <row r="8" spans="1:13" x14ac:dyDescent="0.25">
      <c r="A8" s="4" t="s">
        <v>4</v>
      </c>
      <c r="B8" s="5">
        <v>8.2000000000000003E-2</v>
      </c>
      <c r="C8" s="5">
        <v>0.12605</v>
      </c>
      <c r="D8" s="5">
        <v>0.1565</v>
      </c>
      <c r="E8" s="5">
        <v>0.24199999999999999</v>
      </c>
      <c r="F8" s="5">
        <v>0.28949999999999998</v>
      </c>
      <c r="G8" s="5">
        <v>0.4345</v>
      </c>
      <c r="H8" s="1">
        <f t="shared" si="2"/>
        <v>0.15999999999999998</v>
      </c>
      <c r="I8" s="1">
        <f t="shared" si="0"/>
        <v>0.16344999999999998</v>
      </c>
      <c r="J8" s="1">
        <f t="shared" si="0"/>
        <v>0.27800000000000002</v>
      </c>
      <c r="K8" s="2">
        <f t="shared" si="3"/>
        <v>195.12195121951214</v>
      </c>
      <c r="L8" s="2">
        <f t="shared" si="1"/>
        <v>129.67076556921856</v>
      </c>
      <c r="M8" s="2">
        <f t="shared" si="1"/>
        <v>177.63578274760386</v>
      </c>
    </row>
    <row r="10" spans="1:13" x14ac:dyDescent="0.25">
      <c r="A10" s="7" t="s">
        <v>7</v>
      </c>
      <c r="B10" s="7"/>
      <c r="C10" s="7"/>
      <c r="D10" s="7"/>
      <c r="E10" s="7"/>
      <c r="F10" s="7"/>
      <c r="G10" s="7"/>
    </row>
    <row r="11" spans="1:13" x14ac:dyDescent="0.25">
      <c r="A11" s="4"/>
      <c r="B11" s="3" t="s">
        <v>6</v>
      </c>
      <c r="C11" s="3"/>
      <c r="D11" s="3"/>
      <c r="E11" s="3" t="s">
        <v>5</v>
      </c>
      <c r="F11" s="3"/>
      <c r="G11" s="3"/>
      <c r="H11" s="3" t="s">
        <v>9</v>
      </c>
      <c r="I11" s="3"/>
      <c r="J11" s="3"/>
      <c r="K11" s="3" t="s">
        <v>10</v>
      </c>
      <c r="L11" s="3"/>
      <c r="M11" s="3"/>
    </row>
    <row r="12" spans="1:13" x14ac:dyDescent="0.25">
      <c r="A12" s="4" t="s">
        <v>0</v>
      </c>
      <c r="B12" s="4">
        <v>25</v>
      </c>
      <c r="C12" s="4">
        <v>50</v>
      </c>
      <c r="D12" s="4">
        <v>75</v>
      </c>
      <c r="E12" s="4">
        <v>25</v>
      </c>
      <c r="F12" s="4">
        <v>50</v>
      </c>
      <c r="G12" s="4">
        <v>75</v>
      </c>
      <c r="H12" s="4">
        <v>25</v>
      </c>
      <c r="I12" s="4">
        <v>50</v>
      </c>
      <c r="J12" s="4">
        <v>75</v>
      </c>
      <c r="K12" s="4">
        <v>25</v>
      </c>
      <c r="L12" s="4">
        <v>50</v>
      </c>
      <c r="M12" s="4">
        <v>75</v>
      </c>
    </row>
    <row r="13" spans="1:13" x14ac:dyDescent="0.25">
      <c r="A13" s="4" t="s">
        <v>1</v>
      </c>
      <c r="B13" s="5">
        <v>0.19179861474999901</v>
      </c>
      <c r="C13" s="5">
        <v>0.46178704500000001</v>
      </c>
      <c r="D13" s="5">
        <v>0.92506998574999999</v>
      </c>
      <c r="E13" s="6">
        <v>1.1486805707499901</v>
      </c>
      <c r="F13" s="6">
        <v>1.703117126</v>
      </c>
      <c r="G13" s="6">
        <v>2.7799877049999999</v>
      </c>
      <c r="H13" s="1">
        <f>E13-B13</f>
        <v>0.95688195599999104</v>
      </c>
      <c r="I13" s="1">
        <f t="shared" ref="I13:J16" si="4">F13-C13</f>
        <v>1.2413300810000001</v>
      </c>
      <c r="J13" s="1">
        <f>G13-D13</f>
        <v>1.8549177192499999</v>
      </c>
      <c r="K13" s="2">
        <f>(E13-B13)/B13*100</f>
        <v>498.89930500657903</v>
      </c>
      <c r="L13" s="2">
        <f t="shared" ref="L13:M16" si="5">(F13-C13)/C13*100</f>
        <v>268.81007045141342</v>
      </c>
      <c r="M13" s="2">
        <f t="shared" si="5"/>
        <v>200.51647419369317</v>
      </c>
    </row>
    <row r="14" spans="1:13" x14ac:dyDescent="0.25">
      <c r="A14" s="4" t="s">
        <v>2</v>
      </c>
      <c r="B14" s="5">
        <v>5.0840844142500003</v>
      </c>
      <c r="C14" s="5">
        <v>7.6151095494999996</v>
      </c>
      <c r="D14" s="5">
        <v>13.991443697499999</v>
      </c>
      <c r="E14" s="6">
        <v>14.9863134825</v>
      </c>
      <c r="F14" s="6">
        <v>19.667539544999901</v>
      </c>
      <c r="G14" s="6">
        <v>30.616992292500001</v>
      </c>
      <c r="H14" s="1">
        <f>E14-B14</f>
        <v>9.9022290682499996</v>
      </c>
      <c r="I14" s="1">
        <f t="shared" si="4"/>
        <v>12.052429995499901</v>
      </c>
      <c r="J14" s="1">
        <f>G14-D14</f>
        <v>16.625548595000001</v>
      </c>
      <c r="K14" s="2">
        <f>(E14-B14)/B14*100</f>
        <v>194.7691710329473</v>
      </c>
      <c r="L14" s="2">
        <f t="shared" si="5"/>
        <v>158.2699489371266</v>
      </c>
      <c r="M14" s="2">
        <f t="shared" si="5"/>
        <v>118.82654109504558</v>
      </c>
    </row>
    <row r="15" spans="1:13" x14ac:dyDescent="0.25">
      <c r="A15" s="4" t="s">
        <v>3</v>
      </c>
      <c r="B15" s="5">
        <v>1.1052265002499999</v>
      </c>
      <c r="C15" s="5">
        <v>1.8671228545</v>
      </c>
      <c r="D15" s="5">
        <v>2.80149264825</v>
      </c>
      <c r="E15" s="6">
        <v>5.5232929945000002</v>
      </c>
      <c r="F15" s="6">
        <v>7.9984574400000001</v>
      </c>
      <c r="G15" s="6">
        <v>14.955995625</v>
      </c>
      <c r="H15" s="1">
        <f>E15-B15</f>
        <v>4.4180664942500005</v>
      </c>
      <c r="I15" s="1">
        <f t="shared" si="4"/>
        <v>6.1313345855000003</v>
      </c>
      <c r="J15" s="1">
        <f t="shared" si="4"/>
        <v>12.154502976749999</v>
      </c>
      <c r="K15" s="2">
        <f t="shared" ref="K14:K16" si="6">(E15-B15)/B15*100</f>
        <v>399.74308372543032</v>
      </c>
      <c r="L15" s="2">
        <f t="shared" si="5"/>
        <v>328.38410020651378</v>
      </c>
      <c r="M15" s="2">
        <f t="shared" si="5"/>
        <v>433.85810718948397</v>
      </c>
    </row>
    <row r="16" spans="1:13" x14ac:dyDescent="0.25">
      <c r="A16" s="4" t="s">
        <v>4</v>
      </c>
      <c r="B16" s="5">
        <v>5.8925017750000003E-2</v>
      </c>
      <c r="C16" s="5">
        <v>0.122076691</v>
      </c>
      <c r="D16" s="5">
        <v>0.1923304455</v>
      </c>
      <c r="E16" s="6">
        <v>0.41036707649999998</v>
      </c>
      <c r="F16" s="6">
        <v>0.57119450199999999</v>
      </c>
      <c r="G16" s="6">
        <v>1.147673035</v>
      </c>
      <c r="H16" s="1">
        <f>E16-B16</f>
        <v>0.35144205875000001</v>
      </c>
      <c r="I16" s="1">
        <f t="shared" si="4"/>
        <v>0.44911781099999998</v>
      </c>
      <c r="J16" s="1">
        <f t="shared" si="4"/>
        <v>0.95534258949999995</v>
      </c>
      <c r="K16" s="2">
        <f t="shared" si="6"/>
        <v>596.42249110735315</v>
      </c>
      <c r="L16" s="2">
        <f t="shared" si="5"/>
        <v>367.89808711312463</v>
      </c>
      <c r="M16" s="2">
        <f t="shared" si="5"/>
        <v>496.71937639223114</v>
      </c>
    </row>
  </sheetData>
  <mergeCells count="10">
    <mergeCell ref="H3:J3"/>
    <mergeCell ref="K3:M3"/>
    <mergeCell ref="H11:J11"/>
    <mergeCell ref="K11:M11"/>
    <mergeCell ref="B3:D3"/>
    <mergeCell ref="E3:G3"/>
    <mergeCell ref="A2:G2"/>
    <mergeCell ref="A10:G10"/>
    <mergeCell ref="B11:D11"/>
    <mergeCell ref="E11:G1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353ED-E387-4441-9F2D-6062223C8CA0}">
  <dimension ref="A2:M16"/>
  <sheetViews>
    <sheetView zoomScaleNormal="100" workbookViewId="0">
      <selection activeCell="F15" sqref="F15"/>
    </sheetView>
  </sheetViews>
  <sheetFormatPr defaultRowHeight="15" x14ac:dyDescent="0.25"/>
  <cols>
    <col min="1" max="1" width="14.85546875" customWidth="1"/>
    <col min="2" max="3" width="9" customWidth="1"/>
    <col min="4" max="4" width="10" customWidth="1"/>
    <col min="8" max="8" width="12.85546875" customWidth="1"/>
    <col min="9" max="9" width="11.85546875" customWidth="1"/>
    <col min="10" max="11" width="11.28515625" customWidth="1"/>
    <col min="12" max="12" width="10.85546875" customWidth="1"/>
    <col min="13" max="13" width="11.42578125" customWidth="1"/>
  </cols>
  <sheetData>
    <row r="2" spans="1:13" x14ac:dyDescent="0.25">
      <c r="A2" s="7" t="s">
        <v>8</v>
      </c>
      <c r="B2" s="7"/>
      <c r="C2" s="7"/>
      <c r="D2" s="7"/>
      <c r="E2" s="7"/>
      <c r="F2" s="7"/>
      <c r="G2" s="7"/>
    </row>
    <row r="3" spans="1:13" x14ac:dyDescent="0.25">
      <c r="A3" s="4"/>
      <c r="B3" s="3" t="s">
        <v>6</v>
      </c>
      <c r="C3" s="3"/>
      <c r="D3" s="3"/>
      <c r="E3" s="3" t="s">
        <v>5</v>
      </c>
      <c r="F3" s="3"/>
      <c r="G3" s="3"/>
      <c r="H3" s="3" t="s">
        <v>9</v>
      </c>
      <c r="I3" s="3"/>
      <c r="J3" s="3"/>
      <c r="K3" s="3" t="s">
        <v>10</v>
      </c>
      <c r="L3" s="3"/>
      <c r="M3" s="3"/>
    </row>
    <row r="4" spans="1:13" x14ac:dyDescent="0.25">
      <c r="A4" s="4" t="s">
        <v>0</v>
      </c>
      <c r="B4" s="4">
        <v>25</v>
      </c>
      <c r="C4" s="4">
        <v>50</v>
      </c>
      <c r="D4" s="4">
        <v>75</v>
      </c>
      <c r="E4" s="4">
        <v>25</v>
      </c>
      <c r="F4" s="4">
        <v>50</v>
      </c>
      <c r="G4" s="4">
        <v>75</v>
      </c>
      <c r="H4" s="4">
        <v>25</v>
      </c>
      <c r="I4" s="4">
        <v>50</v>
      </c>
      <c r="J4" s="4">
        <v>75</v>
      </c>
      <c r="K4" s="4">
        <v>25</v>
      </c>
      <c r="L4" s="4">
        <v>50</v>
      </c>
      <c r="M4" s="4">
        <v>75</v>
      </c>
    </row>
    <row r="5" spans="1:13" x14ac:dyDescent="0.25">
      <c r="A5" s="4" t="s">
        <v>1</v>
      </c>
      <c r="B5" s="5"/>
      <c r="C5" s="5"/>
      <c r="D5" s="5"/>
      <c r="E5" s="5"/>
      <c r="F5" s="5"/>
      <c r="G5" s="5"/>
      <c r="H5" s="1">
        <f>E5-B5</f>
        <v>0</v>
      </c>
      <c r="I5" s="1">
        <f t="shared" ref="I5:J8" si="0">F5-C5</f>
        <v>0</v>
      </c>
      <c r="J5" s="1">
        <f t="shared" si="0"/>
        <v>0</v>
      </c>
      <c r="K5" s="2" t="e">
        <f>E5-B5/E5*100</f>
        <v>#DIV/0!</v>
      </c>
      <c r="L5" s="2" t="e">
        <f t="shared" ref="L5:M8" si="1">F5-C5/F5*100</f>
        <v>#DIV/0!</v>
      </c>
      <c r="M5" s="2" t="e">
        <f t="shared" si="1"/>
        <v>#DIV/0!</v>
      </c>
    </row>
    <row r="6" spans="1:13" x14ac:dyDescent="0.25">
      <c r="A6" s="4" t="s">
        <v>2</v>
      </c>
      <c r="B6" s="5"/>
      <c r="C6" s="5"/>
      <c r="D6" s="5"/>
      <c r="E6" s="5"/>
      <c r="F6" s="5"/>
      <c r="G6" s="5"/>
      <c r="H6" s="1">
        <f t="shared" ref="H6:H8" si="2">E6-B6</f>
        <v>0</v>
      </c>
      <c r="I6" s="1">
        <f t="shared" si="0"/>
        <v>0</v>
      </c>
      <c r="J6" s="1">
        <f t="shared" si="0"/>
        <v>0</v>
      </c>
      <c r="K6" s="2" t="e">
        <f t="shared" ref="K6:K8" si="3">E6-B6/E6*100</f>
        <v>#DIV/0!</v>
      </c>
      <c r="L6" s="2" t="e">
        <f t="shared" si="1"/>
        <v>#DIV/0!</v>
      </c>
      <c r="M6" s="2" t="e">
        <f t="shared" si="1"/>
        <v>#DIV/0!</v>
      </c>
    </row>
    <row r="7" spans="1:13" x14ac:dyDescent="0.25">
      <c r="A7" s="4" t="s">
        <v>3</v>
      </c>
      <c r="B7" s="5"/>
      <c r="C7" s="5"/>
      <c r="D7" s="5"/>
      <c r="E7" s="5"/>
      <c r="F7" s="5"/>
      <c r="G7" s="5"/>
      <c r="H7" s="1">
        <f t="shared" si="2"/>
        <v>0</v>
      </c>
      <c r="I7" s="1">
        <f t="shared" si="0"/>
        <v>0</v>
      </c>
      <c r="J7" s="1">
        <f t="shared" si="0"/>
        <v>0</v>
      </c>
      <c r="K7" s="2" t="e">
        <f t="shared" si="3"/>
        <v>#DIV/0!</v>
      </c>
      <c r="L7" s="2" t="e">
        <f t="shared" si="1"/>
        <v>#DIV/0!</v>
      </c>
      <c r="M7" s="2" t="e">
        <f t="shared" si="1"/>
        <v>#DIV/0!</v>
      </c>
    </row>
    <row r="8" spans="1:13" x14ac:dyDescent="0.25">
      <c r="A8" s="4" t="s">
        <v>4</v>
      </c>
      <c r="B8" s="5"/>
      <c r="C8" s="5"/>
      <c r="D8" s="5"/>
      <c r="E8" s="5"/>
      <c r="F8" s="5"/>
      <c r="G8" s="5"/>
      <c r="H8" s="1">
        <f t="shared" si="2"/>
        <v>0</v>
      </c>
      <c r="I8" s="1">
        <f t="shared" si="0"/>
        <v>0</v>
      </c>
      <c r="J8" s="1">
        <f t="shared" si="0"/>
        <v>0</v>
      </c>
      <c r="K8" s="2" t="e">
        <f t="shared" si="3"/>
        <v>#DIV/0!</v>
      </c>
      <c r="L8" s="2" t="e">
        <f t="shared" si="1"/>
        <v>#DIV/0!</v>
      </c>
      <c r="M8" s="2" t="e">
        <f t="shared" si="1"/>
        <v>#DIV/0!</v>
      </c>
    </row>
    <row r="10" spans="1:13" x14ac:dyDescent="0.25">
      <c r="A10" s="7" t="s">
        <v>7</v>
      </c>
      <c r="B10" s="7"/>
      <c r="C10" s="7"/>
      <c r="D10" s="7"/>
      <c r="E10" s="7"/>
      <c r="F10" s="7"/>
      <c r="G10" s="7"/>
    </row>
    <row r="11" spans="1:13" x14ac:dyDescent="0.25">
      <c r="A11" s="4"/>
      <c r="B11" s="3" t="s">
        <v>6</v>
      </c>
      <c r="C11" s="3"/>
      <c r="D11" s="3"/>
      <c r="E11" s="3" t="s">
        <v>5</v>
      </c>
      <c r="F11" s="3"/>
      <c r="G11" s="3"/>
      <c r="H11" s="3" t="s">
        <v>9</v>
      </c>
      <c r="I11" s="3"/>
      <c r="J11" s="3"/>
      <c r="K11" s="3" t="s">
        <v>10</v>
      </c>
      <c r="L11" s="3"/>
      <c r="M11" s="3"/>
    </row>
    <row r="12" spans="1:13" x14ac:dyDescent="0.25">
      <c r="A12" s="4" t="s">
        <v>0</v>
      </c>
      <c r="B12" s="4">
        <v>25</v>
      </c>
      <c r="C12" s="4">
        <v>50</v>
      </c>
      <c r="D12" s="4">
        <v>75</v>
      </c>
      <c r="E12" s="4">
        <v>25</v>
      </c>
      <c r="F12" s="4">
        <v>50</v>
      </c>
      <c r="G12" s="4">
        <v>75</v>
      </c>
      <c r="H12" s="4">
        <v>25</v>
      </c>
      <c r="I12" s="4">
        <v>50</v>
      </c>
      <c r="J12" s="4">
        <v>75</v>
      </c>
      <c r="K12" s="4">
        <v>25</v>
      </c>
      <c r="L12" s="4">
        <v>50</v>
      </c>
      <c r="M12" s="4">
        <v>75</v>
      </c>
    </row>
    <row r="13" spans="1:13" x14ac:dyDescent="0.25">
      <c r="A13" s="4" t="s">
        <v>1</v>
      </c>
      <c r="B13" s="5"/>
      <c r="C13" s="5"/>
      <c r="D13" s="5"/>
      <c r="E13" s="6"/>
      <c r="F13" s="6"/>
      <c r="G13" s="6"/>
      <c r="H13" s="1">
        <f>E13-B13</f>
        <v>0</v>
      </c>
      <c r="I13" s="1">
        <f t="shared" ref="I13:J16" si="4">F13-C13</f>
        <v>0</v>
      </c>
      <c r="J13" s="1">
        <f>G13-D13</f>
        <v>0</v>
      </c>
      <c r="K13" s="2" t="e">
        <f>E13-B13/E13*100</f>
        <v>#DIV/0!</v>
      </c>
      <c r="L13" s="2" t="e">
        <f t="shared" ref="L13:M16" si="5">F13-C13/F13*100</f>
        <v>#DIV/0!</v>
      </c>
      <c r="M13" s="2" t="e">
        <f t="shared" si="5"/>
        <v>#DIV/0!</v>
      </c>
    </row>
    <row r="14" spans="1:13" x14ac:dyDescent="0.25">
      <c r="A14" s="4" t="s">
        <v>2</v>
      </c>
      <c r="B14" s="5"/>
      <c r="C14" s="5"/>
      <c r="D14" s="5"/>
      <c r="E14" s="6"/>
      <c r="F14" s="6"/>
      <c r="G14" s="6"/>
      <c r="H14" s="1">
        <f>E14-B14</f>
        <v>0</v>
      </c>
      <c r="I14" s="1">
        <f t="shared" si="4"/>
        <v>0</v>
      </c>
      <c r="J14" s="1">
        <f t="shared" si="4"/>
        <v>0</v>
      </c>
      <c r="K14" s="2" t="e">
        <f t="shared" ref="K14:K16" si="6">E14-B14/E14*100</f>
        <v>#DIV/0!</v>
      </c>
      <c r="L14" s="2" t="e">
        <f t="shared" si="5"/>
        <v>#DIV/0!</v>
      </c>
      <c r="M14" s="2" t="e">
        <f t="shared" si="5"/>
        <v>#DIV/0!</v>
      </c>
    </row>
    <row r="15" spans="1:13" x14ac:dyDescent="0.25">
      <c r="A15" s="4" t="s">
        <v>3</v>
      </c>
      <c r="B15" s="5"/>
      <c r="C15" s="5"/>
      <c r="D15" s="5"/>
      <c r="E15" s="6"/>
      <c r="F15" s="6"/>
      <c r="G15" s="6"/>
      <c r="H15" s="1">
        <f>E15-B15</f>
        <v>0</v>
      </c>
      <c r="I15" s="1">
        <f t="shared" si="4"/>
        <v>0</v>
      </c>
      <c r="J15" s="1">
        <f t="shared" si="4"/>
        <v>0</v>
      </c>
      <c r="K15" s="2" t="e">
        <f t="shared" si="6"/>
        <v>#DIV/0!</v>
      </c>
      <c r="L15" s="2" t="e">
        <f t="shared" si="5"/>
        <v>#DIV/0!</v>
      </c>
      <c r="M15" s="2" t="e">
        <f t="shared" si="5"/>
        <v>#DIV/0!</v>
      </c>
    </row>
    <row r="16" spans="1:13" x14ac:dyDescent="0.25">
      <c r="A16" s="4" t="s">
        <v>4</v>
      </c>
      <c r="B16" s="5"/>
      <c r="C16" s="5"/>
      <c r="D16" s="5"/>
      <c r="E16" s="6"/>
      <c r="F16" s="6"/>
      <c r="G16" s="6"/>
      <c r="H16" s="1">
        <f>E16-B16</f>
        <v>0</v>
      </c>
      <c r="I16" s="1">
        <f t="shared" si="4"/>
        <v>0</v>
      </c>
      <c r="J16" s="1">
        <f t="shared" si="4"/>
        <v>0</v>
      </c>
      <c r="K16" s="2" t="e">
        <f t="shared" si="6"/>
        <v>#DIV/0!</v>
      </c>
      <c r="L16" s="2" t="e">
        <f t="shared" si="5"/>
        <v>#DIV/0!</v>
      </c>
      <c r="M16" s="2" t="e">
        <f t="shared" si="5"/>
        <v>#DIV/0!</v>
      </c>
    </row>
  </sheetData>
  <mergeCells count="10">
    <mergeCell ref="B11:D11"/>
    <mergeCell ref="E11:G11"/>
    <mergeCell ref="H11:J11"/>
    <mergeCell ref="K11:M11"/>
    <mergeCell ref="A2:G2"/>
    <mergeCell ref="B3:D3"/>
    <mergeCell ref="E3:G3"/>
    <mergeCell ref="H3:J3"/>
    <mergeCell ref="K3:M3"/>
    <mergeCell ref="A10:G1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Original Sizes</vt:lpstr>
      <vt:lpstr>New Sizes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Hucke Nunez, Nicole (huck4481@vandals.uidaho.edu)</dc:creator>
  <cp:lastModifiedBy>Hucke Nunez, Nicole (huck4481@vandals.uidaho.edu)</cp:lastModifiedBy>
  <dcterms:created xsi:type="dcterms:W3CDTF">2025-02-26T18:12:21Z</dcterms:created>
  <dcterms:modified xsi:type="dcterms:W3CDTF">2025-02-26T19:56:19Z</dcterms:modified>
</cp:coreProperties>
</file>