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LOI\"/>
    </mc:Choice>
  </mc:AlternateContent>
  <xr:revisionPtr revIDLastSave="0" documentId="13_ncr:1_{A5BB410E-16CC-4A53-9E1A-CD0EA871B4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29" i="1"/>
  <c r="K28" i="1"/>
  <c r="K27" i="1"/>
  <c r="K26" i="1"/>
  <c r="K10" i="1"/>
  <c r="J10" i="1"/>
  <c r="K12" i="1"/>
  <c r="K11" i="1"/>
  <c r="K9" i="1"/>
  <c r="K8" i="1"/>
  <c r="K7" i="1"/>
  <c r="K6" i="1"/>
  <c r="K5" i="1"/>
  <c r="K4" i="1"/>
  <c r="K3" i="1"/>
  <c r="K2" i="1"/>
  <c r="G2" i="1"/>
  <c r="J35" i="1"/>
  <c r="J34" i="1"/>
  <c r="J33" i="1"/>
  <c r="J32" i="1"/>
  <c r="J31" i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G32" i="1"/>
  <c r="E32" i="1"/>
  <c r="E31" i="1"/>
  <c r="G31" i="1" s="1"/>
  <c r="E30" i="1"/>
  <c r="G30" i="1" s="1"/>
  <c r="J28" i="1" s="1"/>
  <c r="E29" i="1"/>
  <c r="G29" i="1" s="1"/>
  <c r="E28" i="1"/>
  <c r="G28" i="1" s="1"/>
  <c r="E27" i="1"/>
  <c r="G27" i="1" s="1"/>
  <c r="J27" i="1" s="1"/>
  <c r="E26" i="1"/>
  <c r="G26" i="1" s="1"/>
  <c r="E25" i="1"/>
  <c r="G25" i="1" s="1"/>
  <c r="E24" i="1"/>
  <c r="G24" i="1" s="1"/>
  <c r="E23" i="1"/>
  <c r="G23" i="1" s="1"/>
  <c r="J12" i="1" s="1"/>
  <c r="E22" i="1"/>
  <c r="G22" i="1" s="1"/>
  <c r="E21" i="1"/>
  <c r="G21" i="1" s="1"/>
  <c r="E20" i="1"/>
  <c r="G20" i="1" s="1"/>
  <c r="G19" i="1"/>
  <c r="E19" i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J7" i="1" s="1"/>
  <c r="E11" i="1"/>
  <c r="G11" i="1" s="1"/>
  <c r="E10" i="1"/>
  <c r="G10" i="1" s="1"/>
  <c r="E9" i="1"/>
  <c r="G9" i="1" s="1"/>
  <c r="E8" i="1"/>
  <c r="G8" i="1" s="1"/>
  <c r="J5" i="1" s="1"/>
  <c r="E7" i="1"/>
  <c r="G7" i="1" s="1"/>
  <c r="E6" i="1"/>
  <c r="G6" i="1" s="1"/>
  <c r="E5" i="1"/>
  <c r="G5" i="1" s="1"/>
  <c r="E4" i="1"/>
  <c r="G4" i="1" s="1"/>
  <c r="J3" i="1" s="1"/>
  <c r="E3" i="1"/>
  <c r="G3" i="1" s="1"/>
  <c r="J2" i="1" s="1"/>
  <c r="E2" i="1"/>
  <c r="J11" i="1" l="1"/>
  <c r="J26" i="1"/>
  <c r="J30" i="1"/>
  <c r="J4" i="1"/>
  <c r="J8" i="1"/>
  <c r="J9" i="1"/>
  <c r="J29" i="1"/>
  <c r="J6" i="1"/>
</calcChain>
</file>

<file path=xl/sharedStrings.xml><?xml version="1.0" encoding="utf-8"?>
<sst xmlns="http://schemas.openxmlformats.org/spreadsheetml/2006/main" count="79" uniqueCount="67">
  <si>
    <t>Crucible #</t>
  </si>
  <si>
    <t>Sample ID</t>
  </si>
  <si>
    <t>Crucible weight (g)</t>
  </si>
  <si>
    <t xml:space="preserve">Crucible + soil weight (g) </t>
  </si>
  <si>
    <t>g soil</t>
  </si>
  <si>
    <t>500C soil + crucible (g)</t>
  </si>
  <si>
    <t>% organic</t>
  </si>
  <si>
    <t>SPT1-A</t>
  </si>
  <si>
    <t>SPT1-B</t>
  </si>
  <si>
    <t>SPT1-C</t>
  </si>
  <si>
    <t>SPT1-D</t>
  </si>
  <si>
    <t>SPT2-A</t>
  </si>
  <si>
    <t>SPT2-B</t>
  </si>
  <si>
    <t>SPT3-C</t>
  </si>
  <si>
    <t>SPT3-D</t>
  </si>
  <si>
    <t>SPT5-A</t>
  </si>
  <si>
    <t>SPT5-B</t>
  </si>
  <si>
    <t>SPT5-C</t>
  </si>
  <si>
    <t>SPT5-D</t>
  </si>
  <si>
    <t>SPT6-A</t>
  </si>
  <si>
    <t>SPT6-B</t>
  </si>
  <si>
    <t>SPT6-C</t>
  </si>
  <si>
    <t>SPT6-D</t>
  </si>
  <si>
    <t>SPT7-A</t>
  </si>
  <si>
    <t>SPT7-B</t>
  </si>
  <si>
    <t>SPT7-C</t>
  </si>
  <si>
    <t>SPT7-D</t>
  </si>
  <si>
    <t>SPT8-A</t>
  </si>
  <si>
    <t>SPT8-C</t>
  </si>
  <si>
    <t>SPT8-D</t>
  </si>
  <si>
    <t>SMT1-A</t>
  </si>
  <si>
    <t>SMT1-B</t>
  </si>
  <si>
    <t>SMT1-C</t>
  </si>
  <si>
    <t>SMT1-D</t>
  </si>
  <si>
    <t>SMT2-A</t>
  </si>
  <si>
    <t>SMT2-B</t>
  </si>
  <si>
    <t>SMT3-C</t>
  </si>
  <si>
    <t>SMT3-D</t>
  </si>
  <si>
    <t>SMT5-A</t>
  </si>
  <si>
    <t>SMT5-B</t>
  </si>
  <si>
    <t>SMT5-C</t>
  </si>
  <si>
    <t>SMT5-D</t>
  </si>
  <si>
    <t>SMT6-B</t>
  </si>
  <si>
    <t>SMT6-C</t>
  </si>
  <si>
    <t>SMT6-D</t>
  </si>
  <si>
    <t>SMT7-A</t>
  </si>
  <si>
    <t>SMT7-B</t>
  </si>
  <si>
    <t>SMT7-C</t>
  </si>
  <si>
    <t>SMT7-D</t>
  </si>
  <si>
    <t>SMT8-A</t>
  </si>
  <si>
    <t>SMT8-C</t>
  </si>
  <si>
    <t>SMT8-D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</si>
  <si>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</si>
  <si>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</si>
  <si>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</si>
  <si>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</si>
  <si>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</si>
  <si>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</si>
  <si>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</si>
  <si>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</si>
  <si>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</si>
  <si>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</si>
  <si>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</si>
  <si>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</si>
  <si>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delta org</t>
  </si>
  <si>
    <t>delta org*</t>
  </si>
  <si>
    <t xml:space="preserve">delta org*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</si>
</sst>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2" fillId="3" borderId="0" xfId="0" applyFont="1" applyFill="1" applyAlignment="1">
      <alignment horizontal="right"/>
    </xf>
    <xf numFmtId="0" fontId="3" fillId="3" borderId="0" xfId="0" applyFont="1" applyFill="1"/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169" fontId="3" fillId="2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16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6"/>
  <sheetViews>
    <sheetView tabSelected="1" workbookViewId="0">
      <pane ySplit="1" topLeftCell="A18" activePane="bottomLeft" state="frozen"/>
      <selection pane="bottomLeft" activeCell="G1" sqref="G1"/>
    </sheetView>
  </sheetViews>
  <sheetFormatPr defaultColWidth="12.6640625" defaultRowHeight="15.75" customHeight="1" x14ac:dyDescent="0.25"/>
  <cols>
    <col min="3" max="3" width="17" customWidth="1"/>
    <col min="4" max="4" width="22.33203125" customWidth="1"/>
    <col min="6" max="6" width="19.88671875" customWidth="1"/>
    <col min="7" max="7" width="13.44140625" customWidth="1"/>
  </cols>
  <sheetData>
    <row r="1" spans="1:2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/>
      <c r="I1" s="8" t="s">
        <v>52</v>
      </c>
      <c r="J1" s="15" t="s">
        <v>64</v>
      </c>
      <c r="K1" s="15" t="s">
        <v>66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3">
      <c r="A2" s="16">
        <v>1</v>
      </c>
      <c r="B2" s="17" t="s">
        <v>7</v>
      </c>
      <c r="C2" s="17">
        <v>18.014060000000001</v>
      </c>
      <c r="D2" s="17">
        <v>19.859470000000002</v>
      </c>
      <c r="E2" s="17">
        <f t="shared" ref="E2:E46" si="0">D2-C2</f>
        <v>1.8454100000000011</v>
      </c>
      <c r="F2" s="17">
        <v>19.777830000000002</v>
      </c>
      <c r="G2" s="18">
        <f>(D2-F2)/E2*100</f>
        <v>4.4239491495114969</v>
      </c>
      <c r="H2" s="5"/>
      <c r="I2" s="9" t="s">
        <v>53</v>
      </c>
      <c r="J2" s="22">
        <f>G3-G2</f>
        <v>-1.6483971368232724</v>
      </c>
      <c r="K2" s="22">
        <f>J2/G2</f>
        <v>-0.37260761394721104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3">
      <c r="A3" s="19">
        <v>2</v>
      </c>
      <c r="B3" s="20" t="s">
        <v>8</v>
      </c>
      <c r="C3" s="20">
        <v>11.048159999999999</v>
      </c>
      <c r="D3" s="20">
        <v>12.25873</v>
      </c>
      <c r="E3" s="20">
        <f t="shared" si="0"/>
        <v>1.2105700000000006</v>
      </c>
      <c r="F3" s="20">
        <v>12.22513</v>
      </c>
      <c r="G3" s="21">
        <f t="shared" ref="G2:G46" si="1">(D3-F3)/E3*100</f>
        <v>2.7755520126882245</v>
      </c>
      <c r="H3" s="5"/>
      <c r="I3" s="9" t="s">
        <v>54</v>
      </c>
      <c r="J3" s="22">
        <f>G4-G5</f>
        <v>1.9204594254007796</v>
      </c>
      <c r="K3" s="22">
        <f>J3/G5</f>
        <v>0.5237038573595546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x14ac:dyDescent="0.3">
      <c r="A4" s="16">
        <v>3</v>
      </c>
      <c r="B4" s="17" t="s">
        <v>9</v>
      </c>
      <c r="C4" s="17">
        <v>17.287040000000001</v>
      </c>
      <c r="D4" s="17">
        <v>18.447659999999999</v>
      </c>
      <c r="E4" s="17">
        <f t="shared" si="0"/>
        <v>1.160619999999998</v>
      </c>
      <c r="F4" s="17">
        <v>18.382809999999999</v>
      </c>
      <c r="G4" s="18">
        <f t="shared" si="1"/>
        <v>5.5875308025021084</v>
      </c>
      <c r="H4" s="5"/>
      <c r="I4" s="10" t="s">
        <v>55</v>
      </c>
      <c r="J4" s="22">
        <f>G7-G6</f>
        <v>-1.1841267291405169</v>
      </c>
      <c r="K4" s="22">
        <f>J4/G6</f>
        <v>-0.2910193630130834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x14ac:dyDescent="0.3">
      <c r="A5" s="19">
        <v>4</v>
      </c>
      <c r="B5" s="20" t="s">
        <v>10</v>
      </c>
      <c r="C5" s="20">
        <v>11.66339</v>
      </c>
      <c r="D5" s="20">
        <v>12.676460000000001</v>
      </c>
      <c r="E5" s="20">
        <f t="shared" si="0"/>
        <v>1.0130700000000008</v>
      </c>
      <c r="F5" s="20">
        <v>12.63931</v>
      </c>
      <c r="G5" s="21">
        <f t="shared" si="1"/>
        <v>3.6670713771013288</v>
      </c>
      <c r="H5" s="5"/>
      <c r="I5" s="11" t="s">
        <v>56</v>
      </c>
      <c r="J5" s="22">
        <f>G8-G9</f>
        <v>-1.5602010563707491</v>
      </c>
      <c r="K5" s="22">
        <f>J5/G9</f>
        <v>-0.3290009554905588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3">
      <c r="A6" s="16">
        <v>5</v>
      </c>
      <c r="B6" s="17" t="s">
        <v>11</v>
      </c>
      <c r="C6" s="17">
        <v>17.285450000000001</v>
      </c>
      <c r="D6" s="17">
        <v>18.688780000000001</v>
      </c>
      <c r="E6" s="17">
        <f t="shared" si="0"/>
        <v>1.4033300000000004</v>
      </c>
      <c r="F6" s="17">
        <v>18.631679999999999</v>
      </c>
      <c r="G6" s="18">
        <f t="shared" si="1"/>
        <v>4.0688932752810745</v>
      </c>
      <c r="H6" s="5"/>
      <c r="I6" s="12" t="s">
        <v>57</v>
      </c>
      <c r="J6" s="22">
        <f>G11-G10</f>
        <v>-0.60090642056989108</v>
      </c>
      <c r="K6" s="22">
        <f>J6/G10</f>
        <v>-0.18419214709373363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3">
      <c r="A7" s="19">
        <v>6</v>
      </c>
      <c r="B7" s="20" t="s">
        <v>12</v>
      </c>
      <c r="C7" s="20">
        <v>15.916980000000001</v>
      </c>
      <c r="D7" s="20">
        <v>17.061959999999999</v>
      </c>
      <c r="E7" s="20">
        <f t="shared" si="0"/>
        <v>1.1449799999999986</v>
      </c>
      <c r="F7" s="20">
        <v>17.028929999999999</v>
      </c>
      <c r="G7" s="21">
        <f t="shared" si="1"/>
        <v>2.8847665461405576</v>
      </c>
      <c r="H7" s="5"/>
      <c r="I7" s="12" t="s">
        <v>58</v>
      </c>
      <c r="J7" s="22">
        <f>G12-G13</f>
        <v>0.83214251247747395</v>
      </c>
      <c r="K7" s="22">
        <f>J7/G13</f>
        <v>0.16492205611484825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3">
      <c r="A8" s="16">
        <v>7</v>
      </c>
      <c r="B8" s="17" t="s">
        <v>13</v>
      </c>
      <c r="C8" s="17">
        <v>19.598240000000001</v>
      </c>
      <c r="D8" s="17">
        <v>20.778929999999999</v>
      </c>
      <c r="E8" s="17">
        <f t="shared" si="0"/>
        <v>1.1806899999999985</v>
      </c>
      <c r="F8" s="17">
        <v>20.74136</v>
      </c>
      <c r="G8" s="18">
        <f t="shared" si="1"/>
        <v>3.1820376220683517</v>
      </c>
      <c r="H8" s="5"/>
      <c r="I8" s="13" t="s">
        <v>59</v>
      </c>
      <c r="J8" s="22">
        <f>G15-G14</f>
        <v>-1.1500861383099454</v>
      </c>
      <c r="K8" s="22">
        <f>J8/G14</f>
        <v>-0.46420666562134938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x14ac:dyDescent="0.3">
      <c r="A9" s="19">
        <v>8</v>
      </c>
      <c r="B9" s="20" t="s">
        <v>14</v>
      </c>
      <c r="C9" s="20">
        <v>18.369070000000001</v>
      </c>
      <c r="D9" s="20">
        <v>19.422370000000001</v>
      </c>
      <c r="E9" s="20">
        <f t="shared" si="0"/>
        <v>1.0533000000000001</v>
      </c>
      <c r="F9" s="20">
        <v>19.372420000000002</v>
      </c>
      <c r="G9" s="21">
        <f t="shared" si="1"/>
        <v>4.7422386784391009</v>
      </c>
      <c r="H9" s="5"/>
      <c r="I9" s="13" t="s">
        <v>60</v>
      </c>
      <c r="J9" s="22">
        <f>G16-G17</f>
        <v>-1.7774606768856516</v>
      </c>
      <c r="K9" s="22">
        <f>J9/G17</f>
        <v>-0.4019900129454011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x14ac:dyDescent="0.3">
      <c r="A10" s="16">
        <v>9</v>
      </c>
      <c r="B10" s="17" t="s">
        <v>15</v>
      </c>
      <c r="C10" s="17">
        <v>15.24076</v>
      </c>
      <c r="D10" s="17">
        <v>16.442640000000001</v>
      </c>
      <c r="E10" s="17">
        <f t="shared" si="0"/>
        <v>1.2018800000000009</v>
      </c>
      <c r="F10" s="17">
        <v>16.40343</v>
      </c>
      <c r="G10" s="18">
        <f t="shared" si="1"/>
        <v>3.2623889240190871</v>
      </c>
      <c r="H10" s="5"/>
      <c r="I10" s="10" t="s">
        <v>61</v>
      </c>
      <c r="J10" s="22">
        <f>G19-G18</f>
        <v>3.2581113671767938</v>
      </c>
      <c r="K10" s="22">
        <f>J10/G18</f>
        <v>2.9222985036342748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x14ac:dyDescent="0.3">
      <c r="A11" s="19">
        <v>10</v>
      </c>
      <c r="B11" s="20" t="s">
        <v>16</v>
      </c>
      <c r="C11" s="20">
        <v>10.514799999999999</v>
      </c>
      <c r="D11" s="20">
        <v>12.109400000000001</v>
      </c>
      <c r="E11" s="20">
        <f t="shared" si="0"/>
        <v>1.5946000000000016</v>
      </c>
      <c r="F11" s="20">
        <v>12.06696</v>
      </c>
      <c r="G11" s="21">
        <f t="shared" si="1"/>
        <v>2.661482503449196</v>
      </c>
      <c r="H11" s="5"/>
      <c r="I11" s="10" t="s">
        <v>62</v>
      </c>
      <c r="J11" s="22">
        <f>G20-G21</f>
        <v>1.626112202120205</v>
      </c>
      <c r="K11" s="22">
        <f>J11/G21</f>
        <v>0.37083044951446603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x14ac:dyDescent="0.3">
      <c r="A12" s="16">
        <v>11</v>
      </c>
      <c r="B12" s="17" t="s">
        <v>17</v>
      </c>
      <c r="C12" s="17">
        <v>10.514290000000001</v>
      </c>
      <c r="D12" s="17">
        <v>11.33075</v>
      </c>
      <c r="E12" s="17">
        <f t="shared" si="0"/>
        <v>0.8164599999999993</v>
      </c>
      <c r="F12" s="17">
        <v>11.28276</v>
      </c>
      <c r="G12" s="18">
        <f t="shared" si="1"/>
        <v>5.8778139774147498</v>
      </c>
      <c r="H12" s="5"/>
      <c r="I12" s="14" t="s">
        <v>63</v>
      </c>
      <c r="J12" s="22">
        <f>G23-G24</f>
        <v>-1.6989755091364964</v>
      </c>
      <c r="K12" s="22">
        <f>J12/G24</f>
        <v>-0.45513066137643327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x14ac:dyDescent="0.3">
      <c r="A13" s="19">
        <v>12</v>
      </c>
      <c r="B13" s="20" t="s">
        <v>18</v>
      </c>
      <c r="C13" s="20">
        <v>16.88064</v>
      </c>
      <c r="D13" s="20">
        <v>18.416609999999999</v>
      </c>
      <c r="E13" s="20">
        <f t="shared" si="0"/>
        <v>1.5359699999999989</v>
      </c>
      <c r="F13" s="20">
        <v>18.339110000000002</v>
      </c>
      <c r="G13" s="21">
        <f t="shared" si="1"/>
        <v>5.0456714649372758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3">
      <c r="A14" s="16">
        <v>13</v>
      </c>
      <c r="B14" s="17" t="s">
        <v>19</v>
      </c>
      <c r="C14" s="17">
        <v>8.9516600000000004</v>
      </c>
      <c r="D14" s="17">
        <v>10.057600000000001</v>
      </c>
      <c r="E14" s="17">
        <f t="shared" si="0"/>
        <v>1.1059400000000004</v>
      </c>
      <c r="F14" s="17">
        <v>10.030200000000001</v>
      </c>
      <c r="G14" s="18">
        <f t="shared" si="1"/>
        <v>2.477530426605429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3">
      <c r="A15" s="19">
        <v>14</v>
      </c>
      <c r="B15" s="20" t="s">
        <v>20</v>
      </c>
      <c r="C15" s="20">
        <v>21.101230000000001</v>
      </c>
      <c r="D15" s="20">
        <v>22.34648</v>
      </c>
      <c r="E15" s="20">
        <f t="shared" si="0"/>
        <v>1.2452499999999986</v>
      </c>
      <c r="F15" s="20">
        <v>22.32995</v>
      </c>
      <c r="G15" s="21">
        <f t="shared" si="1"/>
        <v>1.3274442882954836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3">
      <c r="A16" s="16">
        <v>15</v>
      </c>
      <c r="B16" s="17" t="s">
        <v>21</v>
      </c>
      <c r="C16" s="17">
        <v>11.83455</v>
      </c>
      <c r="D16" s="17">
        <v>12.85679</v>
      </c>
      <c r="E16" s="17">
        <f t="shared" si="0"/>
        <v>1.02224</v>
      </c>
      <c r="F16" s="17">
        <v>12.82976</v>
      </c>
      <c r="G16" s="18">
        <f t="shared" si="1"/>
        <v>2.6441931444670419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3">
      <c r="A17" s="19">
        <v>16</v>
      </c>
      <c r="B17" s="20" t="s">
        <v>22</v>
      </c>
      <c r="C17" s="20">
        <v>15.91441</v>
      </c>
      <c r="D17" s="20">
        <v>17.217089999999999</v>
      </c>
      <c r="E17" s="20">
        <f t="shared" si="0"/>
        <v>1.3026799999999987</v>
      </c>
      <c r="F17" s="20">
        <v>17.159490000000002</v>
      </c>
      <c r="G17" s="21">
        <f t="shared" si="1"/>
        <v>4.4216538213526935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3">
      <c r="A18" s="16">
        <v>17</v>
      </c>
      <c r="B18" s="17" t="s">
        <v>23</v>
      </c>
      <c r="C18" s="17">
        <v>18.012789999999999</v>
      </c>
      <c r="D18" s="17">
        <v>19.65776</v>
      </c>
      <c r="E18" s="17">
        <f t="shared" si="0"/>
        <v>1.6449700000000007</v>
      </c>
      <c r="F18" s="17">
        <v>19.639420000000001</v>
      </c>
      <c r="G18" s="18">
        <f t="shared" si="1"/>
        <v>1.1149139497983831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3">
      <c r="A19" s="19">
        <v>18</v>
      </c>
      <c r="B19" s="20" t="s">
        <v>24</v>
      </c>
      <c r="C19" s="20">
        <v>11.06695</v>
      </c>
      <c r="D19" s="20">
        <v>12.041790000000001</v>
      </c>
      <c r="E19" s="20">
        <f t="shared" si="0"/>
        <v>0.97484000000000037</v>
      </c>
      <c r="F19" s="20">
        <v>11.99916</v>
      </c>
      <c r="G19" s="21">
        <f t="shared" si="1"/>
        <v>4.3730253169751769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3">
      <c r="A20" s="16">
        <v>19</v>
      </c>
      <c r="B20" s="17" t="s">
        <v>25</v>
      </c>
      <c r="C20" s="17">
        <v>12.515639999999999</v>
      </c>
      <c r="D20" s="17">
        <v>13.20153</v>
      </c>
      <c r="E20" s="17">
        <f t="shared" si="0"/>
        <v>0.68589000000000055</v>
      </c>
      <c r="F20" s="17">
        <v>13.160299999999999</v>
      </c>
      <c r="G20" s="18">
        <f t="shared" si="1"/>
        <v>6.0111679715407007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3">
      <c r="A21" s="19">
        <v>20</v>
      </c>
      <c r="B21" s="20" t="s">
        <v>26</v>
      </c>
      <c r="C21" s="20">
        <v>9.9940099999999994</v>
      </c>
      <c r="D21" s="20">
        <v>10.804489999999999</v>
      </c>
      <c r="E21" s="20">
        <f t="shared" si="0"/>
        <v>0.81048000000000009</v>
      </c>
      <c r="F21" s="20">
        <v>10.76895</v>
      </c>
      <c r="G21" s="21">
        <f t="shared" si="1"/>
        <v>4.3850557694204957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3">
      <c r="A22" s="4">
        <v>21</v>
      </c>
      <c r="B22" s="4" t="s">
        <v>27</v>
      </c>
      <c r="C22" s="4">
        <v>9.4166600000000003</v>
      </c>
      <c r="D22" s="4">
        <v>10.80148</v>
      </c>
      <c r="E22" s="4">
        <f t="shared" si="0"/>
        <v>1.3848199999999995</v>
      </c>
      <c r="F22" s="4">
        <v>10.748889999999999</v>
      </c>
      <c r="G22" s="4">
        <f t="shared" si="1"/>
        <v>3.7976054649702036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3">
      <c r="A23" s="16">
        <v>22</v>
      </c>
      <c r="B23" s="17" t="s">
        <v>28</v>
      </c>
      <c r="C23" s="17">
        <v>11.20683</v>
      </c>
      <c r="D23" s="17">
        <v>13.09821</v>
      </c>
      <c r="E23" s="17">
        <f t="shared" si="0"/>
        <v>1.8913799999999998</v>
      </c>
      <c r="F23" s="17">
        <v>13.05974</v>
      </c>
      <c r="G23" s="18">
        <f t="shared" si="1"/>
        <v>2.0339646184267695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3">
      <c r="A24" s="23">
        <v>23</v>
      </c>
      <c r="B24" s="24" t="s">
        <v>29</v>
      </c>
      <c r="C24" s="24">
        <v>8.7226400000000002</v>
      </c>
      <c r="D24" s="24">
        <v>10.18074</v>
      </c>
      <c r="E24" s="24">
        <f t="shared" si="0"/>
        <v>1.4581</v>
      </c>
      <c r="F24" s="24">
        <v>10.12631</v>
      </c>
      <c r="G24" s="25">
        <f t="shared" si="1"/>
        <v>3.7329401275632659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3">
      <c r="A25" s="26">
        <v>24</v>
      </c>
      <c r="B25" s="27" t="s">
        <v>30</v>
      </c>
      <c r="C25" s="27">
        <v>10.08954</v>
      </c>
      <c r="D25" s="27">
        <v>10.73212</v>
      </c>
      <c r="E25" s="27">
        <f t="shared" si="0"/>
        <v>0.6425800000000006</v>
      </c>
      <c r="F25" s="27">
        <v>10.57156</v>
      </c>
      <c r="G25" s="28">
        <f t="shared" si="1"/>
        <v>24.986772075072381</v>
      </c>
      <c r="H25" s="7"/>
      <c r="I25" s="8" t="s">
        <v>52</v>
      </c>
      <c r="J25" s="15" t="s">
        <v>64</v>
      </c>
      <c r="K25" s="15" t="s">
        <v>65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5.75" customHeight="1" x14ac:dyDescent="0.3">
      <c r="A26" s="29">
        <v>25</v>
      </c>
      <c r="B26" s="30" t="s">
        <v>31</v>
      </c>
      <c r="C26" s="30">
        <v>18.671759999999999</v>
      </c>
      <c r="D26" s="30">
        <v>19.47448</v>
      </c>
      <c r="E26" s="30">
        <f t="shared" si="0"/>
        <v>0.80272000000000077</v>
      </c>
      <c r="F26" s="30">
        <v>19.2087</v>
      </c>
      <c r="G26" s="31">
        <f t="shared" si="1"/>
        <v>33.109926250747364</v>
      </c>
      <c r="H26" s="7"/>
      <c r="I26" s="9" t="s">
        <v>53</v>
      </c>
      <c r="J26" s="32">
        <f>G26-G25</f>
        <v>8.1231541756749834</v>
      </c>
      <c r="K26" s="32">
        <f>J26/G25</f>
        <v>0.32509818200082385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customHeight="1" x14ac:dyDescent="0.3">
      <c r="A27" s="26">
        <v>26</v>
      </c>
      <c r="B27" s="27" t="s">
        <v>32</v>
      </c>
      <c r="C27" s="27">
        <v>12.12683</v>
      </c>
      <c r="D27" s="27">
        <v>12.66534</v>
      </c>
      <c r="E27" s="27">
        <f t="shared" si="0"/>
        <v>0.53851000000000049</v>
      </c>
      <c r="F27" s="27">
        <v>12.50676</v>
      </c>
      <c r="G27" s="28">
        <f t="shared" si="1"/>
        <v>29.447921115671104</v>
      </c>
      <c r="H27" s="7"/>
      <c r="I27" s="9" t="s">
        <v>54</v>
      </c>
      <c r="J27" s="32">
        <f>G27-G28</f>
        <v>3.9533123995991382</v>
      </c>
      <c r="K27" s="32">
        <f>J27/G28</f>
        <v>0.1550646430241914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5.75" customHeight="1" x14ac:dyDescent="0.3">
      <c r="A28" s="29">
        <v>27</v>
      </c>
      <c r="B28" s="30" t="s">
        <v>33</v>
      </c>
      <c r="C28" s="30">
        <v>17.674510000000001</v>
      </c>
      <c r="D28" s="30">
        <v>18.18552</v>
      </c>
      <c r="E28" s="30">
        <f t="shared" si="0"/>
        <v>0.51100999999999885</v>
      </c>
      <c r="F28" s="30">
        <v>18.055240000000001</v>
      </c>
      <c r="G28" s="31">
        <f t="shared" si="1"/>
        <v>25.494608716071966</v>
      </c>
      <c r="H28" s="7"/>
      <c r="I28" s="10" t="s">
        <v>55</v>
      </c>
      <c r="J28" s="32">
        <f>G30-G29</f>
        <v>-12.254280012382969</v>
      </c>
      <c r="K28" s="32">
        <f>J28/G29</f>
        <v>-0.5205687803076402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5.6" x14ac:dyDescent="0.3">
      <c r="A29" s="26">
        <v>28</v>
      </c>
      <c r="B29" s="27" t="s">
        <v>34</v>
      </c>
      <c r="C29" s="27">
        <v>9.3446599999999993</v>
      </c>
      <c r="D29" s="27">
        <v>10.235519999999999</v>
      </c>
      <c r="E29" s="27">
        <f t="shared" si="0"/>
        <v>0.89085999999999999</v>
      </c>
      <c r="F29" s="27">
        <v>10.02581</v>
      </c>
      <c r="G29" s="28">
        <f t="shared" si="1"/>
        <v>23.540174662685427</v>
      </c>
      <c r="H29" s="7"/>
      <c r="I29" s="11" t="s">
        <v>56</v>
      </c>
      <c r="J29" s="32">
        <f>G31-G32</f>
        <v>-13.17118484458781</v>
      </c>
      <c r="K29" s="32">
        <f>J29/G32</f>
        <v>-0.57552986157452746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6" x14ac:dyDescent="0.3">
      <c r="A30" s="29">
        <v>29</v>
      </c>
      <c r="B30" s="30" t="s">
        <v>35</v>
      </c>
      <c r="C30" s="30">
        <v>10.66414</v>
      </c>
      <c r="D30" s="30">
        <v>12.02646</v>
      </c>
      <c r="E30" s="30">
        <f t="shared" si="0"/>
        <v>1.3623200000000004</v>
      </c>
      <c r="F30" s="30">
        <v>11.87271</v>
      </c>
      <c r="G30" s="31">
        <f t="shared" si="1"/>
        <v>11.285894650302458</v>
      </c>
      <c r="H30" s="7"/>
      <c r="I30" s="12" t="s">
        <v>57</v>
      </c>
      <c r="J30" s="32">
        <f>G34-G33</f>
        <v>-16.574973463877441</v>
      </c>
      <c r="K30" s="32">
        <f>J30/G33</f>
        <v>-0.67325369540717739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5.6" x14ac:dyDescent="0.3">
      <c r="A31" s="26">
        <v>30</v>
      </c>
      <c r="B31" s="27" t="s">
        <v>36</v>
      </c>
      <c r="C31" s="27">
        <v>10.93472</v>
      </c>
      <c r="D31" s="27">
        <v>11.729850000000001</v>
      </c>
      <c r="E31" s="27">
        <f t="shared" si="0"/>
        <v>0.79513000000000034</v>
      </c>
      <c r="F31" s="27">
        <v>11.652609999999999</v>
      </c>
      <c r="G31" s="28">
        <f t="shared" si="1"/>
        <v>9.71413479556821</v>
      </c>
      <c r="H31" s="7"/>
      <c r="I31" s="12" t="s">
        <v>58</v>
      </c>
      <c r="J31" s="32">
        <f>G35-G36</f>
        <v>15.05706651889572</v>
      </c>
      <c r="K31" s="32">
        <f>J31/G36</f>
        <v>4.1361992971835821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.6" x14ac:dyDescent="0.3">
      <c r="A32" s="29">
        <v>31</v>
      </c>
      <c r="B32" s="30" t="s">
        <v>37</v>
      </c>
      <c r="C32" s="30">
        <v>12.36098</v>
      </c>
      <c r="D32" s="30">
        <v>13.36586</v>
      </c>
      <c r="E32" s="30">
        <f t="shared" si="0"/>
        <v>1.00488</v>
      </c>
      <c r="F32" s="30">
        <v>13.13589</v>
      </c>
      <c r="G32" s="31">
        <f t="shared" si="1"/>
        <v>22.88531964015602</v>
      </c>
      <c r="H32" s="7"/>
      <c r="I32" s="13" t="s">
        <v>60</v>
      </c>
      <c r="J32" s="32">
        <f>G38-G39</f>
        <v>14.802348568297454</v>
      </c>
      <c r="K32" s="32">
        <f>J32/G39</f>
        <v>2.2185708570683809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6" x14ac:dyDescent="0.3">
      <c r="A33" s="26">
        <v>32</v>
      </c>
      <c r="B33" s="27" t="s">
        <v>38</v>
      </c>
      <c r="C33" s="27">
        <v>12.011049999999999</v>
      </c>
      <c r="D33" s="27">
        <v>13.1173</v>
      </c>
      <c r="E33" s="27">
        <f t="shared" si="0"/>
        <v>1.1062500000000011</v>
      </c>
      <c r="F33" s="27">
        <v>12.844950000000001</v>
      </c>
      <c r="G33" s="28">
        <f t="shared" si="1"/>
        <v>24.619209039547947</v>
      </c>
      <c r="H33" s="7"/>
      <c r="I33" s="10" t="s">
        <v>61</v>
      </c>
      <c r="J33" s="32">
        <f>G41-G40</f>
        <v>7.8467785103607337</v>
      </c>
      <c r="K33" s="32">
        <f>J33/G40</f>
        <v>0.54826424560958309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5.6" x14ac:dyDescent="0.3">
      <c r="A34" s="29">
        <v>33</v>
      </c>
      <c r="B34" s="30" t="s">
        <v>39</v>
      </c>
      <c r="C34" s="30">
        <v>9.0084800000000005</v>
      </c>
      <c r="D34" s="30">
        <v>10.044750000000001</v>
      </c>
      <c r="E34" s="30">
        <f t="shared" si="0"/>
        <v>1.03627</v>
      </c>
      <c r="F34" s="30">
        <v>9.9613899999999997</v>
      </c>
      <c r="G34" s="31">
        <f t="shared" si="1"/>
        <v>8.0442355756705073</v>
      </c>
      <c r="H34" s="7"/>
      <c r="I34" s="10" t="s">
        <v>62</v>
      </c>
      <c r="J34" s="32">
        <f>G42-G43</f>
        <v>-16.888233650856932</v>
      </c>
      <c r="K34" s="32">
        <f>J34/G43</f>
        <v>-0.61111362422933635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6" x14ac:dyDescent="0.3">
      <c r="A35" s="26">
        <v>34</v>
      </c>
      <c r="B35" s="27" t="s">
        <v>40</v>
      </c>
      <c r="C35" s="27">
        <v>16.998470000000001</v>
      </c>
      <c r="D35" s="27">
        <v>18.006900000000002</v>
      </c>
      <c r="E35" s="27">
        <f t="shared" si="0"/>
        <v>1.0084300000000006</v>
      </c>
      <c r="F35" s="27">
        <v>17.818349999999999</v>
      </c>
      <c r="G35" s="28">
        <f t="shared" si="1"/>
        <v>18.697381077516813</v>
      </c>
      <c r="H35" s="7"/>
      <c r="I35" s="14" t="s">
        <v>63</v>
      </c>
      <c r="J35" s="32">
        <f>G45-G46</f>
        <v>7.0700885648010825</v>
      </c>
      <c r="K35" s="32">
        <f>J35/G46</f>
        <v>0.56385823642797528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5.6" x14ac:dyDescent="0.3">
      <c r="A36" s="29">
        <v>35</v>
      </c>
      <c r="B36" s="30" t="s">
        <v>41</v>
      </c>
      <c r="C36" s="30">
        <v>11.927569999999999</v>
      </c>
      <c r="D36" s="30">
        <v>13.823560000000001</v>
      </c>
      <c r="E36" s="30">
        <f t="shared" si="0"/>
        <v>1.8959900000000012</v>
      </c>
      <c r="F36" s="30">
        <v>13.75454</v>
      </c>
      <c r="G36" s="31">
        <f t="shared" si="1"/>
        <v>3.6403145586210917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5.6" x14ac:dyDescent="0.3">
      <c r="A37" s="6">
        <v>36</v>
      </c>
      <c r="B37" s="6" t="s">
        <v>42</v>
      </c>
      <c r="C37" s="6">
        <v>9.1619100000000007</v>
      </c>
      <c r="D37" s="6">
        <v>10.59362</v>
      </c>
      <c r="E37" s="6">
        <f t="shared" si="0"/>
        <v>1.4317099999999989</v>
      </c>
      <c r="F37" s="6">
        <v>10.44598</v>
      </c>
      <c r="G37" s="6">
        <f t="shared" si="1"/>
        <v>10.31214421915047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5.6" x14ac:dyDescent="0.3">
      <c r="A38" s="26">
        <v>37</v>
      </c>
      <c r="B38" s="27" t="s">
        <v>43</v>
      </c>
      <c r="C38" s="27">
        <v>11.25454</v>
      </c>
      <c r="D38" s="27">
        <v>11.940799999999999</v>
      </c>
      <c r="E38" s="27">
        <f t="shared" si="0"/>
        <v>0.68625999999999898</v>
      </c>
      <c r="F38" s="27">
        <v>11.793430000000001</v>
      </c>
      <c r="G38" s="28">
        <f t="shared" si="1"/>
        <v>21.474368315215646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5.6" x14ac:dyDescent="0.3">
      <c r="A39" s="29">
        <v>38</v>
      </c>
      <c r="B39" s="30" t="s">
        <v>44</v>
      </c>
      <c r="C39" s="30">
        <v>9.1593499999999999</v>
      </c>
      <c r="D39" s="30">
        <v>10.50437</v>
      </c>
      <c r="E39" s="30">
        <f t="shared" si="0"/>
        <v>1.3450199999999999</v>
      </c>
      <c r="F39" s="30">
        <v>10.414630000000001</v>
      </c>
      <c r="G39" s="31">
        <f t="shared" si="1"/>
        <v>6.672019746918191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5.6" x14ac:dyDescent="0.3">
      <c r="A40" s="26">
        <v>39</v>
      </c>
      <c r="B40" s="27" t="s">
        <v>45</v>
      </c>
      <c r="C40" s="27">
        <v>9.3821600000000007</v>
      </c>
      <c r="D40" s="27">
        <v>10.10938</v>
      </c>
      <c r="E40" s="27">
        <f t="shared" si="0"/>
        <v>0.72721999999999909</v>
      </c>
      <c r="F40" s="27">
        <v>10.0053</v>
      </c>
      <c r="G40" s="28">
        <f t="shared" si="1"/>
        <v>14.312037622727628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5.6" x14ac:dyDescent="0.3">
      <c r="A41" s="29">
        <v>40</v>
      </c>
      <c r="B41" s="30" t="s">
        <v>46</v>
      </c>
      <c r="C41" s="30">
        <v>17.12077</v>
      </c>
      <c r="D41" s="30">
        <v>17.8445</v>
      </c>
      <c r="E41" s="30">
        <f t="shared" si="0"/>
        <v>0.72372999999999976</v>
      </c>
      <c r="F41" s="30">
        <v>17.68413</v>
      </c>
      <c r="G41" s="31">
        <f t="shared" si="1"/>
        <v>22.158816133088362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5.6" x14ac:dyDescent="0.3">
      <c r="A42" s="26">
        <v>41</v>
      </c>
      <c r="B42" s="27" t="s">
        <v>47</v>
      </c>
      <c r="C42" s="27">
        <v>9.1289300000000004</v>
      </c>
      <c r="D42" s="27">
        <v>10.09674</v>
      </c>
      <c r="E42" s="27">
        <f t="shared" si="0"/>
        <v>0.96781000000000006</v>
      </c>
      <c r="F42" s="27">
        <v>9.9927299999999999</v>
      </c>
      <c r="G42" s="28">
        <f t="shared" si="1"/>
        <v>10.746944131596139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5.6" x14ac:dyDescent="0.3">
      <c r="A43" s="29">
        <v>42</v>
      </c>
      <c r="B43" s="30" t="s">
        <v>48</v>
      </c>
      <c r="C43" s="30">
        <v>7.98536</v>
      </c>
      <c r="D43" s="30">
        <v>8.9359599999999997</v>
      </c>
      <c r="E43" s="30">
        <f t="shared" si="0"/>
        <v>0.95059999999999967</v>
      </c>
      <c r="F43" s="30">
        <v>8.6732600000000009</v>
      </c>
      <c r="G43" s="31">
        <f t="shared" si="1"/>
        <v>27.635177782453074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5.6" x14ac:dyDescent="0.3">
      <c r="A44" s="6">
        <v>43</v>
      </c>
      <c r="B44" s="6" t="s">
        <v>49</v>
      </c>
      <c r="C44" s="6">
        <v>8.5408399999999993</v>
      </c>
      <c r="D44" s="6">
        <v>9.8412799999999994</v>
      </c>
      <c r="E44" s="6">
        <f t="shared" si="0"/>
        <v>1.30044</v>
      </c>
      <c r="F44" s="6">
        <v>9.7581199999999999</v>
      </c>
      <c r="G44" s="6">
        <f t="shared" si="1"/>
        <v>6.3947586970563393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5.6" x14ac:dyDescent="0.3">
      <c r="A45" s="26">
        <v>44</v>
      </c>
      <c r="B45" s="27" t="s">
        <v>50</v>
      </c>
      <c r="C45" s="27">
        <v>8.5048700000000004</v>
      </c>
      <c r="D45" s="27">
        <v>9.7990300000000001</v>
      </c>
      <c r="E45" s="27">
        <f t="shared" si="0"/>
        <v>1.2941599999999998</v>
      </c>
      <c r="F45" s="27">
        <v>9.5452600000000007</v>
      </c>
      <c r="G45" s="28">
        <f t="shared" si="1"/>
        <v>19.608858255547958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5.6" x14ac:dyDescent="0.3">
      <c r="A46" s="29">
        <v>45</v>
      </c>
      <c r="B46" s="30" t="s">
        <v>51</v>
      </c>
      <c r="C46" s="30">
        <v>11.19637</v>
      </c>
      <c r="D46" s="30">
        <v>13.07606</v>
      </c>
      <c r="E46" s="30">
        <f t="shared" si="0"/>
        <v>1.8796900000000001</v>
      </c>
      <c r="F46" s="30">
        <v>12.84037</v>
      </c>
      <c r="G46" s="31">
        <f t="shared" si="1"/>
        <v>12.538769690746875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modified xsi:type="dcterms:W3CDTF">2024-12-24T15:27:57Z</dcterms:modified>
</cp:coreProperties>
</file>