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Presentations\DOEPI_Poster_2024\"/>
    </mc:Choice>
  </mc:AlternateContent>
  <xr:revisionPtr revIDLastSave="0" documentId="13_ncr:1_{C64C5591-BEA4-4B76-907E-6C3F13EFAD24}" xr6:coauthVersionLast="47" xr6:coauthVersionMax="47" xr10:uidLastSave="{00000000-0000-0000-0000-000000000000}"/>
  <bookViews>
    <workbookView xWindow="-25320" yWindow="195" windowWidth="25440" windowHeight="15390" xr2:uid="{2DA66BBC-2796-49B5-A28E-5003CB8799FC}"/>
  </bookViews>
  <sheets>
    <sheet name="d50 vs conc" sheetId="1" r:id="rId1"/>
    <sheet name="SP regressions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" i="1" l="1"/>
  <c r="R28" i="1"/>
  <c r="R26" i="1"/>
  <c r="R27" i="1"/>
  <c r="R25" i="1"/>
  <c r="V23" i="1"/>
  <c r="R24" i="1"/>
  <c r="V22" i="1"/>
  <c r="R23" i="1"/>
  <c r="Q26" i="1"/>
  <c r="Q28" i="1"/>
  <c r="Q27" i="1"/>
  <c r="Q25" i="1"/>
  <c r="Q24" i="1"/>
  <c r="U22" i="1"/>
  <c r="Q23" i="1"/>
</calcChain>
</file>

<file path=xl/sharedStrings.xml><?xml version="1.0" encoding="utf-8"?>
<sst xmlns="http://schemas.openxmlformats.org/spreadsheetml/2006/main" count="516" uniqueCount="100">
  <si>
    <t>Concentration (mg/L)</t>
  </si>
  <si>
    <t>D50</t>
  </si>
  <si>
    <t>-</t>
  </si>
  <si>
    <t>Summer Samples</t>
  </si>
  <si>
    <t>Spring Samples</t>
  </si>
  <si>
    <t>Summer</t>
  </si>
  <si>
    <t>Spring</t>
  </si>
  <si>
    <t>Std Concn</t>
  </si>
  <si>
    <t>Std D50</t>
  </si>
  <si>
    <t>Min d50</t>
  </si>
  <si>
    <t>Average Concentration</t>
  </si>
  <si>
    <t>Average Medium Grain Size</t>
  </si>
  <si>
    <t>Minimum Concetration</t>
  </si>
  <si>
    <t>Maximum Concentration</t>
  </si>
  <si>
    <t>Max d50</t>
  </si>
  <si>
    <t>flux m/day</t>
  </si>
  <si>
    <t>TOTAL VOLUME (g)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</si>
  <si>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</si>
  <si>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</si>
  <si>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</si>
  <si>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</si>
  <si>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</si>
  <si>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</si>
  <si>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</si>
  <si>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</si>
  <si>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</si>
  <si>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</si>
  <si>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</si>
  <si>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</si>
  <si>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</si>
  <si>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</si>
  <si>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</si>
  <si>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</si>
  <si>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</si>
  <si>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</si>
  <si>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</si>
  <si>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</si>
  <si>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</si>
  <si>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</si>
  <si>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</si>
  <si>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CLOSED - SPRING</t>
  </si>
  <si>
    <t>OPEN SPRING</t>
  </si>
  <si>
    <t>Vx (m/s)</t>
  </si>
  <si>
    <t>Vz</t>
  </si>
  <si>
    <t>TKE (m2/s2)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</si>
  <si>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</si>
  <si>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</si>
  <si>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</si>
  <si>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</si>
  <si>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</si>
  <si>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</si>
  <si>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</si>
  <si>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</si>
  <si>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</si>
  <si>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</si>
  <si>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</si>
  <si>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</si>
  <si>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</si>
  <si>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</si>
  <si>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</si>
  <si>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</si>
  <si>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</si>
  <si>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</si>
  <si>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</si>
  <si>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</si>
  <si>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</si>
  <si>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</si>
  <si>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</si>
  <si>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</si>
  <si>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3 VARIABLE - CLOSED</t>
  </si>
  <si>
    <t>3 VARIABLE - OPEN</t>
  </si>
  <si>
    <t>2 VARIABLE - OPEN (flux &amp; vx)</t>
  </si>
  <si>
    <t>2 VARIABLE - CLOSED (flux &amp; vx)</t>
  </si>
  <si>
    <t>CLOSED - summer</t>
  </si>
  <si>
    <t>OPEN summer</t>
  </si>
  <si>
    <t>flux (m/day)</t>
  </si>
  <si>
    <t>Total Sample Weight (g)</t>
  </si>
  <si>
    <t>3 VARAIBLE -CLOSED</t>
  </si>
  <si>
    <t>3 VARAIBLE -OPEN</t>
  </si>
  <si>
    <t>2 VARAIBLE -OPEN (FLUX AND VX)</t>
  </si>
  <si>
    <t>2 VARAIBLE -CLOSED (FLUX AND VX)</t>
  </si>
  <si>
    <t>2 VARAIBLE -CLOSED (FLUX AND TKE)</t>
  </si>
  <si>
    <t>2 VARAIBLE -OPEN (FLUX AND TKE)</t>
  </si>
  <si>
    <t>3 VAR (flux, Vx, TKE)</t>
  </si>
  <si>
    <t>2 VAR (flux &amp; Vx)</t>
  </si>
  <si>
    <t>2 VAR (flux &amp; TKE)</t>
  </si>
  <si>
    <t>Adjusted R2</t>
  </si>
  <si>
    <t>R values</t>
  </si>
  <si>
    <t>R2</t>
  </si>
  <si>
    <t>flux</t>
  </si>
  <si>
    <t>Vx</t>
  </si>
  <si>
    <t>TKE</t>
  </si>
  <si>
    <t>P values</t>
  </si>
  <si>
    <t>2 VARIABLE - OPEN (flux &amp; TKE)</t>
  </si>
  <si>
    <t>2 VARIABLE - CLOSED (flux &amp; TKE)</t>
  </si>
  <si>
    <t>CLOSED</t>
  </si>
  <si>
    <t>OPEN</t>
  </si>
  <si>
    <t>OPEN BASKETS</t>
  </si>
  <si>
    <t>CLOSED BASKETS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</si>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</sst>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i/>
      <sz val="11"/>
      <color theme="1"/>
      <name val="Aptos Narrow"/>
      <family val="2"/>
      <scheme val="minor"/>
    </font>
    <font>
      <sz val="11"/>
      <color theme="1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0" applyBorder="1"/>
    <xf numFmtId="0" fontId="0" fillId="3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/>
    <xf numFmtId="0" fontId="2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165" fontId="0" fillId="11" borderId="3" xfId="0" applyNumberFormat="1" applyFill="1" applyBorder="1" applyAlignment="1">
      <alignment horizontal="center"/>
    </xf>
    <xf numFmtId="165" fontId="0" fillId="14" borderId="3" xfId="0" applyNumberForma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165" fontId="1" fillId="15" borderId="3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Continuous"/>
    </xf>
    <xf numFmtId="0" fontId="0" fillId="3" borderId="0" xfId="0" applyFill="1" applyBorder="1" applyAlignment="1"/>
    <xf numFmtId="0" fontId="5" fillId="3" borderId="6" xfId="0" applyFont="1" applyFill="1" applyBorder="1" applyAlignment="1">
      <alignment horizontal="center"/>
    </xf>
    <xf numFmtId="0" fontId="0" fillId="3" borderId="10" xfId="0" applyFill="1" applyBorder="1" applyAlignment="1"/>
    <xf numFmtId="0" fontId="5" fillId="0" borderId="5" xfId="0" applyFont="1" applyFill="1" applyBorder="1" applyAlignment="1">
      <alignment horizontal="centerContinuous"/>
    </xf>
    <xf numFmtId="0" fontId="0" fillId="0" borderId="2" xfId="0" applyBorder="1"/>
    <xf numFmtId="0" fontId="0" fillId="0" borderId="14" xfId="0" applyFill="1" applyBorder="1" applyAlignment="1"/>
    <xf numFmtId="0" fontId="0" fillId="0" borderId="0" xfId="0" applyBorder="1"/>
    <xf numFmtId="0" fontId="0" fillId="0" borderId="15" xfId="0" applyBorder="1"/>
    <xf numFmtId="0" fontId="0" fillId="3" borderId="14" xfId="0" applyFill="1" applyBorder="1" applyAlignment="1"/>
    <xf numFmtId="0" fontId="0" fillId="0" borderId="16" xfId="0" applyFill="1" applyBorder="1" applyAlignment="1"/>
    <xf numFmtId="0" fontId="0" fillId="0" borderId="14" xfId="0" applyBorder="1"/>
    <xf numFmtId="0" fontId="5" fillId="0" borderId="5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0" fillId="0" borderId="15" xfId="0" applyFill="1" applyBorder="1" applyAlignment="1"/>
    <xf numFmtId="0" fontId="0" fillId="0" borderId="18" xfId="0" applyFill="1" applyBorder="1" applyAlignment="1"/>
    <xf numFmtId="0" fontId="0" fillId="0" borderId="16" xfId="0" applyBorder="1"/>
    <xf numFmtId="0" fontId="0" fillId="0" borderId="10" xfId="0" applyBorder="1"/>
    <xf numFmtId="0" fontId="0" fillId="0" borderId="18" xfId="0" applyBorder="1"/>
    <xf numFmtId="0" fontId="0" fillId="16" borderId="14" xfId="0" applyFill="1" applyBorder="1" applyAlignment="1"/>
    <xf numFmtId="0" fontId="0" fillId="16" borderId="0" xfId="0" applyFill="1" applyBorder="1" applyAlignment="1"/>
    <xf numFmtId="0" fontId="0" fillId="16" borderId="0" xfId="0" applyFill="1" applyBorder="1"/>
    <xf numFmtId="0" fontId="0" fillId="16" borderId="10" xfId="0" applyFill="1" applyBorder="1"/>
    <xf numFmtId="0" fontId="5" fillId="16" borderId="6" xfId="0" applyFont="1" applyFill="1" applyBorder="1" applyAlignment="1">
      <alignment horizontal="center"/>
    </xf>
    <xf numFmtId="0" fontId="0" fillId="16" borderId="10" xfId="0" applyFill="1" applyBorder="1" applyAlignment="1"/>
    <xf numFmtId="0" fontId="2" fillId="0" borderId="4" xfId="0" applyFont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2" borderId="4" xfId="0" applyNumberFormat="1" applyFill="1" applyBorder="1" applyAlignment="1">
      <alignment horizontal="center"/>
    </xf>
    <xf numFmtId="165" fontId="0" fillId="13" borderId="4" xfId="0" applyNumberFormat="1" applyFill="1" applyBorder="1" applyAlignment="1">
      <alignment horizontal="center"/>
    </xf>
    <xf numFmtId="165" fontId="0" fillId="14" borderId="4" xfId="0" applyNumberForma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2" borderId="3" xfId="0" applyNumberFormat="1" applyFill="1" applyBorder="1" applyAlignment="1">
      <alignment horizontal="center"/>
    </xf>
    <xf numFmtId="165" fontId="0" fillId="13" borderId="3" xfId="0" applyNumberFormat="1" applyFill="1" applyBorder="1" applyAlignment="1">
      <alignment horizontal="center"/>
    </xf>
    <xf numFmtId="164" fontId="1" fillId="17" borderId="3" xfId="0" applyNumberFormat="1" applyFont="1" applyFill="1" applyBorder="1" applyAlignment="1">
      <alignment horizontal="center"/>
    </xf>
    <xf numFmtId="0" fontId="0" fillId="0" borderId="1" xfId="0" applyBorder="1"/>
    <xf numFmtId="0" fontId="0" fillId="3" borderId="0" xfId="0" applyFill="1" applyBorder="1"/>
    <xf numFmtId="0" fontId="0" fillId="14" borderId="14" xfId="0" applyFill="1" applyBorder="1" applyAlignment="1"/>
    <xf numFmtId="0" fontId="0" fillId="14" borderId="0" xfId="0" applyFill="1" applyBorder="1" applyAlignment="1"/>
    <xf numFmtId="0" fontId="5" fillId="14" borderId="6" xfId="0" applyFont="1" applyFill="1" applyBorder="1" applyAlignment="1">
      <alignment horizontal="center"/>
    </xf>
    <xf numFmtId="0" fontId="0" fillId="14" borderId="10" xfId="0" applyFill="1" applyBorder="1" applyAlignment="1"/>
    <xf numFmtId="0" fontId="0" fillId="14" borderId="0" xfId="0" applyFill="1" applyBorder="1"/>
    <xf numFmtId="0" fontId="0" fillId="13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0" fillId="13" borderId="3" xfId="0" applyNumberFormat="1" applyFill="1" applyBorder="1" applyAlignment="1">
      <alignment horizontal="center" vertical="center"/>
    </xf>
    <xf numFmtId="164" fontId="0" fillId="10" borderId="3" xfId="0" applyNumberFormat="1" applyFill="1" applyBorder="1" applyAlignment="1">
      <alignment horizontal="center" vertical="center"/>
    </xf>
    <xf numFmtId="164" fontId="0" fillId="18" borderId="3" xfId="0" applyNumberFormat="1" applyFill="1" applyBorder="1" applyAlignment="1">
      <alignment horizontal="center" vertical="center"/>
    </xf>
    <xf numFmtId="164" fontId="2" fillId="13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13" borderId="19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2" fillId="18" borderId="7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13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vs Medium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 Water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'd50 vs conc'!$C$3:$C$54</c:f>
              <c:numCache>
                <c:formatCode>0.000</c:formatCode>
                <c:ptCount val="52"/>
                <c:pt idx="0" formatCode="General">
                  <c:v>74.67</c:v>
                </c:pt>
                <c:pt idx="1">
                  <c:v>45.327500000000001</c:v>
                </c:pt>
                <c:pt idx="2" formatCode="General">
                  <c:v>68.435000000000002</c:v>
                </c:pt>
                <c:pt idx="3" formatCode="0.00">
                  <c:v>66.542500000000004</c:v>
                </c:pt>
                <c:pt idx="4" formatCode="General">
                  <c:v>47.094999999999999</c:v>
                </c:pt>
                <c:pt idx="5" formatCode="0.00">
                  <c:v>78.826666666666668</c:v>
                </c:pt>
                <c:pt idx="6" formatCode="0.00">
                  <c:v>68.867500000000007</c:v>
                </c:pt>
                <c:pt idx="7" formatCode="General">
                  <c:v>57.344999999999999</c:v>
                </c:pt>
                <c:pt idx="8">
                  <c:v>49.800000000000004</c:v>
                </c:pt>
                <c:pt idx="9" formatCode="General">
                  <c:v>74.05</c:v>
                </c:pt>
                <c:pt idx="10" formatCode="General">
                  <c:v>79.16</c:v>
                </c:pt>
                <c:pt idx="11" formatCode="General">
                  <c:v>58.66</c:v>
                </c:pt>
                <c:pt idx="12" formatCode="General">
                  <c:v>102.87</c:v>
                </c:pt>
                <c:pt idx="13" formatCode="General">
                  <c:v>68.709999999999994</c:v>
                </c:pt>
                <c:pt idx="14" formatCode="General">
                  <c:v>76.459999999999994</c:v>
                </c:pt>
                <c:pt idx="15" formatCode="General">
                  <c:v>78.58</c:v>
                </c:pt>
                <c:pt idx="16" formatCode="General">
                  <c:v>86.67</c:v>
                </c:pt>
                <c:pt idx="17" formatCode="General">
                  <c:v>71.05</c:v>
                </c:pt>
                <c:pt idx="18" formatCode="General">
                  <c:v>50.79</c:v>
                </c:pt>
                <c:pt idx="19" formatCode="General">
                  <c:v>86.2</c:v>
                </c:pt>
                <c:pt idx="20" formatCode="0.00">
                  <c:v>81.800000000000011</c:v>
                </c:pt>
                <c:pt idx="21" formatCode="0.00">
                  <c:v>51.72</c:v>
                </c:pt>
                <c:pt idx="22" formatCode="0.00">
                  <c:v>91.46</c:v>
                </c:pt>
                <c:pt idx="23" formatCode="0.00">
                  <c:v>58.709999999999994</c:v>
                </c:pt>
                <c:pt idx="24" formatCode="0.00">
                  <c:v>56.024999999999999</c:v>
                </c:pt>
                <c:pt idx="25" formatCode="0.00">
                  <c:v>66.137500000000003</c:v>
                </c:pt>
                <c:pt idx="26" formatCode="0.00">
                  <c:v>57.156666666666666</c:v>
                </c:pt>
                <c:pt idx="27" formatCode="0.00">
                  <c:v>47.137500000000003</c:v>
                </c:pt>
                <c:pt idx="28" formatCode="0.00">
                  <c:v>38.814999999999998</c:v>
                </c:pt>
                <c:pt idx="29" formatCode="0.00">
                  <c:v>52.1</c:v>
                </c:pt>
                <c:pt idx="30" formatCode="0.00">
                  <c:v>58.21</c:v>
                </c:pt>
                <c:pt idx="31" formatCode="0.00">
                  <c:v>75.8</c:v>
                </c:pt>
                <c:pt idx="32" formatCode="0.00">
                  <c:v>80.920000000000016</c:v>
                </c:pt>
                <c:pt idx="33" formatCode="0.00">
                  <c:v>65.026666666666657</c:v>
                </c:pt>
                <c:pt idx="34" formatCode="0.00">
                  <c:v>59.204999999999998</c:v>
                </c:pt>
                <c:pt idx="35" formatCode="0.00">
                  <c:v>69.806666666666658</c:v>
                </c:pt>
                <c:pt idx="36" formatCode="0.00">
                  <c:v>59.133333333333333</c:v>
                </c:pt>
                <c:pt idx="37" formatCode="0.00">
                  <c:v>48.05</c:v>
                </c:pt>
                <c:pt idx="38" formatCode="0.00">
                  <c:v>25.344999999999999</c:v>
                </c:pt>
                <c:pt idx="39" formatCode="0.00">
                  <c:v>47.98</c:v>
                </c:pt>
                <c:pt idx="40" formatCode="0.00">
                  <c:v>79.88</c:v>
                </c:pt>
                <c:pt idx="41" formatCode="0.00">
                  <c:v>53.17</c:v>
                </c:pt>
                <c:pt idx="42" formatCode="0.00">
                  <c:v>87.02</c:v>
                </c:pt>
                <c:pt idx="43" formatCode="0.00">
                  <c:v>54.92</c:v>
                </c:pt>
                <c:pt idx="44" formatCode="0.00">
                  <c:v>49.949999999999996</c:v>
                </c:pt>
                <c:pt idx="45" formatCode="0.00">
                  <c:v>36.200000000000003</c:v>
                </c:pt>
                <c:pt idx="46" formatCode="0.00">
                  <c:v>133.34</c:v>
                </c:pt>
                <c:pt idx="47" formatCode="0.00">
                  <c:v>79.66</c:v>
                </c:pt>
                <c:pt idx="48" formatCode="0.00">
                  <c:v>30.57</c:v>
                </c:pt>
                <c:pt idx="49" formatCode="0.00">
                  <c:v>26.823333333333334</c:v>
                </c:pt>
                <c:pt idx="50" formatCode="0.00">
                  <c:v>113.11</c:v>
                </c:pt>
                <c:pt idx="51" formatCode="0.00">
                  <c:v>93.39</c:v>
                </c:pt>
              </c:numCache>
            </c:numRef>
          </c:xVal>
          <c:yVal>
            <c:numRef>
              <c:f>'d50 vs conc'!$B$3:$B$54</c:f>
              <c:numCache>
                <c:formatCode>0.000</c:formatCode>
                <c:ptCount val="52"/>
                <c:pt idx="0" formatCode="General">
                  <c:v>106.21</c:v>
                </c:pt>
                <c:pt idx="1">
                  <c:v>51.232500000000002</c:v>
                </c:pt>
                <c:pt idx="2" formatCode="General">
                  <c:v>59.16</c:v>
                </c:pt>
                <c:pt idx="3" formatCode="0.00">
                  <c:v>48.467500000000001</c:v>
                </c:pt>
                <c:pt idx="4" formatCode="General">
                  <c:v>78.710000000000008</c:v>
                </c:pt>
                <c:pt idx="5" formatCode="General">
                  <c:v>45.419999999999995</c:v>
                </c:pt>
                <c:pt idx="6" formatCode="0.00">
                  <c:v>74.752499999999998</c:v>
                </c:pt>
                <c:pt idx="7" formatCode="General">
                  <c:v>56.59</c:v>
                </c:pt>
                <c:pt idx="8">
                  <c:v>27.229999999999997</c:v>
                </c:pt>
                <c:pt idx="9" formatCode="General">
                  <c:v>63.56</c:v>
                </c:pt>
                <c:pt idx="10" formatCode="General">
                  <c:v>85.89</c:v>
                </c:pt>
                <c:pt idx="11" formatCode="General">
                  <c:v>50.13</c:v>
                </c:pt>
                <c:pt idx="12" formatCode="General">
                  <c:v>44.99</c:v>
                </c:pt>
                <c:pt idx="13" formatCode="General">
                  <c:v>35.729999999999997</c:v>
                </c:pt>
                <c:pt idx="14" formatCode="General">
                  <c:v>31.62</c:v>
                </c:pt>
                <c:pt idx="15" formatCode="General">
                  <c:v>25.42</c:v>
                </c:pt>
                <c:pt idx="16" formatCode="General">
                  <c:v>68.760000000000005</c:v>
                </c:pt>
                <c:pt idx="17" formatCode="General">
                  <c:v>50.92</c:v>
                </c:pt>
                <c:pt idx="18" formatCode="General">
                  <c:v>33.08</c:v>
                </c:pt>
                <c:pt idx="19" formatCode="General">
                  <c:v>77.489999999999995</c:v>
                </c:pt>
                <c:pt idx="20" formatCode="General">
                  <c:v>103.31</c:v>
                </c:pt>
                <c:pt idx="21" formatCode="General">
                  <c:v>65.48</c:v>
                </c:pt>
                <c:pt idx="22" formatCode="General">
                  <c:v>73.680000000000007</c:v>
                </c:pt>
                <c:pt idx="23" formatCode="General">
                  <c:v>48.9</c:v>
                </c:pt>
                <c:pt idx="24" formatCode="General">
                  <c:v>93.48</c:v>
                </c:pt>
                <c:pt idx="25" formatCode="General">
                  <c:v>53.79</c:v>
                </c:pt>
                <c:pt idx="26" formatCode="General">
                  <c:v>47.58</c:v>
                </c:pt>
                <c:pt idx="27" formatCode="General">
                  <c:v>30.72</c:v>
                </c:pt>
                <c:pt idx="28" formatCode="General">
                  <c:v>22.36</c:v>
                </c:pt>
                <c:pt idx="29" formatCode="General">
                  <c:v>30.83</c:v>
                </c:pt>
                <c:pt idx="30" formatCode="General">
                  <c:v>24.91</c:v>
                </c:pt>
                <c:pt idx="31" formatCode="General">
                  <c:v>67.13</c:v>
                </c:pt>
                <c:pt idx="32" formatCode="General">
                  <c:v>51.68</c:v>
                </c:pt>
                <c:pt idx="33" formatCode="General">
                  <c:v>57.56</c:v>
                </c:pt>
                <c:pt idx="34" formatCode="General">
                  <c:v>63.54</c:v>
                </c:pt>
                <c:pt idx="35" formatCode="General">
                  <c:v>66.59</c:v>
                </c:pt>
                <c:pt idx="36" formatCode="General">
                  <c:v>46.75</c:v>
                </c:pt>
                <c:pt idx="37" formatCode="General">
                  <c:v>27.12</c:v>
                </c:pt>
                <c:pt idx="38" formatCode="General">
                  <c:v>14.59</c:v>
                </c:pt>
                <c:pt idx="39" formatCode="General">
                  <c:v>56.02</c:v>
                </c:pt>
                <c:pt idx="40" formatCode="General">
                  <c:v>43.66</c:v>
                </c:pt>
                <c:pt idx="41" formatCode="General">
                  <c:v>85.5</c:v>
                </c:pt>
                <c:pt idx="42" formatCode="General">
                  <c:v>64.14</c:v>
                </c:pt>
                <c:pt idx="43" formatCode="General">
                  <c:v>39.619999999999997</c:v>
                </c:pt>
                <c:pt idx="44" formatCode="General">
                  <c:v>87.1</c:v>
                </c:pt>
                <c:pt idx="45" formatCode="General">
                  <c:v>26.28</c:v>
                </c:pt>
                <c:pt idx="46" formatCode="General">
                  <c:v>35.26</c:v>
                </c:pt>
                <c:pt idx="47" formatCode="General">
                  <c:v>72.78</c:v>
                </c:pt>
                <c:pt idx="48" formatCode="General">
                  <c:v>25.16</c:v>
                </c:pt>
                <c:pt idx="49" formatCode="General">
                  <c:v>15.19</c:v>
                </c:pt>
                <c:pt idx="50" formatCode="General">
                  <c:v>99.54</c:v>
                </c:pt>
                <c:pt idx="51" formatCode="General">
                  <c:v>40.119999999999997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5-4BB7-92FF-7078A8085E1C}"/>
            </c:ext>
          </c:extLst>
        </c:ser>
        <c:ser>
          <c:idx val="1"/>
          <c:order val="1"/>
          <c:tx>
            <c:v>Summer Water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'd50 vs conc'!$H$3:$H$73</c:f>
              <c:numCache>
                <c:formatCode>General</c:formatCode>
                <c:ptCount val="71"/>
                <c:pt idx="0">
                  <c:v>73.56</c:v>
                </c:pt>
                <c:pt idx="1">
                  <c:v>62.62</c:v>
                </c:pt>
                <c:pt idx="2">
                  <c:v>60.99</c:v>
                </c:pt>
                <c:pt idx="3">
                  <c:v>52.93</c:v>
                </c:pt>
                <c:pt idx="4">
                  <c:v>53.04</c:v>
                </c:pt>
                <c:pt idx="5">
                  <c:v>48.97</c:v>
                </c:pt>
                <c:pt idx="6">
                  <c:v>47.88</c:v>
                </c:pt>
                <c:pt idx="7">
                  <c:v>43.69</c:v>
                </c:pt>
                <c:pt idx="8">
                  <c:v>47.79</c:v>
                </c:pt>
                <c:pt idx="9">
                  <c:v>52.41</c:v>
                </c:pt>
                <c:pt idx="10">
                  <c:v>52.83</c:v>
                </c:pt>
                <c:pt idx="11">
                  <c:v>52.74</c:v>
                </c:pt>
                <c:pt idx="12">
                  <c:v>49.87</c:v>
                </c:pt>
                <c:pt idx="13">
                  <c:v>58.19</c:v>
                </c:pt>
                <c:pt idx="14">
                  <c:v>57.25</c:v>
                </c:pt>
                <c:pt idx="15">
                  <c:v>60.85</c:v>
                </c:pt>
                <c:pt idx="16">
                  <c:v>58.623333333333335</c:v>
                </c:pt>
                <c:pt idx="17">
                  <c:v>43.326666666666661</c:v>
                </c:pt>
                <c:pt idx="18">
                  <c:v>31.197499999999998</c:v>
                </c:pt>
                <c:pt idx="19">
                  <c:v>47.942</c:v>
                </c:pt>
                <c:pt idx="20">
                  <c:v>37.686666666666667</c:v>
                </c:pt>
                <c:pt idx="21">
                  <c:v>40.83</c:v>
                </c:pt>
                <c:pt idx="22">
                  <c:v>63.395999999999994</c:v>
                </c:pt>
                <c:pt idx="23">
                  <c:v>53.681666666666672</c:v>
                </c:pt>
                <c:pt idx="24">
                  <c:v>50.762</c:v>
                </c:pt>
                <c:pt idx="25">
                  <c:v>49.308000000000007</c:v>
                </c:pt>
                <c:pt idx="26">
                  <c:v>35.209999999999994</c:v>
                </c:pt>
                <c:pt idx="27">
                  <c:v>51.822499999999998</c:v>
                </c:pt>
                <c:pt idx="28">
                  <c:v>52.998000000000005</c:v>
                </c:pt>
                <c:pt idx="29">
                  <c:v>74.873999999999995</c:v>
                </c:pt>
                <c:pt idx="30">
                  <c:v>67.72999999999999</c:v>
                </c:pt>
                <c:pt idx="31">
                  <c:v>72.894000000000005</c:v>
                </c:pt>
                <c:pt idx="32">
                  <c:v>48.81600000000001</c:v>
                </c:pt>
                <c:pt idx="33">
                  <c:v>65.501666666666665</c:v>
                </c:pt>
                <c:pt idx="34">
                  <c:v>59.455999999999996</c:v>
                </c:pt>
                <c:pt idx="35">
                  <c:v>60.007500000000007</c:v>
                </c:pt>
                <c:pt idx="36">
                  <c:v>68.61</c:v>
                </c:pt>
                <c:pt idx="37">
                  <c:v>76.40666666666668</c:v>
                </c:pt>
                <c:pt idx="38">
                  <c:v>34.543999999999997</c:v>
                </c:pt>
                <c:pt idx="39">
                  <c:v>28.583999999999996</c:v>
                </c:pt>
                <c:pt idx="40">
                  <c:v>39.422499999999999</c:v>
                </c:pt>
                <c:pt idx="41">
                  <c:v>50.475000000000001</c:v>
                </c:pt>
                <c:pt idx="42">
                  <c:v>44.345999999999997</c:v>
                </c:pt>
                <c:pt idx="43">
                  <c:v>52.925000000000004</c:v>
                </c:pt>
                <c:pt idx="44">
                  <c:v>45.988</c:v>
                </c:pt>
                <c:pt idx="45">
                  <c:v>52.727999999999994</c:v>
                </c:pt>
                <c:pt idx="46">
                  <c:v>49.807499999999997</c:v>
                </c:pt>
                <c:pt idx="47">
                  <c:v>44.742500000000007</c:v>
                </c:pt>
                <c:pt idx="48">
                  <c:v>46.058</c:v>
                </c:pt>
                <c:pt idx="49">
                  <c:v>50.402500000000003</c:v>
                </c:pt>
                <c:pt idx="50">
                  <c:v>51.933333333333337</c:v>
                </c:pt>
                <c:pt idx="51">
                  <c:v>59.06</c:v>
                </c:pt>
                <c:pt idx="52">
                  <c:v>56.53</c:v>
                </c:pt>
                <c:pt idx="53">
                  <c:v>78.86</c:v>
                </c:pt>
                <c:pt idx="54">
                  <c:v>82.1</c:v>
                </c:pt>
                <c:pt idx="55">
                  <c:v>51.823999999999998</c:v>
                </c:pt>
                <c:pt idx="56">
                  <c:v>50.37</c:v>
                </c:pt>
                <c:pt idx="57">
                  <c:v>50.552</c:v>
                </c:pt>
                <c:pt idx="58">
                  <c:v>55.232000000000006</c:v>
                </c:pt>
                <c:pt idx="59">
                  <c:v>63.429999999999993</c:v>
                </c:pt>
                <c:pt idx="60">
                  <c:v>66.166000000000011</c:v>
                </c:pt>
                <c:pt idx="61">
                  <c:v>52.120000000000005</c:v>
                </c:pt>
                <c:pt idx="62">
                  <c:v>57.696000000000005</c:v>
                </c:pt>
                <c:pt idx="63">
                  <c:v>56.001999999999995</c:v>
                </c:pt>
                <c:pt idx="64">
                  <c:v>56.870000000000005</c:v>
                </c:pt>
                <c:pt idx="65">
                  <c:v>71.585999999999999</c:v>
                </c:pt>
                <c:pt idx="66">
                  <c:v>55.463999999999999</c:v>
                </c:pt>
                <c:pt idx="67">
                  <c:v>52.926666666666655</c:v>
                </c:pt>
                <c:pt idx="68">
                  <c:v>47.872500000000002</c:v>
                </c:pt>
                <c:pt idx="69">
                  <c:v>65.116</c:v>
                </c:pt>
                <c:pt idx="70">
                  <c:v>71.525000000000006</c:v>
                </c:pt>
              </c:numCache>
            </c:numRef>
          </c:xVal>
          <c:yVal>
            <c:numRef>
              <c:f>'d50 vs conc'!$G$3:$G$73</c:f>
              <c:numCache>
                <c:formatCode>General</c:formatCode>
                <c:ptCount val="71"/>
                <c:pt idx="0">
                  <c:v>206.82</c:v>
                </c:pt>
                <c:pt idx="1">
                  <c:v>142.53</c:v>
                </c:pt>
                <c:pt idx="2">
                  <c:v>31.82</c:v>
                </c:pt>
                <c:pt idx="3">
                  <c:v>55.06</c:v>
                </c:pt>
                <c:pt idx="4">
                  <c:v>36.44</c:v>
                </c:pt>
                <c:pt idx="5">
                  <c:v>66.040000000000006</c:v>
                </c:pt>
                <c:pt idx="6">
                  <c:v>39.15</c:v>
                </c:pt>
                <c:pt idx="7">
                  <c:v>23.32</c:v>
                </c:pt>
                <c:pt idx="8">
                  <c:v>204.03</c:v>
                </c:pt>
                <c:pt idx="9">
                  <c:v>105.77</c:v>
                </c:pt>
                <c:pt idx="10">
                  <c:v>68.83</c:v>
                </c:pt>
                <c:pt idx="11">
                  <c:v>36.65</c:v>
                </c:pt>
                <c:pt idx="12">
                  <c:v>25.92</c:v>
                </c:pt>
                <c:pt idx="13">
                  <c:v>19.05</c:v>
                </c:pt>
                <c:pt idx="14">
                  <c:v>18.36</c:v>
                </c:pt>
                <c:pt idx="15">
                  <c:v>76.44</c:v>
                </c:pt>
                <c:pt idx="16" formatCode="0.000">
                  <c:v>327.45333333333332</c:v>
                </c:pt>
                <c:pt idx="17" formatCode="0.000">
                  <c:v>241.80933333333334</c:v>
                </c:pt>
                <c:pt idx="18" formatCode="0.000">
                  <c:v>158.52499999999998</c:v>
                </c:pt>
                <c:pt idx="19" formatCode="0.000">
                  <c:v>132.47200000000001</c:v>
                </c:pt>
                <c:pt idx="20" formatCode="0.000">
                  <c:v>98.909999999999982</c:v>
                </c:pt>
                <c:pt idx="21" formatCode="0.000">
                  <c:v>90.356666666666669</c:v>
                </c:pt>
                <c:pt idx="22">
                  <c:v>84.561999999999998</c:v>
                </c:pt>
                <c:pt idx="23">
                  <c:v>69.045000000000002</c:v>
                </c:pt>
                <c:pt idx="24">
                  <c:v>59.009999999999991</c:v>
                </c:pt>
                <c:pt idx="25">
                  <c:v>50.82</c:v>
                </c:pt>
                <c:pt idx="26">
                  <c:v>42.72</c:v>
                </c:pt>
                <c:pt idx="27">
                  <c:v>48.344999999999999</c:v>
                </c:pt>
                <c:pt idx="28">
                  <c:v>74.881999999999991</c:v>
                </c:pt>
                <c:pt idx="29">
                  <c:v>98.145999999999987</c:v>
                </c:pt>
                <c:pt idx="30">
                  <c:v>91.213999999999999</c:v>
                </c:pt>
                <c:pt idx="31">
                  <c:v>74.50800000000001</c:v>
                </c:pt>
                <c:pt idx="32">
                  <c:v>52.010000000000005</c:v>
                </c:pt>
                <c:pt idx="33" formatCode="0.000">
                  <c:v>52.246666666666663</c:v>
                </c:pt>
                <c:pt idx="34">
                  <c:v>48.755000000000003</c:v>
                </c:pt>
                <c:pt idx="35">
                  <c:v>48.024000000000001</c:v>
                </c:pt>
                <c:pt idx="36">
                  <c:v>44.088000000000001</c:v>
                </c:pt>
                <c:pt idx="37" formatCode="0.000">
                  <c:v>37.736666666666665</c:v>
                </c:pt>
                <c:pt idx="38" formatCode="0.000">
                  <c:v>223.61406716417912</c:v>
                </c:pt>
                <c:pt idx="39" formatCode="0.000">
                  <c:v>200.69044776119404</c:v>
                </c:pt>
                <c:pt idx="40" formatCode="0.000">
                  <c:v>231.91373134328356</c:v>
                </c:pt>
                <c:pt idx="41">
                  <c:v>233.2525</c:v>
                </c:pt>
                <c:pt idx="42">
                  <c:v>124.55999999999999</c:v>
                </c:pt>
                <c:pt idx="43">
                  <c:v>210.45750000000001</c:v>
                </c:pt>
                <c:pt idx="44">
                  <c:v>116.06599999999999</c:v>
                </c:pt>
                <c:pt idx="45">
                  <c:v>113.25749999999999</c:v>
                </c:pt>
                <c:pt idx="46">
                  <c:v>81.149999999999991</c:v>
                </c:pt>
                <c:pt idx="47">
                  <c:v>56.15</c:v>
                </c:pt>
                <c:pt idx="48">
                  <c:v>83.527999999999992</c:v>
                </c:pt>
                <c:pt idx="49">
                  <c:v>72.105000000000004</c:v>
                </c:pt>
                <c:pt idx="50" formatCode="0.00">
                  <c:v>67.606666666666669</c:v>
                </c:pt>
                <c:pt idx="51">
                  <c:v>70.3</c:v>
                </c:pt>
                <c:pt idx="52">
                  <c:v>67.88</c:v>
                </c:pt>
                <c:pt idx="53">
                  <c:v>84.66</c:v>
                </c:pt>
                <c:pt idx="54">
                  <c:v>67.569999999999993</c:v>
                </c:pt>
                <c:pt idx="55">
                  <c:v>54.936</c:v>
                </c:pt>
                <c:pt idx="56">
                  <c:v>75.337999999999994</c:v>
                </c:pt>
                <c:pt idx="57">
                  <c:v>59.165999999999997</c:v>
                </c:pt>
                <c:pt idx="58">
                  <c:v>50.773999999999994</c:v>
                </c:pt>
                <c:pt idx="59">
                  <c:v>232.05200000000005</c:v>
                </c:pt>
                <c:pt idx="60">
                  <c:v>143.89599999999999</c:v>
                </c:pt>
                <c:pt idx="61">
                  <c:v>104.006</c:v>
                </c:pt>
                <c:pt idx="62">
                  <c:v>88.143999999999977</c:v>
                </c:pt>
                <c:pt idx="63">
                  <c:v>92.256</c:v>
                </c:pt>
                <c:pt idx="64">
                  <c:v>87.688000000000002</c:v>
                </c:pt>
                <c:pt idx="65">
                  <c:v>95.621999999999986</c:v>
                </c:pt>
                <c:pt idx="66">
                  <c:v>82.494</c:v>
                </c:pt>
                <c:pt idx="67">
                  <c:v>77.09</c:v>
                </c:pt>
                <c:pt idx="68">
                  <c:v>69.39500000000001</c:v>
                </c:pt>
                <c:pt idx="69">
                  <c:v>65.813999999999993</c:v>
                </c:pt>
                <c:pt idx="70">
                  <c:v>79.97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5-4BB7-92FF-7078A808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560496"/>
        <c:axId val="806274560"/>
      </c:scatterChart>
      <c:valAx>
        <c:axId val="10085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74560"/>
        <c:crosses val="autoZero"/>
        <c:crossBetween val="midCat"/>
      </c:valAx>
      <c:valAx>
        <c:axId val="80627456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(uL/L)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5604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open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21779048366651"/>
                  <c:y val="0.16203703703703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 regressions'!$B$17:$B$27</c:f>
              <c:numCache>
                <c:formatCode>General</c:formatCode>
                <c:ptCount val="11"/>
                <c:pt idx="0">
                  <c:v>27.528300000000002</c:v>
                </c:pt>
                <c:pt idx="1">
                  <c:v>14.5052</c:v>
                </c:pt>
                <c:pt idx="2">
                  <c:v>71.694199999999995</c:v>
                </c:pt>
                <c:pt idx="3">
                  <c:v>47.312199999999997</c:v>
                </c:pt>
                <c:pt idx="4">
                  <c:v>31.810600000000001</c:v>
                </c:pt>
                <c:pt idx="5">
                  <c:v>24.152100000000001</c:v>
                </c:pt>
                <c:pt idx="6">
                  <c:v>62.840499999999999</c:v>
                </c:pt>
                <c:pt idx="7">
                  <c:v>29.180700000000002</c:v>
                </c:pt>
                <c:pt idx="8">
                  <c:v>25.196200000000001</c:v>
                </c:pt>
                <c:pt idx="9">
                  <c:v>14.8794</c:v>
                </c:pt>
                <c:pt idx="10">
                  <c:v>31.258299999999998</c:v>
                </c:pt>
              </c:numCache>
            </c:numRef>
          </c:xVal>
          <c:yVal>
            <c:numRef>
              <c:f>'SP regressions'!$D$17:$D$27</c:f>
              <c:numCache>
                <c:formatCode>0.0000</c:formatCode>
                <c:ptCount val="11"/>
                <c:pt idx="0">
                  <c:v>0.20968150648577732</c:v>
                </c:pt>
                <c:pt idx="1">
                  <c:v>0.21421296844338761</c:v>
                </c:pt>
                <c:pt idx="2">
                  <c:v>0.84058056064382691</c:v>
                </c:pt>
                <c:pt idx="3">
                  <c:v>0.49020307329875568</c:v>
                </c:pt>
                <c:pt idx="4">
                  <c:v>0.30390036190371916</c:v>
                </c:pt>
                <c:pt idx="5">
                  <c:v>0.33444487879672741</c:v>
                </c:pt>
                <c:pt idx="6">
                  <c:v>0.81082626990706985</c:v>
                </c:pt>
                <c:pt idx="7">
                  <c:v>0.61172242602864635</c:v>
                </c:pt>
                <c:pt idx="8">
                  <c:v>0.25846908835393767</c:v>
                </c:pt>
                <c:pt idx="9">
                  <c:v>0.25541664656366159</c:v>
                </c:pt>
                <c:pt idx="10">
                  <c:v>0.4730595856603203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9-4BD0-8E50-68BAF1752577}"/>
            </c:ext>
          </c:extLst>
        </c:ser>
        <c:ser>
          <c:idx val="1"/>
          <c:order val="1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06176538029316"/>
                  <c:y val="0.3105429667599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 regressions'!$B$3:$B$14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xVal>
          <c:yVal>
            <c:numRef>
              <c:f>'SP regressions'!$D$3:$D$14</c:f>
              <c:numCache>
                <c:formatCode>0.0000</c:formatCode>
                <c:ptCount val="12"/>
                <c:pt idx="0">
                  <c:v>0.21779900513215222</c:v>
                </c:pt>
                <c:pt idx="1">
                  <c:v>0.15906501723025451</c:v>
                </c:pt>
                <c:pt idx="2">
                  <c:v>0.42933048944879326</c:v>
                </c:pt>
                <c:pt idx="3">
                  <c:v>0.46771033386461991</c:v>
                </c:pt>
                <c:pt idx="4">
                  <c:v>0.30390036190371916</c:v>
                </c:pt>
                <c:pt idx="5">
                  <c:v>0.33444487879672741</c:v>
                </c:pt>
                <c:pt idx="6">
                  <c:v>0.81082626990706985</c:v>
                </c:pt>
                <c:pt idx="7">
                  <c:v>0.61172242602864635</c:v>
                </c:pt>
                <c:pt idx="8">
                  <c:v>0.25846908835393767</c:v>
                </c:pt>
                <c:pt idx="9">
                  <c:v>0.25541664656366159</c:v>
                </c:pt>
                <c:pt idx="10">
                  <c:v>0.40424930925497271</c:v>
                </c:pt>
                <c:pt idx="11">
                  <c:v>0.4730595856603203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09-4BD0-8E50-68BAF175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943168"/>
        <c:axId val="993626784"/>
      </c:scatterChart>
      <c:valAx>
        <c:axId val="10159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deposited sediment</a:t>
                </a:r>
              </a:p>
            </c:rich>
          </c:tx>
          <c:layout>
            <c:manualLayout>
              <c:xMode val="edge"/>
              <c:yMode val="edge"/>
              <c:x val="0.48134292008916774"/>
              <c:y val="0.8911724167248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626784"/>
        <c:crosses val="autoZero"/>
        <c:crossBetween val="midCat"/>
      </c:valAx>
      <c:valAx>
        <c:axId val="9936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sediment</a:t>
            </a:r>
            <a:r>
              <a:rPr lang="en-US" baseline="0"/>
              <a:t> vol vs Vx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16010498687658E-2"/>
                  <c:y val="0.337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 regressions'!$B$3:$B$14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xVal>
          <c:yVal>
            <c:numRef>
              <c:f>'SP regressions'!$F$3:$F$14</c:f>
              <c:numCache>
                <c:formatCode>0.0000</c:formatCode>
                <c:ptCount val="12"/>
                <c:pt idx="0">
                  <c:v>0.75759161327195279</c:v>
                </c:pt>
                <c:pt idx="1">
                  <c:v>0.60860957928708281</c:v>
                </c:pt>
                <c:pt idx="2">
                  <c:v>1.3111267291913471</c:v>
                </c:pt>
                <c:pt idx="3">
                  <c:v>0.70638570908534093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1.3153391539827286</c:v>
                </c:pt>
                <c:pt idx="11">
                  <c:v>1.1771727825599774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6-42B7-B4F6-4B174ACCF7BB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46653543307087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 regressions'!$B$17:$B$27</c:f>
              <c:numCache>
                <c:formatCode>General</c:formatCode>
                <c:ptCount val="11"/>
                <c:pt idx="0">
                  <c:v>27.528300000000002</c:v>
                </c:pt>
                <c:pt idx="1">
                  <c:v>14.5052</c:v>
                </c:pt>
                <c:pt idx="2">
                  <c:v>71.694199999999995</c:v>
                </c:pt>
                <c:pt idx="3">
                  <c:v>47.312199999999997</c:v>
                </c:pt>
                <c:pt idx="4">
                  <c:v>31.810600000000001</c:v>
                </c:pt>
                <c:pt idx="5">
                  <c:v>24.152100000000001</c:v>
                </c:pt>
                <c:pt idx="6">
                  <c:v>62.840499999999999</c:v>
                </c:pt>
                <c:pt idx="7">
                  <c:v>29.180700000000002</c:v>
                </c:pt>
                <c:pt idx="8">
                  <c:v>25.196200000000001</c:v>
                </c:pt>
                <c:pt idx="9">
                  <c:v>14.8794</c:v>
                </c:pt>
                <c:pt idx="10">
                  <c:v>31.258299999999998</c:v>
                </c:pt>
              </c:numCache>
            </c:numRef>
          </c:xVal>
          <c:yVal>
            <c:numRef>
              <c:f>'SP regressions'!$F$17:$F$27</c:f>
              <c:numCache>
                <c:formatCode>0.0000</c:formatCode>
                <c:ptCount val="11"/>
                <c:pt idx="0">
                  <c:v>0.75678425095928104</c:v>
                </c:pt>
                <c:pt idx="1">
                  <c:v>0.60823681243410443</c:v>
                </c:pt>
                <c:pt idx="2">
                  <c:v>1.3119635741894666</c:v>
                </c:pt>
                <c:pt idx="3">
                  <c:v>0.71302314829183489</c:v>
                </c:pt>
                <c:pt idx="4">
                  <c:v>1.2173744904506583</c:v>
                </c:pt>
                <c:pt idx="5">
                  <c:v>1.170648012854419</c:v>
                </c:pt>
                <c:pt idx="6">
                  <c:v>1.5179127412338298</c:v>
                </c:pt>
                <c:pt idx="7">
                  <c:v>1.2053441209878615</c:v>
                </c:pt>
                <c:pt idx="8">
                  <c:v>7.5299468789626928E-2</c:v>
                </c:pt>
                <c:pt idx="9">
                  <c:v>0.16724843795982072</c:v>
                </c:pt>
                <c:pt idx="10">
                  <c:v>1.1771727825599774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D6-42B7-B4F6-4B174ACC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27696"/>
        <c:axId val="1884071440"/>
      </c:scatterChart>
      <c:valAx>
        <c:axId val="8876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71440"/>
        <c:crosses val="autoZero"/>
        <c:crossBetween val="midCat"/>
      </c:valAx>
      <c:valAx>
        <c:axId val="18840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2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0</xdr:row>
      <xdr:rowOff>176212</xdr:rowOff>
    </xdr:from>
    <xdr:to>
      <xdr:col>22</xdr:col>
      <xdr:colOff>200025</xdr:colOff>
      <xdr:row>19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F705-2AE6-D6FB-9D3F-119007082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72837</xdr:colOff>
      <xdr:row>29</xdr:row>
      <xdr:rowOff>146796</xdr:rowOff>
    </xdr:from>
    <xdr:to>
      <xdr:col>5</xdr:col>
      <xdr:colOff>78441</xdr:colOff>
      <xdr:row>45</xdr:row>
      <xdr:rowOff>123263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06CF0-8616-8A81-3149-935C50322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6248</xdr:colOff>
      <xdr:row>21</xdr:row>
      <xdr:rowOff>178260</xdr:rowOff>
    </xdr:from>
    <xdr:to>
      <xdr:col>21</xdr:col>
      <xdr:colOff>301911</xdr:colOff>
      <xdr:row>36</xdr:row>
      <xdr:rowOff>11809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96A48-316C-C00F-5565-032F64A78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19DE-4D8B-4802-B1A2-D5564E92BAD7}">
  <dimension ref="A1:V73"/>
  <sheetViews>
    <sheetView tabSelected="1" topLeftCell="B12" workbookViewId="0">
      <selection activeCell="U31" sqref="U31"/>
    </sheetView>
  </sheetViews>
  <sheetFormatPr defaultRowHeight="15" x14ac:dyDescent="0.25"/>
  <cols>
    <col min="2" max="2" width="21.42578125" customWidth="1"/>
    <col min="3" max="3" width="14.5703125" customWidth="1"/>
    <col min="4" max="4" width="12.85546875" style="7" customWidth="1"/>
    <col min="7" max="7" width="19.28515625" customWidth="1"/>
    <col min="8" max="8" width="11.42578125" customWidth="1"/>
    <col min="9" max="9" width="13.28515625" style="7" customWidth="1"/>
    <col min="10" max="10" width="13.85546875" customWidth="1"/>
    <col min="11" max="12" width="9.140625" customWidth="1"/>
    <col min="13" max="13" width="11" customWidth="1"/>
    <col min="14" max="14" width="7.140625" customWidth="1"/>
    <col min="15" max="15" width="9.140625" hidden="1" customWidth="1"/>
    <col min="16" max="16" width="25.140625" customWidth="1"/>
  </cols>
  <sheetData>
    <row r="1" spans="1:9" x14ac:dyDescent="0.25">
      <c r="A1" s="20"/>
      <c r="B1" s="98" t="s">
        <v>4</v>
      </c>
      <c r="C1" s="98"/>
      <c r="G1" s="96" t="s">
        <v>3</v>
      </c>
      <c r="H1" s="97"/>
    </row>
    <row r="2" spans="1:9" x14ac:dyDescent="0.25">
      <c r="B2" s="1" t="s">
        <v>0</v>
      </c>
      <c r="C2" s="1" t="s">
        <v>1</v>
      </c>
      <c r="D2" s="1" t="s">
        <v>99</v>
      </c>
      <c r="G2" s="1" t="s">
        <v>0</v>
      </c>
      <c r="H2" s="1" t="s">
        <v>1</v>
      </c>
      <c r="I2" s="1" t="s">
        <v>99</v>
      </c>
    </row>
    <row r="3" spans="1:9" ht="16.5" x14ac:dyDescent="0.3">
      <c r="B3" s="19">
        <v>106.21</v>
      </c>
      <c r="C3" s="19">
        <v>74.67</v>
      </c>
      <c r="D3" s="14">
        <v>26.734535298249799</v>
      </c>
      <c r="G3" s="10">
        <v>206.82</v>
      </c>
      <c r="H3" s="10">
        <v>73.56</v>
      </c>
      <c r="I3" s="122">
        <v>17.010127000000001</v>
      </c>
    </row>
    <row r="4" spans="1:9" ht="16.5" x14ac:dyDescent="0.3">
      <c r="B4" s="4">
        <v>51.232500000000002</v>
      </c>
      <c r="C4" s="4">
        <v>45.327500000000001</v>
      </c>
      <c r="D4" s="14">
        <v>27.120635130877201</v>
      </c>
      <c r="G4" s="10">
        <v>142.53</v>
      </c>
      <c r="H4" s="10">
        <v>62.62</v>
      </c>
      <c r="I4" s="122">
        <v>19.744890000000002</v>
      </c>
    </row>
    <row r="5" spans="1:9" ht="16.5" x14ac:dyDescent="0.3">
      <c r="B5" s="19">
        <v>59.16</v>
      </c>
      <c r="C5" s="19">
        <v>68.435000000000002</v>
      </c>
      <c r="D5" s="14">
        <v>27.506734963504499</v>
      </c>
      <c r="G5" s="10">
        <v>31.82</v>
      </c>
      <c r="H5" s="10">
        <v>60.99</v>
      </c>
      <c r="I5" s="122">
        <v>19.563946999999999</v>
      </c>
    </row>
    <row r="6" spans="1:9" ht="16.5" x14ac:dyDescent="0.3">
      <c r="B6" s="3">
        <v>48.467500000000001</v>
      </c>
      <c r="C6" s="3">
        <v>66.542500000000004</v>
      </c>
      <c r="D6" s="14">
        <v>27.892834796131801</v>
      </c>
      <c r="G6" s="10">
        <v>55.06</v>
      </c>
      <c r="H6" s="10">
        <v>52.93</v>
      </c>
      <c r="I6" s="122">
        <v>19.186672999999999</v>
      </c>
    </row>
    <row r="7" spans="1:9" ht="16.5" x14ac:dyDescent="0.3">
      <c r="B7" s="19">
        <v>78.710000000000008</v>
      </c>
      <c r="C7" s="19">
        <v>47.094999999999999</v>
      </c>
      <c r="D7" s="14">
        <v>29.051134294013899</v>
      </c>
      <c r="G7" s="10">
        <v>36.44</v>
      </c>
      <c r="H7" s="10">
        <v>53.04</v>
      </c>
      <c r="I7" s="122">
        <v>19.120629999999998</v>
      </c>
    </row>
    <row r="8" spans="1:9" ht="16.5" x14ac:dyDescent="0.3">
      <c r="B8" s="19">
        <v>45.419999999999995</v>
      </c>
      <c r="C8" s="3">
        <v>78.826666666666668</v>
      </c>
      <c r="D8" s="14">
        <v>29.533759084798099</v>
      </c>
      <c r="G8" s="10">
        <v>66.040000000000006</v>
      </c>
      <c r="H8" s="10">
        <v>48.97</v>
      </c>
      <c r="I8" s="122">
        <v>19.637972999999999</v>
      </c>
    </row>
    <row r="9" spans="1:9" ht="16.5" x14ac:dyDescent="0.3">
      <c r="B9" s="3">
        <v>74.752499999999998</v>
      </c>
      <c r="C9" s="3">
        <v>68.867500000000007</v>
      </c>
      <c r="D9" s="14">
        <v>30.0163838755822</v>
      </c>
      <c r="G9" s="10">
        <v>39.15</v>
      </c>
      <c r="H9" s="10">
        <v>47.88</v>
      </c>
      <c r="I9" s="122">
        <v>19.381083</v>
      </c>
    </row>
    <row r="10" spans="1:9" ht="16.5" x14ac:dyDescent="0.3">
      <c r="B10" s="19">
        <v>56.59</v>
      </c>
      <c r="C10" s="19">
        <v>57.344999999999999</v>
      </c>
      <c r="D10" s="14">
        <v>30.9816334571506</v>
      </c>
      <c r="G10" s="10">
        <v>23.32</v>
      </c>
      <c r="H10" s="10">
        <v>43.69</v>
      </c>
      <c r="I10" s="122">
        <v>19.349962999999999</v>
      </c>
    </row>
    <row r="11" spans="1:9" ht="16.5" x14ac:dyDescent="0.3">
      <c r="B11" s="4">
        <v>27.229999999999997</v>
      </c>
      <c r="C11" s="4">
        <v>49.800000000000004</v>
      </c>
      <c r="D11" s="14">
        <v>29.0609280363872</v>
      </c>
      <c r="G11" s="11">
        <v>204.03</v>
      </c>
      <c r="H11" s="11">
        <v>47.79</v>
      </c>
      <c r="I11" s="122">
        <v>20.294943</v>
      </c>
    </row>
    <row r="12" spans="1:9" ht="16.5" x14ac:dyDescent="0.3">
      <c r="B12" s="19">
        <v>63.56</v>
      </c>
      <c r="C12" s="19">
        <v>74.05</v>
      </c>
      <c r="D12" s="14">
        <v>30.1115111253409</v>
      </c>
      <c r="G12" s="11">
        <v>105.77</v>
      </c>
      <c r="H12" s="11">
        <v>52.41</v>
      </c>
      <c r="I12" s="122">
        <v>20.546896</v>
      </c>
    </row>
    <row r="13" spans="1:9" ht="16.5" x14ac:dyDescent="0.3">
      <c r="B13" s="19">
        <v>85.89</v>
      </c>
      <c r="C13" s="19">
        <v>79.16</v>
      </c>
      <c r="D13" s="14">
        <v>30.0263730758906</v>
      </c>
      <c r="G13" s="11">
        <v>68.83</v>
      </c>
      <c r="H13" s="11">
        <v>52.83</v>
      </c>
      <c r="I13" s="122">
        <v>20.418509</v>
      </c>
    </row>
    <row r="14" spans="1:9" ht="16.5" x14ac:dyDescent="0.3">
      <c r="B14" s="19">
        <v>50.13</v>
      </c>
      <c r="C14" s="19">
        <v>58.66</v>
      </c>
      <c r="D14" s="14">
        <v>29.785578703888898</v>
      </c>
      <c r="G14" s="11">
        <v>36.65</v>
      </c>
      <c r="H14" s="11">
        <v>52.74</v>
      </c>
      <c r="I14" s="122">
        <v>19.984210000000001</v>
      </c>
    </row>
    <row r="15" spans="1:9" ht="16.5" x14ac:dyDescent="0.3">
      <c r="B15" s="19">
        <v>44.99</v>
      </c>
      <c r="C15" s="19">
        <v>102.87</v>
      </c>
      <c r="D15" s="14">
        <v>30.613993749567602</v>
      </c>
      <c r="G15" s="11">
        <v>25.92</v>
      </c>
      <c r="H15" s="11">
        <v>49.87</v>
      </c>
      <c r="I15" s="122">
        <v>19.817170000000001</v>
      </c>
    </row>
    <row r="16" spans="1:9" ht="16.5" x14ac:dyDescent="0.3">
      <c r="B16" s="19">
        <v>35.729999999999997</v>
      </c>
      <c r="C16" s="19">
        <v>68.709999999999994</v>
      </c>
      <c r="D16" s="14">
        <v>30.900418129470101</v>
      </c>
      <c r="G16" s="11">
        <v>19.05</v>
      </c>
      <c r="H16" s="11">
        <v>58.19</v>
      </c>
      <c r="I16" s="122">
        <v>19.599187000000001</v>
      </c>
    </row>
    <row r="17" spans="2:22" ht="16.5" x14ac:dyDescent="0.3">
      <c r="B17" s="19">
        <v>31.62</v>
      </c>
      <c r="C17" s="19">
        <v>76.459999999999994</v>
      </c>
      <c r="D17" s="14">
        <v>30.337632391575699</v>
      </c>
      <c r="G17" s="11">
        <v>18.36</v>
      </c>
      <c r="H17" s="11">
        <v>57.25</v>
      </c>
      <c r="I17" s="122">
        <v>19.456416999999998</v>
      </c>
    </row>
    <row r="18" spans="2:22" ht="16.5" x14ac:dyDescent="0.3">
      <c r="B18" s="19">
        <v>25.42</v>
      </c>
      <c r="C18" s="19">
        <v>78.58</v>
      </c>
      <c r="D18" s="14">
        <v>32.414585712463499</v>
      </c>
      <c r="G18" s="11">
        <v>76.44</v>
      </c>
      <c r="H18" s="11">
        <v>60.85</v>
      </c>
      <c r="I18" s="122">
        <v>19.084273</v>
      </c>
    </row>
    <row r="19" spans="2:22" ht="16.5" x14ac:dyDescent="0.3">
      <c r="B19" s="19">
        <v>68.760000000000005</v>
      </c>
      <c r="C19" s="19">
        <v>86.67</v>
      </c>
      <c r="D19" s="14">
        <v>35.6776923452978</v>
      </c>
      <c r="G19" s="12">
        <v>327.45333333333332</v>
      </c>
      <c r="H19" s="13">
        <v>58.623333333333335</v>
      </c>
      <c r="I19" s="122">
        <v>19.240030000000001</v>
      </c>
    </row>
    <row r="20" spans="2:22" ht="16.5" x14ac:dyDescent="0.3">
      <c r="B20" s="19">
        <v>50.92</v>
      </c>
      <c r="C20" s="19">
        <v>71.05</v>
      </c>
      <c r="D20" s="14">
        <v>34.5217138939405</v>
      </c>
      <c r="G20" s="12">
        <v>241.80933333333334</v>
      </c>
      <c r="H20" s="13">
        <v>43.326666666666661</v>
      </c>
      <c r="I20" s="122">
        <v>19.441313000000001</v>
      </c>
    </row>
    <row r="21" spans="2:22" ht="16.5" x14ac:dyDescent="0.3">
      <c r="B21" s="19">
        <v>33.08</v>
      </c>
      <c r="C21" s="19">
        <v>50.79</v>
      </c>
      <c r="D21" s="14">
        <v>33.619380046050701</v>
      </c>
      <c r="G21" s="12">
        <v>158.52499999999998</v>
      </c>
      <c r="H21" s="13">
        <v>31.197499999999998</v>
      </c>
      <c r="I21" s="122">
        <v>19.574207000000001</v>
      </c>
    </row>
    <row r="22" spans="2:22" ht="16.5" x14ac:dyDescent="0.3">
      <c r="B22" s="19">
        <v>77.489999999999995</v>
      </c>
      <c r="C22" s="19">
        <v>86.2</v>
      </c>
      <c r="D22" s="14">
        <v>33.4320720352707</v>
      </c>
      <c r="G22" s="12">
        <v>132.47200000000001</v>
      </c>
      <c r="H22" s="13">
        <v>47.942</v>
      </c>
      <c r="I22" s="122">
        <v>19.084273</v>
      </c>
      <c r="P22" s="2"/>
      <c r="Q22" s="21" t="s">
        <v>6</v>
      </c>
      <c r="R22" s="21" t="s">
        <v>5</v>
      </c>
      <c r="T22" s="21" t="s">
        <v>7</v>
      </c>
      <c r="U22" s="4">
        <f>_xlfn.STDEV.P(B3:B54)</f>
        <v>23.019620561081499</v>
      </c>
      <c r="V22" s="4">
        <f>_xlfn.STDEV.P(G3:G73)</f>
        <v>63.372603460561891</v>
      </c>
    </row>
    <row r="23" spans="2:22" ht="16.5" x14ac:dyDescent="0.3">
      <c r="B23" s="19">
        <v>103.31</v>
      </c>
      <c r="C23" s="3">
        <v>81.800000000000011</v>
      </c>
      <c r="D23" s="14">
        <v>26.734535298249799</v>
      </c>
      <c r="G23" s="12">
        <v>98.909999999999982</v>
      </c>
      <c r="H23" s="13">
        <v>37.686666666666667</v>
      </c>
      <c r="I23" s="122">
        <v>18.738762999999999</v>
      </c>
      <c r="P23" s="21" t="s">
        <v>10</v>
      </c>
      <c r="Q23" s="3">
        <f>AVERAGE(B3:B54)</f>
        <v>53.764086538461534</v>
      </c>
      <c r="R23" s="3">
        <f>AVERAGE(G3:G73)</f>
        <v>95.003818022563237</v>
      </c>
      <c r="T23" s="21" t="s">
        <v>8</v>
      </c>
      <c r="U23" s="4">
        <f>_xlfn.STDEV.P(C3:C54)</f>
        <v>20.730964112271099</v>
      </c>
      <c r="V23" s="4">
        <f>_xlfn.STDEV.P(H3:H73)</f>
        <v>10.894858717907876</v>
      </c>
    </row>
    <row r="24" spans="2:22" ht="16.5" x14ac:dyDescent="0.3">
      <c r="B24" s="19">
        <v>65.48</v>
      </c>
      <c r="C24" s="3">
        <v>51.72</v>
      </c>
      <c r="D24" s="14">
        <v>27.120635130877201</v>
      </c>
      <c r="G24" s="12">
        <v>90.356666666666669</v>
      </c>
      <c r="H24" s="13">
        <v>40.83</v>
      </c>
      <c r="I24" s="122">
        <v>18.811222999999998</v>
      </c>
      <c r="P24" s="21" t="s">
        <v>11</v>
      </c>
      <c r="Q24" s="3">
        <f>AVERAGE(C3:C54)</f>
        <v>65.743862179487195</v>
      </c>
      <c r="R24" s="3">
        <f>AVERAGE(H3:H73)</f>
        <v>54.647164319248816</v>
      </c>
    </row>
    <row r="25" spans="2:22" ht="16.5" x14ac:dyDescent="0.3">
      <c r="B25" s="19">
        <v>73.680000000000007</v>
      </c>
      <c r="C25" s="3">
        <v>91.46</v>
      </c>
      <c r="D25" s="14">
        <v>27.506734963504499</v>
      </c>
      <c r="G25" s="13">
        <v>84.561999999999998</v>
      </c>
      <c r="H25" s="13">
        <v>63.395999999999994</v>
      </c>
      <c r="I25" s="122">
        <v>18.325479999999999</v>
      </c>
      <c r="P25" s="21" t="s">
        <v>12</v>
      </c>
      <c r="Q25" s="3">
        <f>MIN(B3:B54)</f>
        <v>14.59</v>
      </c>
      <c r="R25" s="3">
        <f>MIN(G3:G73)</f>
        <v>18.36</v>
      </c>
    </row>
    <row r="26" spans="2:22" ht="16.5" x14ac:dyDescent="0.3">
      <c r="B26" s="19">
        <v>48.9</v>
      </c>
      <c r="C26" s="3">
        <v>58.709999999999994</v>
      </c>
      <c r="D26" s="14">
        <v>27.892834796131801</v>
      </c>
      <c r="G26" s="13">
        <v>69.045000000000002</v>
      </c>
      <c r="H26" s="13">
        <v>53.681666666666672</v>
      </c>
      <c r="I26" s="122">
        <v>18.329872999999999</v>
      </c>
      <c r="P26" s="21" t="s">
        <v>13</v>
      </c>
      <c r="Q26" s="3">
        <f>MAX(B3:B54)</f>
        <v>106.21</v>
      </c>
      <c r="R26" s="3">
        <f>MAX(G3:G73)</f>
        <v>327.45333333333332</v>
      </c>
    </row>
    <row r="27" spans="2:22" ht="16.5" x14ac:dyDescent="0.3">
      <c r="B27" s="19">
        <v>93.48</v>
      </c>
      <c r="C27" s="3">
        <v>56.024999999999999</v>
      </c>
      <c r="D27" s="14">
        <v>29.051134294013899</v>
      </c>
      <c r="G27" s="13">
        <v>59.009999999999991</v>
      </c>
      <c r="H27" s="13">
        <v>50.762</v>
      </c>
      <c r="I27" s="122">
        <v>18.030597</v>
      </c>
      <c r="P27" s="21" t="s">
        <v>9</v>
      </c>
      <c r="Q27" s="3">
        <f>MIN(C3:C54)</f>
        <v>25.344999999999999</v>
      </c>
      <c r="R27" s="3">
        <f>MIN(H3:H73)</f>
        <v>28.583999999999996</v>
      </c>
    </row>
    <row r="28" spans="2:22" ht="16.5" x14ac:dyDescent="0.3">
      <c r="B28" s="19">
        <v>53.79</v>
      </c>
      <c r="C28" s="3">
        <v>66.137500000000003</v>
      </c>
      <c r="D28" s="14">
        <v>29.533759084798099</v>
      </c>
      <c r="G28" s="13">
        <v>50.82</v>
      </c>
      <c r="H28" s="13">
        <v>49.308000000000007</v>
      </c>
      <c r="I28" s="122">
        <v>17.99362</v>
      </c>
      <c r="P28" s="21" t="s">
        <v>14</v>
      </c>
      <c r="Q28" s="3">
        <f>MAX(C3:C54)</f>
        <v>133.34</v>
      </c>
      <c r="R28" s="3">
        <f>MAX(H3:H73)</f>
        <v>82.1</v>
      </c>
    </row>
    <row r="29" spans="2:22" ht="16.5" x14ac:dyDescent="0.3">
      <c r="B29" s="19">
        <v>47.58</v>
      </c>
      <c r="C29" s="3">
        <v>57.156666666666666</v>
      </c>
      <c r="D29" s="14">
        <v>30.0163838755822</v>
      </c>
      <c r="G29" s="13">
        <v>42.72</v>
      </c>
      <c r="H29" s="13">
        <v>35.209999999999994</v>
      </c>
      <c r="I29" s="122">
        <v>17.878533000000001</v>
      </c>
    </row>
    <row r="30" spans="2:22" ht="16.5" x14ac:dyDescent="0.3">
      <c r="B30" s="19">
        <v>30.72</v>
      </c>
      <c r="C30" s="3">
        <v>47.137500000000003</v>
      </c>
      <c r="D30" s="14">
        <v>30.4990086663664</v>
      </c>
      <c r="G30" s="13">
        <v>48.344999999999999</v>
      </c>
      <c r="H30" s="13">
        <v>51.822499999999998</v>
      </c>
      <c r="I30" s="122">
        <v>17.725536999999999</v>
      </c>
    </row>
    <row r="31" spans="2:22" ht="16.5" x14ac:dyDescent="0.3">
      <c r="B31" s="19">
        <v>22.36</v>
      </c>
      <c r="C31" s="3">
        <v>38.814999999999998</v>
      </c>
      <c r="D31" s="14">
        <v>30.457790261762501</v>
      </c>
      <c r="G31" s="13">
        <v>74.881999999999991</v>
      </c>
      <c r="H31" s="13">
        <v>52.998000000000005</v>
      </c>
      <c r="I31" s="122">
        <v>17.484079999999999</v>
      </c>
    </row>
    <row r="32" spans="2:22" ht="16.5" x14ac:dyDescent="0.3">
      <c r="B32" s="19">
        <v>30.83</v>
      </c>
      <c r="C32" s="3">
        <v>52.1</v>
      </c>
      <c r="D32" s="14">
        <v>30.331331798046499</v>
      </c>
      <c r="G32" s="13">
        <v>98.145999999999987</v>
      </c>
      <c r="H32" s="13">
        <v>74.873999999999995</v>
      </c>
      <c r="I32" s="122">
        <v>17.554203000000001</v>
      </c>
    </row>
    <row r="33" spans="2:9" ht="16.5" x14ac:dyDescent="0.3">
      <c r="B33" s="19">
        <v>24.91</v>
      </c>
      <c r="C33" s="3">
        <v>58.21</v>
      </c>
      <c r="D33" s="14">
        <v>29.650638688180699</v>
      </c>
      <c r="G33" s="13">
        <v>91.213999999999999</v>
      </c>
      <c r="H33" s="13">
        <v>67.72999999999999</v>
      </c>
      <c r="I33" s="122">
        <v>17.389082999999999</v>
      </c>
    </row>
    <row r="34" spans="2:9" ht="16.5" x14ac:dyDescent="0.3">
      <c r="B34" s="19">
        <v>67.13</v>
      </c>
      <c r="C34" s="3">
        <v>75.8</v>
      </c>
      <c r="D34" s="14">
        <v>28.925285271347001</v>
      </c>
      <c r="G34" s="13">
        <v>74.50800000000001</v>
      </c>
      <c r="H34" s="13">
        <v>72.894000000000005</v>
      </c>
      <c r="I34" s="122">
        <v>17.346412999999998</v>
      </c>
    </row>
    <row r="35" spans="2:9" ht="16.5" x14ac:dyDescent="0.3">
      <c r="B35" s="19">
        <v>51.68</v>
      </c>
      <c r="C35" s="3">
        <v>80.920000000000016</v>
      </c>
      <c r="D35" s="14">
        <v>28.686266446251501</v>
      </c>
      <c r="G35" s="13">
        <v>52.010000000000005</v>
      </c>
      <c r="H35" s="13">
        <v>48.81600000000001</v>
      </c>
      <c r="I35" s="122">
        <v>17.544473</v>
      </c>
    </row>
    <row r="36" spans="2:9" ht="16.5" x14ac:dyDescent="0.3">
      <c r="B36" s="19">
        <v>57.56</v>
      </c>
      <c r="C36" s="3">
        <v>65.026666666666657</v>
      </c>
      <c r="D36" s="14">
        <v>28.444438875325702</v>
      </c>
      <c r="G36" s="12">
        <v>52.246666666666663</v>
      </c>
      <c r="H36" s="13">
        <v>65.501666666666665</v>
      </c>
      <c r="I36" s="122">
        <v>17.256862999999999</v>
      </c>
    </row>
    <row r="37" spans="2:9" ht="16.5" x14ac:dyDescent="0.3">
      <c r="B37" s="19">
        <v>63.54</v>
      </c>
      <c r="C37" s="3">
        <v>59.204999999999998</v>
      </c>
      <c r="D37" s="14">
        <v>28.652414605491199</v>
      </c>
      <c r="G37" s="13">
        <v>48.755000000000003</v>
      </c>
      <c r="H37" s="13">
        <v>59.455999999999996</v>
      </c>
      <c r="I37" s="122">
        <v>17.385083000000002</v>
      </c>
    </row>
    <row r="38" spans="2:9" ht="16.5" x14ac:dyDescent="0.3">
      <c r="B38" s="19">
        <v>66.59</v>
      </c>
      <c r="C38" s="3">
        <v>69.806666666666658</v>
      </c>
      <c r="D38" s="14">
        <v>29.317355572259299</v>
      </c>
      <c r="G38" s="13">
        <v>48.024000000000001</v>
      </c>
      <c r="H38" s="13">
        <v>60.007500000000007</v>
      </c>
      <c r="I38" s="122">
        <v>17.30951</v>
      </c>
    </row>
    <row r="39" spans="2:9" ht="16.5" x14ac:dyDescent="0.3">
      <c r="B39" s="19">
        <v>46.75</v>
      </c>
      <c r="C39" s="3">
        <v>59.133333333333333</v>
      </c>
      <c r="D39" s="14">
        <v>28.508278182742298</v>
      </c>
      <c r="G39" s="13">
        <v>44.088000000000001</v>
      </c>
      <c r="H39" s="13">
        <v>68.61</v>
      </c>
      <c r="I39" s="122">
        <v>17.34675</v>
      </c>
    </row>
    <row r="40" spans="2:9" ht="16.5" x14ac:dyDescent="0.3">
      <c r="B40" s="19">
        <v>27.12</v>
      </c>
      <c r="C40" s="3">
        <v>48.05</v>
      </c>
      <c r="D40" s="14">
        <v>30.285870199302099</v>
      </c>
      <c r="G40" s="12">
        <v>37.736666666666665</v>
      </c>
      <c r="H40" s="13">
        <v>76.40666666666668</v>
      </c>
      <c r="I40" s="122">
        <v>17.139250000000001</v>
      </c>
    </row>
    <row r="41" spans="2:9" ht="16.5" x14ac:dyDescent="0.3">
      <c r="B41" s="19">
        <v>14.59</v>
      </c>
      <c r="C41" s="3">
        <v>25.344999999999999</v>
      </c>
      <c r="D41" s="14">
        <v>30.059521791424299</v>
      </c>
      <c r="G41" s="8">
        <v>223.61406716417912</v>
      </c>
      <c r="H41" s="15">
        <v>34.543999999999997</v>
      </c>
      <c r="I41" s="122">
        <v>19.257407000000001</v>
      </c>
    </row>
    <row r="42" spans="2:9" ht="16.5" x14ac:dyDescent="0.3">
      <c r="B42" s="19">
        <v>56.02</v>
      </c>
      <c r="C42" s="3">
        <v>47.98</v>
      </c>
      <c r="D42" s="14">
        <v>28.0512014784351</v>
      </c>
      <c r="G42" s="8">
        <v>200.69044776119404</v>
      </c>
      <c r="H42" s="15">
        <v>28.583999999999996</v>
      </c>
      <c r="I42" s="122">
        <v>19.321210000000001</v>
      </c>
    </row>
    <row r="43" spans="2:9" x14ac:dyDescent="0.25">
      <c r="B43" s="19">
        <v>43.66</v>
      </c>
      <c r="C43" s="3">
        <v>79.88</v>
      </c>
      <c r="D43" s="14">
        <v>29.010700168394699</v>
      </c>
      <c r="G43" s="8">
        <v>231.91373134328356</v>
      </c>
      <c r="H43" s="15">
        <v>39.422499999999999</v>
      </c>
      <c r="I43" s="123">
        <v>19.512492999999999</v>
      </c>
    </row>
    <row r="44" spans="2:9" ht="16.5" x14ac:dyDescent="0.3">
      <c r="B44" s="19">
        <v>85.5</v>
      </c>
      <c r="C44" s="3">
        <v>53.17</v>
      </c>
      <c r="D44" s="14">
        <v>30.1115111253409</v>
      </c>
      <c r="G44" s="9">
        <v>233.2525</v>
      </c>
      <c r="H44" s="15">
        <v>50.475000000000001</v>
      </c>
      <c r="I44" s="122">
        <v>19.375046999999999</v>
      </c>
    </row>
    <row r="45" spans="2:9" ht="16.5" x14ac:dyDescent="0.3">
      <c r="B45" s="19">
        <v>64.14</v>
      </c>
      <c r="C45" s="3">
        <v>87.02</v>
      </c>
      <c r="D45" s="14">
        <v>30.613993749567602</v>
      </c>
      <c r="G45" s="9">
        <v>124.55999999999999</v>
      </c>
      <c r="H45" s="15">
        <v>44.345999999999997</v>
      </c>
      <c r="I45" s="122">
        <v>18.932912999999999</v>
      </c>
    </row>
    <row r="46" spans="2:9" ht="16.5" x14ac:dyDescent="0.3">
      <c r="B46" s="19">
        <v>39.619999999999997</v>
      </c>
      <c r="C46" s="3">
        <v>54.92</v>
      </c>
      <c r="D46" s="14">
        <v>31.814715406131398</v>
      </c>
      <c r="G46" s="16">
        <v>210.45750000000001</v>
      </c>
      <c r="H46" s="16">
        <v>52.925000000000004</v>
      </c>
      <c r="I46" s="122">
        <v>17.27215</v>
      </c>
    </row>
    <row r="47" spans="2:9" ht="16.5" x14ac:dyDescent="0.3">
      <c r="B47" s="19">
        <v>87.1</v>
      </c>
      <c r="C47" s="3">
        <v>49.949999999999996</v>
      </c>
      <c r="D47" s="14">
        <v>35.6776923452978</v>
      </c>
      <c r="G47" s="16">
        <v>116.06599999999999</v>
      </c>
      <c r="H47" s="16">
        <v>45.988</v>
      </c>
      <c r="I47" s="122">
        <v>17.09496</v>
      </c>
    </row>
    <row r="48" spans="2:9" ht="16.5" x14ac:dyDescent="0.3">
      <c r="B48" s="19">
        <v>26.28</v>
      </c>
      <c r="C48" s="3">
        <v>36.200000000000003</v>
      </c>
      <c r="D48" s="14">
        <v>34.5217138939405</v>
      </c>
      <c r="G48" s="16">
        <v>113.25749999999999</v>
      </c>
      <c r="H48" s="16">
        <v>52.727999999999994</v>
      </c>
      <c r="I48" s="122">
        <v>17.024979999999999</v>
      </c>
    </row>
    <row r="49" spans="2:9" ht="16.5" x14ac:dyDescent="0.3">
      <c r="B49" s="19">
        <v>35.26</v>
      </c>
      <c r="C49" s="3">
        <v>133.34</v>
      </c>
      <c r="D49" s="14">
        <v>31.731071736676601</v>
      </c>
      <c r="G49" s="16">
        <v>81.149999999999991</v>
      </c>
      <c r="H49" s="16">
        <v>49.807499999999997</v>
      </c>
      <c r="I49" s="122">
        <v>16.854099999999999</v>
      </c>
    </row>
    <row r="50" spans="2:9" ht="16.5" x14ac:dyDescent="0.3">
      <c r="B50" s="19">
        <v>72.78</v>
      </c>
      <c r="C50" s="3">
        <v>79.66</v>
      </c>
      <c r="D50" s="14">
        <v>33.583912799098002</v>
      </c>
      <c r="G50" s="16">
        <v>56.15</v>
      </c>
      <c r="H50" s="16">
        <v>44.742500000000007</v>
      </c>
      <c r="I50" s="122">
        <v>17.120239999999999</v>
      </c>
    </row>
    <row r="51" spans="2:9" ht="16.5" x14ac:dyDescent="0.3">
      <c r="B51" s="19">
        <v>25.16</v>
      </c>
      <c r="C51" s="3">
        <v>30.57</v>
      </c>
      <c r="D51" s="14">
        <v>34.537396176480399</v>
      </c>
      <c r="G51" s="16">
        <v>83.527999999999992</v>
      </c>
      <c r="H51" s="16">
        <v>46.058</v>
      </c>
      <c r="I51" s="122">
        <v>17.067699999999999</v>
      </c>
    </row>
    <row r="52" spans="2:9" ht="16.5" x14ac:dyDescent="0.3">
      <c r="B52" s="19">
        <v>15.19</v>
      </c>
      <c r="C52" s="3">
        <v>26.823333333333334</v>
      </c>
      <c r="D52" s="14">
        <v>33.619380046050701</v>
      </c>
      <c r="G52" s="16">
        <v>72.105000000000004</v>
      </c>
      <c r="H52" s="16">
        <v>50.402500000000003</v>
      </c>
      <c r="I52" s="122">
        <v>16.747299999999999</v>
      </c>
    </row>
    <row r="53" spans="2:9" ht="16.5" x14ac:dyDescent="0.3">
      <c r="B53" s="19">
        <v>99.54</v>
      </c>
      <c r="C53" s="3">
        <v>113.11</v>
      </c>
      <c r="D53" s="14">
        <v>33.4320720352707</v>
      </c>
      <c r="G53" s="17">
        <v>67.606666666666669</v>
      </c>
      <c r="H53" s="16">
        <v>51.933333333333337</v>
      </c>
      <c r="I53" s="122">
        <v>16.747299999999999</v>
      </c>
    </row>
    <row r="54" spans="2:9" ht="16.5" x14ac:dyDescent="0.3">
      <c r="B54" s="19">
        <v>40.119999999999997</v>
      </c>
      <c r="C54" s="3">
        <v>93.39</v>
      </c>
      <c r="D54" s="14">
        <v>32.039479217988102</v>
      </c>
      <c r="G54" s="16">
        <v>70.3</v>
      </c>
      <c r="H54" s="16">
        <v>59.06</v>
      </c>
      <c r="I54" s="122">
        <v>16.5443</v>
      </c>
    </row>
    <row r="55" spans="2:9" ht="16.5" x14ac:dyDescent="0.3">
      <c r="B55" s="19">
        <v>25.61</v>
      </c>
      <c r="C55" s="3">
        <v>44.193333333333328</v>
      </c>
      <c r="D55" s="14">
        <v>31.756425561929198</v>
      </c>
      <c r="G55" s="16">
        <v>67.88</v>
      </c>
      <c r="H55" s="16">
        <v>56.53</v>
      </c>
      <c r="I55" s="122">
        <v>16.281849999999999</v>
      </c>
    </row>
    <row r="56" spans="2:9" ht="16.5" x14ac:dyDescent="0.3">
      <c r="B56" s="19">
        <v>30.82</v>
      </c>
      <c r="C56" s="3">
        <v>50.42</v>
      </c>
      <c r="D56" s="14">
        <v>32.700459142217099</v>
      </c>
      <c r="G56" s="16">
        <v>84.66</v>
      </c>
      <c r="H56" s="16">
        <v>78.86</v>
      </c>
      <c r="I56" s="122">
        <v>16.544250000000002</v>
      </c>
    </row>
    <row r="57" spans="2:9" ht="16.5" x14ac:dyDescent="0.3">
      <c r="G57" s="16">
        <v>67.569999999999993</v>
      </c>
      <c r="H57" s="16">
        <v>82.1</v>
      </c>
      <c r="I57" s="122">
        <v>16.631799999999998</v>
      </c>
    </row>
    <row r="58" spans="2:9" ht="16.5" x14ac:dyDescent="0.3">
      <c r="G58" s="16">
        <v>54.936</v>
      </c>
      <c r="H58" s="16">
        <v>51.823999999999998</v>
      </c>
      <c r="I58" s="122">
        <v>16.633749999999999</v>
      </c>
    </row>
    <row r="59" spans="2:9" ht="16.5" x14ac:dyDescent="0.3">
      <c r="G59" s="16">
        <v>75.337999999999994</v>
      </c>
      <c r="H59" s="16">
        <v>50.37</v>
      </c>
      <c r="I59" s="122">
        <v>17.009699999999999</v>
      </c>
    </row>
    <row r="60" spans="2:9" ht="16.5" x14ac:dyDescent="0.3">
      <c r="G60" s="16">
        <v>59.165999999999997</v>
      </c>
      <c r="H60" s="16">
        <v>50.552</v>
      </c>
      <c r="I60" s="122">
        <v>17.159700000000001</v>
      </c>
    </row>
    <row r="61" spans="2:9" ht="16.5" x14ac:dyDescent="0.3">
      <c r="G61" s="16">
        <v>50.773999999999994</v>
      </c>
      <c r="H61" s="16">
        <v>55.232000000000006</v>
      </c>
      <c r="I61" s="122">
        <v>16.86375</v>
      </c>
    </row>
    <row r="62" spans="2:9" ht="16.5" x14ac:dyDescent="0.3">
      <c r="G62" s="18">
        <v>232.05200000000005</v>
      </c>
      <c r="H62" s="18">
        <v>63.429999999999993</v>
      </c>
      <c r="I62" s="122">
        <v>17.587216999999999</v>
      </c>
    </row>
    <row r="63" spans="2:9" ht="16.5" x14ac:dyDescent="0.3">
      <c r="G63" s="18">
        <v>143.89599999999999</v>
      </c>
      <c r="H63" s="18">
        <v>66.166000000000011</v>
      </c>
      <c r="I63" s="122">
        <v>17.449083000000002</v>
      </c>
    </row>
    <row r="64" spans="2:9" ht="16.5" x14ac:dyDescent="0.3">
      <c r="G64" s="18">
        <v>104.006</v>
      </c>
      <c r="H64" s="18">
        <v>52.120000000000005</v>
      </c>
      <c r="I64" s="122">
        <v>17.330749999999998</v>
      </c>
    </row>
    <row r="65" spans="7:9" ht="16.5" x14ac:dyDescent="0.3">
      <c r="G65" s="18">
        <v>88.143999999999977</v>
      </c>
      <c r="H65" s="18">
        <v>57.696000000000005</v>
      </c>
      <c r="I65" s="122">
        <v>17.253267000000001</v>
      </c>
    </row>
    <row r="66" spans="7:9" ht="16.5" x14ac:dyDescent="0.3">
      <c r="G66" s="18">
        <v>92.256</v>
      </c>
      <c r="H66" s="18">
        <v>56.001999999999995</v>
      </c>
      <c r="I66" s="122">
        <v>17.2636</v>
      </c>
    </row>
    <row r="67" spans="7:9" ht="16.5" x14ac:dyDescent="0.3">
      <c r="G67" s="18">
        <v>87.688000000000002</v>
      </c>
      <c r="H67" s="18">
        <v>56.870000000000005</v>
      </c>
      <c r="I67" s="122">
        <v>17.438233</v>
      </c>
    </row>
    <row r="68" spans="7:9" ht="16.5" x14ac:dyDescent="0.3">
      <c r="G68" s="18">
        <v>95.621999999999986</v>
      </c>
      <c r="H68" s="18">
        <v>71.585999999999999</v>
      </c>
      <c r="I68" s="122">
        <v>17.137117</v>
      </c>
    </row>
    <row r="69" spans="7:9" ht="16.5" x14ac:dyDescent="0.3">
      <c r="G69" s="18">
        <v>82.494</v>
      </c>
      <c r="H69" s="18">
        <v>55.463999999999999</v>
      </c>
      <c r="I69" s="122">
        <v>17.158750000000001</v>
      </c>
    </row>
    <row r="70" spans="7:9" ht="16.5" x14ac:dyDescent="0.3">
      <c r="G70" s="18">
        <v>77.09</v>
      </c>
      <c r="H70" s="18">
        <v>52.926666666666655</v>
      </c>
      <c r="I70" s="122">
        <v>17.254909999999999</v>
      </c>
    </row>
    <row r="71" spans="7:9" ht="16.5" x14ac:dyDescent="0.3">
      <c r="G71" s="18">
        <v>69.39500000000001</v>
      </c>
      <c r="H71" s="18">
        <v>47.872500000000002</v>
      </c>
      <c r="I71" s="122">
        <v>17.350266999999999</v>
      </c>
    </row>
    <row r="72" spans="7:9" ht="16.5" x14ac:dyDescent="0.3">
      <c r="G72" s="18">
        <v>65.813999999999993</v>
      </c>
      <c r="H72" s="18">
        <v>65.116</v>
      </c>
      <c r="I72" s="122">
        <v>17.039650000000002</v>
      </c>
    </row>
    <row r="73" spans="7:9" ht="16.5" x14ac:dyDescent="0.3">
      <c r="G73" s="18">
        <v>79.97</v>
      </c>
      <c r="H73" s="18">
        <v>71.525000000000006</v>
      </c>
      <c r="I73" s="122">
        <v>16.738683000000002</v>
      </c>
    </row>
  </sheetData>
  <mergeCells count="2">
    <mergeCell ref="G1:H1"/>
    <mergeCell ref="B1:C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57A1-4F25-4F79-9B38-1AF0608D2551}">
  <dimension ref="A1:V89"/>
  <sheetViews>
    <sheetView topLeftCell="A16" zoomScale="85" zoomScaleNormal="85" workbookViewId="0">
      <selection activeCell="S48" sqref="S48"/>
    </sheetView>
  </sheetViews>
  <sheetFormatPr defaultRowHeight="15" x14ac:dyDescent="0.25"/>
  <cols>
    <col min="2" max="2" width="22.7109375" customWidth="1"/>
    <col min="3" max="3" width="13.5703125" customWidth="1"/>
    <col min="4" max="4" width="14.140625" customWidth="1"/>
    <col min="5" max="5" width="12.7109375" customWidth="1"/>
    <col min="6" max="6" width="15" customWidth="1"/>
    <col min="8" max="8" width="12" customWidth="1"/>
    <col min="9" max="9" width="12.85546875" customWidth="1"/>
    <col min="10" max="10" width="10.28515625" customWidth="1"/>
    <col min="18" max="18" width="13.28515625" customWidth="1"/>
    <col min="19" max="19" width="13.42578125" customWidth="1"/>
    <col min="20" max="20" width="19.5703125" customWidth="1"/>
    <col min="21" max="21" width="17.85546875" customWidth="1"/>
    <col min="22" max="22" width="18.7109375" customWidth="1"/>
    <col min="23" max="24" width="10.28515625" customWidth="1"/>
    <col min="25" max="25" width="10.140625" customWidth="1"/>
  </cols>
  <sheetData>
    <row r="1" spans="1:22" ht="15.75" thickBot="1" x14ac:dyDescent="0.3">
      <c r="B1" s="111" t="s">
        <v>40</v>
      </c>
      <c r="C1" s="111"/>
    </row>
    <row r="2" spans="1:22" x14ac:dyDescent="0.25">
      <c r="A2" s="14"/>
      <c r="B2" s="21" t="s">
        <v>16</v>
      </c>
      <c r="C2" s="21" t="s">
        <v>15</v>
      </c>
      <c r="D2" s="37" t="s">
        <v>44</v>
      </c>
      <c r="E2" s="21" t="s">
        <v>43</v>
      </c>
      <c r="F2" s="26" t="s">
        <v>42</v>
      </c>
      <c r="H2" s="47" t="s">
        <v>46</v>
      </c>
      <c r="I2" s="43"/>
      <c r="J2" s="115" t="s">
        <v>94</v>
      </c>
      <c r="K2" s="115"/>
      <c r="L2" s="115"/>
      <c r="M2" s="115"/>
      <c r="N2" s="115"/>
      <c r="O2" s="115"/>
      <c r="P2" s="116"/>
    </row>
    <row r="3" spans="1:22" x14ac:dyDescent="0.25">
      <c r="A3" s="23" t="s">
        <v>17</v>
      </c>
      <c r="B3" s="13">
        <v>47.014299999999999</v>
      </c>
      <c r="C3" s="5">
        <v>0.2423564999999997</v>
      </c>
      <c r="D3" s="38">
        <v>0.21779900513215222</v>
      </c>
      <c r="E3" s="22">
        <v>-3.3599999999999998E-2</v>
      </c>
      <c r="F3" s="35">
        <v>0.75759161327195279</v>
      </c>
      <c r="H3" s="49" t="s">
        <v>47</v>
      </c>
      <c r="I3" s="40">
        <v>0.55659061161123446</v>
      </c>
      <c r="J3" s="50"/>
      <c r="K3" s="50"/>
      <c r="L3" s="50"/>
      <c r="M3" s="50"/>
      <c r="N3" s="50"/>
      <c r="O3" s="50"/>
      <c r="P3" s="51"/>
      <c r="R3" s="107" t="s">
        <v>98</v>
      </c>
      <c r="S3" s="107"/>
      <c r="T3" s="21" t="s">
        <v>83</v>
      </c>
      <c r="U3" s="21" t="s">
        <v>84</v>
      </c>
      <c r="V3" s="21" t="s">
        <v>85</v>
      </c>
    </row>
    <row r="4" spans="1:22" x14ac:dyDescent="0.25">
      <c r="A4" s="23" t="s">
        <v>18</v>
      </c>
      <c r="B4" s="13">
        <v>29.554200000000002</v>
      </c>
      <c r="C4" s="5">
        <v>0.24235650000000003</v>
      </c>
      <c r="D4" s="38">
        <v>0.15906501723025451</v>
      </c>
      <c r="E4" s="22">
        <v>2.1999999999999999E-2</v>
      </c>
      <c r="F4" s="35">
        <v>0.60860957928708281</v>
      </c>
      <c r="H4" s="49" t="s">
        <v>48</v>
      </c>
      <c r="I4" s="40">
        <v>0.3097931089337681</v>
      </c>
      <c r="J4" s="50"/>
      <c r="K4" s="50"/>
      <c r="L4" s="50"/>
      <c r="M4" s="50"/>
      <c r="N4" s="50"/>
      <c r="O4" s="50"/>
      <c r="P4" s="51"/>
      <c r="R4" s="99" t="s">
        <v>87</v>
      </c>
      <c r="S4" s="87" t="s">
        <v>88</v>
      </c>
      <c r="T4" s="92">
        <v>0.41269852014674785</v>
      </c>
      <c r="U4" s="92">
        <v>0.37479476984992888</v>
      </c>
      <c r="V4" s="92">
        <v>0.3097931089337681</v>
      </c>
    </row>
    <row r="5" spans="1:22" x14ac:dyDescent="0.25">
      <c r="A5" s="24" t="s">
        <v>19</v>
      </c>
      <c r="B5" s="25">
        <v>47.488500000000002</v>
      </c>
      <c r="C5" s="5">
        <v>-0.29172375000000034</v>
      </c>
      <c r="D5" s="38">
        <v>0.42933048944879326</v>
      </c>
      <c r="E5" s="22">
        <v>0.20069999999999999</v>
      </c>
      <c r="F5" s="35">
        <v>1.3111267291913471</v>
      </c>
      <c r="H5" s="52" t="s">
        <v>49</v>
      </c>
      <c r="I5" s="44">
        <v>0.15641379980793879</v>
      </c>
      <c r="J5" s="50"/>
      <c r="K5" s="50"/>
      <c r="L5" s="50"/>
      <c r="M5" s="50"/>
      <c r="N5" s="50"/>
      <c r="O5" s="50"/>
      <c r="P5" s="51"/>
      <c r="R5" s="100"/>
      <c r="S5" s="90" t="s">
        <v>86</v>
      </c>
      <c r="T5" s="95">
        <v>0.19246046520177829</v>
      </c>
      <c r="U5" s="95">
        <v>0.23586027426102418</v>
      </c>
      <c r="V5" s="95">
        <v>0.15641379980793879</v>
      </c>
    </row>
    <row r="6" spans="1:22" x14ac:dyDescent="0.25">
      <c r="A6" s="26" t="s">
        <v>20</v>
      </c>
      <c r="B6" s="27">
        <v>38.784700000000001</v>
      </c>
      <c r="C6" s="5">
        <v>-7.9807612500000069E-2</v>
      </c>
      <c r="D6" s="38">
        <v>0.46771033386461991</v>
      </c>
      <c r="E6" s="22">
        <v>0.16259999999999999</v>
      </c>
      <c r="F6" s="35">
        <v>0.70638570908534093</v>
      </c>
      <c r="H6" s="49" t="s">
        <v>50</v>
      </c>
      <c r="I6" s="40">
        <v>12.970460426673114</v>
      </c>
      <c r="J6" s="50"/>
      <c r="K6" s="50"/>
      <c r="L6" s="50"/>
      <c r="M6" s="50"/>
      <c r="N6" s="50"/>
      <c r="O6" s="50"/>
      <c r="P6" s="51"/>
      <c r="R6" s="101" t="s">
        <v>62</v>
      </c>
      <c r="S6" s="88" t="s">
        <v>89</v>
      </c>
      <c r="T6" s="93">
        <v>19.620565737719236</v>
      </c>
      <c r="U6" s="93">
        <v>9.7075234494003464</v>
      </c>
      <c r="V6" s="93">
        <v>28.416106773601562</v>
      </c>
    </row>
    <row r="7" spans="1:22" ht="15.75" thickBot="1" x14ac:dyDescent="0.3">
      <c r="A7" s="28" t="s">
        <v>21</v>
      </c>
      <c r="B7" s="29">
        <v>54.746600000000001</v>
      </c>
      <c r="C7" s="5">
        <v>7.4400954545454687E-2</v>
      </c>
      <c r="D7" s="38">
        <v>0.30390036190371916</v>
      </c>
      <c r="E7" s="22">
        <v>-0.72619999999999996</v>
      </c>
      <c r="F7" s="35">
        <v>1.2173744904506583</v>
      </c>
      <c r="H7" s="53" t="s">
        <v>51</v>
      </c>
      <c r="I7" s="41">
        <v>12</v>
      </c>
      <c r="J7" s="50"/>
      <c r="K7" s="50"/>
      <c r="L7" s="50"/>
      <c r="M7" s="50"/>
      <c r="N7" s="50"/>
      <c r="O7" s="50"/>
      <c r="P7" s="51"/>
      <c r="R7" s="102"/>
      <c r="S7" s="88" t="s">
        <v>90</v>
      </c>
      <c r="T7" s="93">
        <v>13.139470708529064</v>
      </c>
      <c r="U7" s="93">
        <v>18.505320707955939</v>
      </c>
      <c r="V7" s="93" t="s">
        <v>2</v>
      </c>
    </row>
    <row r="8" spans="1:22" x14ac:dyDescent="0.25">
      <c r="A8" s="28" t="s">
        <v>22</v>
      </c>
      <c r="B8" s="29">
        <v>27.5703</v>
      </c>
      <c r="C8" s="5">
        <v>7.4400954545454687E-2</v>
      </c>
      <c r="D8" s="38">
        <v>0.33444487879672741</v>
      </c>
      <c r="E8" s="22">
        <v>-0.55079999999999996</v>
      </c>
      <c r="F8" s="35">
        <v>1.170648012854419</v>
      </c>
      <c r="H8" s="54"/>
      <c r="I8" s="50"/>
      <c r="J8" s="50"/>
      <c r="K8" s="50"/>
      <c r="L8" s="50"/>
      <c r="M8" s="50"/>
      <c r="N8" s="50"/>
      <c r="O8" s="50"/>
      <c r="P8" s="51"/>
      <c r="R8" s="103"/>
      <c r="S8" s="88" t="s">
        <v>91</v>
      </c>
      <c r="T8" s="93">
        <v>22.303946146859548</v>
      </c>
      <c r="U8" s="93" t="s">
        <v>2</v>
      </c>
      <c r="V8" s="93">
        <v>47.032481528606255</v>
      </c>
    </row>
    <row r="9" spans="1:22" ht="15.75" thickBot="1" x14ac:dyDescent="0.3">
      <c r="A9" s="30" t="s">
        <v>23</v>
      </c>
      <c r="B9" s="31">
        <v>63.384900000000002</v>
      </c>
      <c r="C9" s="5">
        <v>-2.9873056909090877E-2</v>
      </c>
      <c r="D9" s="38">
        <v>0.81082626990706985</v>
      </c>
      <c r="E9" s="22">
        <v>-4.24E-2</v>
      </c>
      <c r="F9" s="35">
        <v>1.5179127412338298</v>
      </c>
      <c r="H9" s="54" t="s">
        <v>52</v>
      </c>
      <c r="I9" s="50"/>
      <c r="J9" s="50"/>
      <c r="K9" s="50"/>
      <c r="L9" s="50"/>
      <c r="M9" s="50"/>
      <c r="N9" s="50"/>
      <c r="O9" s="50"/>
      <c r="P9" s="51"/>
      <c r="R9" s="104" t="s">
        <v>92</v>
      </c>
      <c r="S9" s="89" t="s">
        <v>89</v>
      </c>
      <c r="T9" s="94">
        <v>0.52443668329504733</v>
      </c>
      <c r="U9" s="94">
        <v>0.71059302132337754</v>
      </c>
      <c r="V9" s="94">
        <v>0.35527491171076764</v>
      </c>
    </row>
    <row r="10" spans="1:22" x14ac:dyDescent="0.25">
      <c r="A10" s="30" t="s">
        <v>24</v>
      </c>
      <c r="B10" s="31">
        <v>31.8675</v>
      </c>
      <c r="C10" s="5">
        <v>-2.9873056909090877E-2</v>
      </c>
      <c r="D10" s="38">
        <v>0.61172242602864635</v>
      </c>
      <c r="E10" s="22">
        <v>0.25790000000000002</v>
      </c>
      <c r="F10" s="35">
        <v>1.2053441209878615</v>
      </c>
      <c r="H10" s="55"/>
      <c r="I10" s="42" t="s">
        <v>57</v>
      </c>
      <c r="J10" s="42" t="s">
        <v>58</v>
      </c>
      <c r="K10" s="42" t="s">
        <v>59</v>
      </c>
      <c r="L10" s="42" t="s">
        <v>60</v>
      </c>
      <c r="M10" s="42" t="s">
        <v>61</v>
      </c>
      <c r="N10" s="50"/>
      <c r="O10" s="50"/>
      <c r="P10" s="51"/>
      <c r="R10" s="105"/>
      <c r="S10" s="89" t="s">
        <v>90</v>
      </c>
      <c r="T10" s="94">
        <v>0.27041517251911851</v>
      </c>
      <c r="U10" s="94">
        <v>4.5695097828747464E-2</v>
      </c>
      <c r="V10" s="94" t="s">
        <v>2</v>
      </c>
    </row>
    <row r="11" spans="1:22" x14ac:dyDescent="0.25">
      <c r="A11" s="32" t="s">
        <v>25</v>
      </c>
      <c r="B11" s="25">
        <v>21.8202</v>
      </c>
      <c r="C11" s="5">
        <v>-8.9525781818181854E-2</v>
      </c>
      <c r="D11" s="38">
        <v>0.25846908835393767</v>
      </c>
      <c r="E11" s="22">
        <v>9.2999999999999999E-2</v>
      </c>
      <c r="F11" s="35">
        <v>7.5299468789626928E-2</v>
      </c>
      <c r="H11" s="49" t="s">
        <v>53</v>
      </c>
      <c r="I11" s="40">
        <v>2</v>
      </c>
      <c r="J11" s="40">
        <v>679.58808740762697</v>
      </c>
      <c r="K11" s="40">
        <v>339.79404370381349</v>
      </c>
      <c r="L11" s="40">
        <v>2.0197842244785442</v>
      </c>
      <c r="M11" s="40">
        <v>0.18854143556246306</v>
      </c>
      <c r="N11" s="50"/>
      <c r="O11" s="50"/>
      <c r="P11" s="51"/>
      <c r="R11" s="106"/>
      <c r="S11" s="89" t="s">
        <v>91</v>
      </c>
      <c r="T11" s="94">
        <v>0.49286914540169047</v>
      </c>
      <c r="U11" s="94" t="s">
        <v>2</v>
      </c>
      <c r="V11" s="94">
        <v>7.6057197070549268E-2</v>
      </c>
    </row>
    <row r="12" spans="1:22" x14ac:dyDescent="0.25">
      <c r="A12" s="32" t="s">
        <v>26</v>
      </c>
      <c r="B12" s="25">
        <v>17.0562</v>
      </c>
      <c r="C12" s="5">
        <v>-8.9525781818181854E-2</v>
      </c>
      <c r="D12" s="38">
        <v>0.25541664656366159</v>
      </c>
      <c r="E12" s="22">
        <v>-4.2999999999999997E-2</v>
      </c>
      <c r="F12" s="35">
        <v>0.16724843795982072</v>
      </c>
      <c r="H12" s="49" t="s">
        <v>54</v>
      </c>
      <c r="I12" s="40">
        <v>9</v>
      </c>
      <c r="J12" s="40">
        <v>1514.0955931190397</v>
      </c>
      <c r="K12" s="40">
        <v>168.23284367989331</v>
      </c>
      <c r="L12" s="40"/>
      <c r="M12" s="40"/>
      <c r="N12" s="50"/>
      <c r="O12" s="50"/>
      <c r="P12" s="51"/>
      <c r="S12" s="6"/>
      <c r="T12" s="6"/>
    </row>
    <row r="13" spans="1:22" ht="15.75" thickBot="1" x14ac:dyDescent="0.3">
      <c r="A13" s="33" t="s">
        <v>27</v>
      </c>
      <c r="B13" s="34">
        <v>23.997399999999999</v>
      </c>
      <c r="C13" s="5">
        <v>-2.9404039090909065E-2</v>
      </c>
      <c r="D13" s="38">
        <v>0.40424930925497271</v>
      </c>
      <c r="E13" s="22">
        <v>5.1700000000000003E-2</v>
      </c>
      <c r="F13" s="35">
        <v>1.3153391539827286</v>
      </c>
      <c r="H13" s="53" t="s">
        <v>55</v>
      </c>
      <c r="I13" s="41">
        <v>11</v>
      </c>
      <c r="J13" s="41">
        <v>2193.6836805266666</v>
      </c>
      <c r="K13" s="41"/>
      <c r="L13" s="41"/>
      <c r="M13" s="41"/>
      <c r="N13" s="50"/>
      <c r="O13" s="50"/>
      <c r="P13" s="51"/>
      <c r="R13" s="107" t="s">
        <v>97</v>
      </c>
      <c r="S13" s="107"/>
      <c r="T13" s="21" t="s">
        <v>83</v>
      </c>
      <c r="U13" s="21" t="s">
        <v>84</v>
      </c>
      <c r="V13" s="21" t="s">
        <v>85</v>
      </c>
    </row>
    <row r="14" spans="1:22" ht="15.75" thickBot="1" x14ac:dyDescent="0.3">
      <c r="A14" s="33" t="s">
        <v>28</v>
      </c>
      <c r="B14" s="34">
        <v>35.043199999999999</v>
      </c>
      <c r="C14" s="5">
        <v>-2.94040390909091E-2</v>
      </c>
      <c r="D14" s="38">
        <v>0.4730595856603203</v>
      </c>
      <c r="E14" s="22">
        <v>-8.5999999999999993E-2</v>
      </c>
      <c r="F14" s="35">
        <v>1.1771727825599774</v>
      </c>
      <c r="H14" s="54"/>
      <c r="I14" s="50"/>
      <c r="J14" s="50"/>
      <c r="K14" s="50"/>
      <c r="L14" s="50"/>
      <c r="M14" s="50"/>
      <c r="N14" s="50"/>
      <c r="O14" s="50"/>
      <c r="P14" s="51"/>
      <c r="R14" s="99" t="s">
        <v>87</v>
      </c>
      <c r="S14" s="87" t="s">
        <v>88</v>
      </c>
      <c r="T14" s="92">
        <v>0.79124046720474372</v>
      </c>
      <c r="U14" s="92">
        <v>0.67736912016946749</v>
      </c>
      <c r="V14" s="92">
        <v>0.79115168548483117</v>
      </c>
    </row>
    <row r="15" spans="1:22" x14ac:dyDescent="0.25">
      <c r="B15" s="119" t="s">
        <v>41</v>
      </c>
      <c r="C15" s="119"/>
      <c r="D15" s="39"/>
      <c r="H15" s="55"/>
      <c r="I15" s="42" t="s">
        <v>62</v>
      </c>
      <c r="J15" s="42" t="s">
        <v>50</v>
      </c>
      <c r="K15" s="42" t="s">
        <v>63</v>
      </c>
      <c r="L15" s="45" t="s">
        <v>64</v>
      </c>
      <c r="M15" s="42" t="s">
        <v>65</v>
      </c>
      <c r="N15" s="42" t="s">
        <v>66</v>
      </c>
      <c r="O15" s="42" t="s">
        <v>67</v>
      </c>
      <c r="P15" s="56" t="s">
        <v>68</v>
      </c>
      <c r="R15" s="100"/>
      <c r="S15" s="90" t="s">
        <v>86</v>
      </c>
      <c r="T15" s="95">
        <v>0.7017720960067767</v>
      </c>
      <c r="U15" s="95">
        <v>0.59671140021183433</v>
      </c>
      <c r="V15" s="95">
        <v>0.73893960685603899</v>
      </c>
    </row>
    <row r="16" spans="1:22" x14ac:dyDescent="0.25">
      <c r="A16" s="14"/>
      <c r="B16" s="21" t="s">
        <v>16</v>
      </c>
      <c r="C16" s="21" t="s">
        <v>15</v>
      </c>
      <c r="D16" s="37" t="s">
        <v>44</v>
      </c>
      <c r="E16" s="21" t="s">
        <v>43</v>
      </c>
      <c r="F16" s="26" t="s">
        <v>42</v>
      </c>
      <c r="H16" s="49" t="s">
        <v>56</v>
      </c>
      <c r="I16" s="40">
        <v>18.088753886227384</v>
      </c>
      <c r="J16" s="40">
        <v>9.939326294425527</v>
      </c>
      <c r="K16" s="40">
        <v>1.8199175024943557</v>
      </c>
      <c r="L16" s="44">
        <v>0.10211662070579355</v>
      </c>
      <c r="M16" s="40">
        <v>-4.3955642840958653</v>
      </c>
      <c r="N16" s="40">
        <v>40.573072056550629</v>
      </c>
      <c r="O16" s="40">
        <v>-4.3955642840958653</v>
      </c>
      <c r="P16" s="57">
        <v>40.573072056550629</v>
      </c>
      <c r="R16" s="101" t="s">
        <v>62</v>
      </c>
      <c r="S16" s="88" t="s">
        <v>89</v>
      </c>
      <c r="T16" s="93">
        <v>-6.5561723841569934</v>
      </c>
      <c r="U16" s="93">
        <v>-67.069145959842189</v>
      </c>
      <c r="V16" s="93">
        <v>-5.1774652759937991</v>
      </c>
    </row>
    <row r="17" spans="1:22" x14ac:dyDescent="0.25">
      <c r="A17" s="23" t="s">
        <v>29</v>
      </c>
      <c r="B17" s="13">
        <v>27.528300000000002</v>
      </c>
      <c r="C17" s="5">
        <v>0.24235650000000003</v>
      </c>
      <c r="D17" s="38">
        <v>0.20968150648577732</v>
      </c>
      <c r="E17" s="22">
        <v>1.1900000000000001E-2</v>
      </c>
      <c r="F17" s="35">
        <v>0.75678425095928104</v>
      </c>
      <c r="H17" s="49" t="s">
        <v>15</v>
      </c>
      <c r="I17" s="40">
        <v>28.416106773601562</v>
      </c>
      <c r="J17" s="40">
        <v>29.15990894999219</v>
      </c>
      <c r="K17" s="40">
        <v>0.97449230113625485</v>
      </c>
      <c r="L17" s="44">
        <v>0.35527491171076764</v>
      </c>
      <c r="M17" s="40">
        <v>-37.548190124166759</v>
      </c>
      <c r="N17" s="40">
        <v>94.380403671369891</v>
      </c>
      <c r="O17" s="40">
        <v>-37.548190124166759</v>
      </c>
      <c r="P17" s="57">
        <v>94.380403671369891</v>
      </c>
      <c r="R17" s="102"/>
      <c r="S17" s="88" t="s">
        <v>90</v>
      </c>
      <c r="T17" s="93">
        <v>0.69289837327834847</v>
      </c>
      <c r="U17" s="93">
        <v>21.703915560528952</v>
      </c>
      <c r="V17" s="93" t="s">
        <v>2</v>
      </c>
    </row>
    <row r="18" spans="1:22" ht="15.75" thickBot="1" x14ac:dyDescent="0.3">
      <c r="A18" s="23" t="s">
        <v>30</v>
      </c>
      <c r="B18" s="13">
        <v>14.5052</v>
      </c>
      <c r="C18" s="5">
        <v>0.24235650000000003</v>
      </c>
      <c r="D18" s="38">
        <v>0.21421296844338761</v>
      </c>
      <c r="E18" s="22">
        <v>0.1313</v>
      </c>
      <c r="F18" s="35">
        <v>0.60823681243410443</v>
      </c>
      <c r="H18" s="53" t="s">
        <v>44</v>
      </c>
      <c r="I18" s="41">
        <v>47.032481528606255</v>
      </c>
      <c r="J18" s="41">
        <v>23.468972730276469</v>
      </c>
      <c r="K18" s="41">
        <v>2.0040281297839404</v>
      </c>
      <c r="L18" s="46">
        <v>7.6057197070549268E-2</v>
      </c>
      <c r="M18" s="41">
        <v>-6.0580232367044147</v>
      </c>
      <c r="N18" s="41">
        <v>100.12298629391692</v>
      </c>
      <c r="O18" s="41">
        <v>-6.0580232367044147</v>
      </c>
      <c r="P18" s="58">
        <v>100.12298629391692</v>
      </c>
      <c r="R18" s="103"/>
      <c r="S18" s="88" t="s">
        <v>91</v>
      </c>
      <c r="T18" s="93">
        <v>67.457417203891424</v>
      </c>
      <c r="U18" s="93" t="s">
        <v>2</v>
      </c>
      <c r="V18" s="93">
        <v>69.052254345390821</v>
      </c>
    </row>
    <row r="19" spans="1:22" ht="15.75" thickBot="1" x14ac:dyDescent="0.3">
      <c r="A19" s="24" t="s">
        <v>31</v>
      </c>
      <c r="B19" s="25">
        <v>71.694199999999995</v>
      </c>
      <c r="C19" s="5">
        <v>-0.29172375000000034</v>
      </c>
      <c r="D19" s="38">
        <v>0.84058056064382691</v>
      </c>
      <c r="E19" s="22">
        <v>0.2145</v>
      </c>
      <c r="F19" s="35">
        <v>1.3119635741894666</v>
      </c>
      <c r="R19" s="104" t="s">
        <v>92</v>
      </c>
      <c r="S19" s="89" t="s">
        <v>89</v>
      </c>
      <c r="T19" s="94">
        <v>0.865390482567852</v>
      </c>
      <c r="U19" s="94">
        <v>2.3990707662323439E-2</v>
      </c>
      <c r="V19" s="94">
        <v>0.84506111923144012</v>
      </c>
    </row>
    <row r="20" spans="1:22" x14ac:dyDescent="0.25">
      <c r="A20" s="26" t="s">
        <v>32</v>
      </c>
      <c r="B20" s="27">
        <v>47.312199999999997</v>
      </c>
      <c r="C20" s="5">
        <v>-7.9807612500000069E-2</v>
      </c>
      <c r="D20" s="38">
        <v>0.49020307329875568</v>
      </c>
      <c r="E20" s="22">
        <v>-0.2311</v>
      </c>
      <c r="F20" s="35">
        <v>0.71302314829183489</v>
      </c>
      <c r="H20" s="47" t="s">
        <v>46</v>
      </c>
      <c r="I20" s="43"/>
      <c r="J20" s="113" t="s">
        <v>93</v>
      </c>
      <c r="K20" s="113"/>
      <c r="L20" s="113"/>
      <c r="M20" s="113"/>
      <c r="N20" s="113"/>
      <c r="O20" s="113"/>
      <c r="P20" s="114"/>
      <c r="R20" s="105"/>
      <c r="S20" s="89" t="s">
        <v>90</v>
      </c>
      <c r="T20" s="94">
        <v>0.95801225569181181</v>
      </c>
      <c r="U20" s="94">
        <v>2.4590020573981516E-2</v>
      </c>
      <c r="V20" s="94" t="s">
        <v>2</v>
      </c>
    </row>
    <row r="21" spans="1:22" x14ac:dyDescent="0.25">
      <c r="A21" s="28" t="s">
        <v>33</v>
      </c>
      <c r="B21" s="29">
        <v>31.810600000000001</v>
      </c>
      <c r="C21" s="5">
        <v>7.4400954545454687E-2</v>
      </c>
      <c r="D21" s="38">
        <v>0.30390036190371916</v>
      </c>
      <c r="E21" s="22">
        <v>-0.72619999999999996</v>
      </c>
      <c r="F21" s="35">
        <v>1.2173744904506583</v>
      </c>
      <c r="H21" s="49" t="s">
        <v>47</v>
      </c>
      <c r="I21" s="40">
        <v>0.88946707948345738</v>
      </c>
      <c r="J21" s="50"/>
      <c r="K21" s="50"/>
      <c r="L21" s="50"/>
      <c r="M21" s="50"/>
      <c r="N21" s="50"/>
      <c r="O21" s="50"/>
      <c r="P21" s="51"/>
      <c r="R21" s="106"/>
      <c r="S21" s="89" t="s">
        <v>91</v>
      </c>
      <c r="T21" s="94">
        <v>9.1620887428035661E-2</v>
      </c>
      <c r="U21" s="94" t="s">
        <v>2</v>
      </c>
      <c r="V21" s="94">
        <v>3.8512722560440828E-3</v>
      </c>
    </row>
    <row r="22" spans="1:22" x14ac:dyDescent="0.25">
      <c r="A22" s="28" t="s">
        <v>34</v>
      </c>
      <c r="B22" s="29">
        <v>24.152100000000001</v>
      </c>
      <c r="C22" s="5">
        <v>7.4400954545454687E-2</v>
      </c>
      <c r="D22" s="38">
        <v>0.33444487879672741</v>
      </c>
      <c r="E22" s="22">
        <v>-0.55079999999999996</v>
      </c>
      <c r="F22" s="35">
        <v>1.170648012854419</v>
      </c>
      <c r="H22" s="49" t="s">
        <v>48</v>
      </c>
      <c r="I22" s="40">
        <v>0.79115168548483117</v>
      </c>
      <c r="J22" s="50"/>
      <c r="K22" s="50"/>
      <c r="L22" s="50"/>
      <c r="M22" s="50"/>
      <c r="N22" s="50"/>
      <c r="O22" s="50"/>
      <c r="P22" s="51"/>
      <c r="S22" s="6"/>
      <c r="T22" s="6"/>
    </row>
    <row r="23" spans="1:22" x14ac:dyDescent="0.25">
      <c r="A23" s="30" t="s">
        <v>35</v>
      </c>
      <c r="B23" s="31">
        <v>62.840499999999999</v>
      </c>
      <c r="C23" s="5">
        <v>-2.9873056909090877E-2</v>
      </c>
      <c r="D23" s="38">
        <v>0.81082626990706985</v>
      </c>
      <c r="E23" s="22">
        <v>-4.24E-2</v>
      </c>
      <c r="F23" s="35">
        <v>1.5179127412338298</v>
      </c>
      <c r="H23" s="62" t="s">
        <v>49</v>
      </c>
      <c r="I23" s="63">
        <v>0.73893960685603899</v>
      </c>
      <c r="J23" s="50"/>
      <c r="K23" s="50"/>
      <c r="L23" s="50"/>
      <c r="M23" s="50"/>
      <c r="N23" s="50"/>
      <c r="O23" s="50"/>
      <c r="P23" s="51"/>
      <c r="T23" s="6"/>
    </row>
    <row r="24" spans="1:22" x14ac:dyDescent="0.25">
      <c r="A24" s="30" t="s">
        <v>36</v>
      </c>
      <c r="B24" s="31">
        <v>29.180700000000002</v>
      </c>
      <c r="C24" s="5">
        <v>-2.9873056909090877E-2</v>
      </c>
      <c r="D24" s="38">
        <v>0.61172242602864635</v>
      </c>
      <c r="E24" s="22">
        <v>0.25790000000000002</v>
      </c>
      <c r="F24" s="35">
        <v>1.2053441209878615</v>
      </c>
      <c r="H24" s="49" t="s">
        <v>50</v>
      </c>
      <c r="I24" s="40">
        <v>9.4540857486943981</v>
      </c>
      <c r="J24" s="50"/>
      <c r="K24" s="50"/>
      <c r="L24" s="50"/>
      <c r="M24" s="50"/>
      <c r="N24" s="50"/>
      <c r="O24" s="50"/>
      <c r="P24" s="51"/>
      <c r="T24" s="6"/>
    </row>
    <row r="25" spans="1:22" ht="15.75" thickBot="1" x14ac:dyDescent="0.3">
      <c r="A25" s="32" t="s">
        <v>37</v>
      </c>
      <c r="B25" s="25">
        <v>25.196200000000001</v>
      </c>
      <c r="C25" s="5">
        <v>-8.9525781818181854E-2</v>
      </c>
      <c r="D25" s="38">
        <v>0.25846908835393767</v>
      </c>
      <c r="E25" s="22">
        <v>9.2999999999999999E-2</v>
      </c>
      <c r="F25" s="35">
        <v>7.5299468789626928E-2</v>
      </c>
      <c r="H25" s="53" t="s">
        <v>51</v>
      </c>
      <c r="I25" s="41">
        <v>11</v>
      </c>
      <c r="J25" s="50"/>
      <c r="K25" s="50"/>
      <c r="L25" s="50"/>
      <c r="M25" s="50"/>
      <c r="N25" s="50"/>
      <c r="O25" s="50"/>
      <c r="P25" s="51"/>
    </row>
    <row r="26" spans="1:22" x14ac:dyDescent="0.25">
      <c r="A26" s="32" t="s">
        <v>38</v>
      </c>
      <c r="B26" s="25">
        <v>14.8794</v>
      </c>
      <c r="C26" s="5">
        <v>-8.9525781818181854E-2</v>
      </c>
      <c r="D26" s="38">
        <v>0.25541664656366159</v>
      </c>
      <c r="E26" s="22">
        <v>-4.2999999999999997E-2</v>
      </c>
      <c r="F26" s="35">
        <v>0.16724843795982072</v>
      </c>
      <c r="H26" s="54"/>
      <c r="I26" s="50"/>
      <c r="J26" s="50"/>
      <c r="K26" s="50"/>
      <c r="L26" s="50"/>
      <c r="M26" s="50"/>
      <c r="N26" s="50"/>
      <c r="O26" s="50"/>
      <c r="P26" s="51"/>
    </row>
    <row r="27" spans="1:22" ht="15.75" thickBot="1" x14ac:dyDescent="0.3">
      <c r="A27" s="33" t="s">
        <v>39</v>
      </c>
      <c r="B27" s="34">
        <v>31.258299999999998</v>
      </c>
      <c r="C27" s="5">
        <v>-2.9404039090909065E-2</v>
      </c>
      <c r="D27" s="38">
        <v>0.4730595856603203</v>
      </c>
      <c r="E27" s="22">
        <v>-8.5999999999999993E-2</v>
      </c>
      <c r="F27" s="35">
        <v>1.1771727825599774</v>
      </c>
      <c r="H27" s="54" t="s">
        <v>52</v>
      </c>
      <c r="I27" s="50"/>
      <c r="J27" s="50"/>
      <c r="K27" s="50"/>
      <c r="L27" s="50"/>
      <c r="M27" s="50"/>
      <c r="N27" s="50"/>
      <c r="O27" s="50"/>
      <c r="P27" s="51"/>
    </row>
    <row r="28" spans="1:22" x14ac:dyDescent="0.25">
      <c r="H28" s="55"/>
      <c r="I28" s="42" t="s">
        <v>57</v>
      </c>
      <c r="J28" s="42" t="s">
        <v>58</v>
      </c>
      <c r="K28" s="42" t="s">
        <v>59</v>
      </c>
      <c r="L28" s="42" t="s">
        <v>60</v>
      </c>
      <c r="M28" s="42" t="s">
        <v>61</v>
      </c>
      <c r="N28" s="50"/>
      <c r="O28" s="50"/>
      <c r="P28" s="51"/>
    </row>
    <row r="29" spans="1:22" x14ac:dyDescent="0.25">
      <c r="B29" t="s">
        <v>45</v>
      </c>
      <c r="H29" s="49" t="s">
        <v>53</v>
      </c>
      <c r="I29" s="40">
        <v>2</v>
      </c>
      <c r="J29" s="40">
        <v>2708.6808916524856</v>
      </c>
      <c r="K29" s="40">
        <v>1354.3404458262428</v>
      </c>
      <c r="L29" s="40">
        <v>15.152656363475112</v>
      </c>
      <c r="M29" s="40">
        <v>1.9024966415027954E-3</v>
      </c>
      <c r="N29" s="50"/>
      <c r="O29" s="50"/>
      <c r="P29" s="51"/>
    </row>
    <row r="30" spans="1:22" x14ac:dyDescent="0.25">
      <c r="H30" s="49" t="s">
        <v>54</v>
      </c>
      <c r="I30" s="40">
        <v>8</v>
      </c>
      <c r="J30" s="40">
        <v>715.03789874933227</v>
      </c>
      <c r="K30" s="40">
        <v>89.379737343666534</v>
      </c>
      <c r="L30" s="40"/>
      <c r="M30" s="40"/>
      <c r="N30" s="50"/>
      <c r="O30" s="50"/>
      <c r="P30" s="51"/>
    </row>
    <row r="31" spans="1:22" ht="15.75" thickBot="1" x14ac:dyDescent="0.3">
      <c r="H31" s="53" t="s">
        <v>55</v>
      </c>
      <c r="I31" s="41">
        <v>10</v>
      </c>
      <c r="J31" s="41">
        <v>3423.7187904018178</v>
      </c>
      <c r="K31" s="41"/>
      <c r="L31" s="41"/>
      <c r="M31" s="41"/>
      <c r="N31" s="50"/>
      <c r="O31" s="50"/>
      <c r="P31" s="51"/>
    </row>
    <row r="32" spans="1:22" ht="15.75" thickBot="1" x14ac:dyDescent="0.3">
      <c r="H32" s="54"/>
      <c r="I32" s="50"/>
      <c r="J32" s="50"/>
      <c r="K32" s="50"/>
      <c r="L32" s="50"/>
      <c r="M32" s="50"/>
      <c r="N32" s="50"/>
      <c r="O32" s="50"/>
      <c r="P32" s="51"/>
    </row>
    <row r="33" spans="8:16" x14ac:dyDescent="0.25">
      <c r="H33" s="55"/>
      <c r="I33" s="42" t="s">
        <v>62</v>
      </c>
      <c r="J33" s="42" t="s">
        <v>50</v>
      </c>
      <c r="K33" s="42" t="s">
        <v>63</v>
      </c>
      <c r="L33" s="66" t="s">
        <v>64</v>
      </c>
      <c r="M33" s="42" t="s">
        <v>65</v>
      </c>
      <c r="N33" s="42" t="s">
        <v>66</v>
      </c>
      <c r="O33" s="42" t="s">
        <v>67</v>
      </c>
      <c r="P33" s="56" t="s">
        <v>68</v>
      </c>
    </row>
    <row r="34" spans="8:16" x14ac:dyDescent="0.25">
      <c r="H34" s="49" t="s">
        <v>56</v>
      </c>
      <c r="I34" s="40">
        <v>4.4273504527149932</v>
      </c>
      <c r="J34" s="40">
        <v>8.0173009970083324</v>
      </c>
      <c r="K34" s="40">
        <v>0.55222455217373845</v>
      </c>
      <c r="L34" s="63">
        <v>0.59588081871896192</v>
      </c>
      <c r="M34" s="40">
        <v>-14.060578799562713</v>
      </c>
      <c r="N34" s="40">
        <v>22.915279704992699</v>
      </c>
      <c r="O34" s="40">
        <v>-14.060578799562713</v>
      </c>
      <c r="P34" s="57">
        <v>22.915279704992699</v>
      </c>
    </row>
    <row r="35" spans="8:16" x14ac:dyDescent="0.25">
      <c r="H35" s="49" t="s">
        <v>15</v>
      </c>
      <c r="I35" s="40">
        <v>-5.1774652759937991</v>
      </c>
      <c r="J35" s="40">
        <v>25.648192207865112</v>
      </c>
      <c r="K35" s="40">
        <v>-0.20186472535893232</v>
      </c>
      <c r="L35" s="63">
        <v>0.84506111923144012</v>
      </c>
      <c r="M35" s="40">
        <v>-64.322302567842044</v>
      </c>
      <c r="N35" s="40">
        <v>53.967372015854451</v>
      </c>
      <c r="O35" s="40">
        <v>-64.322302567842044</v>
      </c>
      <c r="P35" s="57">
        <v>53.967372015854451</v>
      </c>
    </row>
    <row r="36" spans="8:16" ht="15.75" thickBot="1" x14ac:dyDescent="0.3">
      <c r="H36" s="53" t="s">
        <v>44</v>
      </c>
      <c r="I36" s="41">
        <v>69.052254345390821</v>
      </c>
      <c r="J36" s="41">
        <v>17.185249148697082</v>
      </c>
      <c r="K36" s="41">
        <v>4.018111913764491</v>
      </c>
      <c r="L36" s="67">
        <v>3.8512722560440828E-3</v>
      </c>
      <c r="M36" s="41">
        <v>29.422998743981459</v>
      </c>
      <c r="N36" s="41">
        <v>108.68150994680019</v>
      </c>
      <c r="O36" s="41">
        <v>29.422998743981459</v>
      </c>
      <c r="P36" s="58">
        <v>108.68150994680019</v>
      </c>
    </row>
    <row r="40" spans="8:16" x14ac:dyDescent="0.25">
      <c r="H40" s="109"/>
      <c r="I40" s="110"/>
      <c r="J40" s="108" t="s">
        <v>83</v>
      </c>
      <c r="K40" s="108"/>
      <c r="L40" s="108" t="s">
        <v>84</v>
      </c>
      <c r="M40" s="108"/>
      <c r="N40" s="108" t="s">
        <v>85</v>
      </c>
      <c r="O40" s="108"/>
    </row>
    <row r="41" spans="8:16" x14ac:dyDescent="0.25">
      <c r="H41" s="111"/>
      <c r="I41" s="112"/>
      <c r="J41" s="91" t="s">
        <v>95</v>
      </c>
      <c r="K41" s="91" t="s">
        <v>96</v>
      </c>
      <c r="L41" s="91" t="s">
        <v>95</v>
      </c>
      <c r="M41" s="91" t="s">
        <v>96</v>
      </c>
      <c r="N41" s="91" t="s">
        <v>95</v>
      </c>
      <c r="O41" s="91" t="s">
        <v>96</v>
      </c>
    </row>
    <row r="42" spans="8:16" x14ac:dyDescent="0.25">
      <c r="H42" s="99" t="s">
        <v>87</v>
      </c>
      <c r="I42" s="87" t="s">
        <v>88</v>
      </c>
      <c r="J42" s="92">
        <v>0.41269852014674785</v>
      </c>
      <c r="K42" s="92">
        <v>0.79124046720474372</v>
      </c>
      <c r="L42" s="92">
        <v>0.37479476984992888</v>
      </c>
      <c r="M42" s="92">
        <v>0.67736912016946749</v>
      </c>
      <c r="N42" s="92">
        <v>0.3097931089337681</v>
      </c>
      <c r="O42" s="92">
        <v>0.79115168548483117</v>
      </c>
    </row>
    <row r="43" spans="8:16" x14ac:dyDescent="0.25">
      <c r="H43" s="100"/>
      <c r="I43" s="90" t="s">
        <v>86</v>
      </c>
      <c r="J43" s="95">
        <v>0.19246046520177829</v>
      </c>
      <c r="K43" s="95">
        <v>0.7017720960067767</v>
      </c>
      <c r="L43" s="95">
        <v>0.23586027426102418</v>
      </c>
      <c r="M43" s="95">
        <v>0.59671140021183433</v>
      </c>
      <c r="N43" s="95">
        <v>0.15641379980793879</v>
      </c>
      <c r="O43" s="95">
        <v>0.73893960685603899</v>
      </c>
    </row>
    <row r="44" spans="8:16" x14ac:dyDescent="0.25">
      <c r="H44" s="101" t="s">
        <v>62</v>
      </c>
      <c r="I44" s="88" t="s">
        <v>89</v>
      </c>
      <c r="J44" s="93">
        <v>19.620565737719236</v>
      </c>
      <c r="K44" s="93">
        <v>-6.5561723841569934</v>
      </c>
      <c r="L44" s="93">
        <v>9.7075234494003464</v>
      </c>
      <c r="M44" s="93">
        <v>-67.069145959842189</v>
      </c>
      <c r="N44" s="93">
        <v>28.416106773601562</v>
      </c>
      <c r="O44" s="93">
        <v>-5.1774652759937991</v>
      </c>
    </row>
    <row r="45" spans="8:16" x14ac:dyDescent="0.25">
      <c r="H45" s="102"/>
      <c r="I45" s="88" t="s">
        <v>90</v>
      </c>
      <c r="J45" s="93">
        <v>13.139470708529064</v>
      </c>
      <c r="K45" s="93">
        <v>0.69289837327834847</v>
      </c>
      <c r="L45" s="93">
        <v>18.505320707955939</v>
      </c>
      <c r="M45" s="93">
        <v>21.703915560528952</v>
      </c>
      <c r="N45" s="93" t="s">
        <v>2</v>
      </c>
      <c r="O45" s="93" t="s">
        <v>2</v>
      </c>
    </row>
    <row r="46" spans="8:16" x14ac:dyDescent="0.25">
      <c r="H46" s="103"/>
      <c r="I46" s="88" t="s">
        <v>91</v>
      </c>
      <c r="J46" s="93">
        <v>22.303946146859548</v>
      </c>
      <c r="K46" s="93">
        <v>67.457417203891424</v>
      </c>
      <c r="L46" s="93" t="s">
        <v>2</v>
      </c>
      <c r="M46" s="93" t="s">
        <v>2</v>
      </c>
      <c r="N46" s="93">
        <v>47.032481528606255</v>
      </c>
      <c r="O46" s="93">
        <v>69.052254345390821</v>
      </c>
    </row>
    <row r="47" spans="8:16" x14ac:dyDescent="0.25">
      <c r="H47" s="104" t="s">
        <v>92</v>
      </c>
      <c r="I47" s="89" t="s">
        <v>89</v>
      </c>
      <c r="J47" s="94">
        <v>0.52443668329504733</v>
      </c>
      <c r="K47" s="94">
        <v>0.865390482567852</v>
      </c>
      <c r="L47" s="94">
        <v>0.71059302132337754</v>
      </c>
      <c r="M47" s="94">
        <v>2.3990707662323439E-2</v>
      </c>
      <c r="N47" s="94">
        <v>0.35527491171076764</v>
      </c>
      <c r="O47" s="94">
        <v>0.84506111923144012</v>
      </c>
    </row>
    <row r="48" spans="8:16" x14ac:dyDescent="0.25">
      <c r="H48" s="105"/>
      <c r="I48" s="89" t="s">
        <v>90</v>
      </c>
      <c r="J48" s="94">
        <v>0.27041517251911851</v>
      </c>
      <c r="K48" s="94">
        <v>0.95801225569181181</v>
      </c>
      <c r="L48" s="94">
        <v>4.5695097828747464E-2</v>
      </c>
      <c r="M48" s="94">
        <v>2.4590020573981516E-2</v>
      </c>
      <c r="N48" s="94" t="s">
        <v>2</v>
      </c>
      <c r="O48" s="94" t="s">
        <v>2</v>
      </c>
    </row>
    <row r="49" spans="2:20" x14ac:dyDescent="0.25">
      <c r="H49" s="106"/>
      <c r="I49" s="89" t="s">
        <v>91</v>
      </c>
      <c r="J49" s="94">
        <v>0.49286914540169047</v>
      </c>
      <c r="K49" s="94">
        <v>9.1620887428035661E-2</v>
      </c>
      <c r="L49" s="94" t="s">
        <v>2</v>
      </c>
      <c r="M49" s="94" t="s">
        <v>2</v>
      </c>
      <c r="N49" s="94">
        <v>7.6057197070549268E-2</v>
      </c>
      <c r="O49" s="94">
        <v>3.8512722560440828E-3</v>
      </c>
    </row>
    <row r="52" spans="2:20" ht="15.75" thickBot="1" x14ac:dyDescent="0.3"/>
    <row r="53" spans="2:20" x14ac:dyDescent="0.25">
      <c r="B53" s="47" t="s">
        <v>46</v>
      </c>
      <c r="C53" s="43"/>
      <c r="D53" s="115" t="s">
        <v>69</v>
      </c>
      <c r="E53" s="115"/>
      <c r="F53" s="115"/>
      <c r="G53" s="115"/>
      <c r="H53" s="115"/>
      <c r="I53" s="115"/>
      <c r="J53" s="116"/>
      <c r="L53" s="47" t="s">
        <v>46</v>
      </c>
      <c r="M53" s="43"/>
      <c r="N53" s="115" t="s">
        <v>72</v>
      </c>
      <c r="O53" s="115"/>
      <c r="P53" s="115"/>
      <c r="Q53" s="115"/>
      <c r="R53" s="115"/>
      <c r="S53" s="115"/>
      <c r="T53" s="116"/>
    </row>
    <row r="54" spans="2:20" x14ac:dyDescent="0.25">
      <c r="B54" s="49" t="s">
        <v>47</v>
      </c>
      <c r="C54" s="40">
        <v>0.64241615806792085</v>
      </c>
      <c r="D54" s="50"/>
      <c r="E54" s="50"/>
      <c r="F54" s="50"/>
      <c r="G54" s="50"/>
      <c r="H54" s="50"/>
      <c r="I54" s="50"/>
      <c r="J54" s="51"/>
      <c r="L54" s="49" t="s">
        <v>47</v>
      </c>
      <c r="M54" s="40">
        <v>0.61220484304677703</v>
      </c>
      <c r="N54" s="50"/>
      <c r="O54" s="50"/>
      <c r="P54" s="50"/>
      <c r="Q54" s="50"/>
      <c r="R54" s="50"/>
      <c r="S54" s="50"/>
      <c r="T54" s="51"/>
    </row>
    <row r="55" spans="2:20" x14ac:dyDescent="0.25">
      <c r="B55" s="49" t="s">
        <v>48</v>
      </c>
      <c r="C55" s="40">
        <v>0.41269852014674785</v>
      </c>
      <c r="D55" s="50"/>
      <c r="E55" s="50"/>
      <c r="F55" s="50"/>
      <c r="G55" s="50"/>
      <c r="H55" s="50"/>
      <c r="I55" s="50"/>
      <c r="J55" s="51"/>
      <c r="L55" s="49" t="s">
        <v>48</v>
      </c>
      <c r="M55" s="40">
        <v>0.37479476984992888</v>
      </c>
      <c r="N55" s="50"/>
      <c r="O55" s="50"/>
      <c r="P55" s="50"/>
      <c r="Q55" s="50"/>
      <c r="R55" s="50"/>
      <c r="S55" s="50"/>
      <c r="T55" s="51"/>
    </row>
    <row r="56" spans="2:20" x14ac:dyDescent="0.25">
      <c r="B56" s="52" t="s">
        <v>49</v>
      </c>
      <c r="C56" s="44">
        <v>0.19246046520177829</v>
      </c>
      <c r="D56" s="50"/>
      <c r="E56" s="50"/>
      <c r="F56" s="50"/>
      <c r="G56" s="50"/>
      <c r="H56" s="50"/>
      <c r="I56" s="50"/>
      <c r="J56" s="51"/>
      <c r="L56" s="52" t="s">
        <v>49</v>
      </c>
      <c r="M56" s="44">
        <v>0.23586027426102418</v>
      </c>
      <c r="N56" s="50"/>
      <c r="O56" s="50"/>
      <c r="P56" s="50"/>
      <c r="Q56" s="50"/>
      <c r="R56" s="50"/>
      <c r="S56" s="50"/>
      <c r="T56" s="51"/>
    </row>
    <row r="57" spans="2:20" x14ac:dyDescent="0.25">
      <c r="B57" s="49" t="s">
        <v>50</v>
      </c>
      <c r="C57" s="40">
        <v>12.690319499047494</v>
      </c>
      <c r="D57" s="50"/>
      <c r="E57" s="50"/>
      <c r="F57" s="50"/>
      <c r="G57" s="50"/>
      <c r="H57" s="50"/>
      <c r="I57" s="50"/>
      <c r="J57" s="51"/>
      <c r="L57" s="49" t="s">
        <v>50</v>
      </c>
      <c r="M57" s="40">
        <v>12.34460075570661</v>
      </c>
      <c r="N57" s="50"/>
      <c r="O57" s="50"/>
      <c r="P57" s="50"/>
      <c r="Q57" s="50"/>
      <c r="R57" s="50"/>
      <c r="S57" s="50"/>
      <c r="T57" s="51"/>
    </row>
    <row r="58" spans="2:20" ht="15.75" thickBot="1" x14ac:dyDescent="0.3">
      <c r="B58" s="53" t="s">
        <v>51</v>
      </c>
      <c r="C58" s="41">
        <v>12</v>
      </c>
      <c r="D58" s="50"/>
      <c r="E58" s="50"/>
      <c r="F58" s="50"/>
      <c r="G58" s="50"/>
      <c r="H58" s="50"/>
      <c r="I58" s="50"/>
      <c r="J58" s="51"/>
      <c r="L58" s="53" t="s">
        <v>51</v>
      </c>
      <c r="M58" s="41">
        <v>12</v>
      </c>
      <c r="N58" s="50"/>
      <c r="O58" s="50"/>
      <c r="P58" s="50"/>
      <c r="Q58" s="50"/>
      <c r="R58" s="50"/>
      <c r="S58" s="50"/>
      <c r="T58" s="51"/>
    </row>
    <row r="59" spans="2:20" x14ac:dyDescent="0.25">
      <c r="B59" s="54"/>
      <c r="C59" s="50"/>
      <c r="D59" s="50"/>
      <c r="E59" s="50"/>
      <c r="F59" s="50"/>
      <c r="G59" s="50"/>
      <c r="H59" s="50"/>
      <c r="I59" s="50"/>
      <c r="J59" s="51"/>
      <c r="L59" s="54"/>
      <c r="M59" s="50"/>
      <c r="N59" s="50"/>
      <c r="O59" s="50"/>
      <c r="P59" s="50"/>
      <c r="Q59" s="50"/>
      <c r="R59" s="50"/>
      <c r="S59" s="50"/>
      <c r="T59" s="51"/>
    </row>
    <row r="60" spans="2:20" ht="15.75" thickBot="1" x14ac:dyDescent="0.3">
      <c r="B60" s="54" t="s">
        <v>52</v>
      </c>
      <c r="C60" s="50"/>
      <c r="D60" s="50"/>
      <c r="E60" s="50"/>
      <c r="F60" s="50"/>
      <c r="G60" s="50"/>
      <c r="H60" s="50"/>
      <c r="I60" s="50"/>
      <c r="J60" s="51"/>
      <c r="L60" s="54" t="s">
        <v>52</v>
      </c>
      <c r="M60" s="50"/>
      <c r="N60" s="50"/>
      <c r="O60" s="50"/>
      <c r="P60" s="50"/>
      <c r="Q60" s="50"/>
      <c r="R60" s="50"/>
      <c r="S60" s="50"/>
      <c r="T60" s="51"/>
    </row>
    <row r="61" spans="2:20" x14ac:dyDescent="0.25">
      <c r="B61" s="55"/>
      <c r="C61" s="42" t="s">
        <v>57</v>
      </c>
      <c r="D61" s="42" t="s">
        <v>58</v>
      </c>
      <c r="E61" s="42" t="s">
        <v>59</v>
      </c>
      <c r="F61" s="42" t="s">
        <v>60</v>
      </c>
      <c r="G61" s="42" t="s">
        <v>61</v>
      </c>
      <c r="H61" s="50"/>
      <c r="I61" s="50"/>
      <c r="J61" s="51"/>
      <c r="L61" s="55"/>
      <c r="M61" s="42" t="s">
        <v>57</v>
      </c>
      <c r="N61" s="42" t="s">
        <v>58</v>
      </c>
      <c r="O61" s="42" t="s">
        <v>59</v>
      </c>
      <c r="P61" s="42" t="s">
        <v>60</v>
      </c>
      <c r="Q61" s="42" t="s">
        <v>61</v>
      </c>
      <c r="R61" s="50"/>
      <c r="S61" s="50"/>
      <c r="T61" s="51"/>
    </row>
    <row r="62" spans="2:20" x14ac:dyDescent="0.25">
      <c r="B62" s="49" t="s">
        <v>53</v>
      </c>
      <c r="C62" s="40">
        <v>3</v>
      </c>
      <c r="D62" s="40">
        <v>905.33000862342647</v>
      </c>
      <c r="E62" s="40">
        <v>301.77666954114216</v>
      </c>
      <c r="F62" s="40">
        <v>1.8738747045775899</v>
      </c>
      <c r="G62" s="40">
        <v>0.21236556125229611</v>
      </c>
      <c r="H62" s="50"/>
      <c r="I62" s="50"/>
      <c r="J62" s="51"/>
      <c r="L62" s="49" t="s">
        <v>53</v>
      </c>
      <c r="M62" s="40">
        <v>2</v>
      </c>
      <c r="N62" s="40">
        <v>822.18117016653696</v>
      </c>
      <c r="O62" s="40">
        <v>411.09058508326848</v>
      </c>
      <c r="P62" s="40">
        <v>2.6976365247613856</v>
      </c>
      <c r="Q62" s="40">
        <v>0.12080967361659743</v>
      </c>
      <c r="R62" s="50"/>
      <c r="S62" s="50"/>
      <c r="T62" s="51"/>
    </row>
    <row r="63" spans="2:20" x14ac:dyDescent="0.25">
      <c r="B63" s="49" t="s">
        <v>54</v>
      </c>
      <c r="C63" s="40">
        <v>8</v>
      </c>
      <c r="D63" s="40">
        <v>1288.3536719032402</v>
      </c>
      <c r="E63" s="40">
        <v>161.04420898790502</v>
      </c>
      <c r="F63" s="40"/>
      <c r="G63" s="40"/>
      <c r="H63" s="50"/>
      <c r="I63" s="50"/>
      <c r="J63" s="51"/>
      <c r="L63" s="49" t="s">
        <v>54</v>
      </c>
      <c r="M63" s="40">
        <v>9</v>
      </c>
      <c r="N63" s="40">
        <v>1371.5025103601297</v>
      </c>
      <c r="O63" s="40">
        <v>152.38916781779218</v>
      </c>
      <c r="P63" s="40"/>
      <c r="Q63" s="40"/>
      <c r="R63" s="50"/>
      <c r="S63" s="50"/>
      <c r="T63" s="51"/>
    </row>
    <row r="64" spans="2:20" ht="15.75" thickBot="1" x14ac:dyDescent="0.3">
      <c r="B64" s="53" t="s">
        <v>55</v>
      </c>
      <c r="C64" s="41">
        <v>11</v>
      </c>
      <c r="D64" s="41">
        <v>2193.6836805266666</v>
      </c>
      <c r="E64" s="41"/>
      <c r="F64" s="41"/>
      <c r="G64" s="41"/>
      <c r="H64" s="50"/>
      <c r="I64" s="50"/>
      <c r="J64" s="51"/>
      <c r="L64" s="53" t="s">
        <v>55</v>
      </c>
      <c r="M64" s="41">
        <v>11</v>
      </c>
      <c r="N64" s="41">
        <v>2193.6836805266666</v>
      </c>
      <c r="O64" s="41"/>
      <c r="P64" s="41"/>
      <c r="Q64" s="41"/>
      <c r="R64" s="50"/>
      <c r="S64" s="50"/>
      <c r="T64" s="51"/>
    </row>
    <row r="65" spans="2:20" ht="15.75" thickBot="1" x14ac:dyDescent="0.3">
      <c r="B65" s="54"/>
      <c r="C65" s="50"/>
      <c r="D65" s="50"/>
      <c r="E65" s="50"/>
      <c r="F65" s="50"/>
      <c r="G65" s="50"/>
      <c r="H65" s="50"/>
      <c r="I65" s="50"/>
      <c r="J65" s="51"/>
      <c r="L65" s="54"/>
      <c r="M65" s="50"/>
      <c r="N65" s="50"/>
      <c r="O65" s="50"/>
      <c r="P65" s="50"/>
      <c r="Q65" s="50"/>
      <c r="R65" s="50"/>
      <c r="S65" s="50"/>
      <c r="T65" s="51"/>
    </row>
    <row r="66" spans="2:20" x14ac:dyDescent="0.25">
      <c r="B66" s="55"/>
      <c r="C66" s="42" t="s">
        <v>62</v>
      </c>
      <c r="D66" s="42" t="s">
        <v>50</v>
      </c>
      <c r="E66" s="42" t="s">
        <v>63</v>
      </c>
      <c r="F66" s="45" t="s">
        <v>64</v>
      </c>
      <c r="G66" s="42" t="s">
        <v>65</v>
      </c>
      <c r="H66" s="42" t="s">
        <v>66</v>
      </c>
      <c r="I66" s="42" t="s">
        <v>67</v>
      </c>
      <c r="J66" s="56" t="s">
        <v>68</v>
      </c>
      <c r="L66" s="55"/>
      <c r="M66" s="42" t="s">
        <v>62</v>
      </c>
      <c r="N66" s="42" t="s">
        <v>50</v>
      </c>
      <c r="O66" s="42" t="s">
        <v>63</v>
      </c>
      <c r="P66" s="45" t="s">
        <v>64</v>
      </c>
      <c r="Q66" s="42" t="s">
        <v>65</v>
      </c>
      <c r="R66" s="42" t="s">
        <v>66</v>
      </c>
      <c r="S66" s="42" t="s">
        <v>67</v>
      </c>
      <c r="T66" s="56" t="s">
        <v>68</v>
      </c>
    </row>
    <row r="67" spans="2:20" x14ac:dyDescent="0.25">
      <c r="B67" s="49" t="s">
        <v>56</v>
      </c>
      <c r="C67" s="40">
        <v>15.50513958312759</v>
      </c>
      <c r="D67" s="40">
        <v>9.9664869737649013</v>
      </c>
      <c r="E67" s="40">
        <v>1.5557276725432201</v>
      </c>
      <c r="F67" s="44">
        <v>0.15838339157622838</v>
      </c>
      <c r="G67" s="40">
        <v>-7.4776205918327392</v>
      </c>
      <c r="H67" s="40">
        <v>38.48789975808792</v>
      </c>
      <c r="I67" s="40">
        <v>-7.4776205918327392</v>
      </c>
      <c r="J67" s="57">
        <v>38.48789975808792</v>
      </c>
      <c r="L67" s="49" t="s">
        <v>56</v>
      </c>
      <c r="M67" s="40">
        <v>19.238172838710646</v>
      </c>
      <c r="N67" s="40">
        <v>8.2735998660299028</v>
      </c>
      <c r="O67" s="40">
        <v>2.3252481568149737</v>
      </c>
      <c r="P67" s="44">
        <v>4.5096649694144439E-2</v>
      </c>
      <c r="Q67" s="40">
        <v>0.52198963964482914</v>
      </c>
      <c r="R67" s="40">
        <v>37.954356037776463</v>
      </c>
      <c r="S67" s="40">
        <v>0.52198963964482914</v>
      </c>
      <c r="T67" s="57">
        <v>37.954356037776463</v>
      </c>
    </row>
    <row r="68" spans="2:20" x14ac:dyDescent="0.25">
      <c r="B68" s="49" t="s">
        <v>15</v>
      </c>
      <c r="C68" s="40">
        <v>19.620565737719236</v>
      </c>
      <c r="D68" s="40">
        <v>29.481459042296269</v>
      </c>
      <c r="E68" s="40">
        <v>0.66552220870650025</v>
      </c>
      <c r="F68" s="44">
        <v>0.52443668329504733</v>
      </c>
      <c r="G68" s="40">
        <v>-48.363800725668241</v>
      </c>
      <c r="H68" s="40">
        <v>87.604932201106706</v>
      </c>
      <c r="I68" s="40">
        <v>-48.363800725668241</v>
      </c>
      <c r="J68" s="57">
        <v>87.604932201106706</v>
      </c>
      <c r="L68" s="49" t="s">
        <v>15</v>
      </c>
      <c r="M68" s="40">
        <v>9.7075234494003464</v>
      </c>
      <c r="N68" s="40">
        <v>25.344543926751719</v>
      </c>
      <c r="O68" s="40">
        <v>0.38302221880401816</v>
      </c>
      <c r="P68" s="44">
        <v>0.71059302132337754</v>
      </c>
      <c r="Q68" s="40">
        <v>-47.625818132354809</v>
      </c>
      <c r="R68" s="40">
        <v>67.040865031155505</v>
      </c>
      <c r="S68" s="40">
        <v>-47.625818132354809</v>
      </c>
      <c r="T68" s="57">
        <v>67.040865031155505</v>
      </c>
    </row>
    <row r="69" spans="2:20" ht="15.75" thickBot="1" x14ac:dyDescent="0.3">
      <c r="B69" s="49" t="s">
        <v>42</v>
      </c>
      <c r="C69" s="40">
        <v>13.139470708529064</v>
      </c>
      <c r="D69" s="40">
        <v>11.097989739107227</v>
      </c>
      <c r="E69" s="40">
        <v>1.1839505187347616</v>
      </c>
      <c r="F69" s="44">
        <v>0.27041517251911851</v>
      </c>
      <c r="G69" s="40">
        <v>-12.452539522305617</v>
      </c>
      <c r="H69" s="40">
        <v>38.731480939363749</v>
      </c>
      <c r="I69" s="40">
        <v>-12.452539522305617</v>
      </c>
      <c r="J69" s="57">
        <v>38.731480939363749</v>
      </c>
      <c r="L69" s="53" t="s">
        <v>42</v>
      </c>
      <c r="M69" s="41">
        <v>18.505320707955939</v>
      </c>
      <c r="N69" s="41">
        <v>7.9860841904808444</v>
      </c>
      <c r="O69" s="41">
        <v>2.3171957954079279</v>
      </c>
      <c r="P69" s="46">
        <v>4.5695097828747464E-2</v>
      </c>
      <c r="Q69" s="41">
        <v>0.43954315375018993</v>
      </c>
      <c r="R69" s="41">
        <v>36.571098262161684</v>
      </c>
      <c r="S69" s="41">
        <v>0.43954315375018993</v>
      </c>
      <c r="T69" s="58">
        <v>36.571098262161684</v>
      </c>
    </row>
    <row r="70" spans="2:20" ht="15.75" thickBot="1" x14ac:dyDescent="0.3">
      <c r="B70" s="53" t="s">
        <v>44</v>
      </c>
      <c r="C70" s="41">
        <v>22.303946146859548</v>
      </c>
      <c r="D70" s="41">
        <v>31.040318634922698</v>
      </c>
      <c r="E70" s="41">
        <v>0.71854758996468315</v>
      </c>
      <c r="F70" s="46">
        <v>0.49286914540169047</v>
      </c>
      <c r="G70" s="41">
        <v>-49.275156983327165</v>
      </c>
      <c r="H70" s="41">
        <v>93.883049277046254</v>
      </c>
      <c r="I70" s="41">
        <v>-49.275156983327165</v>
      </c>
      <c r="J70" s="58">
        <v>93.883049277046254</v>
      </c>
    </row>
    <row r="71" spans="2:20" ht="15.75" thickBot="1" x14ac:dyDescent="0.3"/>
    <row r="72" spans="2:20" x14ac:dyDescent="0.25">
      <c r="B72" s="47" t="s">
        <v>46</v>
      </c>
      <c r="C72" s="43"/>
      <c r="D72" s="113" t="s">
        <v>70</v>
      </c>
      <c r="E72" s="113"/>
      <c r="F72" s="113"/>
      <c r="G72" s="113"/>
      <c r="H72" s="113"/>
      <c r="I72" s="113"/>
      <c r="J72" s="114"/>
      <c r="L72" s="117" t="s">
        <v>46</v>
      </c>
      <c r="M72" s="118"/>
      <c r="N72" s="113" t="s">
        <v>71</v>
      </c>
      <c r="O72" s="113"/>
      <c r="P72" s="113"/>
      <c r="Q72" s="113"/>
      <c r="R72" s="113"/>
      <c r="S72" s="113"/>
      <c r="T72" s="114"/>
    </row>
    <row r="73" spans="2:20" x14ac:dyDescent="0.25">
      <c r="B73" s="49" t="s">
        <v>47</v>
      </c>
      <c r="C73" s="40">
        <v>0.8895169853379663</v>
      </c>
      <c r="D73" s="50"/>
      <c r="E73" s="50"/>
      <c r="F73" s="50"/>
      <c r="G73" s="50"/>
      <c r="H73" s="50"/>
      <c r="I73" s="50"/>
      <c r="J73" s="51"/>
      <c r="L73" s="49" t="s">
        <v>47</v>
      </c>
      <c r="M73" s="40">
        <v>0.82302437398261019</v>
      </c>
      <c r="N73" s="50"/>
      <c r="O73" s="50"/>
      <c r="P73" s="50"/>
      <c r="Q73" s="50"/>
      <c r="R73" s="50"/>
      <c r="S73" s="50"/>
      <c r="T73" s="51"/>
    </row>
    <row r="74" spans="2:20" x14ac:dyDescent="0.25">
      <c r="B74" s="49" t="s">
        <v>48</v>
      </c>
      <c r="C74" s="40">
        <v>0.79124046720474372</v>
      </c>
      <c r="D74" s="50"/>
      <c r="E74" s="50"/>
      <c r="F74" s="50"/>
      <c r="G74" s="50"/>
      <c r="H74" s="50"/>
      <c r="I74" s="50"/>
      <c r="J74" s="51"/>
      <c r="L74" s="49" t="s">
        <v>48</v>
      </c>
      <c r="M74" s="40">
        <v>0.67736912016946749</v>
      </c>
      <c r="N74" s="50"/>
      <c r="O74" s="50"/>
      <c r="P74" s="50"/>
      <c r="Q74" s="50"/>
      <c r="R74" s="50"/>
      <c r="S74" s="50"/>
      <c r="T74" s="51"/>
    </row>
    <row r="75" spans="2:20" x14ac:dyDescent="0.25">
      <c r="B75" s="62" t="s">
        <v>49</v>
      </c>
      <c r="C75" s="63">
        <v>0.7017720960067767</v>
      </c>
      <c r="D75" s="50"/>
      <c r="E75" s="50"/>
      <c r="F75" s="50"/>
      <c r="G75" s="50"/>
      <c r="H75" s="50"/>
      <c r="I75" s="50"/>
      <c r="J75" s="51"/>
      <c r="L75" s="62" t="s">
        <v>49</v>
      </c>
      <c r="M75" s="63">
        <v>0.59671140021183433</v>
      </c>
      <c r="N75" s="50"/>
      <c r="O75" s="50"/>
      <c r="P75" s="50"/>
      <c r="Q75" s="50"/>
      <c r="R75" s="50"/>
      <c r="S75" s="50"/>
      <c r="T75" s="51"/>
    </row>
    <row r="76" spans="2:20" x14ac:dyDescent="0.25">
      <c r="B76" s="49" t="s">
        <v>50</v>
      </c>
      <c r="C76" s="40">
        <v>10.104694348290538</v>
      </c>
      <c r="D76" s="50"/>
      <c r="E76" s="50"/>
      <c r="F76" s="50"/>
      <c r="G76" s="50"/>
      <c r="H76" s="50"/>
      <c r="I76" s="50"/>
      <c r="J76" s="51"/>
      <c r="L76" s="49" t="s">
        <v>50</v>
      </c>
      <c r="M76" s="40">
        <v>11.750518103681987</v>
      </c>
      <c r="N76" s="50"/>
      <c r="O76" s="50"/>
      <c r="P76" s="50"/>
      <c r="Q76" s="50"/>
      <c r="R76" s="50"/>
      <c r="S76" s="50"/>
      <c r="T76" s="51"/>
    </row>
    <row r="77" spans="2:20" ht="15.75" thickBot="1" x14ac:dyDescent="0.3">
      <c r="B77" s="53" t="s">
        <v>51</v>
      </c>
      <c r="C77" s="41">
        <v>11</v>
      </c>
      <c r="D77" s="50"/>
      <c r="E77" s="50"/>
      <c r="F77" s="50"/>
      <c r="G77" s="50"/>
      <c r="H77" s="50"/>
      <c r="I77" s="50"/>
      <c r="J77" s="51"/>
      <c r="L77" s="53" t="s">
        <v>51</v>
      </c>
      <c r="M77" s="41">
        <v>11</v>
      </c>
      <c r="N77" s="50"/>
      <c r="O77" s="50"/>
      <c r="P77" s="50"/>
      <c r="Q77" s="50"/>
      <c r="R77" s="50"/>
      <c r="S77" s="50"/>
      <c r="T77" s="51"/>
    </row>
    <row r="78" spans="2:20" x14ac:dyDescent="0.25">
      <c r="B78" s="54"/>
      <c r="C78" s="50"/>
      <c r="D78" s="50"/>
      <c r="E78" s="50"/>
      <c r="F78" s="50"/>
      <c r="G78" s="50"/>
      <c r="H78" s="50"/>
      <c r="I78" s="50"/>
      <c r="J78" s="51"/>
      <c r="L78" s="54"/>
      <c r="M78" s="50"/>
      <c r="N78" s="50"/>
      <c r="O78" s="50"/>
      <c r="P78" s="50"/>
      <c r="Q78" s="50"/>
      <c r="R78" s="50"/>
      <c r="S78" s="50"/>
      <c r="T78" s="51"/>
    </row>
    <row r="79" spans="2:20" ht="15.75" thickBot="1" x14ac:dyDescent="0.3">
      <c r="B79" s="54" t="s">
        <v>52</v>
      </c>
      <c r="C79" s="50"/>
      <c r="D79" s="50"/>
      <c r="E79" s="50"/>
      <c r="F79" s="50"/>
      <c r="G79" s="50"/>
      <c r="H79" s="50"/>
      <c r="I79" s="50"/>
      <c r="J79" s="51"/>
      <c r="L79" s="54" t="s">
        <v>52</v>
      </c>
      <c r="M79" s="50"/>
      <c r="N79" s="50"/>
      <c r="O79" s="50"/>
      <c r="P79" s="50"/>
      <c r="Q79" s="50"/>
      <c r="R79" s="50"/>
      <c r="S79" s="50"/>
      <c r="T79" s="51"/>
    </row>
    <row r="80" spans="2:20" x14ac:dyDescent="0.25">
      <c r="B80" s="55"/>
      <c r="C80" s="42" t="s">
        <v>57</v>
      </c>
      <c r="D80" s="42" t="s">
        <v>58</v>
      </c>
      <c r="E80" s="42" t="s">
        <v>59</v>
      </c>
      <c r="F80" s="42" t="s">
        <v>60</v>
      </c>
      <c r="G80" s="42" t="s">
        <v>61</v>
      </c>
      <c r="H80" s="50"/>
      <c r="I80" s="50"/>
      <c r="J80" s="51"/>
      <c r="L80" s="55"/>
      <c r="M80" s="42" t="s">
        <v>57</v>
      </c>
      <c r="N80" s="42" t="s">
        <v>58</v>
      </c>
      <c r="O80" s="42" t="s">
        <v>59</v>
      </c>
      <c r="P80" s="42" t="s">
        <v>60</v>
      </c>
      <c r="Q80" s="42" t="s">
        <v>61</v>
      </c>
      <c r="R80" s="50"/>
      <c r="S80" s="50"/>
      <c r="T80" s="51"/>
    </row>
    <row r="81" spans="2:20" x14ac:dyDescent="0.25">
      <c r="B81" s="49" t="s">
        <v>53</v>
      </c>
      <c r="C81" s="40">
        <v>3</v>
      </c>
      <c r="D81" s="40">
        <v>2708.9848552951944</v>
      </c>
      <c r="E81" s="40">
        <v>902.9949517650648</v>
      </c>
      <c r="F81" s="40">
        <v>8.8438009612800865</v>
      </c>
      <c r="G81" s="40">
        <v>8.8553702153286017E-3</v>
      </c>
      <c r="H81" s="50"/>
      <c r="I81" s="50"/>
      <c r="J81" s="51"/>
      <c r="L81" s="49" t="s">
        <v>53</v>
      </c>
      <c r="M81" s="40">
        <v>2</v>
      </c>
      <c r="N81" s="40">
        <v>2319.121384762153</v>
      </c>
      <c r="O81" s="40">
        <v>1159.5606923810765</v>
      </c>
      <c r="P81" s="40">
        <v>8.3980692799804828</v>
      </c>
      <c r="Q81" s="40">
        <v>1.0834870624706837E-2</v>
      </c>
      <c r="R81" s="50"/>
      <c r="S81" s="50"/>
      <c r="T81" s="51"/>
    </row>
    <row r="82" spans="2:20" x14ac:dyDescent="0.25">
      <c r="B82" s="49" t="s">
        <v>54</v>
      </c>
      <c r="C82" s="40">
        <v>7</v>
      </c>
      <c r="D82" s="40">
        <v>714.73393510662322</v>
      </c>
      <c r="E82" s="40">
        <v>102.10484787237475</v>
      </c>
      <c r="F82" s="40"/>
      <c r="G82" s="40"/>
      <c r="H82" s="50"/>
      <c r="I82" s="50"/>
      <c r="J82" s="51"/>
      <c r="L82" s="49" t="s">
        <v>54</v>
      </c>
      <c r="M82" s="40">
        <v>8</v>
      </c>
      <c r="N82" s="40">
        <v>1104.5974056396651</v>
      </c>
      <c r="O82" s="40">
        <v>138.07467570495814</v>
      </c>
      <c r="P82" s="40"/>
      <c r="Q82" s="40"/>
      <c r="R82" s="50"/>
      <c r="S82" s="50"/>
      <c r="T82" s="51"/>
    </row>
    <row r="83" spans="2:20" ht="15.75" thickBot="1" x14ac:dyDescent="0.3">
      <c r="B83" s="53" t="s">
        <v>55</v>
      </c>
      <c r="C83" s="41">
        <v>10</v>
      </c>
      <c r="D83" s="41">
        <v>3423.7187904018174</v>
      </c>
      <c r="E83" s="41"/>
      <c r="F83" s="41"/>
      <c r="G83" s="41"/>
      <c r="H83" s="50"/>
      <c r="I83" s="50"/>
      <c r="J83" s="51"/>
      <c r="L83" s="53" t="s">
        <v>55</v>
      </c>
      <c r="M83" s="41">
        <v>10</v>
      </c>
      <c r="N83" s="41">
        <v>3423.7187904018183</v>
      </c>
      <c r="O83" s="41"/>
      <c r="P83" s="41"/>
      <c r="Q83" s="41"/>
      <c r="R83" s="50"/>
      <c r="S83" s="50"/>
      <c r="T83" s="51"/>
    </row>
    <row r="84" spans="2:20" ht="15.75" thickBot="1" x14ac:dyDescent="0.3">
      <c r="B84" s="54"/>
      <c r="C84" s="50"/>
      <c r="D84" s="50"/>
      <c r="E84" s="50"/>
      <c r="F84" s="50"/>
      <c r="G84" s="50"/>
      <c r="H84" s="50"/>
      <c r="I84" s="50"/>
      <c r="J84" s="51"/>
      <c r="L84" s="54"/>
      <c r="M84" s="50"/>
      <c r="N84" s="50"/>
      <c r="O84" s="50"/>
      <c r="P84" s="50"/>
      <c r="Q84" s="50"/>
      <c r="R84" s="50"/>
      <c r="S84" s="50"/>
      <c r="T84" s="51"/>
    </row>
    <row r="85" spans="2:20" x14ac:dyDescent="0.25">
      <c r="B85" s="54"/>
      <c r="C85" s="50" t="s">
        <v>62</v>
      </c>
      <c r="D85" s="50" t="s">
        <v>50</v>
      </c>
      <c r="E85" s="50" t="s">
        <v>63</v>
      </c>
      <c r="F85" s="64" t="s">
        <v>64</v>
      </c>
      <c r="G85" s="50" t="s">
        <v>65</v>
      </c>
      <c r="H85" s="50" t="s">
        <v>66</v>
      </c>
      <c r="I85" s="50" t="s">
        <v>67</v>
      </c>
      <c r="J85" s="51" t="s">
        <v>68</v>
      </c>
      <c r="L85" s="55"/>
      <c r="M85" s="42" t="s">
        <v>62</v>
      </c>
      <c r="N85" s="42" t="s">
        <v>50</v>
      </c>
      <c r="O85" s="42" t="s">
        <v>63</v>
      </c>
      <c r="P85" s="66" t="s">
        <v>64</v>
      </c>
      <c r="Q85" s="42" t="s">
        <v>65</v>
      </c>
      <c r="R85" s="42" t="s">
        <v>66</v>
      </c>
      <c r="S85" s="42" t="s">
        <v>67</v>
      </c>
      <c r="T85" s="56" t="s">
        <v>68</v>
      </c>
    </row>
    <row r="86" spans="2:20" x14ac:dyDescent="0.25">
      <c r="B86" s="54" t="s">
        <v>56</v>
      </c>
      <c r="C86" s="50">
        <v>4.4979331653425518</v>
      </c>
      <c r="D86" s="50">
        <v>8.6661303916361287</v>
      </c>
      <c r="E86" s="50">
        <v>0.51902440444279552</v>
      </c>
      <c r="F86" s="64">
        <v>0.61974437891978085</v>
      </c>
      <c r="G86" s="50">
        <v>-15.994208926185518</v>
      </c>
      <c r="H86" s="50">
        <v>24.990075256870622</v>
      </c>
      <c r="I86" s="50">
        <v>-15.994208926185518</v>
      </c>
      <c r="J86" s="51">
        <v>24.990075256870622</v>
      </c>
      <c r="L86" s="49" t="s">
        <v>56</v>
      </c>
      <c r="M86" s="40">
        <v>14.965085109234614</v>
      </c>
      <c r="N86" s="40">
        <v>7.9219020336833008</v>
      </c>
      <c r="O86" s="40">
        <v>1.8890772753316383</v>
      </c>
      <c r="P86" s="63">
        <v>9.5561533926166328E-2</v>
      </c>
      <c r="Q86" s="40">
        <v>-3.3028537391213781</v>
      </c>
      <c r="R86" s="40">
        <v>33.233023957590603</v>
      </c>
      <c r="S86" s="40">
        <v>-3.3028537391213781</v>
      </c>
      <c r="T86" s="57">
        <v>33.233023957590603</v>
      </c>
    </row>
    <row r="87" spans="2:20" x14ac:dyDescent="0.25">
      <c r="B87" s="54" t="s">
        <v>15</v>
      </c>
      <c r="C87" s="50">
        <v>-6.5561723841569934</v>
      </c>
      <c r="D87" s="50">
        <v>37.282668781406038</v>
      </c>
      <c r="E87" s="50">
        <v>-0.17585040444923164</v>
      </c>
      <c r="F87" s="64">
        <v>0.865390482567852</v>
      </c>
      <c r="G87" s="50">
        <v>-94.715675148770927</v>
      </c>
      <c r="H87" s="50">
        <v>81.603330380456939</v>
      </c>
      <c r="I87" s="50">
        <v>-94.715675148770927</v>
      </c>
      <c r="J87" s="51">
        <v>81.603330380456939</v>
      </c>
      <c r="L87" s="49" t="s">
        <v>15</v>
      </c>
      <c r="M87" s="40">
        <v>-67.069145959842189</v>
      </c>
      <c r="N87" s="40">
        <v>24.141129299378182</v>
      </c>
      <c r="O87" s="40">
        <v>-2.7782107923828456</v>
      </c>
      <c r="P87" s="63">
        <v>2.3990707662323439E-2</v>
      </c>
      <c r="Q87" s="40">
        <v>-122.73868995270675</v>
      </c>
      <c r="R87" s="40">
        <v>-11.39960196697762</v>
      </c>
      <c r="S87" s="40">
        <v>-122.73868995270675</v>
      </c>
      <c r="T87" s="57">
        <v>-11.39960196697762</v>
      </c>
    </row>
    <row r="88" spans="2:20" ht="15.75" thickBot="1" x14ac:dyDescent="0.3">
      <c r="B88" s="54" t="s">
        <v>42</v>
      </c>
      <c r="C88" s="50">
        <v>0.69289837327834847</v>
      </c>
      <c r="D88" s="50">
        <v>12.699361991520375</v>
      </c>
      <c r="E88" s="50">
        <v>5.4561668038206244E-2</v>
      </c>
      <c r="F88" s="64">
        <v>0.95801225569181181</v>
      </c>
      <c r="G88" s="50">
        <v>-29.336320971626375</v>
      </c>
      <c r="H88" s="50">
        <v>30.722117718183075</v>
      </c>
      <c r="I88" s="50">
        <v>-29.336320971626375</v>
      </c>
      <c r="J88" s="51">
        <v>30.722117718183075</v>
      </c>
      <c r="L88" s="53" t="s">
        <v>42</v>
      </c>
      <c r="M88" s="41">
        <v>21.703915560528952</v>
      </c>
      <c r="N88" s="41">
        <v>7.8573951873200611</v>
      </c>
      <c r="O88" s="41">
        <v>2.7622278176301776</v>
      </c>
      <c r="P88" s="67">
        <v>2.4590020573981516E-2</v>
      </c>
      <c r="Q88" s="41">
        <v>3.5847297666355686</v>
      </c>
      <c r="R88" s="41">
        <v>39.823101354422334</v>
      </c>
      <c r="S88" s="41">
        <v>3.5847297666355686</v>
      </c>
      <c r="T88" s="58">
        <v>39.823101354422334</v>
      </c>
    </row>
    <row r="89" spans="2:20" ht="15.75" thickBot="1" x14ac:dyDescent="0.3">
      <c r="B89" s="59" t="s">
        <v>44</v>
      </c>
      <c r="C89" s="60">
        <v>67.457417203891424</v>
      </c>
      <c r="D89" s="60">
        <v>34.522053242982224</v>
      </c>
      <c r="E89" s="60">
        <v>1.954038386103365</v>
      </c>
      <c r="F89" s="65">
        <v>9.1620887428035661E-2</v>
      </c>
      <c r="G89" s="60">
        <v>-14.174267109241697</v>
      </c>
      <c r="H89" s="60">
        <v>149.08910151702455</v>
      </c>
      <c r="I89" s="60">
        <v>-14.174267109241697</v>
      </c>
      <c r="J89" s="61">
        <v>149.08910151702455</v>
      </c>
    </row>
  </sheetData>
  <mergeCells count="25">
    <mergeCell ref="N72:T72"/>
    <mergeCell ref="N53:T53"/>
    <mergeCell ref="L72:M72"/>
    <mergeCell ref="J20:P20"/>
    <mergeCell ref="B1:C1"/>
    <mergeCell ref="B15:C15"/>
    <mergeCell ref="D53:J53"/>
    <mergeCell ref="D72:J72"/>
    <mergeCell ref="J2:P2"/>
    <mergeCell ref="H44:H46"/>
    <mergeCell ref="H42:H43"/>
    <mergeCell ref="R19:R21"/>
    <mergeCell ref="H47:H49"/>
    <mergeCell ref="H40:I40"/>
    <mergeCell ref="H41:I41"/>
    <mergeCell ref="R3:S3"/>
    <mergeCell ref="J40:K40"/>
    <mergeCell ref="L40:M40"/>
    <mergeCell ref="N40:O40"/>
    <mergeCell ref="R16:R18"/>
    <mergeCell ref="R4:R5"/>
    <mergeCell ref="R6:R8"/>
    <mergeCell ref="R9:R11"/>
    <mergeCell ref="R14:R15"/>
    <mergeCell ref="R13:S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494F-DAA7-4C0B-B970-E9171EBDA43A}">
  <dimension ref="A1:AD75"/>
  <sheetViews>
    <sheetView topLeftCell="A43" zoomScale="130" zoomScaleNormal="130" workbookViewId="0">
      <selection activeCell="C58" sqref="C58"/>
    </sheetView>
  </sheetViews>
  <sheetFormatPr defaultRowHeight="15" x14ac:dyDescent="0.25"/>
  <cols>
    <col min="2" max="2" width="25.28515625" customWidth="1"/>
    <col min="3" max="3" width="19.140625" customWidth="1"/>
    <col min="4" max="4" width="18.5703125" customWidth="1"/>
    <col min="5" max="5" width="14.7109375" customWidth="1"/>
    <col min="6" max="6" width="10" customWidth="1"/>
  </cols>
  <sheetData>
    <row r="1" spans="1:14" x14ac:dyDescent="0.25">
      <c r="B1" s="111" t="s">
        <v>73</v>
      </c>
      <c r="C1" s="111"/>
    </row>
    <row r="2" spans="1:14" x14ac:dyDescent="0.25">
      <c r="A2" s="14"/>
      <c r="B2" s="21" t="s">
        <v>76</v>
      </c>
      <c r="C2" s="68" t="s">
        <v>75</v>
      </c>
      <c r="D2" s="37" t="s">
        <v>44</v>
      </c>
      <c r="E2" s="28" t="s">
        <v>42</v>
      </c>
      <c r="F2" s="26" t="s">
        <v>43</v>
      </c>
      <c r="I2" s="14"/>
      <c r="J2" s="21" t="s">
        <v>76</v>
      </c>
      <c r="K2" s="68" t="s">
        <v>75</v>
      </c>
      <c r="L2" s="37" t="s">
        <v>44</v>
      </c>
      <c r="M2" s="26" t="s">
        <v>43</v>
      </c>
      <c r="N2" s="28" t="s">
        <v>42</v>
      </c>
    </row>
    <row r="3" spans="1:14" x14ac:dyDescent="0.25">
      <c r="A3" s="23" t="s">
        <v>17</v>
      </c>
      <c r="B3" s="2">
        <v>11.398899999999999</v>
      </c>
      <c r="C3" s="69">
        <v>-2.3757009824401449E-2</v>
      </c>
      <c r="D3" s="79">
        <v>0.15323061023388845</v>
      </c>
      <c r="E3" s="77">
        <v>0.40749101830592538</v>
      </c>
      <c r="F3" s="27">
        <v>1.17E-2</v>
      </c>
      <c r="I3" s="23" t="s">
        <v>17</v>
      </c>
      <c r="J3" s="2">
        <v>11.398899999999999</v>
      </c>
      <c r="K3" s="69">
        <v>-2.3757009824401449E-2</v>
      </c>
      <c r="L3" s="79">
        <v>0.15323061023388845</v>
      </c>
      <c r="M3" s="27">
        <v>1.17E-2</v>
      </c>
      <c r="N3" s="77">
        <v>0.40749101830592538</v>
      </c>
    </row>
    <row r="4" spans="1:14" x14ac:dyDescent="0.25">
      <c r="A4" s="23" t="s">
        <v>18</v>
      </c>
      <c r="B4" s="2">
        <v>8.5109999999999992</v>
      </c>
      <c r="C4" s="69">
        <v>-2.3757009824401449E-2</v>
      </c>
      <c r="D4" s="79">
        <v>0.30180988860161889</v>
      </c>
      <c r="E4" s="77">
        <v>0.35345392910533613</v>
      </c>
      <c r="F4" s="27">
        <v>-0.40129999999999999</v>
      </c>
      <c r="I4" s="23" t="s">
        <v>18</v>
      </c>
      <c r="J4" s="2">
        <v>8.5109999999999992</v>
      </c>
      <c r="K4" s="69">
        <v>-2.3757009824401449E-2</v>
      </c>
      <c r="L4" s="79">
        <v>0.30180988860161889</v>
      </c>
      <c r="M4" s="27">
        <v>-0.40129999999999999</v>
      </c>
      <c r="N4" s="77">
        <v>0.35345392910533613</v>
      </c>
    </row>
    <row r="5" spans="1:14" x14ac:dyDescent="0.25">
      <c r="A5" s="24" t="s">
        <v>19</v>
      </c>
      <c r="B5" s="2">
        <v>10.304</v>
      </c>
      <c r="C5" s="70">
        <v>-0.29080252110604177</v>
      </c>
      <c r="D5" s="79">
        <v>0.10910184315702656</v>
      </c>
      <c r="E5" s="77">
        <v>8.5177285704582065E-2</v>
      </c>
      <c r="F5" s="27">
        <v>3.2000000000000002E-3</v>
      </c>
      <c r="I5" s="24" t="s">
        <v>19</v>
      </c>
      <c r="J5" s="2">
        <v>10.304</v>
      </c>
      <c r="K5" s="70">
        <v>-0.29080252110604177</v>
      </c>
      <c r="L5" s="79">
        <v>0.10910184315702656</v>
      </c>
      <c r="M5" s="27">
        <v>3.2000000000000002E-3</v>
      </c>
      <c r="N5" s="77">
        <v>8.5177285704582065E-2</v>
      </c>
    </row>
    <row r="6" spans="1:14" x14ac:dyDescent="0.25">
      <c r="A6" s="26" t="s">
        <v>20</v>
      </c>
      <c r="B6" s="2">
        <v>19.3034</v>
      </c>
      <c r="C6" s="71">
        <v>-0.27663355450001087</v>
      </c>
      <c r="D6" s="79">
        <v>0.60681058316399483</v>
      </c>
      <c r="E6" s="77">
        <v>0.39756163044237558</v>
      </c>
      <c r="F6" s="27">
        <v>-0.37259999999999999</v>
      </c>
      <c r="I6" s="26" t="s">
        <v>20</v>
      </c>
      <c r="J6" s="2">
        <v>19.3034</v>
      </c>
      <c r="K6" s="71">
        <v>-0.27663355450001087</v>
      </c>
      <c r="L6" s="79">
        <v>0.60681058316399483</v>
      </c>
      <c r="M6" s="27">
        <v>-0.37259999999999999</v>
      </c>
      <c r="N6" s="77">
        <v>0.39756163044237558</v>
      </c>
    </row>
    <row r="7" spans="1:14" x14ac:dyDescent="0.25">
      <c r="A7" s="28" t="s">
        <v>21</v>
      </c>
      <c r="B7" s="2">
        <v>20.031400000000001</v>
      </c>
      <c r="C7" s="72">
        <v>0.15378323460145857</v>
      </c>
      <c r="D7" s="79">
        <v>0.15345161058910459</v>
      </c>
      <c r="E7" s="77"/>
      <c r="F7" s="27"/>
      <c r="I7" s="30" t="s">
        <v>24</v>
      </c>
      <c r="J7" s="2">
        <v>15.056900000000001</v>
      </c>
      <c r="K7" s="73">
        <v>-1.8661458463207076E-2</v>
      </c>
      <c r="L7" s="79">
        <v>0.13603120717477674</v>
      </c>
      <c r="M7" s="27">
        <v>0.11020000000000001</v>
      </c>
      <c r="N7" s="77">
        <v>0.44725635825553112</v>
      </c>
    </row>
    <row r="8" spans="1:14" x14ac:dyDescent="0.25">
      <c r="A8" s="28" t="s">
        <v>22</v>
      </c>
      <c r="B8" s="2">
        <v>16.980599999999999</v>
      </c>
      <c r="C8" s="72">
        <v>0.15378323460145857</v>
      </c>
      <c r="D8" s="79">
        <v>0.15345161058910459</v>
      </c>
      <c r="E8" s="77"/>
      <c r="F8" s="27"/>
      <c r="I8" s="32" t="s">
        <v>25</v>
      </c>
      <c r="J8" s="2">
        <v>12.7844</v>
      </c>
      <c r="K8" s="70">
        <v>-7.2475889748358557E-2</v>
      </c>
      <c r="L8" s="79">
        <v>0.20546748356346464</v>
      </c>
      <c r="M8" s="27">
        <v>3.8100000000000002E-2</v>
      </c>
      <c r="N8" s="77">
        <v>0.19163115613072945</v>
      </c>
    </row>
    <row r="9" spans="1:14" x14ac:dyDescent="0.25">
      <c r="A9" s="30" t="s">
        <v>24</v>
      </c>
      <c r="B9" s="2">
        <v>15.056900000000001</v>
      </c>
      <c r="C9" s="73">
        <v>-1.8661458463207076E-2</v>
      </c>
      <c r="D9" s="79">
        <v>0.13603120717477674</v>
      </c>
      <c r="E9" s="77">
        <v>0.44725635825553112</v>
      </c>
      <c r="F9" s="27">
        <v>0.11020000000000001</v>
      </c>
      <c r="I9" s="32" t="s">
        <v>26</v>
      </c>
      <c r="J9" s="2">
        <v>12.443300000000001</v>
      </c>
      <c r="K9" s="70">
        <v>-7.2475889748358557E-2</v>
      </c>
      <c r="L9" s="79">
        <v>0.1633989084434963</v>
      </c>
      <c r="M9" s="27">
        <v>-3.0200000000000001E-2</v>
      </c>
      <c r="N9" s="77">
        <v>0.37112633967424086</v>
      </c>
    </row>
    <row r="10" spans="1:14" x14ac:dyDescent="0.25">
      <c r="A10" s="32" t="s">
        <v>25</v>
      </c>
      <c r="B10" s="2">
        <v>12.7844</v>
      </c>
      <c r="C10" s="70">
        <v>-7.2475889748358557E-2</v>
      </c>
      <c r="D10" s="79">
        <v>0.20546748356346464</v>
      </c>
      <c r="E10" s="77">
        <v>0.19163115613072945</v>
      </c>
      <c r="F10" s="27">
        <v>3.8100000000000002E-2</v>
      </c>
      <c r="I10" s="33" t="s">
        <v>27</v>
      </c>
      <c r="J10" s="2">
        <v>12.441000000000001</v>
      </c>
      <c r="K10" s="74">
        <v>-2.6133915992401058E-2</v>
      </c>
      <c r="L10" s="79">
        <v>0.17183581640562112</v>
      </c>
      <c r="M10" s="27">
        <v>1.3899999999999999E-2</v>
      </c>
      <c r="N10" s="77">
        <v>0.30345928886755141</v>
      </c>
    </row>
    <row r="11" spans="1:14" x14ac:dyDescent="0.25">
      <c r="A11" s="32" t="s">
        <v>26</v>
      </c>
      <c r="B11" s="2">
        <v>12.443300000000001</v>
      </c>
      <c r="C11" s="70">
        <v>-7.2475889748358557E-2</v>
      </c>
      <c r="D11" s="79">
        <v>0.1633989084434963</v>
      </c>
      <c r="E11" s="77">
        <v>0.37112633967424086</v>
      </c>
      <c r="F11" s="27">
        <v>-3.0200000000000001E-2</v>
      </c>
      <c r="I11" s="33" t="s">
        <v>28</v>
      </c>
      <c r="J11" s="2">
        <v>13.622999999999999</v>
      </c>
      <c r="K11" s="74">
        <v>-2.6133915992401058E-2</v>
      </c>
      <c r="L11" s="79">
        <v>0.14027210410413588</v>
      </c>
      <c r="M11" s="27">
        <v>-1.9300000000000001E-2</v>
      </c>
      <c r="N11" s="77">
        <v>0.25171779833774172</v>
      </c>
    </row>
    <row r="12" spans="1:14" x14ac:dyDescent="0.25">
      <c r="A12" s="33" t="s">
        <v>27</v>
      </c>
      <c r="B12" s="2">
        <v>12.441000000000001</v>
      </c>
      <c r="C12" s="74">
        <v>-2.6133915992401058E-2</v>
      </c>
      <c r="D12" s="79">
        <v>0.17183581640562112</v>
      </c>
      <c r="E12" s="77">
        <v>0.30345928886755141</v>
      </c>
      <c r="F12" s="27">
        <v>1.3899999999999999E-2</v>
      </c>
      <c r="L12" s="39"/>
    </row>
    <row r="13" spans="1:14" x14ac:dyDescent="0.25">
      <c r="A13" s="33" t="s">
        <v>28</v>
      </c>
      <c r="B13" s="2">
        <v>13.622999999999999</v>
      </c>
      <c r="C13" s="74">
        <v>-2.6133915992401058E-2</v>
      </c>
      <c r="D13" s="79">
        <v>0.14027210410413588</v>
      </c>
      <c r="E13" s="77">
        <v>0.25171779833774172</v>
      </c>
      <c r="F13" s="27">
        <v>-1.9300000000000001E-2</v>
      </c>
      <c r="I13" s="14"/>
      <c r="J13" s="21" t="s">
        <v>76</v>
      </c>
      <c r="K13" s="21" t="s">
        <v>15</v>
      </c>
      <c r="L13" s="37" t="s">
        <v>44</v>
      </c>
      <c r="M13" s="26" t="s">
        <v>43</v>
      </c>
      <c r="N13" s="28" t="s">
        <v>42</v>
      </c>
    </row>
    <row r="14" spans="1:14" x14ac:dyDescent="0.25">
      <c r="B14" s="119" t="s">
        <v>74</v>
      </c>
      <c r="C14" s="119"/>
      <c r="D14" s="39"/>
      <c r="I14" s="23" t="s">
        <v>29</v>
      </c>
      <c r="J14" s="2">
        <v>12.6114</v>
      </c>
      <c r="K14" s="75">
        <v>-2.3757009824401449E-2</v>
      </c>
      <c r="L14" s="79">
        <v>0.15323061023388845</v>
      </c>
      <c r="M14" s="27">
        <v>1.17E-2</v>
      </c>
      <c r="N14" s="77">
        <v>0.40749101830592538</v>
      </c>
    </row>
    <row r="15" spans="1:14" x14ac:dyDescent="0.25">
      <c r="A15" s="14"/>
      <c r="B15" s="21" t="s">
        <v>76</v>
      </c>
      <c r="C15" s="21" t="s">
        <v>15</v>
      </c>
      <c r="D15" s="37" t="s">
        <v>44</v>
      </c>
      <c r="E15" s="28" t="s">
        <v>42</v>
      </c>
      <c r="F15" s="26" t="s">
        <v>43</v>
      </c>
      <c r="I15" s="23" t="s">
        <v>30</v>
      </c>
      <c r="J15" s="2">
        <v>16.5716</v>
      </c>
      <c r="K15" s="75">
        <v>-2.3757009824401449E-2</v>
      </c>
      <c r="L15" s="79">
        <v>0.30180988860161889</v>
      </c>
      <c r="M15" s="27">
        <v>-0.40129999999999999</v>
      </c>
      <c r="N15" s="77">
        <v>0.35345392910533613</v>
      </c>
    </row>
    <row r="16" spans="1:14" x14ac:dyDescent="0.25">
      <c r="A16" s="23" t="s">
        <v>29</v>
      </c>
      <c r="B16" s="2">
        <v>12.6114</v>
      </c>
      <c r="C16" s="75">
        <v>-2.3757009824401449E-2</v>
      </c>
      <c r="D16" s="79">
        <v>0.15323061023388845</v>
      </c>
      <c r="E16" s="77">
        <v>0.40749101830592538</v>
      </c>
      <c r="F16" s="27">
        <v>1.17E-2</v>
      </c>
      <c r="I16" s="24" t="s">
        <v>31</v>
      </c>
      <c r="J16" s="2">
        <v>15.135</v>
      </c>
      <c r="K16" s="76">
        <v>-0.29080252110604177</v>
      </c>
      <c r="L16" s="79">
        <v>0.10910184315702656</v>
      </c>
      <c r="M16" s="27">
        <v>3.2000000000000002E-3</v>
      </c>
      <c r="N16" s="77">
        <v>8.5177285704582065E-2</v>
      </c>
    </row>
    <row r="17" spans="1:30" x14ac:dyDescent="0.25">
      <c r="A17" s="23" t="s">
        <v>30</v>
      </c>
      <c r="B17" s="2">
        <v>16.5716</v>
      </c>
      <c r="C17" s="75">
        <v>-2.3757009824401449E-2</v>
      </c>
      <c r="D17" s="79">
        <v>0.30180988860161889</v>
      </c>
      <c r="E17" s="77">
        <v>0.35345392910533613</v>
      </c>
      <c r="F17" s="27">
        <v>-0.40129999999999999</v>
      </c>
      <c r="I17" s="26" t="s">
        <v>32</v>
      </c>
      <c r="J17" s="2">
        <v>4.6359000000000004</v>
      </c>
      <c r="K17" s="35">
        <v>-0.27663355450001087</v>
      </c>
      <c r="L17" s="79">
        <v>0.60681058316399483</v>
      </c>
      <c r="M17" s="27">
        <v>-0.37259999999999999</v>
      </c>
      <c r="N17" s="77">
        <v>0.39756163044237558</v>
      </c>
    </row>
    <row r="18" spans="1:30" x14ac:dyDescent="0.25">
      <c r="A18" s="24" t="s">
        <v>31</v>
      </c>
      <c r="B18" s="2">
        <v>15.135</v>
      </c>
      <c r="C18" s="76">
        <v>-0.29080252110604177</v>
      </c>
      <c r="D18" s="79">
        <v>0.10910184315702656</v>
      </c>
      <c r="E18" s="77">
        <v>8.5177285704582065E-2</v>
      </c>
      <c r="F18" s="27">
        <v>3.2000000000000002E-3</v>
      </c>
      <c r="I18" s="30" t="s">
        <v>35</v>
      </c>
      <c r="J18" s="2">
        <v>17.649799999999999</v>
      </c>
      <c r="K18" s="78">
        <v>-1.8661458463207076E-2</v>
      </c>
      <c r="L18" s="79">
        <v>0.1423024407912522</v>
      </c>
      <c r="M18" s="27">
        <v>-2.1100000000000001E-2</v>
      </c>
      <c r="N18" s="77">
        <v>0.50214552671511481</v>
      </c>
    </row>
    <row r="19" spans="1:30" x14ac:dyDescent="0.25">
      <c r="A19" s="26" t="s">
        <v>32</v>
      </c>
      <c r="B19" s="2">
        <v>4.6359000000000004</v>
      </c>
      <c r="C19" s="35">
        <v>-0.27663355450001087</v>
      </c>
      <c r="D19" s="79">
        <v>0.60681058316399483</v>
      </c>
      <c r="E19" s="77">
        <v>0.39756163044237558</v>
      </c>
      <c r="F19" s="27">
        <v>-0.37259999999999999</v>
      </c>
      <c r="I19" s="30" t="s">
        <v>36</v>
      </c>
      <c r="J19" s="2">
        <v>8.8271999999999995</v>
      </c>
      <c r="K19" s="78">
        <v>-1.8661458463207076E-2</v>
      </c>
      <c r="L19" s="79">
        <v>0.13603120717477674</v>
      </c>
      <c r="M19" s="27">
        <v>0.12859999999999999</v>
      </c>
      <c r="N19" s="77">
        <v>0.44725635825553112</v>
      </c>
    </row>
    <row r="20" spans="1:30" x14ac:dyDescent="0.25">
      <c r="A20" s="28" t="s">
        <v>33</v>
      </c>
      <c r="B20" s="2">
        <v>14.8985</v>
      </c>
      <c r="C20" s="77">
        <v>0.15378323460145857</v>
      </c>
      <c r="D20" s="79">
        <v>0.15345161058910459</v>
      </c>
      <c r="E20" s="77"/>
      <c r="F20" s="27"/>
      <c r="I20" s="32" t="s">
        <v>37</v>
      </c>
      <c r="J20" s="2">
        <v>13.1127</v>
      </c>
      <c r="K20" s="76">
        <v>-7.2475889748358557E-2</v>
      </c>
      <c r="L20" s="79">
        <v>0.20546748356346464</v>
      </c>
      <c r="M20" s="27">
        <v>3.8100000000000002E-2</v>
      </c>
      <c r="N20" s="77">
        <v>0.19163115613072945</v>
      </c>
    </row>
    <row r="21" spans="1:30" x14ac:dyDescent="0.25">
      <c r="A21" s="28" t="s">
        <v>34</v>
      </c>
      <c r="B21" s="2">
        <v>16.980599999999999</v>
      </c>
      <c r="C21" s="77">
        <v>0.15378323460145857</v>
      </c>
      <c r="D21" s="79">
        <v>0.15345161058910459</v>
      </c>
      <c r="E21" s="77"/>
      <c r="F21" s="27"/>
      <c r="I21" s="32" t="s">
        <v>38</v>
      </c>
      <c r="J21" s="2">
        <v>9.6720000000000006</v>
      </c>
      <c r="K21" s="76">
        <v>-7.2475889748358557E-2</v>
      </c>
      <c r="L21" s="79">
        <v>0.1633989084434963</v>
      </c>
      <c r="M21" s="27">
        <v>-3.0200000000000001E-2</v>
      </c>
      <c r="N21" s="77">
        <v>0.37112633967424086</v>
      </c>
    </row>
    <row r="22" spans="1:30" x14ac:dyDescent="0.25">
      <c r="A22" s="30" t="s">
        <v>35</v>
      </c>
      <c r="B22" s="2">
        <v>17.649799999999999</v>
      </c>
      <c r="C22" s="78">
        <v>-1.8661458463207076E-2</v>
      </c>
      <c r="D22" s="79">
        <v>0.1423024407912522</v>
      </c>
      <c r="E22" s="77">
        <v>0.50214552671511481</v>
      </c>
      <c r="F22" s="27">
        <v>-2.1100000000000001E-2</v>
      </c>
      <c r="I22" s="33" t="s">
        <v>39</v>
      </c>
      <c r="J22" s="2">
        <v>13.8108</v>
      </c>
      <c r="K22" s="36">
        <v>-2.6133915992401058E-2</v>
      </c>
      <c r="L22" s="79">
        <v>0.14027210410413588</v>
      </c>
      <c r="M22" s="27">
        <v>-1.9300000000000001E-2</v>
      </c>
      <c r="N22" s="77">
        <v>0.25171779833774172</v>
      </c>
    </row>
    <row r="23" spans="1:30" x14ac:dyDescent="0.25">
      <c r="A23" s="30" t="s">
        <v>36</v>
      </c>
      <c r="B23" s="2">
        <v>8.8271999999999995</v>
      </c>
      <c r="C23" s="78">
        <v>-1.8661458463207076E-2</v>
      </c>
      <c r="D23" s="79">
        <v>0.13603120717477674</v>
      </c>
      <c r="E23" s="77">
        <v>0.44725635825553112</v>
      </c>
      <c r="F23" s="27">
        <v>0.12859999999999999</v>
      </c>
    </row>
    <row r="24" spans="1:30" x14ac:dyDescent="0.25">
      <c r="A24" s="32" t="s">
        <v>37</v>
      </c>
      <c r="B24" s="2">
        <v>13.1127</v>
      </c>
      <c r="C24" s="76">
        <v>-7.2475889748358557E-2</v>
      </c>
      <c r="D24" s="79">
        <v>0.20546748356346464</v>
      </c>
      <c r="E24" s="77">
        <v>0.19163115613072945</v>
      </c>
      <c r="F24" s="27">
        <v>3.8100000000000002E-2</v>
      </c>
    </row>
    <row r="25" spans="1:30" x14ac:dyDescent="0.25">
      <c r="A25" s="32" t="s">
        <v>38</v>
      </c>
      <c r="B25" s="2">
        <v>9.6720000000000006</v>
      </c>
      <c r="C25" s="76">
        <v>-7.2475889748358557E-2</v>
      </c>
      <c r="D25" s="79">
        <v>0.1633989084434963</v>
      </c>
      <c r="E25" s="77">
        <v>0.37112633967424086</v>
      </c>
      <c r="F25" s="27">
        <v>-3.0200000000000001E-2</v>
      </c>
    </row>
    <row r="26" spans="1:30" x14ac:dyDescent="0.25">
      <c r="A26" s="33" t="s">
        <v>39</v>
      </c>
      <c r="B26" s="2">
        <v>13.8108</v>
      </c>
      <c r="C26" s="36">
        <v>-2.6133915992401058E-2</v>
      </c>
      <c r="D26" s="79">
        <v>0.14027210410413588</v>
      </c>
      <c r="E26" s="77">
        <v>0.25171779833774172</v>
      </c>
      <c r="F26" s="27">
        <v>-1.9300000000000001E-2</v>
      </c>
    </row>
    <row r="29" spans="1:30" ht="15.75" thickBot="1" x14ac:dyDescent="0.3"/>
    <row r="30" spans="1:30" x14ac:dyDescent="0.25">
      <c r="B30" s="80" t="s">
        <v>45</v>
      </c>
      <c r="C30" s="48"/>
      <c r="D30" s="115" t="s">
        <v>77</v>
      </c>
      <c r="E30" s="115"/>
      <c r="F30" s="115"/>
      <c r="G30" s="115"/>
      <c r="H30" s="115"/>
      <c r="I30" s="115"/>
      <c r="J30" s="116"/>
      <c r="L30" s="80" t="s">
        <v>45</v>
      </c>
      <c r="M30" s="48"/>
      <c r="N30" s="115" t="s">
        <v>80</v>
      </c>
      <c r="O30" s="115"/>
      <c r="P30" s="115"/>
      <c r="Q30" s="115"/>
      <c r="R30" s="115"/>
      <c r="S30" s="115"/>
      <c r="T30" s="116"/>
      <c r="V30" s="80" t="s">
        <v>45</v>
      </c>
      <c r="W30" s="48"/>
      <c r="X30" s="115" t="s">
        <v>81</v>
      </c>
      <c r="Y30" s="115"/>
      <c r="Z30" s="115"/>
      <c r="AA30" s="115"/>
      <c r="AB30" s="115"/>
      <c r="AC30" s="115"/>
      <c r="AD30" s="116"/>
    </row>
    <row r="31" spans="1:30" ht="15.75" thickBot="1" x14ac:dyDescent="0.3">
      <c r="B31" s="54"/>
      <c r="C31" s="50"/>
      <c r="D31" s="50"/>
      <c r="E31" s="50"/>
      <c r="F31" s="50"/>
      <c r="G31" s="50"/>
      <c r="H31" s="50"/>
      <c r="I31" s="50"/>
      <c r="J31" s="51"/>
      <c r="L31" s="54"/>
      <c r="M31" s="50"/>
      <c r="N31" s="50"/>
      <c r="O31" s="50"/>
      <c r="P31" s="50"/>
      <c r="Q31" s="50"/>
      <c r="R31" s="50"/>
      <c r="S31" s="50"/>
      <c r="T31" s="51"/>
      <c r="V31" s="54"/>
      <c r="W31" s="50"/>
      <c r="X31" s="50"/>
      <c r="Y31" s="50"/>
      <c r="Z31" s="50"/>
      <c r="AA31" s="50"/>
      <c r="AB31" s="50"/>
      <c r="AC31" s="50"/>
      <c r="AD31" s="51"/>
    </row>
    <row r="32" spans="1:30" x14ac:dyDescent="0.25">
      <c r="B32" s="47" t="s">
        <v>46</v>
      </c>
      <c r="C32" s="43"/>
      <c r="D32" s="50"/>
      <c r="E32" s="50"/>
      <c r="F32" s="50"/>
      <c r="G32" s="50"/>
      <c r="H32" s="50"/>
      <c r="I32" s="50"/>
      <c r="J32" s="51"/>
      <c r="L32" s="47" t="s">
        <v>46</v>
      </c>
      <c r="M32" s="43"/>
      <c r="N32" s="50"/>
      <c r="O32" s="50"/>
      <c r="P32" s="50"/>
      <c r="Q32" s="50"/>
      <c r="R32" s="50"/>
      <c r="S32" s="50"/>
      <c r="T32" s="51"/>
      <c r="V32" s="47" t="s">
        <v>46</v>
      </c>
      <c r="W32" s="43"/>
      <c r="X32" s="50"/>
      <c r="Y32" s="50"/>
      <c r="Z32" s="50"/>
      <c r="AA32" s="50"/>
      <c r="AB32" s="50"/>
      <c r="AC32" s="50"/>
      <c r="AD32" s="51"/>
    </row>
    <row r="33" spans="2:30" x14ac:dyDescent="0.25">
      <c r="B33" s="49" t="s">
        <v>47</v>
      </c>
      <c r="C33" s="40">
        <v>0.67856970988633503</v>
      </c>
      <c r="D33" s="50"/>
      <c r="E33" s="50"/>
      <c r="F33" s="50"/>
      <c r="G33" s="50"/>
      <c r="H33" s="50"/>
      <c r="I33" s="50"/>
      <c r="J33" s="51"/>
      <c r="L33" s="49" t="s">
        <v>47</v>
      </c>
      <c r="M33" s="40">
        <v>0.64760057297016493</v>
      </c>
      <c r="N33" s="50"/>
      <c r="O33" s="50"/>
      <c r="P33" s="50"/>
      <c r="Q33" s="50"/>
      <c r="R33" s="50"/>
      <c r="S33" s="50"/>
      <c r="T33" s="51"/>
      <c r="V33" s="49" t="s">
        <v>47</v>
      </c>
      <c r="W33" s="40">
        <v>0.61319913645205681</v>
      </c>
      <c r="X33" s="50"/>
      <c r="Y33" s="50"/>
      <c r="Z33" s="50"/>
      <c r="AA33" s="50"/>
      <c r="AB33" s="50"/>
      <c r="AC33" s="50"/>
      <c r="AD33" s="51"/>
    </row>
    <row r="34" spans="2:30" x14ac:dyDescent="0.25">
      <c r="B34" s="49" t="s">
        <v>48</v>
      </c>
      <c r="C34" s="40">
        <v>0.46045685117522483</v>
      </c>
      <c r="D34" s="50"/>
      <c r="E34" s="50"/>
      <c r="F34" s="50"/>
      <c r="G34" s="50"/>
      <c r="H34" s="50"/>
      <c r="I34" s="50"/>
      <c r="J34" s="51"/>
      <c r="L34" s="49" t="s">
        <v>48</v>
      </c>
      <c r="M34" s="40">
        <v>0.41938650211128597</v>
      </c>
      <c r="N34" s="50"/>
      <c r="O34" s="50"/>
      <c r="P34" s="50"/>
      <c r="Q34" s="50"/>
      <c r="R34" s="50"/>
      <c r="S34" s="50"/>
      <c r="T34" s="51"/>
      <c r="V34" s="49" t="s">
        <v>48</v>
      </c>
      <c r="W34" s="40">
        <v>0.3760131809455482</v>
      </c>
      <c r="X34" s="50"/>
      <c r="Y34" s="50"/>
      <c r="Z34" s="50"/>
      <c r="AA34" s="50"/>
      <c r="AB34" s="50"/>
      <c r="AC34" s="50"/>
      <c r="AD34" s="51"/>
    </row>
    <row r="35" spans="2:30" x14ac:dyDescent="0.25">
      <c r="B35" s="52" t="s">
        <v>49</v>
      </c>
      <c r="C35" s="44">
        <v>0.13673096188035974</v>
      </c>
      <c r="D35" s="50"/>
      <c r="E35" s="50"/>
      <c r="F35" s="50"/>
      <c r="G35" s="50"/>
      <c r="H35" s="50"/>
      <c r="I35" s="50"/>
      <c r="J35" s="51"/>
      <c r="L35" s="52" t="s">
        <v>49</v>
      </c>
      <c r="M35" s="44">
        <v>0.22584866948171464</v>
      </c>
      <c r="N35" s="50"/>
      <c r="O35" s="50"/>
      <c r="P35" s="50"/>
      <c r="Q35" s="50"/>
      <c r="R35" s="50"/>
      <c r="S35" s="50"/>
      <c r="T35" s="51"/>
      <c r="V35" s="52" t="s">
        <v>49</v>
      </c>
      <c r="W35" s="44">
        <v>0.16801757459406427</v>
      </c>
      <c r="X35" s="50"/>
      <c r="Y35" s="50"/>
      <c r="Z35" s="50"/>
      <c r="AA35" s="50"/>
      <c r="AB35" s="50"/>
      <c r="AC35" s="50"/>
      <c r="AD35" s="51"/>
    </row>
    <row r="36" spans="2:30" x14ac:dyDescent="0.25">
      <c r="B36" s="49" t="s">
        <v>50</v>
      </c>
      <c r="C36" s="40">
        <v>2.842205369283882</v>
      </c>
      <c r="D36" s="50"/>
      <c r="E36" s="50"/>
      <c r="F36" s="50"/>
      <c r="G36" s="50"/>
      <c r="H36" s="50"/>
      <c r="I36" s="50"/>
      <c r="J36" s="51"/>
      <c r="L36" s="49" t="s">
        <v>50</v>
      </c>
      <c r="M36" s="40">
        <v>2.6915057093253902</v>
      </c>
      <c r="N36" s="50"/>
      <c r="O36" s="50"/>
      <c r="P36" s="50"/>
      <c r="Q36" s="50"/>
      <c r="R36" s="50"/>
      <c r="S36" s="50"/>
      <c r="T36" s="51"/>
      <c r="V36" s="49" t="s">
        <v>50</v>
      </c>
      <c r="W36" s="40">
        <v>2.7902264374923114</v>
      </c>
      <c r="X36" s="50"/>
      <c r="Y36" s="50"/>
      <c r="Z36" s="50"/>
      <c r="AA36" s="50"/>
      <c r="AB36" s="50"/>
      <c r="AC36" s="50"/>
      <c r="AD36" s="51"/>
    </row>
    <row r="37" spans="2:30" ht="15.75" thickBot="1" x14ac:dyDescent="0.3">
      <c r="B37" s="53" t="s">
        <v>51</v>
      </c>
      <c r="C37" s="41">
        <v>9</v>
      </c>
      <c r="D37" s="50"/>
      <c r="E37" s="50"/>
      <c r="F37" s="50"/>
      <c r="G37" s="50"/>
      <c r="H37" s="50"/>
      <c r="I37" s="50"/>
      <c r="J37" s="51"/>
      <c r="L37" s="53" t="s">
        <v>51</v>
      </c>
      <c r="M37" s="41">
        <v>9</v>
      </c>
      <c r="N37" s="50"/>
      <c r="O37" s="50"/>
      <c r="P37" s="50"/>
      <c r="Q37" s="50"/>
      <c r="R37" s="50"/>
      <c r="S37" s="50"/>
      <c r="T37" s="51"/>
      <c r="V37" s="53" t="s">
        <v>51</v>
      </c>
      <c r="W37" s="41">
        <v>9</v>
      </c>
      <c r="X37" s="50"/>
      <c r="Y37" s="50"/>
      <c r="Z37" s="50"/>
      <c r="AA37" s="50"/>
      <c r="AB37" s="50"/>
      <c r="AC37" s="50"/>
      <c r="AD37" s="51"/>
    </row>
    <row r="38" spans="2:30" x14ac:dyDescent="0.25">
      <c r="B38" s="54"/>
      <c r="C38" s="50"/>
      <c r="D38" s="50"/>
      <c r="E38" s="50"/>
      <c r="F38" s="50"/>
      <c r="G38" s="50"/>
      <c r="H38" s="50"/>
      <c r="I38" s="50"/>
      <c r="J38" s="51"/>
      <c r="L38" s="54"/>
      <c r="M38" s="50"/>
      <c r="N38" s="50"/>
      <c r="O38" s="50"/>
      <c r="P38" s="50"/>
      <c r="Q38" s="50"/>
      <c r="R38" s="50"/>
      <c r="S38" s="50"/>
      <c r="T38" s="51"/>
      <c r="V38" s="54"/>
      <c r="W38" s="50"/>
      <c r="X38" s="50"/>
      <c r="Y38" s="50"/>
      <c r="Z38" s="50"/>
      <c r="AA38" s="50"/>
      <c r="AB38" s="50"/>
      <c r="AC38" s="50"/>
      <c r="AD38" s="51"/>
    </row>
    <row r="39" spans="2:30" ht="15.75" thickBot="1" x14ac:dyDescent="0.3">
      <c r="B39" s="54" t="s">
        <v>52</v>
      </c>
      <c r="C39" s="50"/>
      <c r="D39" s="50"/>
      <c r="E39" s="50"/>
      <c r="F39" s="50"/>
      <c r="G39" s="50"/>
      <c r="H39" s="50"/>
      <c r="I39" s="50"/>
      <c r="J39" s="51"/>
      <c r="L39" s="54" t="s">
        <v>52</v>
      </c>
      <c r="M39" s="50"/>
      <c r="N39" s="50"/>
      <c r="O39" s="50"/>
      <c r="P39" s="50"/>
      <c r="Q39" s="50"/>
      <c r="R39" s="50"/>
      <c r="S39" s="50"/>
      <c r="T39" s="51"/>
      <c r="V39" s="54" t="s">
        <v>52</v>
      </c>
      <c r="W39" s="50"/>
      <c r="X39" s="50"/>
      <c r="Y39" s="50"/>
      <c r="Z39" s="50"/>
      <c r="AA39" s="50"/>
      <c r="AB39" s="50"/>
      <c r="AC39" s="50"/>
      <c r="AD39" s="51"/>
    </row>
    <row r="40" spans="2:30" x14ac:dyDescent="0.25">
      <c r="B40" s="55"/>
      <c r="C40" s="42" t="s">
        <v>57</v>
      </c>
      <c r="D40" s="42" t="s">
        <v>58</v>
      </c>
      <c r="E40" s="42" t="s">
        <v>59</v>
      </c>
      <c r="F40" s="42" t="s">
        <v>60</v>
      </c>
      <c r="G40" s="42" t="s">
        <v>61</v>
      </c>
      <c r="H40" s="50"/>
      <c r="I40" s="50"/>
      <c r="J40" s="51"/>
      <c r="L40" s="55"/>
      <c r="M40" s="42" t="s">
        <v>57</v>
      </c>
      <c r="N40" s="42" t="s">
        <v>58</v>
      </c>
      <c r="O40" s="42" t="s">
        <v>59</v>
      </c>
      <c r="P40" s="42" t="s">
        <v>60</v>
      </c>
      <c r="Q40" s="42" t="s">
        <v>61</v>
      </c>
      <c r="R40" s="50"/>
      <c r="S40" s="50"/>
      <c r="T40" s="51"/>
      <c r="V40" s="55"/>
      <c r="W40" s="42" t="s">
        <v>57</v>
      </c>
      <c r="X40" s="42" t="s">
        <v>58</v>
      </c>
      <c r="Y40" s="42" t="s">
        <v>59</v>
      </c>
      <c r="Z40" s="42" t="s">
        <v>60</v>
      </c>
      <c r="AA40" s="42" t="s">
        <v>61</v>
      </c>
      <c r="AB40" s="50"/>
      <c r="AC40" s="50"/>
      <c r="AD40" s="51"/>
    </row>
    <row r="41" spans="2:30" x14ac:dyDescent="0.25">
      <c r="B41" s="49" t="s">
        <v>53</v>
      </c>
      <c r="C41" s="40">
        <v>3</v>
      </c>
      <c r="D41" s="40">
        <v>34.470189622958259</v>
      </c>
      <c r="E41" s="40">
        <v>11.490063207652753</v>
      </c>
      <c r="F41" s="40">
        <v>1.4223664723824994</v>
      </c>
      <c r="G41" s="40">
        <v>0.34007657414719433</v>
      </c>
      <c r="H41" s="50"/>
      <c r="I41" s="50"/>
      <c r="J41" s="51"/>
      <c r="L41" s="49" t="s">
        <v>53</v>
      </c>
      <c r="M41" s="40">
        <v>2</v>
      </c>
      <c r="N41" s="40">
        <v>31.395628528901874</v>
      </c>
      <c r="O41" s="40">
        <v>15.697814264450937</v>
      </c>
      <c r="P41" s="40">
        <v>2.1669484276698801</v>
      </c>
      <c r="Q41" s="40">
        <v>0.19573179720080583</v>
      </c>
      <c r="R41" s="50"/>
      <c r="S41" s="50"/>
      <c r="T41" s="51"/>
      <c r="V41" s="49" t="s">
        <v>53</v>
      </c>
      <c r="W41" s="40">
        <v>2</v>
      </c>
      <c r="X41" s="40">
        <v>28.148664994002701</v>
      </c>
      <c r="Y41" s="40">
        <v>14.07433249700135</v>
      </c>
      <c r="Z41" s="40">
        <v>1.8077938642133513</v>
      </c>
      <c r="AA41" s="40">
        <v>0.24295522729367255</v>
      </c>
      <c r="AB41" s="50"/>
      <c r="AC41" s="50"/>
      <c r="AD41" s="51"/>
    </row>
    <row r="42" spans="2:30" x14ac:dyDescent="0.25">
      <c r="B42" s="49" t="s">
        <v>54</v>
      </c>
      <c r="C42" s="40">
        <v>5</v>
      </c>
      <c r="D42" s="40">
        <v>40.390656805930647</v>
      </c>
      <c r="E42" s="40">
        <v>8.078131361186129</v>
      </c>
      <c r="F42" s="40"/>
      <c r="G42" s="40"/>
      <c r="H42" s="50"/>
      <c r="I42" s="50"/>
      <c r="J42" s="51"/>
      <c r="L42" s="49" t="s">
        <v>54</v>
      </c>
      <c r="M42" s="40">
        <v>6</v>
      </c>
      <c r="N42" s="40">
        <v>43.465217899987032</v>
      </c>
      <c r="O42" s="40">
        <v>7.2442029833311716</v>
      </c>
      <c r="P42" s="40"/>
      <c r="Q42" s="40"/>
      <c r="R42" s="50"/>
      <c r="S42" s="50"/>
      <c r="T42" s="51"/>
      <c r="V42" s="49" t="s">
        <v>54</v>
      </c>
      <c r="W42" s="40">
        <v>6</v>
      </c>
      <c r="X42" s="40">
        <v>46.712181434886205</v>
      </c>
      <c r="Y42" s="40">
        <v>7.7853635724810344</v>
      </c>
      <c r="Z42" s="40"/>
      <c r="AA42" s="40"/>
      <c r="AB42" s="50"/>
      <c r="AC42" s="50"/>
      <c r="AD42" s="51"/>
    </row>
    <row r="43" spans="2:30" ht="15.75" thickBot="1" x14ac:dyDescent="0.3">
      <c r="B43" s="53" t="s">
        <v>55</v>
      </c>
      <c r="C43" s="41">
        <v>8</v>
      </c>
      <c r="D43" s="41">
        <v>74.860846428888905</v>
      </c>
      <c r="E43" s="41"/>
      <c r="F43" s="41"/>
      <c r="G43" s="41"/>
      <c r="H43" s="50"/>
      <c r="I43" s="50"/>
      <c r="J43" s="51"/>
      <c r="L43" s="53" t="s">
        <v>55</v>
      </c>
      <c r="M43" s="41">
        <v>8</v>
      </c>
      <c r="N43" s="41">
        <v>74.860846428888905</v>
      </c>
      <c r="O43" s="41"/>
      <c r="P43" s="41"/>
      <c r="Q43" s="41"/>
      <c r="R43" s="50"/>
      <c r="S43" s="50"/>
      <c r="T43" s="51"/>
      <c r="V43" s="53" t="s">
        <v>55</v>
      </c>
      <c r="W43" s="41">
        <v>8</v>
      </c>
      <c r="X43" s="41">
        <v>74.860846428888905</v>
      </c>
      <c r="Y43" s="41"/>
      <c r="Z43" s="41"/>
      <c r="AA43" s="41"/>
      <c r="AB43" s="50"/>
      <c r="AC43" s="50"/>
      <c r="AD43" s="51"/>
    </row>
    <row r="44" spans="2:30" ht="15.75" thickBot="1" x14ac:dyDescent="0.3">
      <c r="B44" s="54"/>
      <c r="C44" s="50"/>
      <c r="D44" s="50"/>
      <c r="E44" s="50"/>
      <c r="F44" s="50"/>
      <c r="G44" s="50"/>
      <c r="H44" s="50"/>
      <c r="I44" s="50"/>
      <c r="J44" s="51"/>
      <c r="L44" s="54"/>
      <c r="M44" s="50"/>
      <c r="N44" s="50"/>
      <c r="O44" s="50"/>
      <c r="P44" s="50"/>
      <c r="Q44" s="50"/>
      <c r="R44" s="50"/>
      <c r="S44" s="50"/>
      <c r="T44" s="51"/>
      <c r="V44" s="54"/>
      <c r="W44" s="50"/>
      <c r="X44" s="50"/>
      <c r="Y44" s="50"/>
      <c r="Z44" s="50"/>
      <c r="AA44" s="50"/>
      <c r="AB44" s="50"/>
      <c r="AC44" s="50"/>
      <c r="AD44" s="51"/>
    </row>
    <row r="45" spans="2:30" x14ac:dyDescent="0.25">
      <c r="B45" s="55"/>
      <c r="C45" s="42" t="s">
        <v>62</v>
      </c>
      <c r="D45" s="42" t="s">
        <v>50</v>
      </c>
      <c r="E45" s="42" t="s">
        <v>63</v>
      </c>
      <c r="F45" s="45" t="s">
        <v>64</v>
      </c>
      <c r="G45" s="42" t="s">
        <v>65</v>
      </c>
      <c r="H45" s="42" t="s">
        <v>66</v>
      </c>
      <c r="I45" s="42" t="s">
        <v>67</v>
      </c>
      <c r="J45" s="56" t="s">
        <v>68</v>
      </c>
      <c r="L45" s="55"/>
      <c r="M45" s="42" t="s">
        <v>62</v>
      </c>
      <c r="N45" s="42" t="s">
        <v>50</v>
      </c>
      <c r="O45" s="42" t="s">
        <v>63</v>
      </c>
      <c r="P45" s="45" t="s">
        <v>64</v>
      </c>
      <c r="Q45" s="42" t="s">
        <v>65</v>
      </c>
      <c r="R45" s="42" t="s">
        <v>66</v>
      </c>
      <c r="S45" s="42" t="s">
        <v>67</v>
      </c>
      <c r="T45" s="56" t="s">
        <v>68</v>
      </c>
      <c r="V45" s="55"/>
      <c r="W45" s="42" t="s">
        <v>62</v>
      </c>
      <c r="X45" s="42" t="s">
        <v>50</v>
      </c>
      <c r="Y45" s="42" t="s">
        <v>63</v>
      </c>
      <c r="Z45" s="45" t="s">
        <v>64</v>
      </c>
      <c r="AA45" s="42" t="s">
        <v>65</v>
      </c>
      <c r="AB45" s="42" t="s">
        <v>66</v>
      </c>
      <c r="AC45" s="42" t="s">
        <v>67</v>
      </c>
      <c r="AD45" s="56" t="s">
        <v>68</v>
      </c>
    </row>
    <row r="46" spans="2:30" x14ac:dyDescent="0.25">
      <c r="B46" s="49" t="s">
        <v>56</v>
      </c>
      <c r="C46" s="40">
        <v>7.2015089933402541</v>
      </c>
      <c r="D46" s="40">
        <v>3.7844570301672187</v>
      </c>
      <c r="E46" s="40">
        <v>1.902917363292681</v>
      </c>
      <c r="F46" s="44">
        <v>0.11543037542871909</v>
      </c>
      <c r="G46" s="40">
        <v>-2.526747506153753</v>
      </c>
      <c r="H46" s="40">
        <v>16.92976549283426</v>
      </c>
      <c r="I46" s="40">
        <v>-2.526747506153753</v>
      </c>
      <c r="J46" s="57">
        <v>16.92976549283426</v>
      </c>
      <c r="L46" s="49" t="s">
        <v>56</v>
      </c>
      <c r="M46" s="40">
        <v>6.4054009777555825</v>
      </c>
      <c r="N46" s="40">
        <v>3.3690187518666717</v>
      </c>
      <c r="O46" s="40">
        <v>1.9012660508958412</v>
      </c>
      <c r="P46" s="44">
        <v>0.10598362060023901</v>
      </c>
      <c r="Q46" s="40">
        <v>-1.8382909329166095</v>
      </c>
      <c r="R46" s="40">
        <v>14.649092888427774</v>
      </c>
      <c r="S46" s="40">
        <v>-1.8382909329166095</v>
      </c>
      <c r="T46" s="57">
        <v>14.649092888427774</v>
      </c>
      <c r="V46" s="49" t="s">
        <v>56</v>
      </c>
      <c r="W46" s="40">
        <v>10.18019904519123</v>
      </c>
      <c r="X46" s="40">
        <v>1.6958427951921484</v>
      </c>
      <c r="Y46" s="40">
        <v>6.0030322822686859</v>
      </c>
      <c r="Z46" s="44">
        <v>9.619813529913409E-4</v>
      </c>
      <c r="AA46" s="40">
        <v>6.0306212119567508</v>
      </c>
      <c r="AB46" s="40">
        <v>14.32977687842571</v>
      </c>
      <c r="AC46" s="40">
        <v>6.0306212119567508</v>
      </c>
      <c r="AD46" s="57">
        <v>14.32977687842571</v>
      </c>
    </row>
    <row r="47" spans="2:30" x14ac:dyDescent="0.25">
      <c r="B47" s="49" t="s">
        <v>75</v>
      </c>
      <c r="C47" s="40">
        <v>-10.135245903706982</v>
      </c>
      <c r="D47" s="40">
        <v>14.042861117883055</v>
      </c>
      <c r="E47" s="40">
        <v>-0.7217365335045669</v>
      </c>
      <c r="F47" s="44">
        <v>0.50278632229147036</v>
      </c>
      <c r="G47" s="40">
        <v>-46.233569613700638</v>
      </c>
      <c r="H47" s="40">
        <v>25.963077806286677</v>
      </c>
      <c r="I47" s="40">
        <v>-46.233569613700638</v>
      </c>
      <c r="J47" s="57">
        <v>25.963077806286677</v>
      </c>
      <c r="L47" s="49" t="s">
        <v>75</v>
      </c>
      <c r="M47" s="40">
        <v>-16.226179510373704</v>
      </c>
      <c r="N47" s="40">
        <v>9.4568174323416638</v>
      </c>
      <c r="O47" s="40">
        <v>-1.7158182048520139</v>
      </c>
      <c r="P47" s="44">
        <v>0.13701370724262768</v>
      </c>
      <c r="Q47" s="40">
        <v>-39.366178159684864</v>
      </c>
      <c r="R47" s="40">
        <v>6.9138191389374555</v>
      </c>
      <c r="S47" s="40">
        <v>-39.366178159684864</v>
      </c>
      <c r="T47" s="57">
        <v>6.9138191389374555</v>
      </c>
      <c r="V47" s="49" t="s">
        <v>75</v>
      </c>
      <c r="W47" s="40">
        <v>-1.6862307762234039</v>
      </c>
      <c r="X47" s="40">
        <v>10.106368514718261</v>
      </c>
      <c r="Y47" s="40">
        <v>-0.16684833664710391</v>
      </c>
      <c r="Z47" s="44">
        <v>0.87297037529624888</v>
      </c>
      <c r="AA47" s="40">
        <v>-26.415623666925899</v>
      </c>
      <c r="AB47" s="40">
        <v>23.043162114479092</v>
      </c>
      <c r="AC47" s="40">
        <v>-26.415623666925899</v>
      </c>
      <c r="AD47" s="57">
        <v>23.043162114479092</v>
      </c>
    </row>
    <row r="48" spans="2:30" ht="15.75" thickBot="1" x14ac:dyDescent="0.3">
      <c r="B48" s="49" t="s">
        <v>42</v>
      </c>
      <c r="C48" s="40">
        <v>10.964738121319028</v>
      </c>
      <c r="D48" s="40">
        <v>12.394893568857244</v>
      </c>
      <c r="E48" s="40">
        <v>0.88461736766086085</v>
      </c>
      <c r="F48" s="44">
        <v>0.41686792487976954</v>
      </c>
      <c r="G48" s="40">
        <v>-20.897350141430785</v>
      </c>
      <c r="H48" s="40">
        <v>42.826826384068838</v>
      </c>
      <c r="I48" s="40">
        <v>-20.897350141430785</v>
      </c>
      <c r="J48" s="57">
        <v>42.826826384068838</v>
      </c>
      <c r="L48" s="53" t="s">
        <v>42</v>
      </c>
      <c r="M48" s="41">
        <v>15.926689040760328</v>
      </c>
      <c r="N48" s="41">
        <v>8.9309630966419462</v>
      </c>
      <c r="O48" s="41">
        <v>1.7833114825822967</v>
      </c>
      <c r="P48" s="46">
        <v>0.12480322472236353</v>
      </c>
      <c r="Q48" s="41">
        <v>-5.9265904025512288</v>
      </c>
      <c r="R48" s="41">
        <v>37.779968484071887</v>
      </c>
      <c r="S48" s="41">
        <v>-5.9265904025512288</v>
      </c>
      <c r="T48" s="58">
        <v>37.779968484071887</v>
      </c>
      <c r="V48" s="53" t="s">
        <v>44</v>
      </c>
      <c r="W48" s="41">
        <v>11.490751012363441</v>
      </c>
      <c r="X48" s="41">
        <v>7.2069821977292117</v>
      </c>
      <c r="Y48" s="41">
        <v>1.5943914799711822</v>
      </c>
      <c r="Z48" s="46">
        <v>0.16195835413172591</v>
      </c>
      <c r="AA48" s="41">
        <v>-6.1440991382509846</v>
      </c>
      <c r="AB48" s="41">
        <v>29.125601162977865</v>
      </c>
      <c r="AC48" s="41">
        <v>-6.1440991382509846</v>
      </c>
      <c r="AD48" s="58">
        <v>29.125601162977865</v>
      </c>
    </row>
    <row r="49" spans="2:30" ht="15.75" thickBot="1" x14ac:dyDescent="0.3">
      <c r="B49" s="53" t="s">
        <v>44</v>
      </c>
      <c r="C49" s="41">
        <v>5.9523700187881881</v>
      </c>
      <c r="D49" s="41">
        <v>9.6483669526105533</v>
      </c>
      <c r="E49" s="41">
        <v>0.61693031038559931</v>
      </c>
      <c r="F49" s="46">
        <v>0.56428601692600122</v>
      </c>
      <c r="G49" s="41">
        <v>-18.849546813146208</v>
      </c>
      <c r="H49" s="41">
        <v>30.754286850722583</v>
      </c>
      <c r="I49" s="41">
        <v>-18.849546813146208</v>
      </c>
      <c r="J49" s="58">
        <v>30.754286850722583</v>
      </c>
      <c r="L49" s="54"/>
      <c r="M49" s="50"/>
      <c r="N49" s="50"/>
      <c r="O49" s="50"/>
      <c r="P49" s="50"/>
      <c r="Q49" s="50"/>
      <c r="R49" s="50"/>
      <c r="S49" s="50"/>
      <c r="T49" s="51"/>
      <c r="V49" s="54"/>
      <c r="W49" s="50"/>
      <c r="X49" s="50"/>
      <c r="Y49" s="50"/>
      <c r="Z49" s="50"/>
      <c r="AA49" s="50"/>
      <c r="AB49" s="50"/>
      <c r="AC49" s="50"/>
      <c r="AD49" s="51"/>
    </row>
    <row r="50" spans="2:30" x14ac:dyDescent="0.25">
      <c r="B50" s="54"/>
      <c r="C50" s="50"/>
      <c r="D50" s="50"/>
      <c r="E50" s="50"/>
      <c r="F50" s="81"/>
      <c r="G50" s="50"/>
      <c r="H50" s="50"/>
      <c r="I50" s="50"/>
      <c r="J50" s="51"/>
      <c r="L50" s="54"/>
      <c r="M50" s="50"/>
      <c r="N50" s="50"/>
      <c r="O50" s="50"/>
      <c r="P50" s="50"/>
      <c r="Q50" s="50"/>
      <c r="R50" s="50"/>
      <c r="S50" s="50"/>
      <c r="T50" s="51"/>
      <c r="V50" s="54"/>
      <c r="W50" s="50"/>
      <c r="X50" s="50"/>
      <c r="Y50" s="50"/>
      <c r="Z50" s="50"/>
      <c r="AA50" s="50"/>
      <c r="AB50" s="50"/>
      <c r="AC50" s="50"/>
      <c r="AD50" s="51"/>
    </row>
    <row r="51" spans="2:30" ht="15.75" thickBot="1" x14ac:dyDescent="0.3">
      <c r="B51" s="54"/>
      <c r="C51" s="50"/>
      <c r="D51" s="50"/>
      <c r="E51" s="50"/>
      <c r="F51" s="50"/>
      <c r="G51" s="50"/>
      <c r="H51" s="50"/>
      <c r="I51" s="50"/>
      <c r="J51" s="51"/>
      <c r="L51" s="59"/>
      <c r="M51" s="60"/>
      <c r="N51" s="60"/>
      <c r="O51" s="60"/>
      <c r="P51" s="60"/>
      <c r="Q51" s="60"/>
      <c r="R51" s="60"/>
      <c r="S51" s="60"/>
      <c r="T51" s="61"/>
      <c r="V51" s="59"/>
      <c r="W51" s="60"/>
      <c r="X51" s="60"/>
      <c r="Y51" s="60"/>
      <c r="Z51" s="60"/>
      <c r="AA51" s="60"/>
      <c r="AB51" s="60"/>
      <c r="AC51" s="60"/>
      <c r="AD51" s="61"/>
    </row>
    <row r="52" spans="2:30" ht="15.75" thickBot="1" x14ac:dyDescent="0.3">
      <c r="B52" s="59"/>
      <c r="C52" s="60"/>
      <c r="D52" s="60"/>
      <c r="E52" s="60"/>
      <c r="F52" s="60"/>
      <c r="G52" s="60"/>
      <c r="H52" s="60"/>
      <c r="I52" s="60"/>
      <c r="J52" s="61"/>
    </row>
    <row r="53" spans="2:30" x14ac:dyDescent="0.25">
      <c r="B53" s="80" t="s">
        <v>45</v>
      </c>
      <c r="C53" s="48"/>
      <c r="D53" s="120" t="s">
        <v>78</v>
      </c>
      <c r="E53" s="120"/>
      <c r="F53" s="120"/>
      <c r="G53" s="120"/>
      <c r="H53" s="120"/>
      <c r="I53" s="120"/>
      <c r="J53" s="121"/>
      <c r="L53" s="80" t="s">
        <v>45</v>
      </c>
      <c r="M53" s="48"/>
      <c r="N53" s="120" t="s">
        <v>79</v>
      </c>
      <c r="O53" s="120"/>
      <c r="P53" s="120"/>
      <c r="Q53" s="120"/>
      <c r="R53" s="120"/>
      <c r="S53" s="120"/>
      <c r="T53" s="121"/>
      <c r="V53" s="80" t="s">
        <v>45</v>
      </c>
      <c r="W53" s="48"/>
      <c r="X53" s="120" t="s">
        <v>82</v>
      </c>
      <c r="Y53" s="120"/>
      <c r="Z53" s="120"/>
      <c r="AA53" s="120"/>
      <c r="AB53" s="120"/>
      <c r="AC53" s="120"/>
      <c r="AD53" s="121"/>
    </row>
    <row r="54" spans="2:30" ht="15.75" thickBot="1" x14ac:dyDescent="0.3">
      <c r="B54" s="54"/>
      <c r="C54" s="50"/>
      <c r="D54" s="50"/>
      <c r="E54" s="50"/>
      <c r="F54" s="50"/>
      <c r="G54" s="50"/>
      <c r="H54" s="50"/>
      <c r="I54" s="50"/>
      <c r="J54" s="51"/>
      <c r="L54" s="54"/>
      <c r="M54" s="50"/>
      <c r="N54" s="50"/>
      <c r="O54" s="50"/>
      <c r="P54" s="50"/>
      <c r="Q54" s="50"/>
      <c r="R54" s="50"/>
      <c r="S54" s="50"/>
      <c r="T54" s="51"/>
      <c r="V54" s="54"/>
      <c r="W54" s="50"/>
      <c r="X54" s="50"/>
      <c r="Y54" s="50"/>
      <c r="Z54" s="50"/>
      <c r="AA54" s="50"/>
      <c r="AB54" s="50"/>
      <c r="AC54" s="50"/>
      <c r="AD54" s="51"/>
    </row>
    <row r="55" spans="2:30" x14ac:dyDescent="0.25">
      <c r="B55" s="47" t="s">
        <v>46</v>
      </c>
      <c r="C55" s="43"/>
      <c r="D55" s="50"/>
      <c r="E55" s="50"/>
      <c r="F55" s="50"/>
      <c r="G55" s="50"/>
      <c r="H55" s="50"/>
      <c r="I55" s="50"/>
      <c r="J55" s="51"/>
      <c r="L55" s="47" t="s">
        <v>46</v>
      </c>
      <c r="M55" s="43"/>
      <c r="N55" s="50"/>
      <c r="O55" s="50"/>
      <c r="P55" s="50"/>
      <c r="Q55" s="50"/>
      <c r="R55" s="50"/>
      <c r="S55" s="50"/>
      <c r="T55" s="51"/>
      <c r="V55" s="47" t="s">
        <v>46</v>
      </c>
      <c r="W55" s="43"/>
      <c r="X55" s="50"/>
      <c r="Y55" s="50"/>
      <c r="Z55" s="50"/>
      <c r="AA55" s="50"/>
      <c r="AB55" s="50"/>
      <c r="AC55" s="50"/>
      <c r="AD55" s="51"/>
    </row>
    <row r="56" spans="2:30" x14ac:dyDescent="0.25">
      <c r="B56" s="49" t="s">
        <v>47</v>
      </c>
      <c r="C56" s="40">
        <v>0.64051064720143458</v>
      </c>
      <c r="D56" s="50"/>
      <c r="E56" s="50"/>
      <c r="F56" s="50"/>
      <c r="G56" s="50"/>
      <c r="H56" s="50"/>
      <c r="I56" s="50"/>
      <c r="J56" s="51"/>
      <c r="L56" s="49" t="s">
        <v>47</v>
      </c>
      <c r="M56" s="40">
        <v>0.58210045560490931</v>
      </c>
      <c r="N56" s="50"/>
      <c r="O56" s="50"/>
      <c r="P56" s="50"/>
      <c r="Q56" s="50"/>
      <c r="R56" s="50"/>
      <c r="S56" s="50"/>
      <c r="T56" s="51"/>
      <c r="V56" s="49" t="s">
        <v>47</v>
      </c>
      <c r="W56" s="40">
        <v>0.60151739316451924</v>
      </c>
      <c r="X56" s="50"/>
      <c r="Y56" s="50"/>
      <c r="Z56" s="50"/>
      <c r="AA56" s="50"/>
      <c r="AB56" s="50"/>
      <c r="AC56" s="50"/>
      <c r="AD56" s="51"/>
    </row>
    <row r="57" spans="2:30" x14ac:dyDescent="0.25">
      <c r="B57" s="49" t="s">
        <v>48</v>
      </c>
      <c r="C57" s="40">
        <v>0.41025388917840067</v>
      </c>
      <c r="D57" s="50"/>
      <c r="E57" s="50"/>
      <c r="F57" s="50"/>
      <c r="G57" s="50"/>
      <c r="H57" s="50"/>
      <c r="I57" s="50"/>
      <c r="J57" s="51"/>
      <c r="L57" s="49" t="s">
        <v>48</v>
      </c>
      <c r="M57" s="40">
        <v>0.33884094041544305</v>
      </c>
      <c r="N57" s="50"/>
      <c r="O57" s="50"/>
      <c r="P57" s="50"/>
      <c r="Q57" s="50"/>
      <c r="R57" s="50"/>
      <c r="S57" s="50"/>
      <c r="T57" s="51"/>
      <c r="V57" s="82" t="s">
        <v>48</v>
      </c>
      <c r="W57" s="83">
        <v>0.36182317427943883</v>
      </c>
      <c r="X57" s="50"/>
      <c r="Y57" s="50"/>
      <c r="Z57" s="50"/>
      <c r="AA57" s="50"/>
      <c r="AB57" s="50"/>
      <c r="AC57" s="50"/>
      <c r="AD57" s="51"/>
    </row>
    <row r="58" spans="2:30" x14ac:dyDescent="0.25">
      <c r="B58" s="82" t="s">
        <v>49</v>
      </c>
      <c r="C58" s="83">
        <v>5.6406222685441064E-2</v>
      </c>
      <c r="D58" s="50"/>
      <c r="E58" s="50"/>
      <c r="F58" s="50"/>
      <c r="G58" s="50"/>
      <c r="H58" s="50"/>
      <c r="I58" s="50"/>
      <c r="J58" s="51"/>
      <c r="L58" s="82" t="s">
        <v>49</v>
      </c>
      <c r="M58" s="83">
        <v>0.11845458722059073</v>
      </c>
      <c r="N58" s="50"/>
      <c r="O58" s="50"/>
      <c r="P58" s="50"/>
      <c r="Q58" s="50"/>
      <c r="R58" s="50"/>
      <c r="S58" s="50"/>
      <c r="T58" s="51"/>
      <c r="V58" s="49" t="s">
        <v>49</v>
      </c>
      <c r="W58" s="40">
        <v>0.14909756570591845</v>
      </c>
      <c r="X58" s="50"/>
      <c r="Y58" s="50"/>
      <c r="Z58" s="50"/>
      <c r="AA58" s="50"/>
      <c r="AB58" s="50"/>
      <c r="AC58" s="50"/>
      <c r="AD58" s="51"/>
    </row>
    <row r="59" spans="2:30" x14ac:dyDescent="0.25">
      <c r="B59" s="49" t="s">
        <v>50</v>
      </c>
      <c r="C59" s="40">
        <v>3.9970825860684571</v>
      </c>
      <c r="D59" s="50"/>
      <c r="E59" s="50"/>
      <c r="F59" s="50"/>
      <c r="G59" s="50"/>
      <c r="H59" s="50"/>
      <c r="I59" s="50"/>
      <c r="J59" s="51"/>
      <c r="L59" s="49" t="s">
        <v>50</v>
      </c>
      <c r="M59" s="40">
        <v>3.863428973130107</v>
      </c>
      <c r="N59" s="50"/>
      <c r="O59" s="50"/>
      <c r="P59" s="50"/>
      <c r="Q59" s="50"/>
      <c r="R59" s="50"/>
      <c r="S59" s="50"/>
      <c r="T59" s="51"/>
      <c r="V59" s="49" t="s">
        <v>50</v>
      </c>
      <c r="W59" s="40">
        <v>3.7956876824696097</v>
      </c>
      <c r="X59" s="50"/>
      <c r="Y59" s="50"/>
      <c r="Z59" s="50"/>
      <c r="AA59" s="50"/>
      <c r="AB59" s="50"/>
      <c r="AC59" s="50"/>
      <c r="AD59" s="51"/>
    </row>
    <row r="60" spans="2:30" ht="15.75" thickBot="1" x14ac:dyDescent="0.3">
      <c r="B60" s="53" t="s">
        <v>51</v>
      </c>
      <c r="C60" s="41">
        <v>9</v>
      </c>
      <c r="D60" s="50"/>
      <c r="E60" s="50"/>
      <c r="F60" s="50"/>
      <c r="G60" s="50"/>
      <c r="H60" s="50"/>
      <c r="I60" s="50"/>
      <c r="J60" s="51"/>
      <c r="L60" s="53" t="s">
        <v>51</v>
      </c>
      <c r="M60" s="41">
        <v>9</v>
      </c>
      <c r="N60" s="50"/>
      <c r="O60" s="50"/>
      <c r="P60" s="50"/>
      <c r="Q60" s="50"/>
      <c r="R60" s="50"/>
      <c r="S60" s="50"/>
      <c r="T60" s="51"/>
      <c r="V60" s="53" t="s">
        <v>51</v>
      </c>
      <c r="W60" s="41">
        <v>9</v>
      </c>
      <c r="X60" s="50"/>
      <c r="Y60" s="50"/>
      <c r="Z60" s="50"/>
      <c r="AA60" s="50"/>
      <c r="AB60" s="50"/>
      <c r="AC60" s="50"/>
      <c r="AD60" s="51"/>
    </row>
    <row r="61" spans="2:30" x14ac:dyDescent="0.25">
      <c r="B61" s="54"/>
      <c r="C61" s="50"/>
      <c r="D61" s="50"/>
      <c r="E61" s="50"/>
      <c r="F61" s="50"/>
      <c r="G61" s="50"/>
      <c r="H61" s="50"/>
      <c r="I61" s="50"/>
      <c r="J61" s="51"/>
      <c r="L61" s="54"/>
      <c r="M61" s="50"/>
      <c r="N61" s="50"/>
      <c r="O61" s="50"/>
      <c r="P61" s="50"/>
      <c r="Q61" s="50"/>
      <c r="R61" s="50"/>
      <c r="S61" s="50"/>
      <c r="T61" s="51"/>
      <c r="V61" s="54"/>
      <c r="W61" s="50"/>
      <c r="X61" s="50"/>
      <c r="Y61" s="50"/>
      <c r="Z61" s="50"/>
      <c r="AA61" s="50"/>
      <c r="AB61" s="50"/>
      <c r="AC61" s="50"/>
      <c r="AD61" s="51"/>
    </row>
    <row r="62" spans="2:30" ht="15.75" thickBot="1" x14ac:dyDescent="0.3">
      <c r="B62" s="54" t="s">
        <v>52</v>
      </c>
      <c r="C62" s="50"/>
      <c r="D62" s="50"/>
      <c r="E62" s="50"/>
      <c r="F62" s="50"/>
      <c r="G62" s="50"/>
      <c r="H62" s="50"/>
      <c r="I62" s="50"/>
      <c r="J62" s="51"/>
      <c r="L62" s="54" t="s">
        <v>52</v>
      </c>
      <c r="M62" s="50"/>
      <c r="N62" s="50"/>
      <c r="O62" s="50"/>
      <c r="P62" s="50"/>
      <c r="Q62" s="50"/>
      <c r="R62" s="50"/>
      <c r="S62" s="50"/>
      <c r="T62" s="51"/>
      <c r="V62" s="54" t="s">
        <v>52</v>
      </c>
      <c r="W62" s="50"/>
      <c r="X62" s="50"/>
      <c r="Y62" s="50"/>
      <c r="Z62" s="50"/>
      <c r="AA62" s="50"/>
      <c r="AB62" s="50"/>
      <c r="AC62" s="50"/>
      <c r="AD62" s="51"/>
    </row>
    <row r="63" spans="2:30" x14ac:dyDescent="0.25">
      <c r="B63" s="55"/>
      <c r="C63" s="42" t="s">
        <v>57</v>
      </c>
      <c r="D63" s="42" t="s">
        <v>58</v>
      </c>
      <c r="E63" s="42" t="s">
        <v>59</v>
      </c>
      <c r="F63" s="42" t="s">
        <v>60</v>
      </c>
      <c r="G63" s="42" t="s">
        <v>61</v>
      </c>
      <c r="H63" s="50"/>
      <c r="I63" s="50"/>
      <c r="J63" s="51"/>
      <c r="L63" s="55"/>
      <c r="M63" s="42" t="s">
        <v>57</v>
      </c>
      <c r="N63" s="42" t="s">
        <v>58</v>
      </c>
      <c r="O63" s="42" t="s">
        <v>59</v>
      </c>
      <c r="P63" s="42" t="s">
        <v>60</v>
      </c>
      <c r="Q63" s="42" t="s">
        <v>61</v>
      </c>
      <c r="R63" s="50"/>
      <c r="S63" s="50"/>
      <c r="T63" s="51"/>
      <c r="V63" s="55"/>
      <c r="W63" s="42" t="s">
        <v>57</v>
      </c>
      <c r="X63" s="42" t="s">
        <v>58</v>
      </c>
      <c r="Y63" s="42" t="s">
        <v>59</v>
      </c>
      <c r="Z63" s="42" t="s">
        <v>60</v>
      </c>
      <c r="AA63" s="42" t="s">
        <v>61</v>
      </c>
      <c r="AB63" s="50"/>
      <c r="AC63" s="50"/>
      <c r="AD63" s="51"/>
    </row>
    <row r="64" spans="2:30" x14ac:dyDescent="0.25">
      <c r="B64" s="49" t="s">
        <v>53</v>
      </c>
      <c r="C64" s="40">
        <v>3</v>
      </c>
      <c r="D64" s="40">
        <v>55.570444256297009</v>
      </c>
      <c r="E64" s="40">
        <v>18.52348141876567</v>
      </c>
      <c r="F64" s="40">
        <v>1.1594082087483919</v>
      </c>
      <c r="G64" s="40">
        <v>0.41161722204309154</v>
      </c>
      <c r="H64" s="50"/>
      <c r="I64" s="50"/>
      <c r="J64" s="51"/>
      <c r="L64" s="49" t="s">
        <v>53</v>
      </c>
      <c r="M64" s="40">
        <v>2</v>
      </c>
      <c r="N64" s="40">
        <v>45.89728967302861</v>
      </c>
      <c r="O64" s="40">
        <v>22.948644836514305</v>
      </c>
      <c r="P64" s="40">
        <v>1.5374860353347755</v>
      </c>
      <c r="Q64" s="40">
        <v>0.28901332059206059</v>
      </c>
      <c r="R64" s="50"/>
      <c r="S64" s="50"/>
      <c r="T64" s="51"/>
      <c r="V64" s="49" t="s">
        <v>53</v>
      </c>
      <c r="W64" s="40">
        <v>2</v>
      </c>
      <c r="X64" s="40">
        <v>49.010320358446421</v>
      </c>
      <c r="Y64" s="40">
        <v>24.505160179223211</v>
      </c>
      <c r="Z64" s="40">
        <v>1.7008914756701172</v>
      </c>
      <c r="AA64" s="40">
        <v>0.25991005939700917</v>
      </c>
      <c r="AB64" s="50"/>
      <c r="AC64" s="50"/>
      <c r="AD64" s="51"/>
    </row>
    <row r="65" spans="2:30" x14ac:dyDescent="0.25">
      <c r="B65" s="49" t="s">
        <v>54</v>
      </c>
      <c r="C65" s="40">
        <v>5</v>
      </c>
      <c r="D65" s="40">
        <v>79.883345999258523</v>
      </c>
      <c r="E65" s="40">
        <v>15.976669199851704</v>
      </c>
      <c r="F65" s="40"/>
      <c r="G65" s="40"/>
      <c r="H65" s="50"/>
      <c r="I65" s="50"/>
      <c r="J65" s="51"/>
      <c r="L65" s="49" t="s">
        <v>54</v>
      </c>
      <c r="M65" s="40">
        <v>6</v>
      </c>
      <c r="N65" s="40">
        <v>89.556500582526922</v>
      </c>
      <c r="O65" s="40">
        <v>14.926083430421153</v>
      </c>
      <c r="P65" s="40"/>
      <c r="Q65" s="40"/>
      <c r="R65" s="50"/>
      <c r="S65" s="50"/>
      <c r="T65" s="51"/>
      <c r="V65" s="49" t="s">
        <v>54</v>
      </c>
      <c r="W65" s="40">
        <v>6</v>
      </c>
      <c r="X65" s="40">
        <v>86.443469897109111</v>
      </c>
      <c r="Y65" s="40">
        <v>14.407244982851518</v>
      </c>
      <c r="Z65" s="40"/>
      <c r="AA65" s="40"/>
      <c r="AB65" s="50"/>
      <c r="AC65" s="50"/>
      <c r="AD65" s="51"/>
    </row>
    <row r="66" spans="2:30" ht="15.75" thickBot="1" x14ac:dyDescent="0.3">
      <c r="B66" s="53" t="s">
        <v>55</v>
      </c>
      <c r="C66" s="41">
        <v>8</v>
      </c>
      <c r="D66" s="41">
        <v>135.45379025555553</v>
      </c>
      <c r="E66" s="41"/>
      <c r="F66" s="41"/>
      <c r="G66" s="41"/>
      <c r="H66" s="50"/>
      <c r="I66" s="50"/>
      <c r="J66" s="51"/>
      <c r="L66" s="53" t="s">
        <v>55</v>
      </c>
      <c r="M66" s="41">
        <v>8</v>
      </c>
      <c r="N66" s="41">
        <v>135.45379025555553</v>
      </c>
      <c r="O66" s="41"/>
      <c r="P66" s="41"/>
      <c r="Q66" s="41"/>
      <c r="R66" s="50"/>
      <c r="S66" s="50"/>
      <c r="T66" s="51"/>
      <c r="V66" s="53" t="s">
        <v>55</v>
      </c>
      <c r="W66" s="41">
        <v>8</v>
      </c>
      <c r="X66" s="41">
        <v>135.45379025555553</v>
      </c>
      <c r="Y66" s="41"/>
      <c r="Z66" s="41"/>
      <c r="AA66" s="41"/>
      <c r="AB66" s="50"/>
      <c r="AC66" s="50"/>
      <c r="AD66" s="51"/>
    </row>
    <row r="67" spans="2:30" ht="15.75" thickBot="1" x14ac:dyDescent="0.3">
      <c r="B67" s="54"/>
      <c r="C67" s="50"/>
      <c r="D67" s="50"/>
      <c r="E67" s="50"/>
      <c r="F67" s="50"/>
      <c r="G67" s="50"/>
      <c r="H67" s="50"/>
      <c r="I67" s="50"/>
      <c r="J67" s="51"/>
      <c r="L67" s="54"/>
      <c r="M67" s="50"/>
      <c r="N67" s="50"/>
      <c r="O67" s="50"/>
      <c r="P67" s="50"/>
      <c r="Q67" s="50"/>
      <c r="R67" s="50"/>
      <c r="S67" s="50"/>
      <c r="T67" s="51"/>
      <c r="V67" s="54"/>
      <c r="W67" s="50"/>
      <c r="X67" s="50"/>
      <c r="Y67" s="50"/>
      <c r="Z67" s="50"/>
      <c r="AA67" s="50"/>
      <c r="AB67" s="50"/>
      <c r="AC67" s="50"/>
      <c r="AD67" s="51"/>
    </row>
    <row r="68" spans="2:30" x14ac:dyDescent="0.25">
      <c r="B68" s="55"/>
      <c r="C68" s="42" t="s">
        <v>62</v>
      </c>
      <c r="D68" s="42" t="s">
        <v>50</v>
      </c>
      <c r="E68" s="42" t="s">
        <v>63</v>
      </c>
      <c r="F68" s="84" t="s">
        <v>64</v>
      </c>
      <c r="G68" s="42" t="s">
        <v>65</v>
      </c>
      <c r="H68" s="42" t="s">
        <v>66</v>
      </c>
      <c r="I68" s="42" t="s">
        <v>67</v>
      </c>
      <c r="J68" s="56" t="s">
        <v>68</v>
      </c>
      <c r="L68" s="55"/>
      <c r="M68" s="42" t="s">
        <v>62</v>
      </c>
      <c r="N68" s="42" t="s">
        <v>50</v>
      </c>
      <c r="O68" s="42" t="s">
        <v>63</v>
      </c>
      <c r="P68" s="84" t="s">
        <v>64</v>
      </c>
      <c r="Q68" s="42" t="s">
        <v>65</v>
      </c>
      <c r="R68" s="42" t="s">
        <v>66</v>
      </c>
      <c r="S68" s="42" t="s">
        <v>67</v>
      </c>
      <c r="T68" s="56" t="s">
        <v>68</v>
      </c>
      <c r="V68" s="55"/>
      <c r="W68" s="42" t="s">
        <v>62</v>
      </c>
      <c r="X68" s="42" t="s">
        <v>50</v>
      </c>
      <c r="Y68" s="42" t="s">
        <v>63</v>
      </c>
      <c r="Z68" s="84" t="s">
        <v>64</v>
      </c>
      <c r="AA68" s="42" t="s">
        <v>65</v>
      </c>
      <c r="AB68" s="42" t="s">
        <v>66</v>
      </c>
      <c r="AC68" s="42" t="s">
        <v>67</v>
      </c>
      <c r="AD68" s="56" t="s">
        <v>68</v>
      </c>
    </row>
    <row r="69" spans="2:30" x14ac:dyDescent="0.25">
      <c r="B69" s="49" t="s">
        <v>56</v>
      </c>
      <c r="C69" s="40">
        <v>18.861216389311984</v>
      </c>
      <c r="D69" s="40">
        <v>5.1819028747480997</v>
      </c>
      <c r="E69" s="40">
        <v>3.6398243744058707</v>
      </c>
      <c r="F69" s="83">
        <v>1.4906224214390152E-2</v>
      </c>
      <c r="G69" s="40">
        <v>5.5407109854529164</v>
      </c>
      <c r="H69" s="40">
        <v>32.18172179317105</v>
      </c>
      <c r="I69" s="40">
        <v>5.5407109854529164</v>
      </c>
      <c r="J69" s="57">
        <v>32.18172179317105</v>
      </c>
      <c r="L69" s="49" t="s">
        <v>56</v>
      </c>
      <c r="M69" s="40">
        <v>19.834449021457235</v>
      </c>
      <c r="N69" s="40">
        <v>4.8605399073048217</v>
      </c>
      <c r="O69" s="40">
        <v>4.0807090158129107</v>
      </c>
      <c r="P69" s="83">
        <v>6.4968930576505077E-3</v>
      </c>
      <c r="Q69" s="40">
        <v>7.9411363193099955</v>
      </c>
      <c r="R69" s="40">
        <v>31.727761723604473</v>
      </c>
      <c r="S69" s="40">
        <v>7.9411363193099955</v>
      </c>
      <c r="T69" s="57">
        <v>31.727761723604473</v>
      </c>
      <c r="V69" s="49" t="s">
        <v>56</v>
      </c>
      <c r="W69" s="40">
        <v>15.91413866396014</v>
      </c>
      <c r="X69" s="40">
        <v>2.2671393841958283</v>
      </c>
      <c r="Y69" s="40">
        <v>7.0194796027527913</v>
      </c>
      <c r="Z69" s="83">
        <v>4.1714447678062235E-4</v>
      </c>
      <c r="AA69" s="40">
        <v>10.366648436573858</v>
      </c>
      <c r="AB69" s="40">
        <v>21.461628891346422</v>
      </c>
      <c r="AC69" s="40">
        <v>10.366648436573858</v>
      </c>
      <c r="AD69" s="57">
        <v>21.461628891346422</v>
      </c>
    </row>
    <row r="70" spans="2:30" x14ac:dyDescent="0.25">
      <c r="B70" s="49" t="s">
        <v>15</v>
      </c>
      <c r="C70" s="40">
        <v>12.725618151115061</v>
      </c>
      <c r="D70" s="40">
        <v>19.625406056516059</v>
      </c>
      <c r="E70" s="40">
        <v>0.64842572502543872</v>
      </c>
      <c r="F70" s="83">
        <v>0.54530742935024179</v>
      </c>
      <c r="G70" s="40">
        <v>-37.723094174752049</v>
      </c>
      <c r="H70" s="40">
        <v>63.174330476982163</v>
      </c>
      <c r="I70" s="40">
        <v>-37.723094174752049</v>
      </c>
      <c r="J70" s="57">
        <v>63.174330476982163</v>
      </c>
      <c r="L70" s="49" t="s">
        <v>15</v>
      </c>
      <c r="M70" s="40">
        <v>22.98349637921676</v>
      </c>
      <c r="N70" s="40">
        <v>14.052205614971198</v>
      </c>
      <c r="O70" s="40">
        <v>1.6355792826380351</v>
      </c>
      <c r="P70" s="83">
        <v>0.15304425511919606</v>
      </c>
      <c r="Q70" s="40">
        <v>-11.401012074782152</v>
      </c>
      <c r="R70" s="40">
        <v>57.368004833215672</v>
      </c>
      <c r="S70" s="40">
        <v>-11.401012074782152</v>
      </c>
      <c r="T70" s="57">
        <v>57.368004833215672</v>
      </c>
      <c r="V70" s="49" t="s">
        <v>15</v>
      </c>
      <c r="W70" s="40">
        <v>4.2516589659664916</v>
      </c>
      <c r="X70" s="40">
        <v>13.770190839209691</v>
      </c>
      <c r="Y70" s="40">
        <v>0.30875817304290215</v>
      </c>
      <c r="Z70" s="83">
        <v>0.76794523564744355</v>
      </c>
      <c r="AA70" s="40">
        <v>-29.442784191023598</v>
      </c>
      <c r="AB70" s="40">
        <v>37.946102122956582</v>
      </c>
      <c r="AC70" s="40">
        <v>-29.442784191023598</v>
      </c>
      <c r="AD70" s="57">
        <v>37.946102122956582</v>
      </c>
    </row>
    <row r="71" spans="2:30" ht="15.75" thickBot="1" x14ac:dyDescent="0.3">
      <c r="B71" s="49" t="s">
        <v>42</v>
      </c>
      <c r="C71" s="40">
        <v>-9.4083290842226237</v>
      </c>
      <c r="D71" s="40">
        <v>14.682486169489477</v>
      </c>
      <c r="E71" s="40">
        <v>-0.6407858298394542</v>
      </c>
      <c r="F71" s="83">
        <v>0.54987243309753653</v>
      </c>
      <c r="G71" s="40">
        <v>-47.150861333493694</v>
      </c>
      <c r="H71" s="40">
        <v>28.33420316504845</v>
      </c>
      <c r="I71" s="40">
        <v>-47.150861333493694</v>
      </c>
      <c r="J71" s="57">
        <v>28.33420316504845</v>
      </c>
      <c r="L71" s="53" t="s">
        <v>42</v>
      </c>
      <c r="M71" s="41">
        <v>-15.813470995863559</v>
      </c>
      <c r="N71" s="41">
        <v>11.751387336983019</v>
      </c>
      <c r="O71" s="41">
        <v>-1.3456684340662211</v>
      </c>
      <c r="P71" s="85">
        <v>0.22703031433675711</v>
      </c>
      <c r="Q71" s="41">
        <v>-44.568079938122231</v>
      </c>
      <c r="R71" s="41">
        <v>12.941137946395115</v>
      </c>
      <c r="S71" s="41">
        <v>-44.568079938122231</v>
      </c>
      <c r="T71" s="58">
        <v>12.941137946395115</v>
      </c>
      <c r="V71" s="53" t="s">
        <v>44</v>
      </c>
      <c r="W71" s="41">
        <v>-14.1441242655289</v>
      </c>
      <c r="X71" s="41">
        <v>9.7787616204469074</v>
      </c>
      <c r="Y71" s="41">
        <v>-1.4464126250868243</v>
      </c>
      <c r="Z71" s="85">
        <v>0.19820395158603588</v>
      </c>
      <c r="AA71" s="41">
        <v>-38.071891964122024</v>
      </c>
      <c r="AB71" s="41">
        <v>9.7836434330642259</v>
      </c>
      <c r="AC71" s="41">
        <v>-38.071891964122024</v>
      </c>
      <c r="AD71" s="58">
        <v>9.7836434330642259</v>
      </c>
    </row>
    <row r="72" spans="2:30" ht="15.75" thickBot="1" x14ac:dyDescent="0.3">
      <c r="B72" s="53" t="s">
        <v>44</v>
      </c>
      <c r="C72" s="41">
        <v>-9.6764871201697495</v>
      </c>
      <c r="D72" s="41">
        <v>12.435887379602203</v>
      </c>
      <c r="E72" s="41">
        <v>-0.77810990279965686</v>
      </c>
      <c r="F72" s="85">
        <v>0.47170117731549133</v>
      </c>
      <c r="G72" s="41">
        <v>-41.643953328194065</v>
      </c>
      <c r="H72" s="41">
        <v>22.290979087854566</v>
      </c>
      <c r="I72" s="41">
        <v>-41.643953328194065</v>
      </c>
      <c r="J72" s="58">
        <v>22.290979087854566</v>
      </c>
      <c r="L72" s="54"/>
      <c r="M72" s="50"/>
      <c r="N72" s="50"/>
      <c r="O72" s="50"/>
      <c r="P72" s="86"/>
      <c r="Q72" s="50"/>
      <c r="R72" s="50"/>
      <c r="S72" s="50"/>
      <c r="T72" s="51"/>
      <c r="V72" s="54"/>
      <c r="W72" s="50"/>
      <c r="X72" s="50"/>
      <c r="Y72" s="50"/>
      <c r="Z72" s="86"/>
      <c r="AA72" s="50"/>
      <c r="AB72" s="50"/>
      <c r="AC72" s="50"/>
      <c r="AD72" s="51"/>
    </row>
    <row r="73" spans="2:30" x14ac:dyDescent="0.25">
      <c r="B73" s="54"/>
      <c r="C73" s="50"/>
      <c r="D73" s="50"/>
      <c r="E73" s="50"/>
      <c r="F73" s="50"/>
      <c r="G73" s="50"/>
      <c r="H73" s="50"/>
      <c r="I73" s="50"/>
      <c r="J73" s="51"/>
      <c r="L73" s="54"/>
      <c r="M73" s="50"/>
      <c r="N73" s="50"/>
      <c r="O73" s="50"/>
      <c r="P73" s="86"/>
      <c r="Q73" s="50"/>
      <c r="R73" s="50"/>
      <c r="S73" s="50"/>
      <c r="T73" s="51"/>
      <c r="V73" s="54"/>
      <c r="W73" s="50"/>
      <c r="X73" s="50"/>
      <c r="Y73" s="50"/>
      <c r="Z73" s="50"/>
      <c r="AA73" s="50"/>
      <c r="AB73" s="50"/>
      <c r="AC73" s="50"/>
      <c r="AD73" s="51"/>
    </row>
    <row r="74" spans="2:30" ht="15.75" thickBot="1" x14ac:dyDescent="0.3">
      <c r="B74" s="54"/>
      <c r="C74" s="50"/>
      <c r="D74" s="50"/>
      <c r="E74" s="50"/>
      <c r="F74" s="50"/>
      <c r="G74" s="50"/>
      <c r="H74" s="50"/>
      <c r="I74" s="50"/>
      <c r="J74" s="51"/>
      <c r="L74" s="59"/>
      <c r="M74" s="60"/>
      <c r="N74" s="60"/>
      <c r="O74" s="60"/>
      <c r="P74" s="60"/>
      <c r="Q74" s="60"/>
      <c r="R74" s="60"/>
      <c r="S74" s="60"/>
      <c r="T74" s="61"/>
      <c r="V74" s="59"/>
      <c r="W74" s="60"/>
      <c r="X74" s="60"/>
      <c r="Y74" s="60"/>
      <c r="Z74" s="60"/>
      <c r="AA74" s="60"/>
      <c r="AB74" s="60"/>
      <c r="AC74" s="60"/>
      <c r="AD74" s="61"/>
    </row>
    <row r="75" spans="2:30" ht="15.75" thickBot="1" x14ac:dyDescent="0.3">
      <c r="B75" s="59"/>
      <c r="C75" s="60"/>
      <c r="D75" s="60"/>
      <c r="E75" s="60"/>
      <c r="F75" s="60"/>
      <c r="G75" s="60"/>
      <c r="H75" s="60"/>
      <c r="I75" s="60"/>
      <c r="J75" s="61"/>
    </row>
  </sheetData>
  <mergeCells count="8">
    <mergeCell ref="X30:AD30"/>
    <mergeCell ref="X53:AD53"/>
    <mergeCell ref="B1:C1"/>
    <mergeCell ref="B14:C14"/>
    <mergeCell ref="D30:J30"/>
    <mergeCell ref="D53:J53"/>
    <mergeCell ref="N53:T53"/>
    <mergeCell ref="N30:T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d50 vs conc</vt:lpstr>
      <vt:lpstr>SP regressions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2024-04-10T15:47:04Z</dcterms:created>
  <dcterms:modified xsi:type="dcterms:W3CDTF">2024-04-11T17:44:37Z</dcterms:modified>
</cp:coreProperties>
</file>