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OneDrive - University of Idaho\Documents\GitHub\sediment_trap_paper\data_analysis\sediment_load_analysis\transported_mass\"/>
    </mc:Choice>
  </mc:AlternateContent>
  <xr:revisionPtr revIDLastSave="0" documentId="13_ncr:1_{7CEC4902-5731-4F95-88CB-35FBB94C0013}" xr6:coauthVersionLast="47" xr6:coauthVersionMax="47" xr10:uidLastSave="{00000000-0000-0000-0000-000000000000}"/>
  <bookViews>
    <workbookView xWindow="-120" yWindow="-120" windowWidth="29040" windowHeight="15720" activeTab="1" xr2:uid="{C4D4A68A-128C-4ED8-927F-220094CAD87F}"/>
  </bookViews>
  <sheets>
    <sheet name="SM23" sheetId="3" r:id="rId1"/>
    <sheet name="SP23" sheetId="4" r:id="rId2"/>
    <sheet name="Both Seaso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7" i="3" l="1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A12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A11" i="4"/>
  <c r="CA10" i="4"/>
  <c r="CA9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B6" i="4"/>
  <c r="CB5" i="4"/>
  <c r="CB4" i="4"/>
  <c r="CA6" i="4"/>
  <c r="CA5" i="4"/>
  <c r="CA4" i="4"/>
  <c r="BQ6" i="3"/>
  <c r="BQ11" i="3" s="1"/>
  <c r="BQ5" i="3"/>
  <c r="BQ10" i="3" s="1"/>
  <c r="BQ4" i="3"/>
  <c r="BQ9" i="3" s="1"/>
  <c r="BQ12" i="3" l="1"/>
  <c r="BI17" i="4" l="1"/>
  <c r="BI19" i="4"/>
  <c r="BI33" i="4"/>
  <c r="BI35" i="4"/>
  <c r="BK7" i="4"/>
  <c r="BC4" i="4"/>
  <c r="BM17" i="4"/>
  <c r="BM19" i="4"/>
  <c r="BM33" i="4"/>
  <c r="BM35" i="4"/>
  <c r="BL5" i="4"/>
  <c r="BL7" i="4"/>
  <c r="BL21" i="4"/>
  <c r="BL23" i="4"/>
  <c r="BL37" i="4"/>
  <c r="BL39" i="4"/>
  <c r="BK10" i="4"/>
  <c r="BK12" i="4"/>
  <c r="BK26" i="4"/>
  <c r="BK28" i="4"/>
  <c r="BK42" i="4"/>
  <c r="BK44" i="4"/>
  <c r="BH14" i="4"/>
  <c r="BH16" i="4"/>
  <c r="BH30" i="4"/>
  <c r="BH32" i="4"/>
  <c r="BH46" i="4"/>
  <c r="BH4" i="4"/>
  <c r="BG18" i="4"/>
  <c r="BG20" i="4"/>
  <c r="BG34" i="4"/>
  <c r="BG36" i="4"/>
  <c r="BF6" i="4"/>
  <c r="BF8" i="4"/>
  <c r="BF22" i="4"/>
  <c r="BF24" i="4"/>
  <c r="BF38" i="4"/>
  <c r="BF40" i="4"/>
  <c r="BE10" i="4"/>
  <c r="BE12" i="4"/>
  <c r="BE26" i="4"/>
  <c r="BE28" i="4"/>
  <c r="BE42" i="4"/>
  <c r="BE44" i="4"/>
  <c r="BD16" i="4"/>
  <c r="BD32" i="4"/>
  <c r="BD4" i="4"/>
  <c r="BB20" i="4"/>
  <c r="BB36" i="4"/>
  <c r="BC7" i="4"/>
  <c r="BC9" i="4"/>
  <c r="BC23" i="4"/>
  <c r="BC25" i="4"/>
  <c r="BC39" i="4"/>
  <c r="BC41" i="4"/>
  <c r="AZ12" i="4"/>
  <c r="AZ14" i="4"/>
  <c r="AZ28" i="4"/>
  <c r="AZ30" i="4"/>
  <c r="AZ44" i="4"/>
  <c r="AZ46" i="4"/>
  <c r="BA11" i="4"/>
  <c r="BA12" i="4"/>
  <c r="BA19" i="4"/>
  <c r="BA20" i="4"/>
  <c r="BA27" i="4"/>
  <c r="BA28" i="4"/>
  <c r="BA35" i="4"/>
  <c r="BA36" i="4"/>
  <c r="BA43" i="4"/>
  <c r="BA44" i="4"/>
  <c r="X49" i="4"/>
  <c r="Z16" i="3"/>
  <c r="AA5" i="4"/>
  <c r="AZ5" i="4" s="1"/>
  <c r="AB5" i="4"/>
  <c r="BG5" i="4" s="1"/>
  <c r="AC5" i="4"/>
  <c r="AD5" i="4"/>
  <c r="AE5" i="4"/>
  <c r="BA5" i="4" s="1"/>
  <c r="AF5" i="4"/>
  <c r="BH5" i="4" s="1"/>
  <c r="AG5" i="4"/>
  <c r="BI5" i="4" s="1"/>
  <c r="AH5" i="4"/>
  <c r="BB5" i="4" s="1"/>
  <c r="AI5" i="4"/>
  <c r="BC5" i="4" s="1"/>
  <c r="AJ5" i="4"/>
  <c r="BJ5" i="4" s="1"/>
  <c r="AK5" i="4"/>
  <c r="AL5" i="4"/>
  <c r="AM5" i="4"/>
  <c r="BD5" i="4" s="1"/>
  <c r="AN5" i="4"/>
  <c r="BK5" i="4" s="1"/>
  <c r="AO5" i="4"/>
  <c r="AP5" i="4"/>
  <c r="AQ5" i="4"/>
  <c r="BE5" i="4" s="1"/>
  <c r="AR5" i="4"/>
  <c r="AS5" i="4"/>
  <c r="AT5" i="4"/>
  <c r="AU5" i="4"/>
  <c r="BF5" i="4" s="1"/>
  <c r="AV5" i="4"/>
  <c r="BM5" i="4" s="1"/>
  <c r="AW5" i="4"/>
  <c r="AB6" i="4"/>
  <c r="BG6" i="4" s="1"/>
  <c r="AC6" i="4"/>
  <c r="AD6" i="4"/>
  <c r="AE6" i="4"/>
  <c r="BA6" i="4" s="1"/>
  <c r="AF6" i="4"/>
  <c r="BH6" i="4" s="1"/>
  <c r="AG6" i="4"/>
  <c r="BI6" i="4" s="1"/>
  <c r="AH6" i="4"/>
  <c r="BB6" i="4" s="1"/>
  <c r="AI6" i="4"/>
  <c r="BC6" i="4" s="1"/>
  <c r="AJ6" i="4"/>
  <c r="BJ6" i="4" s="1"/>
  <c r="AK6" i="4"/>
  <c r="AL6" i="4"/>
  <c r="AM6" i="4"/>
  <c r="BD6" i="4" s="1"/>
  <c r="AN6" i="4"/>
  <c r="BK6" i="4" s="1"/>
  <c r="AO6" i="4"/>
  <c r="AP6" i="4"/>
  <c r="AQ6" i="4"/>
  <c r="BE6" i="4" s="1"/>
  <c r="AR6" i="4"/>
  <c r="BL6" i="4" s="1"/>
  <c r="AS6" i="4"/>
  <c r="AT6" i="4"/>
  <c r="AU6" i="4"/>
  <c r="AV6" i="4"/>
  <c r="BM6" i="4" s="1"/>
  <c r="AW6" i="4"/>
  <c r="AB7" i="4"/>
  <c r="BG7" i="4" s="1"/>
  <c r="AC7" i="4"/>
  <c r="AD7" i="4"/>
  <c r="AE7" i="4"/>
  <c r="BA7" i="4" s="1"/>
  <c r="AF7" i="4"/>
  <c r="BH7" i="4" s="1"/>
  <c r="AG7" i="4"/>
  <c r="BI7" i="4" s="1"/>
  <c r="AH7" i="4"/>
  <c r="BB7" i="4" s="1"/>
  <c r="AI7" i="4"/>
  <c r="AJ7" i="4"/>
  <c r="BJ7" i="4" s="1"/>
  <c r="AK7" i="4"/>
  <c r="AL7" i="4"/>
  <c r="AM7" i="4"/>
  <c r="BD7" i="4" s="1"/>
  <c r="AN7" i="4"/>
  <c r="AO7" i="4"/>
  <c r="AP7" i="4"/>
  <c r="AQ7" i="4"/>
  <c r="BE7" i="4" s="1"/>
  <c r="AR7" i="4"/>
  <c r="AS7" i="4"/>
  <c r="AT7" i="4"/>
  <c r="AU7" i="4"/>
  <c r="BF7" i="4" s="1"/>
  <c r="AV7" i="4"/>
  <c r="BM7" i="4" s="1"/>
  <c r="AW7" i="4"/>
  <c r="AB8" i="4"/>
  <c r="BG8" i="4" s="1"/>
  <c r="AC8" i="4"/>
  <c r="AD8" i="4"/>
  <c r="AE8" i="4"/>
  <c r="BA8" i="4" s="1"/>
  <c r="AF8" i="4"/>
  <c r="BH8" i="4" s="1"/>
  <c r="AG8" i="4"/>
  <c r="BI8" i="4" s="1"/>
  <c r="AH8" i="4"/>
  <c r="BB8" i="4" s="1"/>
  <c r="AI8" i="4"/>
  <c r="BC8" i="4" s="1"/>
  <c r="AJ8" i="4"/>
  <c r="BJ8" i="4" s="1"/>
  <c r="AK8" i="4"/>
  <c r="AL8" i="4"/>
  <c r="AM8" i="4"/>
  <c r="BD8" i="4" s="1"/>
  <c r="AN8" i="4"/>
  <c r="BK8" i="4" s="1"/>
  <c r="AO8" i="4"/>
  <c r="AP8" i="4"/>
  <c r="AQ8" i="4"/>
  <c r="BE8" i="4" s="1"/>
  <c r="AR8" i="4"/>
  <c r="BL8" i="4" s="1"/>
  <c r="AS8" i="4"/>
  <c r="AT8" i="4"/>
  <c r="AU8" i="4"/>
  <c r="AV8" i="4"/>
  <c r="BM8" i="4" s="1"/>
  <c r="AW8" i="4"/>
  <c r="AB9" i="4"/>
  <c r="BG9" i="4" s="1"/>
  <c r="AC9" i="4"/>
  <c r="AD9" i="4"/>
  <c r="AE9" i="4"/>
  <c r="BA9" i="4" s="1"/>
  <c r="AF9" i="4"/>
  <c r="BH9" i="4" s="1"/>
  <c r="AG9" i="4"/>
  <c r="BI9" i="4" s="1"/>
  <c r="AH9" i="4"/>
  <c r="BB9" i="4" s="1"/>
  <c r="AI9" i="4"/>
  <c r="AJ9" i="4"/>
  <c r="BJ9" i="4" s="1"/>
  <c r="AK9" i="4"/>
  <c r="AL9" i="4"/>
  <c r="AM9" i="4"/>
  <c r="BD9" i="4" s="1"/>
  <c r="AN9" i="4"/>
  <c r="BK9" i="4" s="1"/>
  <c r="AO9" i="4"/>
  <c r="AP9" i="4"/>
  <c r="AQ9" i="4"/>
  <c r="BE9" i="4" s="1"/>
  <c r="AR9" i="4"/>
  <c r="BL9" i="4" s="1"/>
  <c r="AS9" i="4"/>
  <c r="AT9" i="4"/>
  <c r="AU9" i="4"/>
  <c r="BF9" i="4" s="1"/>
  <c r="AV9" i="4"/>
  <c r="BM9" i="4" s="1"/>
  <c r="AW9" i="4"/>
  <c r="AB10" i="4"/>
  <c r="BG10" i="4" s="1"/>
  <c r="AC10" i="4"/>
  <c r="AD10" i="4"/>
  <c r="AE10" i="4"/>
  <c r="BA10" i="4" s="1"/>
  <c r="AF10" i="4"/>
  <c r="BH10" i="4" s="1"/>
  <c r="AG10" i="4"/>
  <c r="BI10" i="4" s="1"/>
  <c r="AH10" i="4"/>
  <c r="BB10" i="4" s="1"/>
  <c r="AI10" i="4"/>
  <c r="BC10" i="4" s="1"/>
  <c r="AJ10" i="4"/>
  <c r="BJ10" i="4" s="1"/>
  <c r="AK10" i="4"/>
  <c r="AL10" i="4"/>
  <c r="AM10" i="4"/>
  <c r="BD10" i="4" s="1"/>
  <c r="AN10" i="4"/>
  <c r="AO10" i="4"/>
  <c r="AP10" i="4"/>
  <c r="AQ10" i="4"/>
  <c r="AR10" i="4"/>
  <c r="BL10" i="4" s="1"/>
  <c r="AS10" i="4"/>
  <c r="AT10" i="4"/>
  <c r="AU10" i="4"/>
  <c r="BF10" i="4" s="1"/>
  <c r="AV10" i="4"/>
  <c r="BM10" i="4" s="1"/>
  <c r="AW10" i="4"/>
  <c r="AB11" i="4"/>
  <c r="BG11" i="4" s="1"/>
  <c r="AC11" i="4"/>
  <c r="AD11" i="4"/>
  <c r="AE11" i="4"/>
  <c r="AF11" i="4"/>
  <c r="BH11" i="4" s="1"/>
  <c r="AG11" i="4"/>
  <c r="BI11" i="4" s="1"/>
  <c r="AH11" i="4"/>
  <c r="BB11" i="4" s="1"/>
  <c r="AI11" i="4"/>
  <c r="BC11" i="4" s="1"/>
  <c r="AJ11" i="4"/>
  <c r="BJ11" i="4" s="1"/>
  <c r="AK11" i="4"/>
  <c r="AL11" i="4"/>
  <c r="AM11" i="4"/>
  <c r="BD11" i="4" s="1"/>
  <c r="AN11" i="4"/>
  <c r="BK11" i="4" s="1"/>
  <c r="AO11" i="4"/>
  <c r="AP11" i="4"/>
  <c r="AQ11" i="4"/>
  <c r="BE11" i="4" s="1"/>
  <c r="AR11" i="4"/>
  <c r="BL11" i="4" s="1"/>
  <c r="AS11" i="4"/>
  <c r="AT11" i="4"/>
  <c r="AU11" i="4"/>
  <c r="BF11" i="4" s="1"/>
  <c r="AV11" i="4"/>
  <c r="BM11" i="4" s="1"/>
  <c r="AW11" i="4"/>
  <c r="AB12" i="4"/>
  <c r="BG12" i="4" s="1"/>
  <c r="AC12" i="4"/>
  <c r="AD12" i="4"/>
  <c r="AE12" i="4"/>
  <c r="AF12" i="4"/>
  <c r="BH12" i="4" s="1"/>
  <c r="AG12" i="4"/>
  <c r="BI12" i="4" s="1"/>
  <c r="AH12" i="4"/>
  <c r="BB12" i="4" s="1"/>
  <c r="AI12" i="4"/>
  <c r="BC12" i="4" s="1"/>
  <c r="AJ12" i="4"/>
  <c r="BJ12" i="4" s="1"/>
  <c r="AK12" i="4"/>
  <c r="AL12" i="4"/>
  <c r="AM12" i="4"/>
  <c r="BD12" i="4" s="1"/>
  <c r="AN12" i="4"/>
  <c r="AO12" i="4"/>
  <c r="AP12" i="4"/>
  <c r="AQ12" i="4"/>
  <c r="AR12" i="4"/>
  <c r="BL12" i="4" s="1"/>
  <c r="AS12" i="4"/>
  <c r="AT12" i="4"/>
  <c r="AU12" i="4"/>
  <c r="BF12" i="4" s="1"/>
  <c r="AV12" i="4"/>
  <c r="BM12" i="4" s="1"/>
  <c r="AW12" i="4"/>
  <c r="AB13" i="4"/>
  <c r="BG13" i="4" s="1"/>
  <c r="AC13" i="4"/>
  <c r="AD13" i="4"/>
  <c r="AE13" i="4"/>
  <c r="BA13" i="4" s="1"/>
  <c r="AF13" i="4"/>
  <c r="BH13" i="4" s="1"/>
  <c r="AG13" i="4"/>
  <c r="BI13" i="4" s="1"/>
  <c r="AH13" i="4"/>
  <c r="BB13" i="4" s="1"/>
  <c r="AI13" i="4"/>
  <c r="BC13" i="4" s="1"/>
  <c r="AJ13" i="4"/>
  <c r="BJ13" i="4" s="1"/>
  <c r="AK13" i="4"/>
  <c r="AL13" i="4"/>
  <c r="AM13" i="4"/>
  <c r="BD13" i="4" s="1"/>
  <c r="AN13" i="4"/>
  <c r="BK13" i="4" s="1"/>
  <c r="AO13" i="4"/>
  <c r="AP13" i="4"/>
  <c r="AQ13" i="4"/>
  <c r="BE13" i="4" s="1"/>
  <c r="AR13" i="4"/>
  <c r="BL13" i="4" s="1"/>
  <c r="AS13" i="4"/>
  <c r="AT13" i="4"/>
  <c r="AU13" i="4"/>
  <c r="BF13" i="4" s="1"/>
  <c r="AV13" i="4"/>
  <c r="BM13" i="4" s="1"/>
  <c r="AW13" i="4"/>
  <c r="AB14" i="4"/>
  <c r="BG14" i="4" s="1"/>
  <c r="AC14" i="4"/>
  <c r="AD14" i="4"/>
  <c r="AE14" i="4"/>
  <c r="BA14" i="4" s="1"/>
  <c r="AF14" i="4"/>
  <c r="AG14" i="4"/>
  <c r="BI14" i="4" s="1"/>
  <c r="AH14" i="4"/>
  <c r="BB14" i="4" s="1"/>
  <c r="AI14" i="4"/>
  <c r="BC14" i="4" s="1"/>
  <c r="AJ14" i="4"/>
  <c r="BJ14" i="4" s="1"/>
  <c r="AK14" i="4"/>
  <c r="AL14" i="4"/>
  <c r="AM14" i="4"/>
  <c r="AN14" i="4"/>
  <c r="BK14" i="4" s="1"/>
  <c r="AO14" i="4"/>
  <c r="AP14" i="4"/>
  <c r="BD14" i="4" s="1"/>
  <c r="AQ14" i="4"/>
  <c r="BE14" i="4" s="1"/>
  <c r="AR14" i="4"/>
  <c r="BL14" i="4" s="1"/>
  <c r="AS14" i="4"/>
  <c r="AT14" i="4"/>
  <c r="AU14" i="4"/>
  <c r="BF14" i="4" s="1"/>
  <c r="AV14" i="4"/>
  <c r="BM14" i="4" s="1"/>
  <c r="AW14" i="4"/>
  <c r="AB15" i="4"/>
  <c r="BG15" i="4" s="1"/>
  <c r="AC15" i="4"/>
  <c r="AD15" i="4"/>
  <c r="AE15" i="4"/>
  <c r="BA15" i="4" s="1"/>
  <c r="AF15" i="4"/>
  <c r="BH15" i="4" s="1"/>
  <c r="AG15" i="4"/>
  <c r="BI15" i="4" s="1"/>
  <c r="AH15" i="4"/>
  <c r="BB15" i="4" s="1"/>
  <c r="AI15" i="4"/>
  <c r="BC15" i="4" s="1"/>
  <c r="AJ15" i="4"/>
  <c r="BJ15" i="4" s="1"/>
  <c r="AK15" i="4"/>
  <c r="AL15" i="4"/>
  <c r="AM15" i="4"/>
  <c r="BD15" i="4" s="1"/>
  <c r="AN15" i="4"/>
  <c r="BK15" i="4" s="1"/>
  <c r="AO15" i="4"/>
  <c r="AP15" i="4"/>
  <c r="AQ15" i="4"/>
  <c r="BE15" i="4" s="1"/>
  <c r="AR15" i="4"/>
  <c r="BL15" i="4" s="1"/>
  <c r="AS15" i="4"/>
  <c r="AT15" i="4"/>
  <c r="AU15" i="4"/>
  <c r="BF15" i="4" s="1"/>
  <c r="AV15" i="4"/>
  <c r="BM15" i="4" s="1"/>
  <c r="AW15" i="4"/>
  <c r="AB16" i="4"/>
  <c r="BG16" i="4" s="1"/>
  <c r="AC16" i="4"/>
  <c r="AD16" i="4"/>
  <c r="AE16" i="4"/>
  <c r="BA16" i="4" s="1"/>
  <c r="AF16" i="4"/>
  <c r="AG16" i="4"/>
  <c r="BI16" i="4" s="1"/>
  <c r="AH16" i="4"/>
  <c r="BB16" i="4" s="1"/>
  <c r="AI16" i="4"/>
  <c r="BC16" i="4" s="1"/>
  <c r="AJ16" i="4"/>
  <c r="BJ16" i="4" s="1"/>
  <c r="AK16" i="4"/>
  <c r="AL16" i="4"/>
  <c r="AM16" i="4"/>
  <c r="AN16" i="4"/>
  <c r="BK16" i="4" s="1"/>
  <c r="AO16" i="4"/>
  <c r="AP16" i="4"/>
  <c r="AQ16" i="4"/>
  <c r="BE16" i="4" s="1"/>
  <c r="AR16" i="4"/>
  <c r="BL16" i="4" s="1"/>
  <c r="AS16" i="4"/>
  <c r="AT16" i="4"/>
  <c r="AU16" i="4"/>
  <c r="BF16" i="4" s="1"/>
  <c r="AV16" i="4"/>
  <c r="BM16" i="4" s="1"/>
  <c r="AW16" i="4"/>
  <c r="AB17" i="4"/>
  <c r="BG17" i="4" s="1"/>
  <c r="AC17" i="4"/>
  <c r="AD17" i="4"/>
  <c r="AE17" i="4"/>
  <c r="BA17" i="4" s="1"/>
  <c r="AF17" i="4"/>
  <c r="BH17" i="4" s="1"/>
  <c r="AG17" i="4"/>
  <c r="AH17" i="4"/>
  <c r="BB17" i="4" s="1"/>
  <c r="AI17" i="4"/>
  <c r="BC17" i="4" s="1"/>
  <c r="AJ17" i="4"/>
  <c r="BJ17" i="4" s="1"/>
  <c r="AK17" i="4"/>
  <c r="AL17" i="4"/>
  <c r="AM17" i="4"/>
  <c r="BD17" i="4" s="1"/>
  <c r="AN17" i="4"/>
  <c r="BK17" i="4" s="1"/>
  <c r="AO17" i="4"/>
  <c r="AP17" i="4"/>
  <c r="AQ17" i="4"/>
  <c r="BE17" i="4" s="1"/>
  <c r="AR17" i="4"/>
  <c r="BL17" i="4" s="1"/>
  <c r="AS17" i="4"/>
  <c r="AT17" i="4"/>
  <c r="AU17" i="4"/>
  <c r="BF17" i="4" s="1"/>
  <c r="AV17" i="4"/>
  <c r="AW17" i="4"/>
  <c r="AB18" i="4"/>
  <c r="AC18" i="4"/>
  <c r="AD18" i="4"/>
  <c r="AE18" i="4"/>
  <c r="BA18" i="4" s="1"/>
  <c r="AF18" i="4"/>
  <c r="BH18" i="4" s="1"/>
  <c r="AG18" i="4"/>
  <c r="BI18" i="4" s="1"/>
  <c r="AH18" i="4"/>
  <c r="BB18" i="4" s="1"/>
  <c r="AI18" i="4"/>
  <c r="BC18" i="4" s="1"/>
  <c r="AJ18" i="4"/>
  <c r="BJ18" i="4" s="1"/>
  <c r="AK18" i="4"/>
  <c r="AL18" i="4"/>
  <c r="AM18" i="4"/>
  <c r="BD18" i="4" s="1"/>
  <c r="AN18" i="4"/>
  <c r="BK18" i="4" s="1"/>
  <c r="AO18" i="4"/>
  <c r="AP18" i="4"/>
  <c r="AQ18" i="4"/>
  <c r="BE18" i="4" s="1"/>
  <c r="AR18" i="4"/>
  <c r="BL18" i="4" s="1"/>
  <c r="AS18" i="4"/>
  <c r="AT18" i="4"/>
  <c r="AU18" i="4"/>
  <c r="BF18" i="4" s="1"/>
  <c r="AV18" i="4"/>
  <c r="BM18" i="4" s="1"/>
  <c r="AW18" i="4"/>
  <c r="AB19" i="4"/>
  <c r="BG19" i="4" s="1"/>
  <c r="AC19" i="4"/>
  <c r="AD19" i="4"/>
  <c r="AE19" i="4"/>
  <c r="AF19" i="4"/>
  <c r="BH19" i="4" s="1"/>
  <c r="AG19" i="4"/>
  <c r="AH19" i="4"/>
  <c r="BB19" i="4" s="1"/>
  <c r="AI19" i="4"/>
  <c r="BC19" i="4" s="1"/>
  <c r="AJ19" i="4"/>
  <c r="BJ19" i="4" s="1"/>
  <c r="AK19" i="4"/>
  <c r="AL19" i="4"/>
  <c r="AM19" i="4"/>
  <c r="BD19" i="4" s="1"/>
  <c r="AN19" i="4"/>
  <c r="BK19" i="4" s="1"/>
  <c r="AO19" i="4"/>
  <c r="AP19" i="4"/>
  <c r="AQ19" i="4"/>
  <c r="BE19" i="4" s="1"/>
  <c r="AR19" i="4"/>
  <c r="BL19" i="4" s="1"/>
  <c r="AS19" i="4"/>
  <c r="AT19" i="4"/>
  <c r="AU19" i="4"/>
  <c r="BF19" i="4" s="1"/>
  <c r="AV19" i="4"/>
  <c r="AW19" i="4"/>
  <c r="AB20" i="4"/>
  <c r="AC20" i="4"/>
  <c r="AD20" i="4"/>
  <c r="AE20" i="4"/>
  <c r="AF20" i="4"/>
  <c r="BH20" i="4" s="1"/>
  <c r="AG20" i="4"/>
  <c r="BI20" i="4" s="1"/>
  <c r="AH20" i="4"/>
  <c r="AI20" i="4"/>
  <c r="BC20" i="4" s="1"/>
  <c r="AJ20" i="4"/>
  <c r="BJ20" i="4" s="1"/>
  <c r="AK20" i="4"/>
  <c r="AL20" i="4"/>
  <c r="AM20" i="4"/>
  <c r="BD20" i="4" s="1"/>
  <c r="AN20" i="4"/>
  <c r="BK20" i="4" s="1"/>
  <c r="AO20" i="4"/>
  <c r="AP20" i="4"/>
  <c r="AQ20" i="4"/>
  <c r="BE20" i="4" s="1"/>
  <c r="AR20" i="4"/>
  <c r="BL20" i="4" s="1"/>
  <c r="AS20" i="4"/>
  <c r="AT20" i="4"/>
  <c r="AU20" i="4"/>
  <c r="BF20" i="4" s="1"/>
  <c r="AV20" i="4"/>
  <c r="BM20" i="4" s="1"/>
  <c r="AW20" i="4"/>
  <c r="AB21" i="4"/>
  <c r="BG21" i="4" s="1"/>
  <c r="AC21" i="4"/>
  <c r="AD21" i="4"/>
  <c r="AE21" i="4"/>
  <c r="BA21" i="4" s="1"/>
  <c r="AF21" i="4"/>
  <c r="BH21" i="4" s="1"/>
  <c r="AG21" i="4"/>
  <c r="BI21" i="4" s="1"/>
  <c r="AH21" i="4"/>
  <c r="BB21" i="4" s="1"/>
  <c r="AI21" i="4"/>
  <c r="BC21" i="4" s="1"/>
  <c r="AJ21" i="4"/>
  <c r="BJ21" i="4" s="1"/>
  <c r="AK21" i="4"/>
  <c r="AL21" i="4"/>
  <c r="AM21" i="4"/>
  <c r="BD21" i="4" s="1"/>
  <c r="AN21" i="4"/>
  <c r="BK21" i="4" s="1"/>
  <c r="AO21" i="4"/>
  <c r="AP21" i="4"/>
  <c r="AQ21" i="4"/>
  <c r="BE21" i="4" s="1"/>
  <c r="AR21" i="4"/>
  <c r="AS21" i="4"/>
  <c r="AT21" i="4"/>
  <c r="AU21" i="4"/>
  <c r="BF21" i="4" s="1"/>
  <c r="AV21" i="4"/>
  <c r="BM21" i="4" s="1"/>
  <c r="AW21" i="4"/>
  <c r="AB22" i="4"/>
  <c r="BG22" i="4" s="1"/>
  <c r="AC22" i="4"/>
  <c r="AD22" i="4"/>
  <c r="AE22" i="4"/>
  <c r="BA22" i="4" s="1"/>
  <c r="AF22" i="4"/>
  <c r="BH22" i="4" s="1"/>
  <c r="AG22" i="4"/>
  <c r="BI22" i="4" s="1"/>
  <c r="AH22" i="4"/>
  <c r="BB22" i="4" s="1"/>
  <c r="AI22" i="4"/>
  <c r="BC22" i="4" s="1"/>
  <c r="AJ22" i="4"/>
  <c r="BJ22" i="4" s="1"/>
  <c r="AK22" i="4"/>
  <c r="AL22" i="4"/>
  <c r="AM22" i="4"/>
  <c r="BD22" i="4" s="1"/>
  <c r="AN22" i="4"/>
  <c r="BK22" i="4" s="1"/>
  <c r="AO22" i="4"/>
  <c r="AP22" i="4"/>
  <c r="AQ22" i="4"/>
  <c r="BE22" i="4" s="1"/>
  <c r="AR22" i="4"/>
  <c r="BL22" i="4" s="1"/>
  <c r="AS22" i="4"/>
  <c r="AT22" i="4"/>
  <c r="AU22" i="4"/>
  <c r="AV22" i="4"/>
  <c r="BM22" i="4" s="1"/>
  <c r="AW22" i="4"/>
  <c r="AB23" i="4"/>
  <c r="BG23" i="4" s="1"/>
  <c r="AC23" i="4"/>
  <c r="AD23" i="4"/>
  <c r="AE23" i="4"/>
  <c r="BA23" i="4" s="1"/>
  <c r="AF23" i="4"/>
  <c r="BH23" i="4" s="1"/>
  <c r="AG23" i="4"/>
  <c r="BI23" i="4" s="1"/>
  <c r="AH23" i="4"/>
  <c r="BB23" i="4" s="1"/>
  <c r="AI23" i="4"/>
  <c r="AJ23" i="4"/>
  <c r="BJ23" i="4" s="1"/>
  <c r="AK23" i="4"/>
  <c r="AL23" i="4"/>
  <c r="AM23" i="4"/>
  <c r="BD23" i="4" s="1"/>
  <c r="AN23" i="4"/>
  <c r="BK23" i="4" s="1"/>
  <c r="AO23" i="4"/>
  <c r="AP23" i="4"/>
  <c r="AQ23" i="4"/>
  <c r="BE23" i="4" s="1"/>
  <c r="AR23" i="4"/>
  <c r="AS23" i="4"/>
  <c r="AT23" i="4"/>
  <c r="AU23" i="4"/>
  <c r="BF23" i="4" s="1"/>
  <c r="AV23" i="4"/>
  <c r="BM23" i="4" s="1"/>
  <c r="AW23" i="4"/>
  <c r="AB24" i="4"/>
  <c r="BG24" i="4" s="1"/>
  <c r="AC24" i="4"/>
  <c r="AD24" i="4"/>
  <c r="AE24" i="4"/>
  <c r="BA24" i="4" s="1"/>
  <c r="AF24" i="4"/>
  <c r="BH24" i="4" s="1"/>
  <c r="AG24" i="4"/>
  <c r="BI24" i="4" s="1"/>
  <c r="AH24" i="4"/>
  <c r="BB24" i="4" s="1"/>
  <c r="AI24" i="4"/>
  <c r="BC24" i="4" s="1"/>
  <c r="AJ24" i="4"/>
  <c r="BJ24" i="4" s="1"/>
  <c r="AK24" i="4"/>
  <c r="AL24" i="4"/>
  <c r="AM24" i="4"/>
  <c r="BD24" i="4" s="1"/>
  <c r="AN24" i="4"/>
  <c r="BK24" i="4" s="1"/>
  <c r="AO24" i="4"/>
  <c r="AP24" i="4"/>
  <c r="AQ24" i="4"/>
  <c r="BE24" i="4" s="1"/>
  <c r="AR24" i="4"/>
  <c r="BL24" i="4" s="1"/>
  <c r="AS24" i="4"/>
  <c r="AT24" i="4"/>
  <c r="AU24" i="4"/>
  <c r="AV24" i="4"/>
  <c r="BM24" i="4" s="1"/>
  <c r="AW24" i="4"/>
  <c r="AB25" i="4"/>
  <c r="BG25" i="4" s="1"/>
  <c r="AC25" i="4"/>
  <c r="AD25" i="4"/>
  <c r="AE25" i="4"/>
  <c r="BA25" i="4" s="1"/>
  <c r="AF25" i="4"/>
  <c r="BH25" i="4" s="1"/>
  <c r="AG25" i="4"/>
  <c r="BI25" i="4" s="1"/>
  <c r="AH25" i="4"/>
  <c r="BB25" i="4" s="1"/>
  <c r="AI25" i="4"/>
  <c r="AJ25" i="4"/>
  <c r="BJ25" i="4" s="1"/>
  <c r="AK25" i="4"/>
  <c r="AL25" i="4"/>
  <c r="AM25" i="4"/>
  <c r="BD25" i="4" s="1"/>
  <c r="AN25" i="4"/>
  <c r="BK25" i="4" s="1"/>
  <c r="AO25" i="4"/>
  <c r="AP25" i="4"/>
  <c r="AQ25" i="4"/>
  <c r="BE25" i="4" s="1"/>
  <c r="AR25" i="4"/>
  <c r="BL25" i="4" s="1"/>
  <c r="AS25" i="4"/>
  <c r="AT25" i="4"/>
  <c r="AU25" i="4"/>
  <c r="BF25" i="4" s="1"/>
  <c r="AV25" i="4"/>
  <c r="BM25" i="4" s="1"/>
  <c r="AW25" i="4"/>
  <c r="AB26" i="4"/>
  <c r="BG26" i="4" s="1"/>
  <c r="AC26" i="4"/>
  <c r="AD26" i="4"/>
  <c r="AE26" i="4"/>
  <c r="BA26" i="4" s="1"/>
  <c r="AF26" i="4"/>
  <c r="BH26" i="4" s="1"/>
  <c r="AG26" i="4"/>
  <c r="BI26" i="4" s="1"/>
  <c r="AH26" i="4"/>
  <c r="BB26" i="4" s="1"/>
  <c r="AI26" i="4"/>
  <c r="BC26" i="4" s="1"/>
  <c r="AJ26" i="4"/>
  <c r="BJ26" i="4" s="1"/>
  <c r="AK26" i="4"/>
  <c r="AL26" i="4"/>
  <c r="AM26" i="4"/>
  <c r="BD26" i="4" s="1"/>
  <c r="AN26" i="4"/>
  <c r="AO26" i="4"/>
  <c r="AP26" i="4"/>
  <c r="AQ26" i="4"/>
  <c r="AR26" i="4"/>
  <c r="BL26" i="4" s="1"/>
  <c r="AS26" i="4"/>
  <c r="AT26" i="4"/>
  <c r="AU26" i="4"/>
  <c r="BF26" i="4" s="1"/>
  <c r="AV26" i="4"/>
  <c r="BM26" i="4" s="1"/>
  <c r="AW26" i="4"/>
  <c r="AB27" i="4"/>
  <c r="BG27" i="4" s="1"/>
  <c r="AC27" i="4"/>
  <c r="AD27" i="4"/>
  <c r="AE27" i="4"/>
  <c r="AF27" i="4"/>
  <c r="BH27" i="4" s="1"/>
  <c r="AG27" i="4"/>
  <c r="BI27" i="4" s="1"/>
  <c r="AH27" i="4"/>
  <c r="BB27" i="4" s="1"/>
  <c r="AI27" i="4"/>
  <c r="BC27" i="4" s="1"/>
  <c r="AJ27" i="4"/>
  <c r="BJ27" i="4" s="1"/>
  <c r="AK27" i="4"/>
  <c r="AL27" i="4"/>
  <c r="AM27" i="4"/>
  <c r="BD27" i="4" s="1"/>
  <c r="AN27" i="4"/>
  <c r="BK27" i="4" s="1"/>
  <c r="AO27" i="4"/>
  <c r="AP27" i="4"/>
  <c r="AQ27" i="4"/>
  <c r="BE27" i="4" s="1"/>
  <c r="AR27" i="4"/>
  <c r="BL27" i="4" s="1"/>
  <c r="AS27" i="4"/>
  <c r="AT27" i="4"/>
  <c r="AU27" i="4"/>
  <c r="BF27" i="4" s="1"/>
  <c r="AV27" i="4"/>
  <c r="BM27" i="4" s="1"/>
  <c r="AW27" i="4"/>
  <c r="AB28" i="4"/>
  <c r="BG28" i="4" s="1"/>
  <c r="AC28" i="4"/>
  <c r="AD28" i="4"/>
  <c r="AE28" i="4"/>
  <c r="AF28" i="4"/>
  <c r="BH28" i="4" s="1"/>
  <c r="AG28" i="4"/>
  <c r="BI28" i="4" s="1"/>
  <c r="AH28" i="4"/>
  <c r="BB28" i="4" s="1"/>
  <c r="AI28" i="4"/>
  <c r="BC28" i="4" s="1"/>
  <c r="AJ28" i="4"/>
  <c r="BJ28" i="4" s="1"/>
  <c r="AK28" i="4"/>
  <c r="AL28" i="4"/>
  <c r="AM28" i="4"/>
  <c r="BD28" i="4" s="1"/>
  <c r="AN28" i="4"/>
  <c r="AO28" i="4"/>
  <c r="AP28" i="4"/>
  <c r="AQ28" i="4"/>
  <c r="AR28" i="4"/>
  <c r="BL28" i="4" s="1"/>
  <c r="AS28" i="4"/>
  <c r="AT28" i="4"/>
  <c r="AU28" i="4"/>
  <c r="BF28" i="4" s="1"/>
  <c r="AV28" i="4"/>
  <c r="BM28" i="4" s="1"/>
  <c r="AW28" i="4"/>
  <c r="AB29" i="4"/>
  <c r="BG29" i="4" s="1"/>
  <c r="AC29" i="4"/>
  <c r="AD29" i="4"/>
  <c r="AE29" i="4"/>
  <c r="BA29" i="4" s="1"/>
  <c r="AF29" i="4"/>
  <c r="BH29" i="4" s="1"/>
  <c r="AG29" i="4"/>
  <c r="BI29" i="4" s="1"/>
  <c r="AH29" i="4"/>
  <c r="BB29" i="4" s="1"/>
  <c r="AI29" i="4"/>
  <c r="BC29" i="4" s="1"/>
  <c r="AJ29" i="4"/>
  <c r="BJ29" i="4" s="1"/>
  <c r="AK29" i="4"/>
  <c r="AL29" i="4"/>
  <c r="AM29" i="4"/>
  <c r="BD29" i="4" s="1"/>
  <c r="AN29" i="4"/>
  <c r="BK29" i="4" s="1"/>
  <c r="AO29" i="4"/>
  <c r="AP29" i="4"/>
  <c r="AQ29" i="4"/>
  <c r="BE29" i="4" s="1"/>
  <c r="AR29" i="4"/>
  <c r="BL29" i="4" s="1"/>
  <c r="AS29" i="4"/>
  <c r="AT29" i="4"/>
  <c r="AU29" i="4"/>
  <c r="BF29" i="4" s="1"/>
  <c r="AV29" i="4"/>
  <c r="BM29" i="4" s="1"/>
  <c r="AW29" i="4"/>
  <c r="AB30" i="4"/>
  <c r="BG30" i="4" s="1"/>
  <c r="AC30" i="4"/>
  <c r="AD30" i="4"/>
  <c r="AE30" i="4"/>
  <c r="BA30" i="4" s="1"/>
  <c r="AF30" i="4"/>
  <c r="AG30" i="4"/>
  <c r="BI30" i="4" s="1"/>
  <c r="AH30" i="4"/>
  <c r="BB30" i="4" s="1"/>
  <c r="AI30" i="4"/>
  <c r="BC30" i="4" s="1"/>
  <c r="AJ30" i="4"/>
  <c r="BJ30" i="4" s="1"/>
  <c r="AK30" i="4"/>
  <c r="AL30" i="4"/>
  <c r="AM30" i="4"/>
  <c r="AN30" i="4"/>
  <c r="BK30" i="4" s="1"/>
  <c r="AO30" i="4"/>
  <c r="AP30" i="4"/>
  <c r="BD30" i="4" s="1"/>
  <c r="AQ30" i="4"/>
  <c r="BE30" i="4" s="1"/>
  <c r="AR30" i="4"/>
  <c r="BL30" i="4" s="1"/>
  <c r="AS30" i="4"/>
  <c r="AT30" i="4"/>
  <c r="AU30" i="4"/>
  <c r="BF30" i="4" s="1"/>
  <c r="AV30" i="4"/>
  <c r="BM30" i="4" s="1"/>
  <c r="AW30" i="4"/>
  <c r="AB31" i="4"/>
  <c r="BG31" i="4" s="1"/>
  <c r="AC31" i="4"/>
  <c r="AD31" i="4"/>
  <c r="AE31" i="4"/>
  <c r="BA31" i="4" s="1"/>
  <c r="AF31" i="4"/>
  <c r="BH31" i="4" s="1"/>
  <c r="AG31" i="4"/>
  <c r="BI31" i="4" s="1"/>
  <c r="AH31" i="4"/>
  <c r="BB31" i="4" s="1"/>
  <c r="AI31" i="4"/>
  <c r="BC31" i="4" s="1"/>
  <c r="AJ31" i="4"/>
  <c r="BJ31" i="4" s="1"/>
  <c r="AK31" i="4"/>
  <c r="AL31" i="4"/>
  <c r="AM31" i="4"/>
  <c r="BD31" i="4" s="1"/>
  <c r="AN31" i="4"/>
  <c r="BK31" i="4" s="1"/>
  <c r="AO31" i="4"/>
  <c r="AP31" i="4"/>
  <c r="AQ31" i="4"/>
  <c r="BE31" i="4" s="1"/>
  <c r="AR31" i="4"/>
  <c r="BL31" i="4" s="1"/>
  <c r="AS31" i="4"/>
  <c r="AT31" i="4"/>
  <c r="AU31" i="4"/>
  <c r="BF31" i="4" s="1"/>
  <c r="AV31" i="4"/>
  <c r="BM31" i="4" s="1"/>
  <c r="AW31" i="4"/>
  <c r="AB32" i="4"/>
  <c r="BG32" i="4" s="1"/>
  <c r="AC32" i="4"/>
  <c r="AD32" i="4"/>
  <c r="AE32" i="4"/>
  <c r="BA32" i="4" s="1"/>
  <c r="AF32" i="4"/>
  <c r="AG32" i="4"/>
  <c r="BI32" i="4" s="1"/>
  <c r="AH32" i="4"/>
  <c r="BB32" i="4" s="1"/>
  <c r="AI32" i="4"/>
  <c r="BC32" i="4" s="1"/>
  <c r="AJ32" i="4"/>
  <c r="BJ32" i="4" s="1"/>
  <c r="AK32" i="4"/>
  <c r="AL32" i="4"/>
  <c r="AM32" i="4"/>
  <c r="AN32" i="4"/>
  <c r="BK32" i="4" s="1"/>
  <c r="AO32" i="4"/>
  <c r="AP32" i="4"/>
  <c r="AQ32" i="4"/>
  <c r="BE32" i="4" s="1"/>
  <c r="AR32" i="4"/>
  <c r="BL32" i="4" s="1"/>
  <c r="AS32" i="4"/>
  <c r="AT32" i="4"/>
  <c r="AU32" i="4"/>
  <c r="BF32" i="4" s="1"/>
  <c r="AV32" i="4"/>
  <c r="BM32" i="4" s="1"/>
  <c r="AW32" i="4"/>
  <c r="AB33" i="4"/>
  <c r="BG33" i="4" s="1"/>
  <c r="AC33" i="4"/>
  <c r="AD33" i="4"/>
  <c r="AE33" i="4"/>
  <c r="BA33" i="4" s="1"/>
  <c r="AF33" i="4"/>
  <c r="BH33" i="4" s="1"/>
  <c r="AG33" i="4"/>
  <c r="AH33" i="4"/>
  <c r="BB33" i="4" s="1"/>
  <c r="AI33" i="4"/>
  <c r="BC33" i="4" s="1"/>
  <c r="AJ33" i="4"/>
  <c r="BJ33" i="4" s="1"/>
  <c r="AK33" i="4"/>
  <c r="AL33" i="4"/>
  <c r="AM33" i="4"/>
  <c r="BD33" i="4" s="1"/>
  <c r="AN33" i="4"/>
  <c r="BK33" i="4" s="1"/>
  <c r="AO33" i="4"/>
  <c r="AP33" i="4"/>
  <c r="AQ33" i="4"/>
  <c r="BE33" i="4" s="1"/>
  <c r="AR33" i="4"/>
  <c r="BL33" i="4" s="1"/>
  <c r="AS33" i="4"/>
  <c r="AT33" i="4"/>
  <c r="AU33" i="4"/>
  <c r="BF33" i="4" s="1"/>
  <c r="AV33" i="4"/>
  <c r="AW33" i="4"/>
  <c r="AB34" i="4"/>
  <c r="AC34" i="4"/>
  <c r="AD34" i="4"/>
  <c r="AE34" i="4"/>
  <c r="BA34" i="4" s="1"/>
  <c r="AF34" i="4"/>
  <c r="BH34" i="4" s="1"/>
  <c r="AG34" i="4"/>
  <c r="BI34" i="4" s="1"/>
  <c r="AH34" i="4"/>
  <c r="BB34" i="4" s="1"/>
  <c r="AI34" i="4"/>
  <c r="BC34" i="4" s="1"/>
  <c r="AJ34" i="4"/>
  <c r="BJ34" i="4" s="1"/>
  <c r="AK34" i="4"/>
  <c r="AL34" i="4"/>
  <c r="AM34" i="4"/>
  <c r="BD34" i="4" s="1"/>
  <c r="AN34" i="4"/>
  <c r="BK34" i="4" s="1"/>
  <c r="AO34" i="4"/>
  <c r="AP34" i="4"/>
  <c r="AQ34" i="4"/>
  <c r="BE34" i="4" s="1"/>
  <c r="AR34" i="4"/>
  <c r="BL34" i="4" s="1"/>
  <c r="AS34" i="4"/>
  <c r="AT34" i="4"/>
  <c r="AU34" i="4"/>
  <c r="BF34" i="4" s="1"/>
  <c r="AV34" i="4"/>
  <c r="BM34" i="4" s="1"/>
  <c r="AW34" i="4"/>
  <c r="AB35" i="4"/>
  <c r="BG35" i="4" s="1"/>
  <c r="AC35" i="4"/>
  <c r="AD35" i="4"/>
  <c r="AE35" i="4"/>
  <c r="AF35" i="4"/>
  <c r="BH35" i="4" s="1"/>
  <c r="AG35" i="4"/>
  <c r="AH35" i="4"/>
  <c r="BB35" i="4" s="1"/>
  <c r="AI35" i="4"/>
  <c r="BC35" i="4" s="1"/>
  <c r="AJ35" i="4"/>
  <c r="BJ35" i="4" s="1"/>
  <c r="AK35" i="4"/>
  <c r="AL35" i="4"/>
  <c r="AM35" i="4"/>
  <c r="BD35" i="4" s="1"/>
  <c r="AN35" i="4"/>
  <c r="BK35" i="4" s="1"/>
  <c r="AO35" i="4"/>
  <c r="AP35" i="4"/>
  <c r="AQ35" i="4"/>
  <c r="BE35" i="4" s="1"/>
  <c r="AR35" i="4"/>
  <c r="BL35" i="4" s="1"/>
  <c r="AS35" i="4"/>
  <c r="AT35" i="4"/>
  <c r="AU35" i="4"/>
  <c r="BF35" i="4" s="1"/>
  <c r="AV35" i="4"/>
  <c r="AW35" i="4"/>
  <c r="AB36" i="4"/>
  <c r="AC36" i="4"/>
  <c r="AD36" i="4"/>
  <c r="AE36" i="4"/>
  <c r="AF36" i="4"/>
  <c r="BH36" i="4" s="1"/>
  <c r="AG36" i="4"/>
  <c r="BI36" i="4" s="1"/>
  <c r="AH36" i="4"/>
  <c r="AI36" i="4"/>
  <c r="BC36" i="4" s="1"/>
  <c r="AJ36" i="4"/>
  <c r="BJ36" i="4" s="1"/>
  <c r="AK36" i="4"/>
  <c r="AL36" i="4"/>
  <c r="AM36" i="4"/>
  <c r="BD36" i="4" s="1"/>
  <c r="AN36" i="4"/>
  <c r="BK36" i="4" s="1"/>
  <c r="AO36" i="4"/>
  <c r="AP36" i="4"/>
  <c r="AQ36" i="4"/>
  <c r="BE36" i="4" s="1"/>
  <c r="AR36" i="4"/>
  <c r="BL36" i="4" s="1"/>
  <c r="AS36" i="4"/>
  <c r="AT36" i="4"/>
  <c r="AU36" i="4"/>
  <c r="BF36" i="4" s="1"/>
  <c r="AV36" i="4"/>
  <c r="BM36" i="4" s="1"/>
  <c r="AW36" i="4"/>
  <c r="AB37" i="4"/>
  <c r="BG37" i="4" s="1"/>
  <c r="AC37" i="4"/>
  <c r="AD37" i="4"/>
  <c r="AE37" i="4"/>
  <c r="BA37" i="4" s="1"/>
  <c r="AF37" i="4"/>
  <c r="BH37" i="4" s="1"/>
  <c r="AG37" i="4"/>
  <c r="BI37" i="4" s="1"/>
  <c r="AH37" i="4"/>
  <c r="BB37" i="4" s="1"/>
  <c r="AI37" i="4"/>
  <c r="BC37" i="4" s="1"/>
  <c r="AJ37" i="4"/>
  <c r="BJ37" i="4" s="1"/>
  <c r="AK37" i="4"/>
  <c r="AL37" i="4"/>
  <c r="AM37" i="4"/>
  <c r="BD37" i="4" s="1"/>
  <c r="AN37" i="4"/>
  <c r="BK37" i="4" s="1"/>
  <c r="AO37" i="4"/>
  <c r="AP37" i="4"/>
  <c r="AQ37" i="4"/>
  <c r="BE37" i="4" s="1"/>
  <c r="AR37" i="4"/>
  <c r="AS37" i="4"/>
  <c r="AT37" i="4"/>
  <c r="AU37" i="4"/>
  <c r="BF37" i="4" s="1"/>
  <c r="AV37" i="4"/>
  <c r="BM37" i="4" s="1"/>
  <c r="AW37" i="4"/>
  <c r="AB38" i="4"/>
  <c r="BG38" i="4" s="1"/>
  <c r="AC38" i="4"/>
  <c r="AD38" i="4"/>
  <c r="AE38" i="4"/>
  <c r="BA38" i="4" s="1"/>
  <c r="AF38" i="4"/>
  <c r="BH38" i="4" s="1"/>
  <c r="AG38" i="4"/>
  <c r="BI38" i="4" s="1"/>
  <c r="AH38" i="4"/>
  <c r="BB38" i="4" s="1"/>
  <c r="AI38" i="4"/>
  <c r="BC38" i="4" s="1"/>
  <c r="AJ38" i="4"/>
  <c r="BJ38" i="4" s="1"/>
  <c r="AK38" i="4"/>
  <c r="AL38" i="4"/>
  <c r="AM38" i="4"/>
  <c r="BD38" i="4" s="1"/>
  <c r="AN38" i="4"/>
  <c r="BK38" i="4" s="1"/>
  <c r="AO38" i="4"/>
  <c r="AP38" i="4"/>
  <c r="AQ38" i="4"/>
  <c r="BE38" i="4" s="1"/>
  <c r="AR38" i="4"/>
  <c r="BL38" i="4" s="1"/>
  <c r="AS38" i="4"/>
  <c r="AT38" i="4"/>
  <c r="AU38" i="4"/>
  <c r="AV38" i="4"/>
  <c r="BM38" i="4" s="1"/>
  <c r="AW38" i="4"/>
  <c r="AB39" i="4"/>
  <c r="BG39" i="4" s="1"/>
  <c r="AC39" i="4"/>
  <c r="AD39" i="4"/>
  <c r="AE39" i="4"/>
  <c r="BA39" i="4" s="1"/>
  <c r="AF39" i="4"/>
  <c r="BH39" i="4" s="1"/>
  <c r="AG39" i="4"/>
  <c r="BI39" i="4" s="1"/>
  <c r="AH39" i="4"/>
  <c r="BB39" i="4" s="1"/>
  <c r="AI39" i="4"/>
  <c r="AJ39" i="4"/>
  <c r="BJ39" i="4" s="1"/>
  <c r="AK39" i="4"/>
  <c r="AL39" i="4"/>
  <c r="AM39" i="4"/>
  <c r="BD39" i="4" s="1"/>
  <c r="AN39" i="4"/>
  <c r="BK39" i="4" s="1"/>
  <c r="AO39" i="4"/>
  <c r="AP39" i="4"/>
  <c r="AQ39" i="4"/>
  <c r="BE39" i="4" s="1"/>
  <c r="AR39" i="4"/>
  <c r="AS39" i="4"/>
  <c r="AT39" i="4"/>
  <c r="AU39" i="4"/>
  <c r="BF39" i="4" s="1"/>
  <c r="AV39" i="4"/>
  <c r="BM39" i="4" s="1"/>
  <c r="AW39" i="4"/>
  <c r="AB40" i="4"/>
  <c r="BG40" i="4" s="1"/>
  <c r="AC40" i="4"/>
  <c r="AD40" i="4"/>
  <c r="AE40" i="4"/>
  <c r="BA40" i="4" s="1"/>
  <c r="AF40" i="4"/>
  <c r="BH40" i="4" s="1"/>
  <c r="AG40" i="4"/>
  <c r="BI40" i="4" s="1"/>
  <c r="AH40" i="4"/>
  <c r="BB40" i="4" s="1"/>
  <c r="AI40" i="4"/>
  <c r="BC40" i="4" s="1"/>
  <c r="AJ40" i="4"/>
  <c r="BJ40" i="4" s="1"/>
  <c r="AK40" i="4"/>
  <c r="AL40" i="4"/>
  <c r="AM40" i="4"/>
  <c r="BD40" i="4" s="1"/>
  <c r="AN40" i="4"/>
  <c r="BK40" i="4" s="1"/>
  <c r="AO40" i="4"/>
  <c r="AP40" i="4"/>
  <c r="AQ40" i="4"/>
  <c r="BE40" i="4" s="1"/>
  <c r="AR40" i="4"/>
  <c r="BL40" i="4" s="1"/>
  <c r="AS40" i="4"/>
  <c r="AT40" i="4"/>
  <c r="AU40" i="4"/>
  <c r="AV40" i="4"/>
  <c r="BM40" i="4" s="1"/>
  <c r="AW40" i="4"/>
  <c r="AB41" i="4"/>
  <c r="BG41" i="4" s="1"/>
  <c r="AC41" i="4"/>
  <c r="AD41" i="4"/>
  <c r="AE41" i="4"/>
  <c r="BA41" i="4" s="1"/>
  <c r="AF41" i="4"/>
  <c r="BH41" i="4" s="1"/>
  <c r="AG41" i="4"/>
  <c r="BI41" i="4" s="1"/>
  <c r="AH41" i="4"/>
  <c r="BB41" i="4" s="1"/>
  <c r="AI41" i="4"/>
  <c r="AJ41" i="4"/>
  <c r="BJ41" i="4" s="1"/>
  <c r="AK41" i="4"/>
  <c r="AL41" i="4"/>
  <c r="AM41" i="4"/>
  <c r="BD41" i="4" s="1"/>
  <c r="AN41" i="4"/>
  <c r="BK41" i="4" s="1"/>
  <c r="AO41" i="4"/>
  <c r="AP41" i="4"/>
  <c r="AQ41" i="4"/>
  <c r="BE41" i="4" s="1"/>
  <c r="AR41" i="4"/>
  <c r="BL41" i="4" s="1"/>
  <c r="AS41" i="4"/>
  <c r="AT41" i="4"/>
  <c r="AU41" i="4"/>
  <c r="BF41" i="4" s="1"/>
  <c r="AV41" i="4"/>
  <c r="BM41" i="4" s="1"/>
  <c r="AW41" i="4"/>
  <c r="AB42" i="4"/>
  <c r="BG42" i="4" s="1"/>
  <c r="AC42" i="4"/>
  <c r="AD42" i="4"/>
  <c r="AE42" i="4"/>
  <c r="BA42" i="4" s="1"/>
  <c r="AF42" i="4"/>
  <c r="BH42" i="4" s="1"/>
  <c r="AG42" i="4"/>
  <c r="BI42" i="4" s="1"/>
  <c r="AH42" i="4"/>
  <c r="BB42" i="4" s="1"/>
  <c r="AI42" i="4"/>
  <c r="BC42" i="4" s="1"/>
  <c r="AJ42" i="4"/>
  <c r="BJ42" i="4" s="1"/>
  <c r="AK42" i="4"/>
  <c r="AL42" i="4"/>
  <c r="AM42" i="4"/>
  <c r="BD42" i="4" s="1"/>
  <c r="AN42" i="4"/>
  <c r="AO42" i="4"/>
  <c r="AP42" i="4"/>
  <c r="AQ42" i="4"/>
  <c r="AR42" i="4"/>
  <c r="BL42" i="4" s="1"/>
  <c r="AS42" i="4"/>
  <c r="AT42" i="4"/>
  <c r="AU42" i="4"/>
  <c r="BF42" i="4" s="1"/>
  <c r="AV42" i="4"/>
  <c r="BM42" i="4" s="1"/>
  <c r="AW42" i="4"/>
  <c r="AB43" i="4"/>
  <c r="BG43" i="4" s="1"/>
  <c r="AC43" i="4"/>
  <c r="AD43" i="4"/>
  <c r="AE43" i="4"/>
  <c r="AF43" i="4"/>
  <c r="BH43" i="4" s="1"/>
  <c r="AG43" i="4"/>
  <c r="BI43" i="4" s="1"/>
  <c r="AH43" i="4"/>
  <c r="BB43" i="4" s="1"/>
  <c r="AI43" i="4"/>
  <c r="BC43" i="4" s="1"/>
  <c r="AJ43" i="4"/>
  <c r="BJ43" i="4" s="1"/>
  <c r="AK43" i="4"/>
  <c r="AL43" i="4"/>
  <c r="AM43" i="4"/>
  <c r="BD43" i="4" s="1"/>
  <c r="AN43" i="4"/>
  <c r="BK43" i="4" s="1"/>
  <c r="AO43" i="4"/>
  <c r="AP43" i="4"/>
  <c r="AQ43" i="4"/>
  <c r="BE43" i="4" s="1"/>
  <c r="AR43" i="4"/>
  <c r="BL43" i="4" s="1"/>
  <c r="AS43" i="4"/>
  <c r="AT43" i="4"/>
  <c r="AU43" i="4"/>
  <c r="BF43" i="4" s="1"/>
  <c r="AV43" i="4"/>
  <c r="BM43" i="4" s="1"/>
  <c r="AW43" i="4"/>
  <c r="AB44" i="4"/>
  <c r="BG44" i="4" s="1"/>
  <c r="AC44" i="4"/>
  <c r="AD44" i="4"/>
  <c r="AE44" i="4"/>
  <c r="AF44" i="4"/>
  <c r="BH44" i="4" s="1"/>
  <c r="AG44" i="4"/>
  <c r="BI44" i="4" s="1"/>
  <c r="AH44" i="4"/>
  <c r="BB44" i="4" s="1"/>
  <c r="AI44" i="4"/>
  <c r="BC44" i="4" s="1"/>
  <c r="AJ44" i="4"/>
  <c r="BJ44" i="4" s="1"/>
  <c r="AK44" i="4"/>
  <c r="AL44" i="4"/>
  <c r="AM44" i="4"/>
  <c r="BD44" i="4" s="1"/>
  <c r="AN44" i="4"/>
  <c r="AO44" i="4"/>
  <c r="AP44" i="4"/>
  <c r="AQ44" i="4"/>
  <c r="AR44" i="4"/>
  <c r="BL44" i="4" s="1"/>
  <c r="AS44" i="4"/>
  <c r="AT44" i="4"/>
  <c r="AU44" i="4"/>
  <c r="BF44" i="4" s="1"/>
  <c r="AV44" i="4"/>
  <c r="BM44" i="4" s="1"/>
  <c r="AW44" i="4"/>
  <c r="AB45" i="4"/>
  <c r="BG45" i="4" s="1"/>
  <c r="AC45" i="4"/>
  <c r="AD45" i="4"/>
  <c r="AE45" i="4"/>
  <c r="BA45" i="4" s="1"/>
  <c r="AF45" i="4"/>
  <c r="BH45" i="4" s="1"/>
  <c r="AG45" i="4"/>
  <c r="BI45" i="4" s="1"/>
  <c r="AH45" i="4"/>
  <c r="BB45" i="4" s="1"/>
  <c r="AI45" i="4"/>
  <c r="BC45" i="4" s="1"/>
  <c r="AJ45" i="4"/>
  <c r="BJ45" i="4" s="1"/>
  <c r="AK45" i="4"/>
  <c r="AL45" i="4"/>
  <c r="AM45" i="4"/>
  <c r="BD45" i="4" s="1"/>
  <c r="AN45" i="4"/>
  <c r="BK45" i="4" s="1"/>
  <c r="AO45" i="4"/>
  <c r="AP45" i="4"/>
  <c r="AQ45" i="4"/>
  <c r="BE45" i="4" s="1"/>
  <c r="AR45" i="4"/>
  <c r="BL45" i="4" s="1"/>
  <c r="AS45" i="4"/>
  <c r="AT45" i="4"/>
  <c r="AU45" i="4"/>
  <c r="BF45" i="4" s="1"/>
  <c r="AV45" i="4"/>
  <c r="BM45" i="4" s="1"/>
  <c r="AW45" i="4"/>
  <c r="AB46" i="4"/>
  <c r="BG46" i="4" s="1"/>
  <c r="AC46" i="4"/>
  <c r="AD46" i="4"/>
  <c r="AE46" i="4"/>
  <c r="BA46" i="4" s="1"/>
  <c r="AF46" i="4"/>
  <c r="AG46" i="4"/>
  <c r="BI46" i="4" s="1"/>
  <c r="AH46" i="4"/>
  <c r="BB46" i="4" s="1"/>
  <c r="AI46" i="4"/>
  <c r="BC46" i="4" s="1"/>
  <c r="AJ46" i="4"/>
  <c r="BJ46" i="4" s="1"/>
  <c r="AK46" i="4"/>
  <c r="AL46" i="4"/>
  <c r="AM46" i="4"/>
  <c r="AN46" i="4"/>
  <c r="BK46" i="4" s="1"/>
  <c r="AO46" i="4"/>
  <c r="AP46" i="4"/>
  <c r="BD46" i="4" s="1"/>
  <c r="AQ46" i="4"/>
  <c r="BE46" i="4" s="1"/>
  <c r="AR46" i="4"/>
  <c r="BL46" i="4" s="1"/>
  <c r="AS46" i="4"/>
  <c r="AT46" i="4"/>
  <c r="AU46" i="4"/>
  <c r="BF46" i="4" s="1"/>
  <c r="AV46" i="4"/>
  <c r="BM46" i="4" s="1"/>
  <c r="AW46" i="4"/>
  <c r="AB47" i="4"/>
  <c r="BG47" i="4" s="1"/>
  <c r="AC47" i="4"/>
  <c r="AD47" i="4"/>
  <c r="AE47" i="4"/>
  <c r="BA47" i="4" s="1"/>
  <c r="AF47" i="4"/>
  <c r="BH47" i="4" s="1"/>
  <c r="AG47" i="4"/>
  <c r="BI47" i="4" s="1"/>
  <c r="AH47" i="4"/>
  <c r="BB47" i="4" s="1"/>
  <c r="AI47" i="4"/>
  <c r="BC47" i="4" s="1"/>
  <c r="AJ47" i="4"/>
  <c r="BJ47" i="4" s="1"/>
  <c r="AK47" i="4"/>
  <c r="AL47" i="4"/>
  <c r="AM47" i="4"/>
  <c r="BD47" i="4" s="1"/>
  <c r="AN47" i="4"/>
  <c r="BK47" i="4" s="1"/>
  <c r="AO47" i="4"/>
  <c r="AP47" i="4"/>
  <c r="AQ47" i="4"/>
  <c r="BE47" i="4" s="1"/>
  <c r="AR47" i="4"/>
  <c r="BL47" i="4" s="1"/>
  <c r="AS47" i="4"/>
  <c r="AT47" i="4"/>
  <c r="AU47" i="4"/>
  <c r="BF47" i="4" s="1"/>
  <c r="AV47" i="4"/>
  <c r="BM47" i="4" s="1"/>
  <c r="AW47" i="4"/>
  <c r="AW4" i="4"/>
  <c r="AB4" i="4"/>
  <c r="BG4" i="4" s="1"/>
  <c r="AC4" i="4"/>
  <c r="AD4" i="4"/>
  <c r="AE4" i="4"/>
  <c r="BA4" i="4" s="1"/>
  <c r="AF4" i="4"/>
  <c r="AG4" i="4"/>
  <c r="BI4" i="4" s="1"/>
  <c r="AH4" i="4"/>
  <c r="BB4" i="4" s="1"/>
  <c r="AI4" i="4"/>
  <c r="AJ4" i="4"/>
  <c r="BJ4" i="4" s="1"/>
  <c r="AK4" i="4"/>
  <c r="AL4" i="4"/>
  <c r="AM4" i="4"/>
  <c r="AN4" i="4"/>
  <c r="BK4" i="4" s="1"/>
  <c r="AO4" i="4"/>
  <c r="AP4" i="4"/>
  <c r="AQ4" i="4"/>
  <c r="BE4" i="4" s="1"/>
  <c r="BE49" i="4" s="1"/>
  <c r="AR4" i="4"/>
  <c r="BL4" i="4" s="1"/>
  <c r="AS4" i="4"/>
  <c r="AT4" i="4"/>
  <c r="AU4" i="4"/>
  <c r="BF4" i="4" s="1"/>
  <c r="AV4" i="4"/>
  <c r="BM4" i="4" s="1"/>
  <c r="AA6" i="4"/>
  <c r="AZ6" i="4" s="1"/>
  <c r="AA7" i="4"/>
  <c r="AZ7" i="4" s="1"/>
  <c r="AA8" i="4"/>
  <c r="AZ8" i="4" s="1"/>
  <c r="AA9" i="4"/>
  <c r="AZ9" i="4" s="1"/>
  <c r="AA10" i="4"/>
  <c r="AZ10" i="4" s="1"/>
  <c r="AA11" i="4"/>
  <c r="AZ11" i="4" s="1"/>
  <c r="AA12" i="4"/>
  <c r="AA13" i="4"/>
  <c r="AZ13" i="4" s="1"/>
  <c r="AA14" i="4"/>
  <c r="AA15" i="4"/>
  <c r="AZ15" i="4" s="1"/>
  <c r="AA16" i="4"/>
  <c r="AZ16" i="4" s="1"/>
  <c r="AA17" i="4"/>
  <c r="AZ17" i="4" s="1"/>
  <c r="AA18" i="4"/>
  <c r="AZ18" i="4" s="1"/>
  <c r="AA19" i="4"/>
  <c r="AZ19" i="4" s="1"/>
  <c r="AA20" i="4"/>
  <c r="AZ20" i="4" s="1"/>
  <c r="AA21" i="4"/>
  <c r="AZ21" i="4" s="1"/>
  <c r="AA22" i="4"/>
  <c r="AZ22" i="4" s="1"/>
  <c r="AA23" i="4"/>
  <c r="AZ23" i="4" s="1"/>
  <c r="AA24" i="4"/>
  <c r="AZ24" i="4" s="1"/>
  <c r="AA25" i="4"/>
  <c r="AZ25" i="4" s="1"/>
  <c r="AA26" i="4"/>
  <c r="AZ26" i="4" s="1"/>
  <c r="AA27" i="4"/>
  <c r="AZ27" i="4" s="1"/>
  <c r="AA28" i="4"/>
  <c r="AA29" i="4"/>
  <c r="AZ29" i="4" s="1"/>
  <c r="AA30" i="4"/>
  <c r="AA31" i="4"/>
  <c r="AZ31" i="4" s="1"/>
  <c r="AA32" i="4"/>
  <c r="AZ32" i="4" s="1"/>
  <c r="AA33" i="4"/>
  <c r="AZ33" i="4" s="1"/>
  <c r="AA34" i="4"/>
  <c r="AZ34" i="4" s="1"/>
  <c r="AA35" i="4"/>
  <c r="AZ35" i="4" s="1"/>
  <c r="AA36" i="4"/>
  <c r="AZ36" i="4" s="1"/>
  <c r="AA37" i="4"/>
  <c r="AZ37" i="4" s="1"/>
  <c r="AA38" i="4"/>
  <c r="AZ38" i="4" s="1"/>
  <c r="AA39" i="4"/>
  <c r="AZ39" i="4" s="1"/>
  <c r="AA40" i="4"/>
  <c r="AZ40" i="4" s="1"/>
  <c r="AA41" i="4"/>
  <c r="AZ41" i="4" s="1"/>
  <c r="AA42" i="4"/>
  <c r="AZ42" i="4" s="1"/>
  <c r="AA43" i="4"/>
  <c r="AZ43" i="4" s="1"/>
  <c r="AA44" i="4"/>
  <c r="AA45" i="4"/>
  <c r="AZ45" i="4" s="1"/>
  <c r="AA46" i="4"/>
  <c r="AA47" i="4"/>
  <c r="AZ47" i="4" s="1"/>
  <c r="AA4" i="4"/>
  <c r="AZ4" i="4" s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B2" i="4"/>
  <c r="AH4" i="3"/>
  <c r="Y5" i="3"/>
  <c r="Z5" i="3"/>
  <c r="AA5" i="3"/>
  <c r="AB5" i="3"/>
  <c r="AU5" i="3" s="1"/>
  <c r="AC5" i="3"/>
  <c r="BA5" i="3" s="1"/>
  <c r="AD5" i="3"/>
  <c r="AE5" i="3"/>
  <c r="AF5" i="3"/>
  <c r="AG5" i="3"/>
  <c r="AH5" i="3"/>
  <c r="AI5" i="3"/>
  <c r="AJ5" i="3"/>
  <c r="AW5" i="3" s="1"/>
  <c r="AK5" i="3"/>
  <c r="AL5" i="3"/>
  <c r="BD5" i="3" s="1"/>
  <c r="AM5" i="3"/>
  <c r="AN5" i="3"/>
  <c r="AX5" i="3" s="1"/>
  <c r="AO5" i="3"/>
  <c r="AP5" i="3"/>
  <c r="BE5" i="3" s="1"/>
  <c r="AQ5" i="3"/>
  <c r="Y6" i="3"/>
  <c r="Z6" i="3"/>
  <c r="AA6" i="3"/>
  <c r="AB6" i="3"/>
  <c r="AU6" i="3" s="1"/>
  <c r="AC6" i="3"/>
  <c r="BA6" i="3" s="1"/>
  <c r="AD6" i="3"/>
  <c r="AE6" i="3"/>
  <c r="AF6" i="3"/>
  <c r="AG6" i="3"/>
  <c r="AH6" i="3"/>
  <c r="AI6" i="3"/>
  <c r="AJ6" i="3"/>
  <c r="AW6" i="3" s="1"/>
  <c r="AK6" i="3"/>
  <c r="AL6" i="3"/>
  <c r="AM6" i="3"/>
  <c r="AN6" i="3"/>
  <c r="AO6" i="3"/>
  <c r="AP6" i="3"/>
  <c r="BE6" i="3" s="1"/>
  <c r="AQ6" i="3"/>
  <c r="Y7" i="3"/>
  <c r="Z7" i="3"/>
  <c r="AA7" i="3"/>
  <c r="AB7" i="3"/>
  <c r="AU7" i="3" s="1"/>
  <c r="AC7" i="3"/>
  <c r="BA7" i="3" s="1"/>
  <c r="AD7" i="3"/>
  <c r="AE7" i="3"/>
  <c r="AF7" i="3"/>
  <c r="AG7" i="3"/>
  <c r="AH7" i="3"/>
  <c r="BC7" i="3" s="1"/>
  <c r="AI7" i="3"/>
  <c r="AJ7" i="3"/>
  <c r="AW7" i="3" s="1"/>
  <c r="AK7" i="3"/>
  <c r="AL7" i="3"/>
  <c r="AM7" i="3"/>
  <c r="AN7" i="3"/>
  <c r="AO7" i="3"/>
  <c r="AP7" i="3"/>
  <c r="BE7" i="3" s="1"/>
  <c r="AQ7" i="3"/>
  <c r="Y8" i="3"/>
  <c r="Z8" i="3"/>
  <c r="AA8" i="3"/>
  <c r="AB8" i="3"/>
  <c r="AU8" i="3" s="1"/>
  <c r="AC8" i="3"/>
  <c r="BA8" i="3" s="1"/>
  <c r="AD8" i="3"/>
  <c r="AE8" i="3"/>
  <c r="BB8" i="3" s="1"/>
  <c r="AF8" i="3"/>
  <c r="AG8" i="3"/>
  <c r="AH8" i="3"/>
  <c r="AI8" i="3"/>
  <c r="AJ8" i="3"/>
  <c r="AW8" i="3" s="1"/>
  <c r="AK8" i="3"/>
  <c r="AL8" i="3"/>
  <c r="AM8" i="3"/>
  <c r="AN8" i="3"/>
  <c r="AO8" i="3"/>
  <c r="AP8" i="3"/>
  <c r="BE8" i="3" s="1"/>
  <c r="AQ8" i="3"/>
  <c r="Y9" i="3"/>
  <c r="AZ9" i="3" s="1"/>
  <c r="Z9" i="3"/>
  <c r="AA9" i="3"/>
  <c r="AB9" i="3"/>
  <c r="AU9" i="3" s="1"/>
  <c r="AC9" i="3"/>
  <c r="BA9" i="3" s="1"/>
  <c r="AD9" i="3"/>
  <c r="AE9" i="3"/>
  <c r="AF9" i="3"/>
  <c r="AG9" i="3"/>
  <c r="AV9" i="3" s="1"/>
  <c r="AH9" i="3"/>
  <c r="AI9" i="3"/>
  <c r="AJ9" i="3"/>
  <c r="AW9" i="3" s="1"/>
  <c r="AK9" i="3"/>
  <c r="AL9" i="3"/>
  <c r="AM9" i="3"/>
  <c r="AN9" i="3"/>
  <c r="AO9" i="3"/>
  <c r="AP9" i="3"/>
  <c r="BE9" i="3" s="1"/>
  <c r="AQ9" i="3"/>
  <c r="Y10" i="3"/>
  <c r="AZ10" i="3" s="1"/>
  <c r="Z10" i="3"/>
  <c r="AA10" i="3"/>
  <c r="AB10" i="3"/>
  <c r="AU10" i="3" s="1"/>
  <c r="AC10" i="3"/>
  <c r="BA10" i="3" s="1"/>
  <c r="AD10" i="3"/>
  <c r="AE10" i="3"/>
  <c r="AF10" i="3"/>
  <c r="AG10" i="3"/>
  <c r="AH10" i="3"/>
  <c r="AI10" i="3"/>
  <c r="AJ10" i="3"/>
  <c r="AW10" i="3" s="1"/>
  <c r="AK10" i="3"/>
  <c r="AL10" i="3"/>
  <c r="BD10" i="3" s="1"/>
  <c r="AM10" i="3"/>
  <c r="AN10" i="3"/>
  <c r="AO10" i="3"/>
  <c r="AP10" i="3"/>
  <c r="BE10" i="3" s="1"/>
  <c r="AQ10" i="3"/>
  <c r="Y11" i="3"/>
  <c r="Z11" i="3"/>
  <c r="AA11" i="3"/>
  <c r="AB11" i="3"/>
  <c r="AU11" i="3" s="1"/>
  <c r="AC11" i="3"/>
  <c r="BA11" i="3" s="1"/>
  <c r="AD11" i="3"/>
  <c r="AE11" i="3"/>
  <c r="AF11" i="3"/>
  <c r="AG11" i="3"/>
  <c r="AH11" i="3"/>
  <c r="AI11" i="3"/>
  <c r="AJ11" i="3"/>
  <c r="AW11" i="3" s="1"/>
  <c r="AK11" i="3"/>
  <c r="AL11" i="3"/>
  <c r="BD11" i="3" s="1"/>
  <c r="AM11" i="3"/>
  <c r="AN11" i="3"/>
  <c r="AO11" i="3"/>
  <c r="AP11" i="3"/>
  <c r="BE11" i="3" s="1"/>
  <c r="AQ11" i="3"/>
  <c r="Y12" i="3"/>
  <c r="Z12" i="3"/>
  <c r="AA12" i="3"/>
  <c r="AB12" i="3"/>
  <c r="AU12" i="3" s="1"/>
  <c r="AC12" i="3"/>
  <c r="BA12" i="3" s="1"/>
  <c r="AD12" i="3"/>
  <c r="AE12" i="3"/>
  <c r="AF12" i="3"/>
  <c r="AG12" i="3"/>
  <c r="AH12" i="3"/>
  <c r="AI12" i="3"/>
  <c r="AJ12" i="3"/>
  <c r="AW12" i="3" s="1"/>
  <c r="AK12" i="3"/>
  <c r="AL12" i="3"/>
  <c r="AM12" i="3"/>
  <c r="AN12" i="3"/>
  <c r="AO12" i="3"/>
  <c r="AP12" i="3"/>
  <c r="BE12" i="3" s="1"/>
  <c r="AQ12" i="3"/>
  <c r="Y13" i="3"/>
  <c r="Z13" i="3"/>
  <c r="AA13" i="3"/>
  <c r="AB13" i="3"/>
  <c r="AU13" i="3" s="1"/>
  <c r="AC13" i="3"/>
  <c r="BA13" i="3" s="1"/>
  <c r="AD13" i="3"/>
  <c r="AE13" i="3"/>
  <c r="AF13" i="3"/>
  <c r="AG13" i="3"/>
  <c r="AH13" i="3"/>
  <c r="AI13" i="3"/>
  <c r="AJ13" i="3"/>
  <c r="AW13" i="3" s="1"/>
  <c r="AK13" i="3"/>
  <c r="AL13" i="3"/>
  <c r="AM13" i="3"/>
  <c r="AN13" i="3"/>
  <c r="AO13" i="3"/>
  <c r="AP13" i="3"/>
  <c r="BE13" i="3" s="1"/>
  <c r="AQ13" i="3"/>
  <c r="Y14" i="3"/>
  <c r="Z14" i="3"/>
  <c r="AA14" i="3"/>
  <c r="AB14" i="3"/>
  <c r="AU14" i="3" s="1"/>
  <c r="AC14" i="3"/>
  <c r="BA14" i="3" s="1"/>
  <c r="AD14" i="3"/>
  <c r="AE14" i="3"/>
  <c r="AF14" i="3"/>
  <c r="AG14" i="3"/>
  <c r="AH14" i="3"/>
  <c r="AI14" i="3"/>
  <c r="AJ14" i="3"/>
  <c r="AW14" i="3" s="1"/>
  <c r="AK14" i="3"/>
  <c r="AL14" i="3"/>
  <c r="AM14" i="3"/>
  <c r="AN14" i="3"/>
  <c r="AO14" i="3"/>
  <c r="AP14" i="3"/>
  <c r="BE14" i="3" s="1"/>
  <c r="AQ14" i="3"/>
  <c r="Y15" i="3"/>
  <c r="Z15" i="3"/>
  <c r="AA15" i="3"/>
  <c r="AB15" i="3"/>
  <c r="AU15" i="3" s="1"/>
  <c r="AC15" i="3"/>
  <c r="BA15" i="3" s="1"/>
  <c r="AD15" i="3"/>
  <c r="AE15" i="3"/>
  <c r="AF15" i="3"/>
  <c r="AG15" i="3"/>
  <c r="AH15" i="3"/>
  <c r="AI15" i="3"/>
  <c r="AJ15" i="3"/>
  <c r="AW15" i="3" s="1"/>
  <c r="AK15" i="3"/>
  <c r="AL15" i="3"/>
  <c r="AM15" i="3"/>
  <c r="AN15" i="3"/>
  <c r="AO15" i="3"/>
  <c r="AP15" i="3"/>
  <c r="BE15" i="3" s="1"/>
  <c r="AQ15" i="3"/>
  <c r="Y16" i="3"/>
  <c r="AZ16" i="3" s="1"/>
  <c r="AA16" i="3"/>
  <c r="AB16" i="3"/>
  <c r="AU16" i="3" s="1"/>
  <c r="AC16" i="3"/>
  <c r="BA16" i="3" s="1"/>
  <c r="AD16" i="3"/>
  <c r="AE16" i="3"/>
  <c r="AF16" i="3"/>
  <c r="AG16" i="3"/>
  <c r="AH16" i="3"/>
  <c r="AI16" i="3"/>
  <c r="AJ16" i="3"/>
  <c r="AW16" i="3" s="1"/>
  <c r="AK16" i="3"/>
  <c r="AL16" i="3"/>
  <c r="BD16" i="3" s="1"/>
  <c r="AM16" i="3"/>
  <c r="AN16" i="3"/>
  <c r="AX16" i="3" s="1"/>
  <c r="AO16" i="3"/>
  <c r="AP16" i="3"/>
  <c r="BE16" i="3" s="1"/>
  <c r="AQ16" i="3"/>
  <c r="Y17" i="3"/>
  <c r="Z17" i="3"/>
  <c r="AA17" i="3"/>
  <c r="AB17" i="3"/>
  <c r="AU17" i="3" s="1"/>
  <c r="AC17" i="3"/>
  <c r="BA17" i="3" s="1"/>
  <c r="AD17" i="3"/>
  <c r="AE17" i="3"/>
  <c r="AF17" i="3"/>
  <c r="AG17" i="3"/>
  <c r="AH17" i="3"/>
  <c r="BC17" i="3" s="1"/>
  <c r="AI17" i="3"/>
  <c r="AJ17" i="3"/>
  <c r="AW17" i="3" s="1"/>
  <c r="AK17" i="3"/>
  <c r="AL17" i="3"/>
  <c r="AM17" i="3"/>
  <c r="AN17" i="3"/>
  <c r="AO17" i="3"/>
  <c r="AP17" i="3"/>
  <c r="BE17" i="3" s="1"/>
  <c r="AQ17" i="3"/>
  <c r="Y18" i="3"/>
  <c r="Z18" i="3"/>
  <c r="AA18" i="3"/>
  <c r="AB18" i="3"/>
  <c r="AU18" i="3" s="1"/>
  <c r="AC18" i="3"/>
  <c r="BA18" i="3" s="1"/>
  <c r="AD18" i="3"/>
  <c r="AE18" i="3"/>
  <c r="BB18" i="3" s="1"/>
  <c r="AF18" i="3"/>
  <c r="AG18" i="3"/>
  <c r="AH18" i="3"/>
  <c r="BC18" i="3" s="1"/>
  <c r="AI18" i="3"/>
  <c r="AJ18" i="3"/>
  <c r="AW18" i="3" s="1"/>
  <c r="AK18" i="3"/>
  <c r="AL18" i="3"/>
  <c r="AM18" i="3"/>
  <c r="AN18" i="3"/>
  <c r="AO18" i="3"/>
  <c r="AP18" i="3"/>
  <c r="BE18" i="3" s="1"/>
  <c r="AQ18" i="3"/>
  <c r="Y19" i="3"/>
  <c r="Z19" i="3"/>
  <c r="AA19" i="3"/>
  <c r="AB19" i="3"/>
  <c r="AU19" i="3" s="1"/>
  <c r="AC19" i="3"/>
  <c r="BA19" i="3" s="1"/>
  <c r="AD19" i="3"/>
  <c r="AE19" i="3"/>
  <c r="BB19" i="3" s="1"/>
  <c r="AF19" i="3"/>
  <c r="AG19" i="3"/>
  <c r="AH19" i="3"/>
  <c r="AI19" i="3"/>
  <c r="AJ19" i="3"/>
  <c r="AW19" i="3" s="1"/>
  <c r="AK19" i="3"/>
  <c r="AL19" i="3"/>
  <c r="AM19" i="3"/>
  <c r="AN19" i="3"/>
  <c r="AO19" i="3"/>
  <c r="AP19" i="3"/>
  <c r="BE19" i="3" s="1"/>
  <c r="AQ19" i="3"/>
  <c r="Y20" i="3"/>
  <c r="AZ20" i="3" s="1"/>
  <c r="Z20" i="3"/>
  <c r="AA20" i="3"/>
  <c r="AB20" i="3"/>
  <c r="AU20" i="3" s="1"/>
  <c r="AC20" i="3"/>
  <c r="BA20" i="3" s="1"/>
  <c r="AD20" i="3"/>
  <c r="AE20" i="3"/>
  <c r="AF20" i="3"/>
  <c r="AG20" i="3"/>
  <c r="AH20" i="3"/>
  <c r="AI20" i="3"/>
  <c r="AJ20" i="3"/>
  <c r="AW20" i="3" s="1"/>
  <c r="AK20" i="3"/>
  <c r="AL20" i="3"/>
  <c r="AM20" i="3"/>
  <c r="AN20" i="3"/>
  <c r="AO20" i="3"/>
  <c r="AY20" i="3" s="1"/>
  <c r="AP20" i="3"/>
  <c r="BE20" i="3" s="1"/>
  <c r="AQ20" i="3"/>
  <c r="Y21" i="3"/>
  <c r="AZ21" i="3" s="1"/>
  <c r="Z21" i="3"/>
  <c r="AA21" i="3"/>
  <c r="AB21" i="3"/>
  <c r="AU21" i="3" s="1"/>
  <c r="AC21" i="3"/>
  <c r="BA21" i="3" s="1"/>
  <c r="AD21" i="3"/>
  <c r="AE21" i="3"/>
  <c r="AF21" i="3"/>
  <c r="AG21" i="3"/>
  <c r="AH21" i="3"/>
  <c r="AI21" i="3"/>
  <c r="AJ21" i="3"/>
  <c r="AW21" i="3" s="1"/>
  <c r="AK21" i="3"/>
  <c r="AL21" i="3"/>
  <c r="BD21" i="3" s="1"/>
  <c r="AM21" i="3"/>
  <c r="AN21" i="3"/>
  <c r="AO21" i="3"/>
  <c r="AP21" i="3"/>
  <c r="BE21" i="3" s="1"/>
  <c r="AQ21" i="3"/>
  <c r="Y22" i="3"/>
  <c r="Z22" i="3"/>
  <c r="AA22" i="3"/>
  <c r="AB22" i="3"/>
  <c r="AU22" i="3" s="1"/>
  <c r="AC22" i="3"/>
  <c r="BA22" i="3" s="1"/>
  <c r="AD22" i="3"/>
  <c r="AE22" i="3"/>
  <c r="AF22" i="3"/>
  <c r="AG22" i="3"/>
  <c r="AH22" i="3"/>
  <c r="AI22" i="3"/>
  <c r="AJ22" i="3"/>
  <c r="AW22" i="3" s="1"/>
  <c r="AK22" i="3"/>
  <c r="AL22" i="3"/>
  <c r="BD22" i="3" s="1"/>
  <c r="AM22" i="3"/>
  <c r="AN22" i="3"/>
  <c r="AO22" i="3"/>
  <c r="AP22" i="3"/>
  <c r="BE22" i="3" s="1"/>
  <c r="AQ22" i="3"/>
  <c r="Y23" i="3"/>
  <c r="Z23" i="3"/>
  <c r="AA23" i="3"/>
  <c r="AB23" i="3"/>
  <c r="AU23" i="3" s="1"/>
  <c r="AC23" i="3"/>
  <c r="BA23" i="3" s="1"/>
  <c r="AD23" i="3"/>
  <c r="AV23" i="3" s="1"/>
  <c r="AE23" i="3"/>
  <c r="AF23" i="3"/>
  <c r="AG23" i="3"/>
  <c r="AH23" i="3"/>
  <c r="AI23" i="3"/>
  <c r="AJ23" i="3"/>
  <c r="AW23" i="3" s="1"/>
  <c r="AK23" i="3"/>
  <c r="AL23" i="3"/>
  <c r="AM23" i="3"/>
  <c r="AN23" i="3"/>
  <c r="AO23" i="3"/>
  <c r="AP23" i="3"/>
  <c r="BE23" i="3" s="1"/>
  <c r="AQ23" i="3"/>
  <c r="Y24" i="3"/>
  <c r="Z24" i="3"/>
  <c r="AA24" i="3"/>
  <c r="AB24" i="3"/>
  <c r="AU24" i="3" s="1"/>
  <c r="AC24" i="3"/>
  <c r="BA24" i="3" s="1"/>
  <c r="AD24" i="3"/>
  <c r="AE24" i="3"/>
  <c r="AF24" i="3"/>
  <c r="AG24" i="3"/>
  <c r="AH24" i="3"/>
  <c r="AI24" i="3"/>
  <c r="AJ24" i="3"/>
  <c r="AW24" i="3" s="1"/>
  <c r="AK24" i="3"/>
  <c r="AL24" i="3"/>
  <c r="AM24" i="3"/>
  <c r="AN24" i="3"/>
  <c r="AO24" i="3"/>
  <c r="AP24" i="3"/>
  <c r="BE24" i="3" s="1"/>
  <c r="AQ24" i="3"/>
  <c r="Y25" i="3"/>
  <c r="Z25" i="3"/>
  <c r="AA25" i="3"/>
  <c r="AB25" i="3"/>
  <c r="AU25" i="3" s="1"/>
  <c r="AC25" i="3"/>
  <c r="BA25" i="3" s="1"/>
  <c r="AD25" i="3"/>
  <c r="AE25" i="3"/>
  <c r="AF25" i="3"/>
  <c r="BB25" i="3" s="1"/>
  <c r="AG25" i="3"/>
  <c r="AH25" i="3"/>
  <c r="AI25" i="3"/>
  <c r="AJ25" i="3"/>
  <c r="AW25" i="3" s="1"/>
  <c r="AK25" i="3"/>
  <c r="AL25" i="3"/>
  <c r="AM25" i="3"/>
  <c r="AN25" i="3"/>
  <c r="AO25" i="3"/>
  <c r="AP25" i="3"/>
  <c r="BE25" i="3" s="1"/>
  <c r="AQ25" i="3"/>
  <c r="Y26" i="3"/>
  <c r="Z26" i="3"/>
  <c r="AA26" i="3"/>
  <c r="AB26" i="3"/>
  <c r="AU26" i="3" s="1"/>
  <c r="AC26" i="3"/>
  <c r="BA26" i="3" s="1"/>
  <c r="AD26" i="3"/>
  <c r="AE26" i="3"/>
  <c r="AF26" i="3"/>
  <c r="AG26" i="3"/>
  <c r="AH26" i="3"/>
  <c r="AI26" i="3"/>
  <c r="AJ26" i="3"/>
  <c r="AW26" i="3" s="1"/>
  <c r="AK26" i="3"/>
  <c r="AX26" i="3" s="1"/>
  <c r="AL26" i="3"/>
  <c r="AM26" i="3"/>
  <c r="AN26" i="3"/>
  <c r="AO26" i="3"/>
  <c r="AP26" i="3"/>
  <c r="BE26" i="3" s="1"/>
  <c r="AQ26" i="3"/>
  <c r="Y27" i="3"/>
  <c r="Z27" i="3"/>
  <c r="AZ27" i="3" s="1"/>
  <c r="AA27" i="3"/>
  <c r="AB27" i="3"/>
  <c r="AU27" i="3" s="1"/>
  <c r="AC27" i="3"/>
  <c r="BA27" i="3" s="1"/>
  <c r="AD27" i="3"/>
  <c r="AE27" i="3"/>
  <c r="AF27" i="3"/>
  <c r="AG27" i="3"/>
  <c r="AH27" i="3"/>
  <c r="BC27" i="3" s="1"/>
  <c r="AI27" i="3"/>
  <c r="AJ27" i="3"/>
  <c r="AW27" i="3" s="1"/>
  <c r="AK27" i="3"/>
  <c r="AL27" i="3"/>
  <c r="AM27" i="3"/>
  <c r="AN27" i="3"/>
  <c r="AO27" i="3"/>
  <c r="AP27" i="3"/>
  <c r="BE27" i="3" s="1"/>
  <c r="AQ27" i="3"/>
  <c r="Y28" i="3"/>
  <c r="Z28" i="3"/>
  <c r="AA28" i="3"/>
  <c r="AB28" i="3"/>
  <c r="AU28" i="3" s="1"/>
  <c r="AC28" i="3"/>
  <c r="BA28" i="3" s="1"/>
  <c r="AD28" i="3"/>
  <c r="AV28" i="3" s="1"/>
  <c r="AE28" i="3"/>
  <c r="BB28" i="3" s="1"/>
  <c r="AF28" i="3"/>
  <c r="AG28" i="3"/>
  <c r="AH28" i="3"/>
  <c r="AI28" i="3"/>
  <c r="AJ28" i="3"/>
  <c r="AW28" i="3" s="1"/>
  <c r="AK28" i="3"/>
  <c r="AL28" i="3"/>
  <c r="AM28" i="3"/>
  <c r="AN28" i="3"/>
  <c r="AO28" i="3"/>
  <c r="AP28" i="3"/>
  <c r="BE28" i="3" s="1"/>
  <c r="AQ28" i="3"/>
  <c r="Y29" i="3"/>
  <c r="Z29" i="3"/>
  <c r="AA29" i="3"/>
  <c r="AB29" i="3"/>
  <c r="AU29" i="3" s="1"/>
  <c r="AC29" i="3"/>
  <c r="BA29" i="3" s="1"/>
  <c r="AD29" i="3"/>
  <c r="AE29" i="3"/>
  <c r="AF29" i="3"/>
  <c r="AG29" i="3"/>
  <c r="AV29" i="3" s="1"/>
  <c r="AH29" i="3"/>
  <c r="AI29" i="3"/>
  <c r="AJ29" i="3"/>
  <c r="AW29" i="3" s="1"/>
  <c r="AK29" i="3"/>
  <c r="AL29" i="3"/>
  <c r="AM29" i="3"/>
  <c r="AN29" i="3"/>
  <c r="AO29" i="3"/>
  <c r="AP29" i="3"/>
  <c r="BE29" i="3" s="1"/>
  <c r="AQ29" i="3"/>
  <c r="Y30" i="3"/>
  <c r="AZ30" i="3" s="1"/>
  <c r="Z30" i="3"/>
  <c r="AA30" i="3"/>
  <c r="AB30" i="3"/>
  <c r="AU30" i="3" s="1"/>
  <c r="AC30" i="3"/>
  <c r="BA30" i="3" s="1"/>
  <c r="AD30" i="3"/>
  <c r="AE30" i="3"/>
  <c r="AF30" i="3"/>
  <c r="AG30" i="3"/>
  <c r="AH30" i="3"/>
  <c r="AI30" i="3"/>
  <c r="AJ30" i="3"/>
  <c r="AW30" i="3" s="1"/>
  <c r="AK30" i="3"/>
  <c r="AL30" i="3"/>
  <c r="AM30" i="3"/>
  <c r="AN30" i="3"/>
  <c r="AO30" i="3"/>
  <c r="AY30" i="3" s="1"/>
  <c r="AP30" i="3"/>
  <c r="BE30" i="3" s="1"/>
  <c r="AQ30" i="3"/>
  <c r="Y31" i="3"/>
  <c r="Z31" i="3"/>
  <c r="AA31" i="3"/>
  <c r="AB31" i="3"/>
  <c r="AU31" i="3" s="1"/>
  <c r="AC31" i="3"/>
  <c r="BA31" i="3" s="1"/>
  <c r="AD31" i="3"/>
  <c r="AE31" i="3"/>
  <c r="AF31" i="3"/>
  <c r="AG31" i="3"/>
  <c r="AH31" i="3"/>
  <c r="AI31" i="3"/>
  <c r="AJ31" i="3"/>
  <c r="AW31" i="3" s="1"/>
  <c r="AK31" i="3"/>
  <c r="AX31" i="3" s="1"/>
  <c r="AL31" i="3"/>
  <c r="BD31" i="3" s="1"/>
  <c r="AM31" i="3"/>
  <c r="AN31" i="3"/>
  <c r="AO31" i="3"/>
  <c r="AP31" i="3"/>
  <c r="BE31" i="3" s="1"/>
  <c r="AQ31" i="3"/>
  <c r="AY31" i="3" s="1"/>
  <c r="Y32" i="3"/>
  <c r="Z32" i="3"/>
  <c r="AA32" i="3"/>
  <c r="AB32" i="3"/>
  <c r="AU32" i="3" s="1"/>
  <c r="AC32" i="3"/>
  <c r="BA32" i="3" s="1"/>
  <c r="AD32" i="3"/>
  <c r="AE32" i="3"/>
  <c r="AF32" i="3"/>
  <c r="AG32" i="3"/>
  <c r="AH32" i="3"/>
  <c r="AI32" i="3"/>
  <c r="AJ32" i="3"/>
  <c r="AW32" i="3" s="1"/>
  <c r="AK32" i="3"/>
  <c r="AL32" i="3"/>
  <c r="AM32" i="3"/>
  <c r="AN32" i="3"/>
  <c r="AX32" i="3" s="1"/>
  <c r="AO32" i="3"/>
  <c r="AP32" i="3"/>
  <c r="BE32" i="3" s="1"/>
  <c r="AQ32" i="3"/>
  <c r="Y33" i="3"/>
  <c r="Z33" i="3"/>
  <c r="AA33" i="3"/>
  <c r="AB33" i="3"/>
  <c r="AU33" i="3" s="1"/>
  <c r="AC33" i="3"/>
  <c r="BA33" i="3" s="1"/>
  <c r="AD33" i="3"/>
  <c r="AE33" i="3"/>
  <c r="AF33" i="3"/>
  <c r="AG33" i="3"/>
  <c r="AH33" i="3"/>
  <c r="BC33" i="3" s="1"/>
  <c r="AI33" i="3"/>
  <c r="AJ33" i="3"/>
  <c r="AW33" i="3" s="1"/>
  <c r="AK33" i="3"/>
  <c r="AL33" i="3"/>
  <c r="AM33" i="3"/>
  <c r="AN33" i="3"/>
  <c r="AO33" i="3"/>
  <c r="AP33" i="3"/>
  <c r="BE33" i="3" s="1"/>
  <c r="AQ33" i="3"/>
  <c r="Y34" i="3"/>
  <c r="Z34" i="3"/>
  <c r="AA34" i="3"/>
  <c r="AB34" i="3"/>
  <c r="AU34" i="3" s="1"/>
  <c r="AC34" i="3"/>
  <c r="BA34" i="3" s="1"/>
  <c r="AD34" i="3"/>
  <c r="AE34" i="3"/>
  <c r="BB34" i="3" s="1"/>
  <c r="AF34" i="3"/>
  <c r="AG34" i="3"/>
  <c r="AH34" i="3"/>
  <c r="BC34" i="3" s="1"/>
  <c r="AI34" i="3"/>
  <c r="AJ34" i="3"/>
  <c r="AW34" i="3" s="1"/>
  <c r="AK34" i="3"/>
  <c r="AL34" i="3"/>
  <c r="AM34" i="3"/>
  <c r="AN34" i="3"/>
  <c r="AO34" i="3"/>
  <c r="AP34" i="3"/>
  <c r="BE34" i="3" s="1"/>
  <c r="AQ34" i="3"/>
  <c r="Y35" i="3"/>
  <c r="Z35" i="3"/>
  <c r="AA35" i="3"/>
  <c r="AB35" i="3"/>
  <c r="AU35" i="3" s="1"/>
  <c r="AC35" i="3"/>
  <c r="BA35" i="3" s="1"/>
  <c r="AD35" i="3"/>
  <c r="AE35" i="3"/>
  <c r="BB35" i="3" s="1"/>
  <c r="AF35" i="3"/>
  <c r="AG35" i="3"/>
  <c r="AH35" i="3"/>
  <c r="AI35" i="3"/>
  <c r="AJ35" i="3"/>
  <c r="AW35" i="3" s="1"/>
  <c r="AK35" i="3"/>
  <c r="AL35" i="3"/>
  <c r="AM35" i="3"/>
  <c r="AN35" i="3"/>
  <c r="AO35" i="3"/>
  <c r="AP35" i="3"/>
  <c r="BE35" i="3" s="1"/>
  <c r="CC6" i="3" s="1"/>
  <c r="AQ35" i="3"/>
  <c r="Y36" i="3"/>
  <c r="AZ36" i="3" s="1"/>
  <c r="Z36" i="3"/>
  <c r="AA36" i="3"/>
  <c r="AB36" i="3"/>
  <c r="AU36" i="3" s="1"/>
  <c r="AC36" i="3"/>
  <c r="BA36" i="3" s="1"/>
  <c r="AD36" i="3"/>
  <c r="AE36" i="3"/>
  <c r="AF36" i="3"/>
  <c r="AG36" i="3"/>
  <c r="AH36" i="3"/>
  <c r="AI36" i="3"/>
  <c r="AJ36" i="3"/>
  <c r="AW36" i="3" s="1"/>
  <c r="AK36" i="3"/>
  <c r="AL36" i="3"/>
  <c r="AM36" i="3"/>
  <c r="AN36" i="3"/>
  <c r="AO36" i="3"/>
  <c r="AY36" i="3" s="1"/>
  <c r="AP36" i="3"/>
  <c r="BE36" i="3" s="1"/>
  <c r="AQ36" i="3"/>
  <c r="Y37" i="3"/>
  <c r="AZ37" i="3" s="1"/>
  <c r="Z37" i="3"/>
  <c r="AA37" i="3"/>
  <c r="AB37" i="3"/>
  <c r="AU37" i="3" s="1"/>
  <c r="AC37" i="3"/>
  <c r="BA37" i="3" s="1"/>
  <c r="AD37" i="3"/>
  <c r="AE37" i="3"/>
  <c r="AF37" i="3"/>
  <c r="AG37" i="3"/>
  <c r="AH37" i="3"/>
  <c r="AI37" i="3"/>
  <c r="AJ37" i="3"/>
  <c r="AW37" i="3" s="1"/>
  <c r="AK37" i="3"/>
  <c r="AL37" i="3"/>
  <c r="BD37" i="3" s="1"/>
  <c r="AM37" i="3"/>
  <c r="AN37" i="3"/>
  <c r="AO37" i="3"/>
  <c r="AP37" i="3"/>
  <c r="BE37" i="3" s="1"/>
  <c r="AQ37" i="3"/>
  <c r="Y38" i="3"/>
  <c r="Z38" i="3"/>
  <c r="AA38" i="3"/>
  <c r="AB38" i="3"/>
  <c r="AU38" i="3" s="1"/>
  <c r="AC38" i="3"/>
  <c r="BA38" i="3" s="1"/>
  <c r="AD38" i="3"/>
  <c r="AE38" i="3"/>
  <c r="AF38" i="3"/>
  <c r="AG38" i="3"/>
  <c r="AH38" i="3"/>
  <c r="AI38" i="3"/>
  <c r="AJ38" i="3"/>
  <c r="AW38" i="3" s="1"/>
  <c r="AK38" i="3"/>
  <c r="AL38" i="3"/>
  <c r="BD38" i="3" s="1"/>
  <c r="AM38" i="3"/>
  <c r="AN38" i="3"/>
  <c r="AO38" i="3"/>
  <c r="AP38" i="3"/>
  <c r="BE38" i="3" s="1"/>
  <c r="AQ38" i="3"/>
  <c r="Y39" i="3"/>
  <c r="Z39" i="3"/>
  <c r="AA39" i="3"/>
  <c r="AB39" i="3"/>
  <c r="AU39" i="3" s="1"/>
  <c r="AC39" i="3"/>
  <c r="BA39" i="3" s="1"/>
  <c r="AD39" i="3"/>
  <c r="AV39" i="3" s="1"/>
  <c r="AE39" i="3"/>
  <c r="AF39" i="3"/>
  <c r="AG39" i="3"/>
  <c r="AH39" i="3"/>
  <c r="AI39" i="3"/>
  <c r="AJ39" i="3"/>
  <c r="AW39" i="3" s="1"/>
  <c r="AK39" i="3"/>
  <c r="AL39" i="3"/>
  <c r="AM39" i="3"/>
  <c r="AN39" i="3"/>
  <c r="AO39" i="3"/>
  <c r="AP39" i="3"/>
  <c r="BE39" i="3" s="1"/>
  <c r="AQ39" i="3"/>
  <c r="Y40" i="3"/>
  <c r="Z40" i="3"/>
  <c r="AA40" i="3"/>
  <c r="AB40" i="3"/>
  <c r="AU40" i="3" s="1"/>
  <c r="AC40" i="3"/>
  <c r="BA40" i="3" s="1"/>
  <c r="AD40" i="3"/>
  <c r="AE40" i="3"/>
  <c r="AF40" i="3"/>
  <c r="AG40" i="3"/>
  <c r="AH40" i="3"/>
  <c r="AI40" i="3"/>
  <c r="AJ40" i="3"/>
  <c r="AW40" i="3" s="1"/>
  <c r="AK40" i="3"/>
  <c r="AL40" i="3"/>
  <c r="AM40" i="3"/>
  <c r="AN40" i="3"/>
  <c r="AO40" i="3"/>
  <c r="AP40" i="3"/>
  <c r="BE40" i="3" s="1"/>
  <c r="AQ40" i="3"/>
  <c r="Y41" i="3"/>
  <c r="Z41" i="3"/>
  <c r="AA41" i="3"/>
  <c r="AB41" i="3"/>
  <c r="AU41" i="3" s="1"/>
  <c r="AC41" i="3"/>
  <c r="BA41" i="3" s="1"/>
  <c r="AD41" i="3"/>
  <c r="AE41" i="3"/>
  <c r="AF41" i="3"/>
  <c r="AG41" i="3"/>
  <c r="AV41" i="3" s="1"/>
  <c r="AH41" i="3"/>
  <c r="AI41" i="3"/>
  <c r="AJ41" i="3"/>
  <c r="AW41" i="3" s="1"/>
  <c r="AK41" i="3"/>
  <c r="AL41" i="3"/>
  <c r="AM41" i="3"/>
  <c r="AN41" i="3"/>
  <c r="AO41" i="3"/>
  <c r="AY41" i="3" s="1"/>
  <c r="AP41" i="3"/>
  <c r="BE41" i="3" s="1"/>
  <c r="AQ41" i="3"/>
  <c r="Y42" i="3"/>
  <c r="Z42" i="3"/>
  <c r="AA42" i="3"/>
  <c r="AB42" i="3"/>
  <c r="AU42" i="3" s="1"/>
  <c r="AC42" i="3"/>
  <c r="BA42" i="3" s="1"/>
  <c r="AD42" i="3"/>
  <c r="AE42" i="3"/>
  <c r="AF42" i="3"/>
  <c r="AG42" i="3"/>
  <c r="AH42" i="3"/>
  <c r="AI42" i="3"/>
  <c r="AJ42" i="3"/>
  <c r="AW42" i="3" s="1"/>
  <c r="AK42" i="3"/>
  <c r="AX42" i="3" s="1"/>
  <c r="AL42" i="3"/>
  <c r="BD42" i="3" s="1"/>
  <c r="AM42" i="3"/>
  <c r="AN42" i="3"/>
  <c r="AO42" i="3"/>
  <c r="AP42" i="3"/>
  <c r="BE42" i="3" s="1"/>
  <c r="AQ42" i="3"/>
  <c r="Y43" i="3"/>
  <c r="Z43" i="3"/>
  <c r="AA43" i="3"/>
  <c r="AB43" i="3"/>
  <c r="AU43" i="3" s="1"/>
  <c r="AC43" i="3"/>
  <c r="BA43" i="3" s="1"/>
  <c r="AD43" i="3"/>
  <c r="AE43" i="3"/>
  <c r="AF43" i="3"/>
  <c r="AG43" i="3"/>
  <c r="AH43" i="3"/>
  <c r="AI43" i="3"/>
  <c r="AJ43" i="3"/>
  <c r="AW43" i="3" s="1"/>
  <c r="AK43" i="3"/>
  <c r="AL43" i="3"/>
  <c r="AM43" i="3"/>
  <c r="AN43" i="3"/>
  <c r="AO43" i="3"/>
  <c r="AP43" i="3"/>
  <c r="BE43" i="3" s="1"/>
  <c r="AQ43" i="3"/>
  <c r="Y44" i="3"/>
  <c r="Z44" i="3"/>
  <c r="AA44" i="3"/>
  <c r="AB44" i="3"/>
  <c r="AU44" i="3" s="1"/>
  <c r="AC44" i="3"/>
  <c r="BA44" i="3" s="1"/>
  <c r="AD44" i="3"/>
  <c r="AV44" i="3" s="1"/>
  <c r="AE44" i="3"/>
  <c r="AF44" i="3"/>
  <c r="AG44" i="3"/>
  <c r="AH44" i="3"/>
  <c r="AI44" i="3"/>
  <c r="AJ44" i="3"/>
  <c r="AW44" i="3" s="1"/>
  <c r="AK44" i="3"/>
  <c r="AL44" i="3"/>
  <c r="AM44" i="3"/>
  <c r="AN44" i="3"/>
  <c r="AO44" i="3"/>
  <c r="AP44" i="3"/>
  <c r="BE44" i="3" s="1"/>
  <c r="AQ44" i="3"/>
  <c r="Y45" i="3"/>
  <c r="Z45" i="3"/>
  <c r="AA45" i="3"/>
  <c r="AB45" i="3"/>
  <c r="AU45" i="3" s="1"/>
  <c r="AC45" i="3"/>
  <c r="BA45" i="3" s="1"/>
  <c r="AD45" i="3"/>
  <c r="AE45" i="3"/>
  <c r="AF45" i="3"/>
  <c r="AG45" i="3"/>
  <c r="AV45" i="3" s="1"/>
  <c r="AH45" i="3"/>
  <c r="AI45" i="3"/>
  <c r="AJ45" i="3"/>
  <c r="AW45" i="3" s="1"/>
  <c r="AK45" i="3"/>
  <c r="AL45" i="3"/>
  <c r="AM45" i="3"/>
  <c r="AN45" i="3"/>
  <c r="AO45" i="3"/>
  <c r="AP45" i="3"/>
  <c r="BE45" i="3" s="1"/>
  <c r="AQ45" i="3"/>
  <c r="Y46" i="3"/>
  <c r="Z46" i="3"/>
  <c r="AA46" i="3"/>
  <c r="AB46" i="3"/>
  <c r="AU46" i="3" s="1"/>
  <c r="AC46" i="3"/>
  <c r="BA46" i="3" s="1"/>
  <c r="AD46" i="3"/>
  <c r="AE46" i="3"/>
  <c r="AF46" i="3"/>
  <c r="AG46" i="3"/>
  <c r="AH46" i="3"/>
  <c r="AI46" i="3"/>
  <c r="AJ46" i="3"/>
  <c r="AW46" i="3" s="1"/>
  <c r="AK46" i="3"/>
  <c r="AL46" i="3"/>
  <c r="AM46" i="3"/>
  <c r="AN46" i="3"/>
  <c r="AO46" i="3"/>
  <c r="AY46" i="3" s="1"/>
  <c r="AP46" i="3"/>
  <c r="BE46" i="3" s="1"/>
  <c r="AQ46" i="3"/>
  <c r="Y47" i="3"/>
  <c r="Z47" i="3"/>
  <c r="AA47" i="3"/>
  <c r="AB47" i="3"/>
  <c r="AU47" i="3" s="1"/>
  <c r="AC47" i="3"/>
  <c r="BA47" i="3" s="1"/>
  <c r="AD47" i="3"/>
  <c r="AE47" i="3"/>
  <c r="AF47" i="3"/>
  <c r="AG47" i="3"/>
  <c r="AH47" i="3"/>
  <c r="AI47" i="3"/>
  <c r="AJ47" i="3"/>
  <c r="AW47" i="3" s="1"/>
  <c r="AK47" i="3"/>
  <c r="AX47" i="3" s="1"/>
  <c r="AL47" i="3"/>
  <c r="AM47" i="3"/>
  <c r="AN47" i="3"/>
  <c r="AO47" i="3"/>
  <c r="AP47" i="3"/>
  <c r="BE47" i="3" s="1"/>
  <c r="AQ47" i="3"/>
  <c r="AD4" i="3"/>
  <c r="AE4" i="3"/>
  <c r="AF4" i="3"/>
  <c r="AG4" i="3"/>
  <c r="AI4" i="3"/>
  <c r="AJ4" i="3"/>
  <c r="AW4" i="3" s="1"/>
  <c r="AK4" i="3"/>
  <c r="AL4" i="3"/>
  <c r="AM4" i="3"/>
  <c r="AN4" i="3"/>
  <c r="AO4" i="3"/>
  <c r="AY4" i="3" s="1"/>
  <c r="AP4" i="3"/>
  <c r="BE4" i="3" s="1"/>
  <c r="AQ4" i="3"/>
  <c r="Y4" i="3"/>
  <c r="Z4" i="3"/>
  <c r="AA4" i="3"/>
  <c r="AB4" i="3"/>
  <c r="AU4" i="3" s="1"/>
  <c r="AC4" i="3"/>
  <c r="BA4" i="3" s="1"/>
  <c r="BY4" i="3" s="1"/>
  <c r="X45" i="3"/>
  <c r="X46" i="3"/>
  <c r="AT46" i="3" s="1"/>
  <c r="X47" i="3"/>
  <c r="X4" i="3"/>
  <c r="X5" i="3"/>
  <c r="X6" i="3"/>
  <c r="AT6" i="3" s="1"/>
  <c r="X7" i="3"/>
  <c r="AT7" i="3" s="1"/>
  <c r="X8" i="3"/>
  <c r="AT8" i="3" s="1"/>
  <c r="X9" i="3"/>
  <c r="AT9" i="3" s="1"/>
  <c r="X10" i="3"/>
  <c r="AT10" i="3" s="1"/>
  <c r="X11" i="3"/>
  <c r="X12" i="3"/>
  <c r="X13" i="3"/>
  <c r="AT13" i="3" s="1"/>
  <c r="X14" i="3"/>
  <c r="AT14" i="3" s="1"/>
  <c r="X15" i="3"/>
  <c r="AT15" i="3" s="1"/>
  <c r="X16" i="3"/>
  <c r="X17" i="3"/>
  <c r="AT17" i="3" s="1"/>
  <c r="X18" i="3"/>
  <c r="X19" i="3"/>
  <c r="AT19" i="3" s="1"/>
  <c r="X20" i="3"/>
  <c r="AT20" i="3" s="1"/>
  <c r="X21" i="3"/>
  <c r="X22" i="3"/>
  <c r="X23" i="3"/>
  <c r="X24" i="3"/>
  <c r="AT24" i="3" s="1"/>
  <c r="X25" i="3"/>
  <c r="AT25" i="3" s="1"/>
  <c r="X26" i="3"/>
  <c r="AT26" i="3" s="1"/>
  <c r="X27" i="3"/>
  <c r="X28" i="3"/>
  <c r="AT28" i="3" s="1"/>
  <c r="X29" i="3"/>
  <c r="X30" i="3"/>
  <c r="AT30" i="3" s="1"/>
  <c r="X31" i="3"/>
  <c r="AT31" i="3" s="1"/>
  <c r="X32" i="3"/>
  <c r="X33" i="3"/>
  <c r="AT33" i="3" s="1"/>
  <c r="X34" i="3"/>
  <c r="X35" i="3"/>
  <c r="AT35" i="3" s="1"/>
  <c r="X36" i="3"/>
  <c r="AT36" i="3" s="1"/>
  <c r="X37" i="3"/>
  <c r="X38" i="3"/>
  <c r="X39" i="3"/>
  <c r="X40" i="3"/>
  <c r="X41" i="3"/>
  <c r="AT41" i="3" s="1"/>
  <c r="X42" i="3"/>
  <c r="AT42" i="3" s="1"/>
  <c r="X43" i="3"/>
  <c r="X4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B2" i="3"/>
  <c r="BU5" i="3" l="1"/>
  <c r="AT39" i="3"/>
  <c r="AT23" i="3"/>
  <c r="AT21" i="3"/>
  <c r="BD8" i="3"/>
  <c r="AZ7" i="3"/>
  <c r="BU4" i="3"/>
  <c r="AY39" i="3"/>
  <c r="AY23" i="3"/>
  <c r="AY12" i="3"/>
  <c r="AT47" i="3"/>
  <c r="AX39" i="3"/>
  <c r="AV37" i="3"/>
  <c r="BU6" i="3"/>
  <c r="AX24" i="3"/>
  <c r="AX23" i="3"/>
  <c r="AV21" i="3"/>
  <c r="AX13" i="3"/>
  <c r="AV10" i="3"/>
  <c r="BY5" i="3"/>
  <c r="BS5" i="3"/>
  <c r="BS4" i="3"/>
  <c r="AX33" i="3"/>
  <c r="AV30" i="3"/>
  <c r="CC5" i="3"/>
  <c r="AT12" i="3"/>
  <c r="AZ4" i="3"/>
  <c r="BX4" i="3" s="1"/>
  <c r="BY6" i="3"/>
  <c r="BY7" i="3"/>
  <c r="BY9" i="3" s="1"/>
  <c r="BS6" i="3"/>
  <c r="BB7" i="3"/>
  <c r="CC4" i="3"/>
  <c r="AZ41" i="3"/>
  <c r="AZ25" i="3"/>
  <c r="BD49" i="4"/>
  <c r="BL49" i="4"/>
  <c r="BG49" i="4"/>
  <c r="BH49" i="4"/>
  <c r="BK49" i="4"/>
  <c r="AZ49" i="4"/>
  <c r="BJ49" i="4"/>
  <c r="BC49" i="4"/>
  <c r="BB49" i="4"/>
  <c r="BM49" i="4"/>
  <c r="BF49" i="4"/>
  <c r="BA49" i="4"/>
  <c r="AA2" i="4"/>
  <c r="Y49" i="4"/>
  <c r="AT38" i="3"/>
  <c r="AT22" i="3"/>
  <c r="AV22" i="3"/>
  <c r="AX14" i="3"/>
  <c r="AT37" i="3"/>
  <c r="BR6" i="3" s="1"/>
  <c r="AX4" i="3"/>
  <c r="BB5" i="3"/>
  <c r="AT4" i="3"/>
  <c r="W48" i="3"/>
  <c r="AZ43" i="3"/>
  <c r="BD39" i="3"/>
  <c r="AZ38" i="3"/>
  <c r="BB36" i="3"/>
  <c r="BC35" i="3"/>
  <c r="BD23" i="3"/>
  <c r="AZ22" i="3"/>
  <c r="BB20" i="3"/>
  <c r="BC19" i="3"/>
  <c r="BD12" i="3"/>
  <c r="AZ11" i="3"/>
  <c r="BB9" i="3"/>
  <c r="BC8" i="3"/>
  <c r="AY27" i="3"/>
  <c r="AV4" i="3"/>
  <c r="BB46" i="3"/>
  <c r="BB30" i="3"/>
  <c r="BD17" i="3"/>
  <c r="AY16" i="3"/>
  <c r="AV14" i="3"/>
  <c r="BD6" i="3"/>
  <c r="AZ5" i="3"/>
  <c r="AX6" i="3"/>
  <c r="AY37" i="3"/>
  <c r="AY42" i="3"/>
  <c r="AX38" i="3"/>
  <c r="AY26" i="3"/>
  <c r="AX22" i="3"/>
  <c r="AV19" i="3"/>
  <c r="AX11" i="3"/>
  <c r="AV40" i="3"/>
  <c r="AV46" i="3"/>
  <c r="AT27" i="3"/>
  <c r="AX15" i="3"/>
  <c r="AV12" i="3"/>
  <c r="AZ13" i="3"/>
  <c r="BD4" i="3"/>
  <c r="BD46" i="3"/>
  <c r="AY45" i="3"/>
  <c r="AZ45" i="3"/>
  <c r="BB43" i="3"/>
  <c r="AX41" i="3"/>
  <c r="BD30" i="3"/>
  <c r="AY29" i="3"/>
  <c r="AZ29" i="3"/>
  <c r="BB27" i="3"/>
  <c r="AX25" i="3"/>
  <c r="BC15" i="3"/>
  <c r="BD41" i="3"/>
  <c r="AZ24" i="3"/>
  <c r="AX30" i="3"/>
  <c r="AV27" i="3"/>
  <c r="AY7" i="3"/>
  <c r="BB22" i="3"/>
  <c r="BB11" i="3"/>
  <c r="BD40" i="3"/>
  <c r="AZ39" i="3"/>
  <c r="BB37" i="3"/>
  <c r="BC36" i="3"/>
  <c r="AX35" i="3"/>
  <c r="AV32" i="3"/>
  <c r="BD24" i="3"/>
  <c r="AZ23" i="3"/>
  <c r="BB21" i="3"/>
  <c r="BC20" i="3"/>
  <c r="AX19" i="3"/>
  <c r="AV16" i="3"/>
  <c r="BD13" i="3"/>
  <c r="AZ12" i="3"/>
  <c r="BB10" i="3"/>
  <c r="BC9" i="3"/>
  <c r="AX8" i="3"/>
  <c r="AV5" i="3"/>
  <c r="BD14" i="3"/>
  <c r="BD45" i="3"/>
  <c r="AY44" i="3"/>
  <c r="AZ44" i="3"/>
  <c r="BB42" i="3"/>
  <c r="BC41" i="3"/>
  <c r="BD29" i="3"/>
  <c r="AY28" i="3"/>
  <c r="AZ28" i="3"/>
  <c r="BB26" i="3"/>
  <c r="BC25" i="3"/>
  <c r="BB15" i="3"/>
  <c r="BC14" i="3"/>
  <c r="BB38" i="3"/>
  <c r="BZ6" i="3" s="1"/>
  <c r="AT34" i="3"/>
  <c r="AT18" i="3"/>
  <c r="AX45" i="3"/>
  <c r="AV42" i="3"/>
  <c r="AX29" i="3"/>
  <c r="AV26" i="3"/>
  <c r="AV25" i="3"/>
  <c r="AV15" i="3"/>
  <c r="AZ40" i="3"/>
  <c r="BC21" i="3"/>
  <c r="AV47" i="3"/>
  <c r="AX34" i="3"/>
  <c r="AT32" i="3"/>
  <c r="AV31" i="3"/>
  <c r="AX18" i="3"/>
  <c r="AX17" i="3"/>
  <c r="AT16" i="3"/>
  <c r="BR5" i="3" s="1"/>
  <c r="AX7" i="3"/>
  <c r="BD25" i="3"/>
  <c r="AX46" i="3"/>
  <c r="BD33" i="3"/>
  <c r="BB14" i="3"/>
  <c r="AT45" i="3"/>
  <c r="AY32" i="3"/>
  <c r="AT29" i="3"/>
  <c r="AZ42" i="3"/>
  <c r="BD27" i="3"/>
  <c r="AZ26" i="3"/>
  <c r="BC23" i="3"/>
  <c r="AY15" i="3"/>
  <c r="AZ15" i="3"/>
  <c r="AV8" i="3"/>
  <c r="BC28" i="3"/>
  <c r="AV24" i="3"/>
  <c r="AV13" i="3"/>
  <c r="AV43" i="3"/>
  <c r="BC6" i="3"/>
  <c r="BC37" i="3"/>
  <c r="BB39" i="3"/>
  <c r="BC38" i="3"/>
  <c r="AX37" i="3"/>
  <c r="BD26" i="3"/>
  <c r="AY25" i="3"/>
  <c r="BB23" i="3"/>
  <c r="BC22" i="3"/>
  <c r="AX21" i="3"/>
  <c r="BD15" i="3"/>
  <c r="AY14" i="3"/>
  <c r="AZ14" i="3"/>
  <c r="BB12" i="3"/>
  <c r="BC11" i="3"/>
  <c r="AY22" i="3"/>
  <c r="BB24" i="3"/>
  <c r="AY21" i="3"/>
  <c r="BB13" i="3"/>
  <c r="BC12" i="3"/>
  <c r="AY10" i="3"/>
  <c r="BC4" i="3"/>
  <c r="CA4" i="3" s="1"/>
  <c r="AY11" i="3"/>
  <c r="BB40" i="3"/>
  <c r="AV35" i="3"/>
  <c r="AT44" i="3"/>
  <c r="AY47" i="3"/>
  <c r="AZ47" i="3"/>
  <c r="BB45" i="3"/>
  <c r="BC44" i="3"/>
  <c r="AX43" i="3"/>
  <c r="BD32" i="3"/>
  <c r="AZ31" i="3"/>
  <c r="BB29" i="3"/>
  <c r="AX27" i="3"/>
  <c r="BD43" i="3"/>
  <c r="BC39" i="3"/>
  <c r="AT43" i="3"/>
  <c r="AT11" i="3"/>
  <c r="AY9" i="3"/>
  <c r="AV34" i="3"/>
  <c r="AV18" i="3"/>
  <c r="AX10" i="3"/>
  <c r="AV7" i="3"/>
  <c r="AZ46" i="3"/>
  <c r="AY38" i="3"/>
  <c r="BD47" i="3"/>
  <c r="BB44" i="3"/>
  <c r="BC43" i="3"/>
  <c r="AT40" i="3"/>
  <c r="BD36" i="3"/>
  <c r="AY35" i="3"/>
  <c r="AZ35" i="3"/>
  <c r="BB33" i="3"/>
  <c r="BC32" i="3"/>
  <c r="BD20" i="3"/>
  <c r="AY19" i="3"/>
  <c r="AZ19" i="3"/>
  <c r="BB17" i="3"/>
  <c r="BC16" i="3"/>
  <c r="BD9" i="3"/>
  <c r="AY8" i="3"/>
  <c r="AZ8" i="3"/>
  <c r="BB6" i="3"/>
  <c r="BC5" i="3"/>
  <c r="BC42" i="3"/>
  <c r="AY40" i="3"/>
  <c r="AX36" i="3"/>
  <c r="AY34" i="3"/>
  <c r="AV33" i="3"/>
  <c r="BC26" i="3"/>
  <c r="AY24" i="3"/>
  <c r="AX20" i="3"/>
  <c r="AY18" i="3"/>
  <c r="AV17" i="3"/>
  <c r="AY13" i="3"/>
  <c r="BC10" i="3"/>
  <c r="AX9" i="3"/>
  <c r="AV6" i="3"/>
  <c r="AV38" i="3"/>
  <c r="AV11" i="3"/>
  <c r="AT5" i="3"/>
  <c r="BC47" i="3"/>
  <c r="BD35" i="3"/>
  <c r="AZ34" i="3"/>
  <c r="BB32" i="3"/>
  <c r="BC31" i="3"/>
  <c r="BD19" i="3"/>
  <c r="AZ18" i="3"/>
  <c r="BB16" i="3"/>
  <c r="BB47" i="3"/>
  <c r="BC46" i="3"/>
  <c r="BD34" i="3"/>
  <c r="AY33" i="3"/>
  <c r="AZ33" i="3"/>
  <c r="BB31" i="3"/>
  <c r="BC30" i="3"/>
  <c r="BD18" i="3"/>
  <c r="AY17" i="3"/>
  <c r="AZ17" i="3"/>
  <c r="BD7" i="3"/>
  <c r="AY6" i="3"/>
  <c r="AZ6" i="3"/>
  <c r="BB4" i="3"/>
  <c r="BB41" i="3"/>
  <c r="AV36" i="3"/>
  <c r="BD28" i="3"/>
  <c r="BC24" i="3"/>
  <c r="AV20" i="3"/>
  <c r="BC13" i="3"/>
  <c r="AX12" i="3"/>
  <c r="AX40" i="3"/>
  <c r="BD44" i="3"/>
  <c r="AY43" i="3"/>
  <c r="BC40" i="3"/>
  <c r="BC45" i="3"/>
  <c r="AX44" i="3"/>
  <c r="AZ32" i="3"/>
  <c r="BC29" i="3"/>
  <c r="AX28" i="3"/>
  <c r="AY5" i="3"/>
  <c r="BW4" i="3" s="1"/>
  <c r="BI49" i="4"/>
  <c r="AY49" i="4"/>
  <c r="X2" i="3"/>
  <c r="AK2" i="4"/>
  <c r="AQ2" i="4"/>
  <c r="AI2" i="4"/>
  <c r="AS2" i="4"/>
  <c r="AC2" i="4"/>
  <c r="AH2" i="4"/>
  <c r="AJ2" i="4"/>
  <c r="AV2" i="4"/>
  <c r="AF2" i="4"/>
  <c r="AE2" i="4"/>
  <c r="AU2" i="4"/>
  <c r="AT2" i="4"/>
  <c r="AD2" i="4"/>
  <c r="AW2" i="4"/>
  <c r="AP2" i="4"/>
  <c r="AN2" i="4"/>
  <c r="AR2" i="4"/>
  <c r="AM2" i="4"/>
  <c r="AB2" i="4"/>
  <c r="AO2" i="4"/>
  <c r="AL2" i="4"/>
  <c r="AG2" i="4"/>
  <c r="AF2" i="3"/>
  <c r="AI2" i="3"/>
  <c r="Z2" i="3"/>
  <c r="AP2" i="3"/>
  <c r="AM2" i="3"/>
  <c r="AD2" i="3"/>
  <c r="AE2" i="3"/>
  <c r="Y2" i="3"/>
  <c r="AO2" i="3"/>
  <c r="AG2" i="3"/>
  <c r="AL2" i="3"/>
  <c r="AC2" i="3"/>
  <c r="AN2" i="3"/>
  <c r="AB2" i="3"/>
  <c r="AH2" i="3"/>
  <c r="AQ2" i="3"/>
  <c r="AK2" i="3"/>
  <c r="AA2" i="3"/>
  <c r="AJ2" i="3"/>
  <c r="CB6" i="3" l="1"/>
  <c r="BW6" i="3"/>
  <c r="BT5" i="3"/>
  <c r="BT4" i="3"/>
  <c r="BR4" i="3"/>
  <c r="BR7" i="3" s="1"/>
  <c r="BR9" i="3" s="1"/>
  <c r="CC10" i="3"/>
  <c r="BX6" i="3"/>
  <c r="BV4" i="3"/>
  <c r="BV6" i="3"/>
  <c r="BU11" i="3"/>
  <c r="BS7" i="3"/>
  <c r="BS9" i="3"/>
  <c r="BS12" i="3" s="1"/>
  <c r="BS10" i="3"/>
  <c r="BU7" i="3"/>
  <c r="BU9" i="3"/>
  <c r="CC7" i="3"/>
  <c r="CC11" i="3" s="1"/>
  <c r="BY10" i="3"/>
  <c r="BY12" i="3" s="1"/>
  <c r="CB5" i="3"/>
  <c r="BX5" i="3"/>
  <c r="BW5" i="3"/>
  <c r="BZ5" i="3"/>
  <c r="CB4" i="3"/>
  <c r="CA6" i="3"/>
  <c r="BS11" i="3"/>
  <c r="BT6" i="3"/>
  <c r="BZ4" i="3"/>
  <c r="BU10" i="3"/>
  <c r="CA5" i="3"/>
  <c r="BV5" i="3"/>
  <c r="BY11" i="3"/>
  <c r="AU48" i="3"/>
  <c r="CB7" i="3" l="1"/>
  <c r="CB11" i="3" s="1"/>
  <c r="BV7" i="3"/>
  <c r="BV11" i="3" s="1"/>
  <c r="BV9" i="3"/>
  <c r="CB10" i="3"/>
  <c r="BR12" i="3"/>
  <c r="BT7" i="3"/>
  <c r="BT11" i="3" s="1"/>
  <c r="BT9" i="3"/>
  <c r="BT10" i="3"/>
  <c r="BV10" i="3"/>
  <c r="CC9" i="3"/>
  <c r="CC12" i="3" s="1"/>
  <c r="BU12" i="3"/>
  <c r="BR10" i="3"/>
  <c r="BZ7" i="3"/>
  <c r="BZ11" i="3" s="1"/>
  <c r="BZ9" i="3"/>
  <c r="CA7" i="3"/>
  <c r="BR11" i="3"/>
  <c r="BX7" i="3"/>
  <c r="BX9" i="3" s="1"/>
  <c r="BW7" i="3"/>
  <c r="BW9" i="3" s="1"/>
  <c r="BX10" i="3" l="1"/>
  <c r="BT12" i="3"/>
  <c r="BX11" i="3"/>
  <c r="BZ10" i="3"/>
  <c r="BZ12" i="3" s="1"/>
  <c r="BX12" i="3"/>
  <c r="CA11" i="3"/>
  <c r="CA9" i="3"/>
  <c r="BW10" i="3"/>
  <c r="BW12" i="3" s="1"/>
  <c r="BV12" i="3"/>
  <c r="CA10" i="3"/>
  <c r="BW11" i="3"/>
  <c r="CB9" i="3"/>
  <c r="CB12" i="3" s="1"/>
  <c r="CA12" i="3" l="1"/>
</calcChain>
</file>

<file path=xl/sharedStrings.xml><?xml version="1.0" encoding="utf-8"?>
<sst xmlns="http://schemas.openxmlformats.org/spreadsheetml/2006/main" count="242" uniqueCount="53">
  <si>
    <t>Size</t>
  </si>
  <si>
    <t>T6-A</t>
  </si>
  <si>
    <t>Percentages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</si>
  <si>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</si>
  <si>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</si>
  <si>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</si>
  <si>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</si>
  <si>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</si>
  <si>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</si>
  <si>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</si>
  <si>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</si>
  <si>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</si>
  <si>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</si>
  <si>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</si>
  <si>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</si>
  <si>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</si>
  <si>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</si>
  <si>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</si>
  <si>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</si>
  <si>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</si>
  <si>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</si>
  <si>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</si>
  <si>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</si>
  <si>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</si>
  <si>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</si>
  <si>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LISST MIX</t>
  </si>
  <si>
    <t>LISST mix</t>
  </si>
  <si>
    <t>Normalized Proportions</t>
  </si>
  <si>
    <t>Total</t>
  </si>
  <si>
    <t>Weights by grain size</t>
  </si>
  <si>
    <t>T1</t>
  </si>
  <si>
    <t>T2</t>
  </si>
  <si>
    <t>T3</t>
  </si>
  <si>
    <t>T5</t>
  </si>
  <si>
    <t>T6</t>
  </si>
  <si>
    <t>T7</t>
  </si>
  <si>
    <t>T8</t>
  </si>
  <si>
    <t>Closed (A&amp;D)</t>
  </si>
  <si>
    <t>Open (B&amp;C)</t>
  </si>
  <si>
    <t>Total_grams</t>
  </si>
  <si>
    <t>WC total transported sediment</t>
  </si>
  <si>
    <t>FS</t>
  </si>
  <si>
    <t>S</t>
  </si>
  <si>
    <t>C</t>
  </si>
  <si>
    <t xml:space="preserve">closed </t>
  </si>
  <si>
    <t xml:space="preserve">total </t>
  </si>
  <si>
    <t>open</t>
  </si>
  <si>
    <t>total</t>
  </si>
  <si>
    <t>closed</t>
  </si>
  <si>
    <t>Weights</t>
  </si>
  <si>
    <t>Normalized</t>
  </si>
  <si>
    <t>Total Weights - both seasons</t>
  </si>
  <si>
    <t>normalized - both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</si>
</sst>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"/>
    <numFmt numFmtId="168" formatCode="0.00000"/>
    <numFmt numFmtId="172" formatCode="0.000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8" borderId="0" xfId="0" applyNumberFormat="1" applyFont="1" applyFill="1" applyAlignment="1">
      <alignment horizontal="center"/>
    </xf>
    <xf numFmtId="165" fontId="3" fillId="9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3" fillId="14" borderId="1" xfId="1" applyNumberFormat="1" applyFont="1" applyFill="1" applyBorder="1" applyAlignment="1">
      <alignment horizontal="center"/>
    </xf>
    <xf numFmtId="166" fontId="3" fillId="14" borderId="2" xfId="1" applyNumberFormat="1" applyFont="1" applyFill="1" applyBorder="1" applyAlignment="1">
      <alignment horizontal="center"/>
    </xf>
    <xf numFmtId="166" fontId="3" fillId="15" borderId="2" xfId="1" applyNumberFormat="1" applyFont="1" applyFill="1" applyBorder="1" applyAlignment="1">
      <alignment horizontal="center"/>
    </xf>
    <xf numFmtId="166" fontId="3" fillId="17" borderId="2" xfId="1" applyNumberFormat="1" applyFont="1" applyFill="1" applyBorder="1" applyAlignment="1">
      <alignment horizontal="center"/>
    </xf>
    <xf numFmtId="166" fontId="4" fillId="17" borderId="2" xfId="1" applyNumberFormat="1" applyFont="1" applyFill="1" applyBorder="1" applyAlignment="1">
      <alignment horizontal="center"/>
    </xf>
    <xf numFmtId="166" fontId="3" fillId="18" borderId="2" xfId="1" applyNumberFormat="1" applyFont="1" applyFill="1" applyBorder="1" applyAlignment="1">
      <alignment horizontal="center"/>
    </xf>
    <xf numFmtId="166" fontId="4" fillId="18" borderId="2" xfId="1" applyNumberFormat="1" applyFont="1" applyFill="1" applyBorder="1" applyAlignment="1">
      <alignment horizontal="center"/>
    </xf>
    <xf numFmtId="166" fontId="4" fillId="19" borderId="2" xfId="1" applyNumberFormat="1" applyFont="1" applyFill="1" applyBorder="1" applyAlignment="1">
      <alignment horizontal="center"/>
    </xf>
    <xf numFmtId="166" fontId="3" fillId="19" borderId="2" xfId="1" applyNumberFormat="1" applyFont="1" applyFill="1" applyBorder="1" applyAlignment="1">
      <alignment horizontal="center"/>
    </xf>
    <xf numFmtId="166" fontId="4" fillId="20" borderId="2" xfId="1" applyNumberFormat="1" applyFont="1" applyFill="1" applyBorder="1" applyAlignment="1">
      <alignment horizontal="center"/>
    </xf>
    <xf numFmtId="166" fontId="3" fillId="20" borderId="2" xfId="1" applyNumberFormat="1" applyFont="1" applyFill="1" applyBorder="1" applyAlignment="1">
      <alignment horizontal="center"/>
    </xf>
    <xf numFmtId="165" fontId="3" fillId="14" borderId="2" xfId="0" applyNumberFormat="1" applyFont="1" applyFill="1" applyBorder="1" applyAlignment="1">
      <alignment horizontal="center"/>
    </xf>
    <xf numFmtId="165" fontId="3" fillId="21" borderId="2" xfId="0" applyNumberFormat="1" applyFont="1" applyFill="1" applyBorder="1" applyAlignment="1">
      <alignment horizontal="center"/>
    </xf>
    <xf numFmtId="165" fontId="3" fillId="16" borderId="2" xfId="0" applyNumberFormat="1" applyFont="1" applyFill="1" applyBorder="1" applyAlignment="1">
      <alignment horizontal="center"/>
    </xf>
    <xf numFmtId="165" fontId="3" fillId="17" borderId="2" xfId="0" applyNumberFormat="1" applyFont="1" applyFill="1" applyBorder="1" applyAlignment="1">
      <alignment horizontal="center"/>
    </xf>
    <xf numFmtId="165" fontId="3" fillId="18" borderId="2" xfId="0" applyNumberFormat="1" applyFont="1" applyFill="1" applyBorder="1" applyAlignment="1">
      <alignment horizontal="center"/>
    </xf>
    <xf numFmtId="165" fontId="3" fillId="15" borderId="2" xfId="0" applyNumberFormat="1" applyFont="1" applyFill="1" applyBorder="1" applyAlignment="1">
      <alignment horizontal="center"/>
    </xf>
    <xf numFmtId="165" fontId="3" fillId="20" borderId="2" xfId="0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5" fillId="0" borderId="0" xfId="0" applyFont="1"/>
    <xf numFmtId="166" fontId="0" fillId="0" borderId="0" xfId="0" applyNumberFormat="1"/>
    <xf numFmtId="1" fontId="0" fillId="0" borderId="0" xfId="0" applyNumberForma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2" borderId="9" xfId="0" applyFont="1" applyFill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22" borderId="0" xfId="0" applyFill="1" applyAlignment="1">
      <alignment horizontal="center"/>
    </xf>
    <xf numFmtId="167" fontId="0" fillId="22" borderId="0" xfId="0" applyNumberFormat="1" applyFill="1" applyAlignment="1">
      <alignment horizontal="center"/>
    </xf>
    <xf numFmtId="164" fontId="0" fillId="22" borderId="0" xfId="0" applyNumberFormat="1" applyFill="1" applyAlignment="1">
      <alignment horizontal="center"/>
    </xf>
    <xf numFmtId="0" fontId="0" fillId="23" borderId="0" xfId="0" applyFill="1"/>
    <xf numFmtId="0" fontId="0" fillId="0" borderId="0" xfId="0" applyAlignment="1">
      <alignment horizontal="center"/>
    </xf>
    <xf numFmtId="172" fontId="0" fillId="0" borderId="0" xfId="0" applyNumberFormat="1" applyAlignment="1">
      <alignment horizontal="center"/>
    </xf>
    <xf numFmtId="0" fontId="2" fillId="12" borderId="0" xfId="0" applyFont="1" applyFill="1" applyBorder="1" applyAlignment="1">
      <alignment horizontal="center"/>
    </xf>
    <xf numFmtId="172" fontId="0" fillId="23" borderId="0" xfId="0" applyNumberFormat="1" applyFill="1" applyAlignment="1">
      <alignment horizontal="center"/>
    </xf>
    <xf numFmtId="172" fontId="0" fillId="22" borderId="0" xfId="0" applyNumberFormat="1" applyFill="1" applyAlignment="1">
      <alignment horizontal="center"/>
    </xf>
    <xf numFmtId="0" fontId="0" fillId="2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A-4BA4-9CBB-9BF7F15699B6}"/>
            </c:ext>
          </c:extLst>
        </c:ser>
        <c:ser>
          <c:idx val="1"/>
          <c:order val="1"/>
          <c:tx>
            <c:strRef>
              <c:f>'SM23'!$AU$3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A-4BA4-9CBB-9BF7F15699B6}"/>
            </c:ext>
          </c:extLst>
        </c:ser>
        <c:ser>
          <c:idx val="2"/>
          <c:order val="2"/>
          <c:tx>
            <c:strRef>
              <c:f>'SM23'!#REF!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A-4BA4-9CBB-9BF7F15699B6}"/>
            </c:ext>
          </c:extLst>
        </c:ser>
        <c:ser>
          <c:idx val="3"/>
          <c:order val="3"/>
          <c:tx>
            <c:strRef>
              <c:f>'SM23'!$AV$3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A-4BA4-9CBB-9BF7F15699B6}"/>
            </c:ext>
          </c:extLst>
        </c:ser>
        <c:ser>
          <c:idx val="4"/>
          <c:order val="4"/>
          <c:tx>
            <c:strRef>
              <c:f>'SM23'!$AW$3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A-4BA4-9CBB-9BF7F15699B6}"/>
            </c:ext>
          </c:extLst>
        </c:ser>
        <c:ser>
          <c:idx val="5"/>
          <c:order val="5"/>
          <c:tx>
            <c:strRef>
              <c:f>'SM23'!$AX$3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FA-4BA4-9CBB-9BF7F15699B6}"/>
            </c:ext>
          </c:extLst>
        </c:ser>
        <c:ser>
          <c:idx val="6"/>
          <c:order val="6"/>
          <c:tx>
            <c:strRef>
              <c:f>'SM23'!$AY$3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FA-4BA4-9CBB-9BF7F156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886671"/>
        <c:axId val="1123488671"/>
      </c:scatterChart>
      <c:valAx>
        <c:axId val="106388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3488671"/>
        <c:crosses val="autoZero"/>
        <c:crossBetween val="midCat"/>
      </c:valAx>
      <c:valAx>
        <c:axId val="11234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388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T2: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-0.326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D-4853-9AA9-4776793152D6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D-4853-9AA9-477679315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0.089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F-485D-AE33-A48297F0E3FE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F-485D-AE33-A48297F0E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T6: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-0.058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0-4536-A8E8-BE29CD1660CE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0-4536-A8E8-BE29CD16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T7: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-0.124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E-4BE3-9EF2-F15BD285B6C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E-4BE3-9EF2-F15BD285B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T8: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-0.052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5C-4702-81E5-635166B60CB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5C-4702-81E5-635166B60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Closed - By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5-4DF5-82E6-72F664A839B9}"/>
            </c:ext>
          </c:extLst>
        </c:ser>
        <c:ser>
          <c:idx val="1"/>
          <c:order val="1"/>
          <c:tx>
            <c:strRef>
              <c:f>'SM23'!$AU$3</c:f>
              <c:strCache>
                <c:ptCount val="1"/>
                <c:pt idx="0">
                  <c:v>T2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5-4DF5-82E6-72F664A839B9}"/>
            </c:ext>
          </c:extLst>
        </c:ser>
        <c:ser>
          <c:idx val="2"/>
          <c:order val="2"/>
          <c:tx>
            <c:strRef>
              <c:f>'SM23'!$AV$3</c:f>
              <c:strCache>
                <c:ptCount val="1"/>
                <c:pt idx="0">
                  <c:v>T5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05-4DF5-82E6-72F664A839B9}"/>
            </c:ext>
          </c:extLst>
        </c:ser>
        <c:ser>
          <c:idx val="3"/>
          <c:order val="3"/>
          <c:tx>
            <c:strRef>
              <c:f>'SM23'!$AW$3</c:f>
              <c:strCache>
                <c:ptCount val="1"/>
                <c:pt idx="0">
                  <c:v>T6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5-4DF5-82E6-72F664A839B9}"/>
            </c:ext>
          </c:extLst>
        </c:ser>
        <c:ser>
          <c:idx val="4"/>
          <c:order val="4"/>
          <c:tx>
            <c:strRef>
              <c:f>'SM23'!$AX$3</c:f>
              <c:strCache>
                <c:ptCount val="1"/>
                <c:pt idx="0">
                  <c:v>T7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05-4DF5-82E6-72F664A839B9}"/>
            </c:ext>
          </c:extLst>
        </c:ser>
        <c:ser>
          <c:idx val="5"/>
          <c:order val="5"/>
          <c:tx>
            <c:strRef>
              <c:f>'SM23'!$AY$3</c:f>
              <c:strCache>
                <c:ptCount val="1"/>
                <c:pt idx="0">
                  <c:v>T8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05-4DF5-82E6-72F664A8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Open - By Grain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B-4136-8683-E1FB921B0AE6}"/>
            </c:ext>
          </c:extLst>
        </c:ser>
        <c:ser>
          <c:idx val="1"/>
          <c:order val="1"/>
          <c:tx>
            <c:strRef>
              <c:f>'SM23'!$BA$3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B-4136-8683-E1FB921B0AE6}"/>
            </c:ext>
          </c:extLst>
        </c:ser>
        <c:ser>
          <c:idx val="2"/>
          <c:order val="2"/>
          <c:tx>
            <c:strRef>
              <c:f>'SM23'!$BB$3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8B-4136-8683-E1FB921B0AE6}"/>
            </c:ext>
          </c:extLst>
        </c:ser>
        <c:ser>
          <c:idx val="3"/>
          <c:order val="3"/>
          <c:tx>
            <c:strRef>
              <c:f>'SM23'!$BC$3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B-4136-8683-E1FB921B0AE6}"/>
            </c:ext>
          </c:extLst>
        </c:ser>
        <c:ser>
          <c:idx val="4"/>
          <c:order val="4"/>
          <c:tx>
            <c:strRef>
              <c:f>'SM23'!$BD$3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8B-4136-8683-E1FB921B0AE6}"/>
            </c:ext>
          </c:extLst>
        </c:ser>
        <c:ser>
          <c:idx val="5"/>
          <c:order val="5"/>
          <c:tx>
            <c:strRef>
              <c:f>'SM23'!$BE$3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B-4136-8683-E1FB921B0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762031"/>
        <c:axId val="1549762511"/>
      </c:scatterChart>
      <c:valAx>
        <c:axId val="1549762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9762511"/>
        <c:crosses val="autoZero"/>
        <c:crossBetween val="midCat"/>
      </c:valAx>
      <c:valAx>
        <c:axId val="1549762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976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</a:t>
            </a:r>
            <a:r>
              <a:rPr lang="es-AR" baseline="0"/>
              <a:t> Closed - By Grain Size Class</a:t>
            </a:r>
            <a:endParaRPr lang="es-AR"/>
          </a:p>
        </c:rich>
      </c:tx>
      <c:layout>
        <c:manualLayout>
          <c:xMode val="edge"/>
          <c:yMode val="edge"/>
          <c:x val="0.235210804709660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'SM23'!$BR$3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567307071820515"/>
                  <c:y val="-0.20389788442272613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'SM23'!$BR$4:$BR$6</c:f>
              <c:numCache>
                <c:formatCode>0.000</c:formatCode>
                <c:ptCount val="3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F-491B-923D-34D215F7AB1D}"/>
            </c:ext>
          </c:extLst>
        </c:ser>
        <c:ser>
          <c:idx val="1"/>
          <c:order val="1"/>
          <c:tx>
            <c:strRef>
              <c:f>'SM23'!$BS$3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903183900762415"/>
                  <c:y val="-0.2122293019283016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'SM23'!$BS$4:$BS$6</c:f>
              <c:numCache>
                <c:formatCode>0.000</c:formatCode>
                <c:ptCount val="3"/>
                <c:pt idx="0">
                  <c:v>0.18703707902634223</c:v>
                </c:pt>
                <c:pt idx="1">
                  <c:v>3.2029096365455176</c:v>
                </c:pt>
                <c:pt idx="2">
                  <c:v>1.4248532844281439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F-491B-923D-34D215F7AB1D}"/>
            </c:ext>
          </c:extLst>
        </c:ser>
        <c:ser>
          <c:idx val="2"/>
          <c:order val="2"/>
          <c:tx>
            <c:strRef>
              <c:f>'SM23'!$BT$3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23906072970431"/>
                  <c:y val="-6.9142643305314708E-2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'SM23'!$BT$4:$BT$6</c:f>
              <c:numCache>
                <c:formatCode>0.000</c:formatCode>
                <c:ptCount val="3"/>
                <c:pt idx="0">
                  <c:v>0.99249319357245436</c:v>
                </c:pt>
                <c:pt idx="1">
                  <c:v>12.143316057400659</c:v>
                </c:pt>
                <c:pt idx="2">
                  <c:v>1.6221907490268839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F-491B-923D-34D215F7AB1D}"/>
            </c:ext>
          </c:extLst>
        </c:ser>
        <c:ser>
          <c:idx val="3"/>
          <c:order val="3"/>
          <c:tx>
            <c:strRef>
              <c:f>'SM23'!$BU$3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6231430242878621"/>
                  <c:y val="-0.1466985952647450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'SM23'!$BU$4:$BU$6</c:f>
              <c:numCache>
                <c:formatCode>0.000</c:formatCode>
                <c:ptCount val="3"/>
                <c:pt idx="0">
                  <c:v>0.23523687411480471</c:v>
                </c:pt>
                <c:pt idx="1">
                  <c:v>3.4966024327251528</c:v>
                </c:pt>
                <c:pt idx="2">
                  <c:v>1.0619606931600434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4F-491B-923D-34D215F7AB1D}"/>
            </c:ext>
          </c:extLst>
        </c:ser>
        <c:ser>
          <c:idx val="4"/>
          <c:order val="4"/>
          <c:tx>
            <c:strRef>
              <c:f>'SM23'!$BV$3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7444309571288126"/>
                  <c:y val="8.0218756764829771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'SM23'!$BV$4:$BV$6</c:f>
              <c:numCache>
                <c:formatCode>0.000</c:formatCode>
                <c:ptCount val="3"/>
                <c:pt idx="0">
                  <c:v>0.63798708884441058</c:v>
                </c:pt>
                <c:pt idx="1">
                  <c:v>9.8232066288560738</c:v>
                </c:pt>
                <c:pt idx="2">
                  <c:v>2.4447062822995203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4F-491B-923D-34D215F7AB1D}"/>
            </c:ext>
          </c:extLst>
        </c:ser>
        <c:ser>
          <c:idx val="5"/>
          <c:order val="5"/>
          <c:tx>
            <c:strRef>
              <c:f>'SM23'!$BW$3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117938663153894"/>
                  <c:y val="0.181910782278621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'SM23'!$BW$4:$BW$6</c:f>
              <c:numCache>
                <c:formatCode>0.000</c:formatCode>
                <c:ptCount val="3"/>
                <c:pt idx="0">
                  <c:v>1.1600648367273965</c:v>
                </c:pt>
                <c:pt idx="1">
                  <c:v>11.001411554293746</c:v>
                </c:pt>
                <c:pt idx="2">
                  <c:v>2.3955236089788574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4F-491B-923D-34D215F7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35231"/>
        <c:axId val="1814551071"/>
      </c:scatterChart>
      <c:valAx>
        <c:axId val="18145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</a:t>
                </a:r>
                <a:r>
                  <a:rPr lang="es-AR" baseline="0"/>
                  <a:t> Transported Sediment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4551071"/>
        <c:crosses val="autoZero"/>
        <c:crossBetween val="midCat"/>
      </c:valAx>
      <c:valAx>
        <c:axId val="18145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</a:t>
                </a:r>
                <a:r>
                  <a:rPr lang="es-AR" baseline="0"/>
                  <a:t> Deposition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453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</a:t>
            </a:r>
            <a:r>
              <a:rPr lang="es-AR" baseline="0"/>
              <a:t> Open - By Grain Size Class</a:t>
            </a:r>
            <a:endParaRPr lang="es-AR"/>
          </a:p>
        </c:rich>
      </c:tx>
      <c:layout>
        <c:manualLayout>
          <c:xMode val="edge"/>
          <c:yMode val="edge"/>
          <c:x val="0.2352108047096609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'SM23'!$BX$3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'SM23'!$BX$4:$BX$6</c:f>
              <c:numCache>
                <c:formatCode>0.000</c:formatCode>
                <c:ptCount val="3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0-4715-9D33-0B284BEC3E28}"/>
            </c:ext>
          </c:extLst>
        </c:ser>
        <c:ser>
          <c:idx val="1"/>
          <c:order val="1"/>
          <c:tx>
            <c:strRef>
              <c:f>'SM23'!$BY$3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'SM23'!$BY$4:$BY$6</c:f>
              <c:numCache>
                <c:formatCode>0.000</c:formatCode>
                <c:ptCount val="3"/>
                <c:pt idx="0">
                  <c:v>0.23478451896362354</c:v>
                </c:pt>
                <c:pt idx="1">
                  <c:v>3.9736376817212653</c:v>
                </c:pt>
                <c:pt idx="2">
                  <c:v>1.3819777993151134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0-4715-9D33-0B284BEC3E28}"/>
            </c:ext>
          </c:extLst>
        </c:ser>
        <c:ser>
          <c:idx val="2"/>
          <c:order val="2"/>
          <c:tx>
            <c:strRef>
              <c:f>'SM23'!$BZ$3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'SM23'!$BZ$4:$BZ$6</c:f>
              <c:numCache>
                <c:formatCode>0.000</c:formatCode>
                <c:ptCount val="3"/>
                <c:pt idx="0">
                  <c:v>0.82967641323406882</c:v>
                </c:pt>
                <c:pt idx="1">
                  <c:v>11.345515927377145</c:v>
                </c:pt>
                <c:pt idx="2">
                  <c:v>1.9460076593887876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0-4715-9D33-0B284BEC3E28}"/>
            </c:ext>
          </c:extLst>
        </c:ser>
        <c:ser>
          <c:idx val="3"/>
          <c:order val="3"/>
          <c:tx>
            <c:strRef>
              <c:f>'SM23'!$CA$3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'SM23'!$CA$4:$CA$6</c:f>
              <c:numCache>
                <c:formatCode>0.000</c:formatCode>
                <c:ptCount val="3"/>
                <c:pt idx="0">
                  <c:v>0.67270481300819962</c:v>
                </c:pt>
                <c:pt idx="1">
                  <c:v>9.8650712658596724</c:v>
                </c:pt>
                <c:pt idx="2">
                  <c:v>2.4947239211321284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0-4715-9D33-0B284BEC3E28}"/>
            </c:ext>
          </c:extLst>
        </c:ser>
        <c:ser>
          <c:idx val="4"/>
          <c:order val="4"/>
          <c:tx>
            <c:strRef>
              <c:f>'SM23'!$CB$3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'SM23'!$CB$4:$CB$6</c:f>
              <c:numCache>
                <c:formatCode>0.000</c:formatCode>
                <c:ptCount val="3"/>
                <c:pt idx="0">
                  <c:v>0.76706330535520517</c:v>
                </c:pt>
                <c:pt idx="1">
                  <c:v>10.971623328564455</c:v>
                </c:pt>
                <c:pt idx="2">
                  <c:v>3.422213366080344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0-4715-9D33-0B284BEC3E28}"/>
            </c:ext>
          </c:extLst>
        </c:ser>
        <c:ser>
          <c:idx val="5"/>
          <c:order val="5"/>
          <c:tx>
            <c:strRef>
              <c:f>'SM23'!$CC$3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'SM23'!$BQ$4:$BQ$6</c:f>
              <c:numCache>
                <c:formatCode>0.00</c:formatCode>
                <c:ptCount val="3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</c:numCache>
            </c:numRef>
          </c:xVal>
          <c:yVal>
            <c:numRef>
              <c:f>'SM23'!$CC$4:$CC$6</c:f>
              <c:numCache>
                <c:formatCode>0.000</c:formatCode>
                <c:ptCount val="3"/>
                <c:pt idx="0">
                  <c:v>0.48970952418035979</c:v>
                </c:pt>
                <c:pt idx="1">
                  <c:v>6.8572842613503608</c:v>
                </c:pt>
                <c:pt idx="2">
                  <c:v>1.3266062144692778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00-4715-9D33-0B284BEC3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35231"/>
        <c:axId val="1814551071"/>
      </c:scatterChart>
      <c:valAx>
        <c:axId val="18145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</a:t>
                </a:r>
                <a:r>
                  <a:rPr lang="es-AR" baseline="0"/>
                  <a:t> Transported Sediment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4551071"/>
        <c:crosses val="autoZero"/>
        <c:crossBetween val="midCat"/>
      </c:valAx>
      <c:valAx>
        <c:axId val="181455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Trap</a:t>
                </a:r>
                <a:r>
                  <a:rPr lang="es-AR" baseline="0"/>
                  <a:t> Deposition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453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0262700826648224"/>
                  <c:y val="-0.2130862901057545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'SM23'!$CF$4:$CF$21</c:f>
              <c:numCache>
                <c:formatCode>0</c:formatCode>
                <c:ptCount val="18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</c:numCache>
            </c:numRef>
          </c:xVal>
          <c:yVal>
            <c:numRef>
              <c:f>'SM23'!$CG$4:$CG$21</c:f>
              <c:numCache>
                <c:formatCode>0.0000</c:formatCode>
                <c:ptCount val="18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  <c:pt idx="3">
                  <c:v>0.18703707902634223</c:v>
                </c:pt>
                <c:pt idx="4">
                  <c:v>3.2029096365455176</c:v>
                </c:pt>
                <c:pt idx="5">
                  <c:v>1.4248532844281439</c:v>
                </c:pt>
                <c:pt idx="6">
                  <c:v>0.99249319357245436</c:v>
                </c:pt>
                <c:pt idx="7">
                  <c:v>12.143316057400659</c:v>
                </c:pt>
                <c:pt idx="8">
                  <c:v>1.6221907490268839</c:v>
                </c:pt>
                <c:pt idx="9">
                  <c:v>0.23523687411480471</c:v>
                </c:pt>
                <c:pt idx="10">
                  <c:v>3.4966024327251528</c:v>
                </c:pt>
                <c:pt idx="11">
                  <c:v>1.0619606931600434</c:v>
                </c:pt>
                <c:pt idx="12">
                  <c:v>0.63798708884441058</c:v>
                </c:pt>
                <c:pt idx="13">
                  <c:v>9.8232066288560738</c:v>
                </c:pt>
                <c:pt idx="14">
                  <c:v>2.4447062822995203</c:v>
                </c:pt>
                <c:pt idx="15">
                  <c:v>1.1600648367273965</c:v>
                </c:pt>
                <c:pt idx="16">
                  <c:v>11.001411554293746</c:v>
                </c:pt>
                <c:pt idx="17">
                  <c:v>2.3955236089788574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0D-452C-B4F4-53344ACD0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'SM23'!$AZ$3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1-4A64-B626-78E017A7470E}"/>
            </c:ext>
          </c:extLst>
        </c:ser>
        <c:ser>
          <c:idx val="1"/>
          <c:order val="1"/>
          <c:tx>
            <c:strRef>
              <c:f>'SM23'!$BA$3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C1-4A64-B626-78E017A7470E}"/>
            </c:ext>
          </c:extLst>
        </c:ser>
        <c:ser>
          <c:idx val="2"/>
          <c:order val="2"/>
          <c:tx>
            <c:strRef>
              <c:f>'SM23'!#REF!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C1-4A64-B626-78E017A7470E}"/>
            </c:ext>
          </c:extLst>
        </c:ser>
        <c:ser>
          <c:idx val="3"/>
          <c:order val="3"/>
          <c:tx>
            <c:strRef>
              <c:f>'SM23'!$BB$3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C1-4A64-B626-78E017A7470E}"/>
            </c:ext>
          </c:extLst>
        </c:ser>
        <c:ser>
          <c:idx val="4"/>
          <c:order val="4"/>
          <c:tx>
            <c:strRef>
              <c:f>'SM23'!$BC$3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C1-4A64-B626-78E017A7470E}"/>
            </c:ext>
          </c:extLst>
        </c:ser>
        <c:ser>
          <c:idx val="5"/>
          <c:order val="5"/>
          <c:tx>
            <c:strRef>
              <c:f>'SM23'!$BD$3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C1-4A64-B626-78E017A7470E}"/>
            </c:ext>
          </c:extLst>
        </c:ser>
        <c:ser>
          <c:idx val="6"/>
          <c:order val="6"/>
          <c:tx>
            <c:strRef>
              <c:f>'SM23'!$BE$3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C1-4A64-B626-78E017A74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4015"/>
        <c:axId val="1417041135"/>
      </c:scatterChart>
      <c:valAx>
        <c:axId val="142334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041135"/>
        <c:crosses val="autoZero"/>
        <c:crossBetween val="midCat"/>
      </c:valAx>
      <c:valAx>
        <c:axId val="14170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34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7141296144443658E-2"/>
                  <c:y val="-9.7774622675924835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'SM23'!$CF$4:$CF$21</c:f>
              <c:numCache>
                <c:formatCode>0</c:formatCode>
                <c:ptCount val="18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</c:numCache>
            </c:numRef>
          </c:xVal>
          <c:yVal>
            <c:numRef>
              <c:f>'SM23'!$CH$4:$CH$21</c:f>
              <c:numCache>
                <c:formatCode>General</c:formatCode>
                <c:ptCount val="18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  <c:pt idx="3">
                  <c:v>0.23478451896362354</c:v>
                </c:pt>
                <c:pt idx="4">
                  <c:v>3.9736376817212653</c:v>
                </c:pt>
                <c:pt idx="5">
                  <c:v>1.3819777993151134</c:v>
                </c:pt>
                <c:pt idx="6">
                  <c:v>0.82967641323406882</c:v>
                </c:pt>
                <c:pt idx="7">
                  <c:v>11.345515927377145</c:v>
                </c:pt>
                <c:pt idx="8">
                  <c:v>1.9460076593887876</c:v>
                </c:pt>
                <c:pt idx="9">
                  <c:v>0.67270481300819962</c:v>
                </c:pt>
                <c:pt idx="10">
                  <c:v>9.8650712658596724</c:v>
                </c:pt>
                <c:pt idx="11">
                  <c:v>2.4947239211321284</c:v>
                </c:pt>
                <c:pt idx="12">
                  <c:v>0.76706330535520517</c:v>
                </c:pt>
                <c:pt idx="13">
                  <c:v>10.971623328564455</c:v>
                </c:pt>
                <c:pt idx="14">
                  <c:v>3.422213366080344</c:v>
                </c:pt>
                <c:pt idx="15">
                  <c:v>0.48970952418035979</c:v>
                </c:pt>
                <c:pt idx="16">
                  <c:v>6.8572842613503608</c:v>
                </c:pt>
                <c:pt idx="17">
                  <c:v>1.3266062144692778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2-42FD-9861-30903DAA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3757855630850271"/>
                  <c:y val="3.1051719753626694E-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'SM23'!$CF$25:$CF$42</c:f>
              <c:numCache>
                <c:formatCode>0.0000000</c:formatCode>
                <c:ptCount val="18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</c:numCache>
            </c:numRef>
          </c:xVal>
          <c:yVal>
            <c:numRef>
              <c:f>'SM23'!$CG$25:$CG$42</c:f>
              <c:numCache>
                <c:formatCode>General</c:formatCode>
                <c:ptCount val="18"/>
                <c:pt idx="0">
                  <c:v>3.67515024377882E-2</c:v>
                </c:pt>
                <c:pt idx="1">
                  <c:v>0.65515532253789099</c:v>
                </c:pt>
                <c:pt idx="2">
                  <c:v>0.30809317502432082</c:v>
                </c:pt>
                <c:pt idx="3">
                  <c:v>3.8846282094031341E-2</c:v>
                </c:pt>
                <c:pt idx="4">
                  <c:v>0.66522174058019345</c:v>
                </c:pt>
                <c:pt idx="5">
                  <c:v>0.29593197732577525</c:v>
                </c:pt>
                <c:pt idx="6">
                  <c:v>6.7251198913975782E-2</c:v>
                </c:pt>
                <c:pt idx="7">
                  <c:v>0.82282938456434895</c:v>
                </c:pt>
                <c:pt idx="8">
                  <c:v>0.10991941652167532</c:v>
                </c:pt>
                <c:pt idx="9">
                  <c:v>4.9071065566941602E-2</c:v>
                </c:pt>
                <c:pt idx="10">
                  <c:v>0.72940098308756141</c:v>
                </c:pt>
                <c:pt idx="11">
                  <c:v>0.22152795134549694</c:v>
                </c:pt>
                <c:pt idx="12">
                  <c:v>4.9433754239875588E-2</c:v>
                </c:pt>
                <c:pt idx="13">
                  <c:v>0.76114076731231994</c:v>
                </c:pt>
                <c:pt idx="14">
                  <c:v>0.18942547844780444</c:v>
                </c:pt>
                <c:pt idx="15">
                  <c:v>7.9691202632918623E-2</c:v>
                </c:pt>
                <c:pt idx="16">
                  <c:v>0.75574717004147463</c:v>
                </c:pt>
                <c:pt idx="17">
                  <c:v>0.16456162732560675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B-40AA-9165-FF15221D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Normalized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077846259059406"/>
                  <c:y val="-6.0289152976238325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'SM23'!$CF$25:$CF$42</c:f>
              <c:numCache>
                <c:formatCode>0.0000000</c:formatCode>
                <c:ptCount val="18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</c:numCache>
            </c:numRef>
          </c:xVal>
          <c:yVal>
            <c:numRef>
              <c:f>'SM23'!$CH$25:$CH$42</c:f>
              <c:numCache>
                <c:formatCode>General</c:formatCode>
                <c:ptCount val="18"/>
                <c:pt idx="0">
                  <c:v>3.7046310933713855E-2</c:v>
                </c:pt>
                <c:pt idx="1">
                  <c:v>0.66557489925486579</c:v>
                </c:pt>
                <c:pt idx="2">
                  <c:v>0.2973787898114203</c:v>
                </c:pt>
                <c:pt idx="3">
                  <c:v>4.1997803191833043E-2</c:v>
                </c:pt>
                <c:pt idx="4">
                  <c:v>0.71079666602054659</c:v>
                </c:pt>
                <c:pt idx="5">
                  <c:v>0.24720553078762036</c:v>
                </c:pt>
                <c:pt idx="6">
                  <c:v>5.8753959524266271E-2</c:v>
                </c:pt>
                <c:pt idx="7">
                  <c:v>0.80343851283015211</c:v>
                </c:pt>
                <c:pt idx="8">
                  <c:v>0.13780752764558166</c:v>
                </c:pt>
                <c:pt idx="9">
                  <c:v>5.161748037661229E-2</c:v>
                </c:pt>
                <c:pt idx="10">
                  <c:v>0.75695923774100693</c:v>
                </c:pt>
                <c:pt idx="11">
                  <c:v>0.19142328188238086</c:v>
                </c:pt>
                <c:pt idx="12">
                  <c:v>5.0594839709727328E-2</c:v>
                </c:pt>
                <c:pt idx="13">
                  <c:v>0.72367889297894272</c:v>
                </c:pt>
                <c:pt idx="14">
                  <c:v>0.22572626731133003</c:v>
                </c:pt>
                <c:pt idx="15">
                  <c:v>5.6459777275913101E-2</c:v>
                </c:pt>
                <c:pt idx="16">
                  <c:v>0.79059263297250992</c:v>
                </c:pt>
                <c:pt idx="17">
                  <c:v>0.15294758975157696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4-4F17-A9E6-414FD736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91087"/>
        <c:axId val="1721791567"/>
      </c:scatterChart>
      <c:valAx>
        <c:axId val="172179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791567"/>
        <c:crosses val="autoZero"/>
        <c:crossBetween val="midCat"/>
      </c:valAx>
      <c:valAx>
        <c:axId val="17217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2179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Closed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1-40A5-8931-33898FE605BB}"/>
            </c:ext>
          </c:extLst>
        </c:ser>
        <c:ser>
          <c:idx val="1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1-40A5-8931-33898FE605BB}"/>
            </c:ext>
          </c:extLst>
        </c:ser>
        <c:ser>
          <c:idx val="2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1-40A5-8931-33898FE605BB}"/>
            </c:ext>
          </c:extLst>
        </c:ser>
        <c:ser>
          <c:idx val="3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F1-40A5-8931-33898FE605BB}"/>
            </c:ext>
          </c:extLst>
        </c:ser>
        <c:ser>
          <c:idx val="4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F1-40A5-8931-33898FE605BB}"/>
            </c:ext>
          </c:extLst>
        </c:ser>
        <c:ser>
          <c:idx val="5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F1-40A5-8931-33898FE605BB}"/>
            </c:ext>
          </c:extLst>
        </c:ser>
        <c:ser>
          <c:idx val="6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F1-40A5-8931-33898FE60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9679"/>
        <c:axId val="1062691119"/>
      </c:scatterChart>
      <c:valAx>
        <c:axId val="10626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2691119"/>
        <c:crosses val="autoZero"/>
        <c:crossBetween val="midCat"/>
      </c:valAx>
      <c:valAx>
        <c:axId val="10626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26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Open Traps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'SP23'!$BG$3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F-46EA-B31A-0039E2317EAD}"/>
            </c:ext>
          </c:extLst>
        </c:ser>
        <c:ser>
          <c:idx val="1"/>
          <c:order val="1"/>
          <c:tx>
            <c:strRef>
              <c:f>'SP23'!$BH$3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F-46EA-B31A-0039E2317EAD}"/>
            </c:ext>
          </c:extLst>
        </c:ser>
        <c:ser>
          <c:idx val="2"/>
          <c:order val="2"/>
          <c:tx>
            <c:strRef>
              <c:f>'SP23'!$BI$3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F-46EA-B31A-0039E2317EAD}"/>
            </c:ext>
          </c:extLst>
        </c:ser>
        <c:ser>
          <c:idx val="3"/>
          <c:order val="3"/>
          <c:tx>
            <c:strRef>
              <c:f>'SP23'!$BJ$3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9F-46EA-B31A-0039E2317EAD}"/>
            </c:ext>
          </c:extLst>
        </c:ser>
        <c:ser>
          <c:idx val="4"/>
          <c:order val="4"/>
          <c:tx>
            <c:strRef>
              <c:f>'SP23'!$BK$3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9F-46EA-B31A-0039E2317EAD}"/>
            </c:ext>
          </c:extLst>
        </c:ser>
        <c:ser>
          <c:idx val="5"/>
          <c:order val="5"/>
          <c:tx>
            <c:strRef>
              <c:f>'SP23'!$BL$3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9F-46EA-B31A-0039E2317EAD}"/>
            </c:ext>
          </c:extLst>
        </c:ser>
        <c:ser>
          <c:idx val="6"/>
          <c:order val="6"/>
          <c:tx>
            <c:strRef>
              <c:f>'SP23'!$BM$3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9F-46EA-B31A-0039E231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89679"/>
        <c:axId val="1062691119"/>
      </c:scatterChart>
      <c:valAx>
        <c:axId val="10626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2691119"/>
        <c:crosses val="autoZero"/>
        <c:crossBetween val="midCat"/>
      </c:valAx>
      <c:valAx>
        <c:axId val="106269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626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T1:</a:t>
            </a:r>
            <a:r>
              <a:rPr lang="es-AR" baseline="0"/>
              <a:t> </a:t>
            </a:r>
            <a:r>
              <a:rPr lang="es-AR" sz="1400" b="0" i="0" u="none" strike="noStrike" baseline="0">
                <a:effectLst/>
              </a:rPr>
              <a:t>0.205 m/d (upwelling)</a:t>
            </a:r>
            <a:r>
              <a:rPr lang="es-AR" sz="1400" b="0" i="0" u="none" strike="noStrike" baseline="0"/>
              <a:t> 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E-4F20-ADF1-A66D5B2843D9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E-4F20-ADF1-A66D5B284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T2: </a:t>
            </a:r>
            <a:r>
              <a:rPr lang="es-AR" sz="1400" b="0" i="0" u="none" strike="noStrike" baseline="0">
                <a:effectLst/>
              </a:rPr>
              <a:t>-0.317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4-4E5E-9C2F-8FEC2666FBB2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4-4E5E-9C2F-8FEC2666F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T3: </a:t>
            </a:r>
            <a:r>
              <a:rPr lang="es-AR" sz="1400" b="0" i="0" u="none" strike="noStrike" baseline="0">
                <a:effectLst/>
              </a:rPr>
              <a:t>-0.110 m/d (downwelling)</a:t>
            </a:r>
            <a:r>
              <a:rPr lang="es-AR" sz="1400" b="0" i="0" u="none" strike="noStrike" baseline="0"/>
              <a:t> 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6-4E6E-AAC5-5CA11FE9DD44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6-4E6E-AAC5-5CA11FE9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T5: </a:t>
            </a:r>
            <a:r>
              <a:rPr lang="es-AR" sz="1400" b="0" i="0" u="none" strike="noStrike" baseline="0">
                <a:effectLst/>
              </a:rPr>
              <a:t>0.060</a:t>
            </a:r>
            <a:r>
              <a:rPr lang="es-AR" sz="1400" b="0" i="0" u="none" strike="noStrike" baseline="0"/>
              <a:t>  m/d (upwelling)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9-4B06-8402-AFD3B73869FF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9-4B06-8402-AFD3B7386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T6: </a:t>
            </a:r>
            <a:r>
              <a:rPr lang="es-AR" sz="1400" b="0" i="0" u="none" strike="noStrike" baseline="0">
                <a:effectLst/>
              </a:rPr>
              <a:t>-0.035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3-40AA-BC6E-C90EDAD484C1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83-40AA-BC6E-C90EDAD4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T1: </a:t>
            </a:r>
            <a:r>
              <a:rPr lang="es-AR" sz="1400" b="0" i="0" u="none" strike="noStrike" baseline="0">
                <a:effectLst/>
              </a:rPr>
              <a:t>-0.256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6D-479F-BF1B-6026AE91F0A5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6D-479F-BF1B-6026AE91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T7: </a:t>
            </a:r>
            <a:r>
              <a:rPr lang="es-AR" sz="1400" b="0" i="0" u="none" strike="noStrike" baseline="0">
                <a:effectLst/>
              </a:rPr>
              <a:t>-0.167</a:t>
            </a:r>
            <a:r>
              <a:rPr lang="es-AR" sz="1400" b="0" i="0" u="none" strike="noStrike" baseline="0"/>
              <a:t>  (downwelling)</a:t>
            </a:r>
            <a:endParaRPr lang="es-AR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4-4B46-9C08-921961773ED9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4-4B46-9C08-92196177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T8: </a:t>
            </a:r>
            <a:r>
              <a:rPr lang="es-AR" sz="1400" b="0" i="0" u="none" strike="noStrike" baseline="0">
                <a:effectLst/>
              </a:rPr>
              <a:t>-0.033</a:t>
            </a:r>
            <a:r>
              <a:rPr lang="es-AR" sz="1400" b="0" i="0" u="none" strike="noStrike" baseline="0"/>
              <a:t>  (downwelling)</a:t>
            </a:r>
            <a:r>
              <a:rPr lang="es-AR"/>
              <a:t> 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F-427E-AAED-39D49B79AD95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'SP23'!$AY$4:$AY$47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F-427E-AAED-39D49B79A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100767"/>
        <c:axId val="1163101247"/>
      </c:scatterChart>
      <c:valAx>
        <c:axId val="116310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1247"/>
        <c:crosses val="autoZero"/>
        <c:crossBetween val="midCat"/>
      </c:valAx>
      <c:valAx>
        <c:axId val="116310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63100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T1: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0.205 m/d (upwelling)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8-445B-8BDC-990D35EC6F72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'SP23'!$BG$4:$BG$47</c:f>
              <c:numCache>
                <c:formatCode>0.000</c:formatCode>
                <c:ptCount val="44"/>
                <c:pt idx="0">
                  <c:v>5.8210485484442792E-3</c:v>
                </c:pt>
                <c:pt idx="1">
                  <c:v>6.1699149485969027E-3</c:v>
                </c:pt>
                <c:pt idx="2">
                  <c:v>6.7239052602186275E-3</c:v>
                </c:pt>
                <c:pt idx="3">
                  <c:v>7.5452620883286964E-3</c:v>
                </c:pt>
                <c:pt idx="4">
                  <c:v>8.6532427115721434E-3</c:v>
                </c:pt>
                <c:pt idx="5">
                  <c:v>1.0208611512735444E-2</c:v>
                </c:pt>
                <c:pt idx="6">
                  <c:v>1.2701228976037924E-2</c:v>
                </c:pt>
                <c:pt idx="7">
                  <c:v>1.771105313260574E-2</c:v>
                </c:pt>
                <c:pt idx="8">
                  <c:v>2.5924291697874819E-2</c:v>
                </c:pt>
                <c:pt idx="9">
                  <c:v>3.2486901108904925E-2</c:v>
                </c:pt>
                <c:pt idx="10">
                  <c:v>3.7859168830793641E-2</c:v>
                </c:pt>
                <c:pt idx="11">
                  <c:v>4.3130331228214129E-2</c:v>
                </c:pt>
                <c:pt idx="12">
                  <c:v>4.6919031332126195E-2</c:v>
                </c:pt>
                <c:pt idx="13">
                  <c:v>5.0029255914378054E-2</c:v>
                </c:pt>
                <c:pt idx="14">
                  <c:v>5.3355103452818853E-2</c:v>
                </c:pt>
                <c:pt idx="15">
                  <c:v>5.7631960122810223E-2</c:v>
                </c:pt>
                <c:pt idx="16">
                  <c:v>6.1967797973129277E-2</c:v>
                </c:pt>
                <c:pt idx="17">
                  <c:v>6.664803145451681E-2</c:v>
                </c:pt>
                <c:pt idx="18">
                  <c:v>7.1394117127774048E-2</c:v>
                </c:pt>
                <c:pt idx="19">
                  <c:v>7.6418746240230026E-2</c:v>
                </c:pt>
                <c:pt idx="20">
                  <c:v>8.3058568070083383E-2</c:v>
                </c:pt>
                <c:pt idx="21">
                  <c:v>9.0974702241826577E-2</c:v>
                </c:pt>
                <c:pt idx="22">
                  <c:v>0.10313984242890668</c:v>
                </c:pt>
                <c:pt idx="23">
                  <c:v>0.11929400614645222</c:v>
                </c:pt>
                <c:pt idx="24">
                  <c:v>0.13942775728254736</c:v>
                </c:pt>
                <c:pt idx="25">
                  <c:v>0.16300669252004713</c:v>
                </c:pt>
                <c:pt idx="26">
                  <c:v>0.19201935068753034</c:v>
                </c:pt>
                <c:pt idx="27">
                  <c:v>0.22147859118968172</c:v>
                </c:pt>
                <c:pt idx="28">
                  <c:v>0.2494932060776241</c:v>
                </c:pt>
                <c:pt idx="29">
                  <c:v>0.26816204943974575</c:v>
                </c:pt>
                <c:pt idx="30">
                  <c:v>0.26504935198875668</c:v>
                </c:pt>
                <c:pt idx="31">
                  <c:v>0.25201418953371557</c:v>
                </c:pt>
                <c:pt idx="32">
                  <c:v>0.21925303129142301</c:v>
                </c:pt>
                <c:pt idx="33">
                  <c:v>0.1868948463593858</c:v>
                </c:pt>
                <c:pt idx="34">
                  <c:v>0.14966370874792229</c:v>
                </c:pt>
                <c:pt idx="35">
                  <c:v>0.11944934866434416</c:v>
                </c:pt>
                <c:pt idx="36">
                  <c:v>9.4318947035708617E-2</c:v>
                </c:pt>
                <c:pt idx="37">
                  <c:v>7.5004610166358468E-2</c:v>
                </c:pt>
                <c:pt idx="38">
                  <c:v>5.6449057804267525E-2</c:v>
                </c:pt>
                <c:pt idx="39">
                  <c:v>4.4203480666327205E-2</c:v>
                </c:pt>
                <c:pt idx="40">
                  <c:v>3.5248608612192991E-2</c:v>
                </c:pt>
                <c:pt idx="41">
                  <c:v>2.9160487529467288E-2</c:v>
                </c:pt>
                <c:pt idx="42">
                  <c:v>2.4340304450489847E-2</c:v>
                </c:pt>
                <c:pt idx="43">
                  <c:v>2.3396257403087921E-2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8-445B-8BDC-990D35EC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T2: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-0.317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4-4C61-9334-D2A7049775A6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'SP23'!$BH$4:$BH$47</c:f>
              <c:numCache>
                <c:formatCode>0.000</c:formatCode>
                <c:ptCount val="44"/>
                <c:pt idx="0">
                  <c:v>6.8366989093421289E-3</c:v>
                </c:pt>
                <c:pt idx="1">
                  <c:v>7.2178389182253142E-3</c:v>
                </c:pt>
                <c:pt idx="2">
                  <c:v>7.8371914326604876E-3</c:v>
                </c:pt>
                <c:pt idx="3">
                  <c:v>8.6947564526476534E-3</c:v>
                </c:pt>
                <c:pt idx="4">
                  <c:v>1.0028746483738802E-2</c:v>
                </c:pt>
                <c:pt idx="5">
                  <c:v>1.1862982776489128E-2</c:v>
                </c:pt>
                <c:pt idx="6">
                  <c:v>1.4912102847554606E-2</c:v>
                </c:pt>
                <c:pt idx="7">
                  <c:v>2.0748309233578378E-2</c:v>
                </c:pt>
                <c:pt idx="8">
                  <c:v>2.9943311947885212E-2</c:v>
                </c:pt>
                <c:pt idx="9">
                  <c:v>3.7232614617776119E-2</c:v>
                </c:pt>
                <c:pt idx="10">
                  <c:v>4.3068821003799877E-2</c:v>
                </c:pt>
                <c:pt idx="11">
                  <c:v>4.8785921137047661E-2</c:v>
                </c:pt>
                <c:pt idx="12">
                  <c:v>5.247821497310351E-2</c:v>
                </c:pt>
                <c:pt idx="13">
                  <c:v>5.5694083798055391E-2</c:v>
                </c:pt>
                <c:pt idx="14">
                  <c:v>5.8743203869120852E-2</c:v>
                </c:pt>
                <c:pt idx="15">
                  <c:v>6.300720771850149E-2</c:v>
                </c:pt>
                <c:pt idx="16">
                  <c:v>6.7318854068992517E-2</c:v>
                </c:pt>
                <c:pt idx="17">
                  <c:v>7.2202210432808334E-2</c:v>
                </c:pt>
                <c:pt idx="18">
                  <c:v>7.7561991807728103E-2</c:v>
                </c:pt>
                <c:pt idx="19">
                  <c:v>8.354112569708308E-2</c:v>
                </c:pt>
                <c:pt idx="20">
                  <c:v>9.1950027143068366E-2</c:v>
                </c:pt>
                <c:pt idx="21">
                  <c:v>0.10197877362680716</c:v>
                </c:pt>
                <c:pt idx="22">
                  <c:v>0.11646209396436819</c:v>
                </c:pt>
                <c:pt idx="23">
                  <c:v>0.13473299314020581</c:v>
                </c:pt>
                <c:pt idx="24">
                  <c:v>0.15598154863544336</c:v>
                </c:pt>
                <c:pt idx="25">
                  <c:v>0.17915962542565211</c:v>
                </c:pt>
                <c:pt idx="26">
                  <c:v>0.20495803977693267</c:v>
                </c:pt>
                <c:pt idx="27">
                  <c:v>0.23078027537876838</c:v>
                </c:pt>
                <c:pt idx="28">
                  <c:v>0.25726950599614973</c:v>
                </c:pt>
                <c:pt idx="29">
                  <c:v>0.27537365641810108</c:v>
                </c:pt>
                <c:pt idx="30">
                  <c:v>0.27773196022306573</c:v>
                </c:pt>
                <c:pt idx="31">
                  <c:v>0.28078108029413129</c:v>
                </c:pt>
                <c:pt idx="32">
                  <c:v>0.26253400236884877</c:v>
                </c:pt>
                <c:pt idx="33">
                  <c:v>0.24676433450130694</c:v>
                </c:pt>
                <c:pt idx="34">
                  <c:v>0.2213232389083544</c:v>
                </c:pt>
                <c:pt idx="35">
                  <c:v>0.19647767457928175</c:v>
                </c:pt>
                <c:pt idx="36">
                  <c:v>0.17508619158071301</c:v>
                </c:pt>
                <c:pt idx="37">
                  <c:v>0.15407584859102746</c:v>
                </c:pt>
                <c:pt idx="38">
                  <c:v>0.1284441829936333</c:v>
                </c:pt>
                <c:pt idx="39">
                  <c:v>0.10576635246508377</c:v>
                </c:pt>
                <c:pt idx="40">
                  <c:v>8.3088521936534293E-2</c:v>
                </c:pt>
                <c:pt idx="41">
                  <c:v>6.4841444011251831E-2</c:v>
                </c:pt>
                <c:pt idx="42">
                  <c:v>5.2835533731431496E-2</c:v>
                </c:pt>
                <c:pt idx="43">
                  <c:v>5.078690618368438E-2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4-4C61-9334-D2A70497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T3: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-0.110 m/d (downwelling)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8F-48AE-B88D-E6A87ADCC224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8F-48AE-B88D-E6A87ADCC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0.060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(upwelling)</a:t>
            </a:r>
          </a:p>
        </c:rich>
      </c:tx>
      <c:layout>
        <c:manualLayout>
          <c:xMode val="edge"/>
          <c:yMode val="edge"/>
          <c:x val="0.210807736699503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4-4AFD-8B36-09EE059F16FF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4-4AFD-8B36-09EE059F1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T6: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-0.035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EC1-B64F-165103C48DC0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EC1-B64F-165103C48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T7: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-0.167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8-4FA9-AC69-CE3068C366A3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F8-4FA9-AC69-CE3068C3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T8: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-0.033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(downwelling)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'SP23'!$AZ$2:$BF$2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9-4C5A-8BCF-7976506C4A6E}"/>
            </c:ext>
          </c:extLst>
        </c:ser>
        <c:ser>
          <c:idx val="1"/>
          <c:order val="1"/>
          <c:tx>
            <c:strRef>
              <c:f>'SP23'!$BG$2:$BM$2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9-4C5A-8BCF-7976506C4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0B-4494-8459-A4D2609438BF}"/>
            </c:ext>
          </c:extLst>
        </c:ser>
        <c:ser>
          <c:idx val="2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0B-4494-8459-A4D2609438BF}"/>
            </c:ext>
          </c:extLst>
        </c:ser>
        <c:ser>
          <c:idx val="3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'SP23'!$BB$4:$BB$47</c:f>
              <c:numCache>
                <c:formatCode>0.000</c:formatCode>
                <c:ptCount val="44"/>
                <c:pt idx="0">
                  <c:v>4.2167840336754638E-3</c:v>
                </c:pt>
                <c:pt idx="1">
                  <c:v>4.4670954146698964E-3</c:v>
                </c:pt>
                <c:pt idx="2">
                  <c:v>4.8521898469690268E-3</c:v>
                </c:pt>
                <c:pt idx="3">
                  <c:v>5.4169950143410838E-3</c:v>
                </c:pt>
                <c:pt idx="4">
                  <c:v>6.2000203600159785E-3</c:v>
                </c:pt>
                <c:pt idx="5">
                  <c:v>7.278284770453539E-3</c:v>
                </c:pt>
                <c:pt idx="6">
                  <c:v>9.0304644374145787E-3</c:v>
                </c:pt>
                <c:pt idx="7">
                  <c:v>1.254766025241329E-2</c:v>
                </c:pt>
                <c:pt idx="8">
                  <c:v>1.819571192613385E-2</c:v>
                </c:pt>
                <c:pt idx="9">
                  <c:v>2.2598624935420562E-2</c:v>
                </c:pt>
                <c:pt idx="10">
                  <c:v>2.6102984269342638E-2</c:v>
                </c:pt>
                <c:pt idx="11">
                  <c:v>2.9350613981731964E-2</c:v>
                </c:pt>
                <c:pt idx="12">
                  <c:v>3.1731781221448235E-2</c:v>
                </c:pt>
                <c:pt idx="13">
                  <c:v>3.3650835142405564E-2</c:v>
                </c:pt>
                <c:pt idx="14">
                  <c:v>3.5929310533508743E-2</c:v>
                </c:pt>
                <c:pt idx="15">
                  <c:v>3.9042157194593377E-2</c:v>
                </c:pt>
                <c:pt idx="16">
                  <c:v>4.2270532185367742E-2</c:v>
                </c:pt>
                <c:pt idx="17">
                  <c:v>4.5672199670676719E-2</c:v>
                </c:pt>
                <c:pt idx="18">
                  <c:v>4.9105958358677287E-2</c:v>
                </c:pt>
                <c:pt idx="19">
                  <c:v>5.2751518984442365E-2</c:v>
                </c:pt>
                <c:pt idx="20">
                  <c:v>5.7212196158573959E-2</c:v>
                </c:pt>
                <c:pt idx="21">
                  <c:v>6.2686955337759892E-2</c:v>
                </c:pt>
                <c:pt idx="22">
                  <c:v>7.1062759240265949E-2</c:v>
                </c:pt>
                <c:pt idx="23">
                  <c:v>8.1511654836649003E-2</c:v>
                </c:pt>
                <c:pt idx="24">
                  <c:v>9.4649793218587616E-2</c:v>
                </c:pt>
                <c:pt idx="25">
                  <c:v>0.10889186897311708</c:v>
                </c:pt>
                <c:pt idx="26">
                  <c:v>0.12652277573187887</c:v>
                </c:pt>
                <c:pt idx="27">
                  <c:v>0.14418577369333224</c:v>
                </c:pt>
                <c:pt idx="28">
                  <c:v>0.16069348835788821</c:v>
                </c:pt>
                <c:pt idx="29">
                  <c:v>0.17286247241854069</c:v>
                </c:pt>
                <c:pt idx="30">
                  <c:v>0.17103969210565817</c:v>
                </c:pt>
                <c:pt idx="31">
                  <c:v>0.16206057359255016</c:v>
                </c:pt>
                <c:pt idx="32">
                  <c:v>0.13965449587327916</c:v>
                </c:pt>
                <c:pt idx="33">
                  <c:v>0.11645897456779496</c:v>
                </c:pt>
                <c:pt idx="34">
                  <c:v>9.0420172703835539E-2</c:v>
                </c:pt>
                <c:pt idx="35">
                  <c:v>6.9708510486680697E-2</c:v>
                </c:pt>
                <c:pt idx="36">
                  <c:v>5.2526880565601203E-2</c:v>
                </c:pt>
                <c:pt idx="37">
                  <c:v>3.8997229510825147E-2</c:v>
                </c:pt>
                <c:pt idx="38">
                  <c:v>2.7052883869013819E-2</c:v>
                </c:pt>
                <c:pt idx="39">
                  <c:v>2.1270049143988567E-2</c:v>
                </c:pt>
                <c:pt idx="40">
                  <c:v>1.9986401036324802E-2</c:v>
                </c:pt>
                <c:pt idx="41">
                  <c:v>1.9928636871479929E-2</c:v>
                </c:pt>
                <c:pt idx="42">
                  <c:v>1.7573142593916923E-2</c:v>
                </c:pt>
                <c:pt idx="43">
                  <c:v>1.4530896578753807E-2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0B-4494-8459-A4D2609438BF}"/>
            </c:ext>
          </c:extLst>
        </c:ser>
        <c:ser>
          <c:idx val="4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'SP23'!$BC$4:$BC$47</c:f>
              <c:numCache>
                <c:formatCode>0.000</c:formatCode>
                <c:ptCount val="44"/>
                <c:pt idx="0">
                  <c:v>1.8051960731111101E-2</c:v>
                </c:pt>
                <c:pt idx="1">
                  <c:v>1.9235695981890989E-2</c:v>
                </c:pt>
                <c:pt idx="2">
                  <c:v>2.1109944076719865E-2</c:v>
                </c:pt>
                <c:pt idx="3">
                  <c:v>2.3824644863184037E-2</c:v>
                </c:pt>
                <c:pt idx="4">
                  <c:v>2.7687566114847094E-2</c:v>
                </c:pt>
                <c:pt idx="5">
                  <c:v>3.2848647679295365E-2</c:v>
                </c:pt>
                <c:pt idx="6">
                  <c:v>4.0882257956185081E-2</c:v>
                </c:pt>
                <c:pt idx="7">
                  <c:v>5.6511502144485026E-2</c:v>
                </c:pt>
                <c:pt idx="8">
                  <c:v>8.1957858623928445E-2</c:v>
                </c:pt>
                <c:pt idx="9">
                  <c:v>0.10221944718436479</c:v>
                </c:pt>
                <c:pt idx="10">
                  <c:v>0.11806965341828435</c:v>
                </c:pt>
                <c:pt idx="11">
                  <c:v>0.1331701530411438</c:v>
                </c:pt>
                <c:pt idx="12">
                  <c:v>0.14368171852896744</c:v>
                </c:pt>
                <c:pt idx="13">
                  <c:v>0.1519007760658958</c:v>
                </c:pt>
                <c:pt idx="14">
                  <c:v>0.1606288616588516</c:v>
                </c:pt>
                <c:pt idx="15">
                  <c:v>0.1721663492177351</c:v>
                </c:pt>
                <c:pt idx="16">
                  <c:v>0.18386167207572457</c:v>
                </c:pt>
                <c:pt idx="17">
                  <c:v>0.19674467791025368</c:v>
                </c:pt>
                <c:pt idx="18">
                  <c:v>0.21006566748339095</c:v>
                </c:pt>
                <c:pt idx="19">
                  <c:v>0.22436126606583923</c:v>
                </c:pt>
                <c:pt idx="20">
                  <c:v>0.24369561095295361</c:v>
                </c:pt>
                <c:pt idx="21">
                  <c:v>0.26682580261945743</c:v>
                </c:pt>
                <c:pt idx="22">
                  <c:v>0.30150922850911227</c:v>
                </c:pt>
                <c:pt idx="23">
                  <c:v>0.34591499915228929</c:v>
                </c:pt>
                <c:pt idx="24">
                  <c:v>0.39881991678686785</c:v>
                </c:pt>
                <c:pt idx="25">
                  <c:v>0.45712252884510945</c:v>
                </c:pt>
                <c:pt idx="26">
                  <c:v>0.5241886970431161</c:v>
                </c:pt>
                <c:pt idx="27">
                  <c:v>0.584756168225677</c:v>
                </c:pt>
                <c:pt idx="28">
                  <c:v>0.63377439714961881</c:v>
                </c:pt>
                <c:pt idx="29">
                  <c:v>0.66042800565244231</c:v>
                </c:pt>
                <c:pt idx="30">
                  <c:v>0.63752669360246361</c:v>
                </c:pt>
                <c:pt idx="31">
                  <c:v>0.59643944145878547</c:v>
                </c:pt>
                <c:pt idx="32">
                  <c:v>0.50748195228937654</c:v>
                </c:pt>
                <c:pt idx="33">
                  <c:v>0.41626746995465358</c:v>
                </c:pt>
                <c:pt idx="34">
                  <c:v>0.32242909927219926</c:v>
                </c:pt>
                <c:pt idx="35">
                  <c:v>0.25218256823002988</c:v>
                </c:pt>
                <c:pt idx="36">
                  <c:v>0.19440464978766805</c:v>
                </c:pt>
                <c:pt idx="37">
                  <c:v>0.14839683979887297</c:v>
                </c:pt>
                <c:pt idx="38">
                  <c:v>0.106780725119696</c:v>
                </c:pt>
                <c:pt idx="39">
                  <c:v>7.9523387381381483E-2</c:v>
                </c:pt>
                <c:pt idx="40">
                  <c:v>6.3042090637411771E-2</c:v>
                </c:pt>
                <c:pt idx="41">
                  <c:v>5.2858208507037985E-2</c:v>
                </c:pt>
                <c:pt idx="42">
                  <c:v>4.2417643097861793E-2</c:v>
                </c:pt>
                <c:pt idx="43">
                  <c:v>3.5133555103816383E-2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0B-4494-8459-A4D2609438BF}"/>
            </c:ext>
          </c:extLst>
        </c:ser>
        <c:ser>
          <c:idx val="5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'SP23'!$BD$4:$BD$47</c:f>
              <c:numCache>
                <c:formatCode>0.000</c:formatCode>
                <c:ptCount val="44"/>
                <c:pt idx="0">
                  <c:v>1.5015364314664062E-2</c:v>
                </c:pt>
                <c:pt idx="1">
                  <c:v>1.6018461854388301E-2</c:v>
                </c:pt>
                <c:pt idx="2">
                  <c:v>1.7634780390864701E-2</c:v>
                </c:pt>
                <c:pt idx="3">
                  <c:v>1.9992483705813607E-2</c:v>
                </c:pt>
                <c:pt idx="4">
                  <c:v>2.3255815424743732E-2</c:v>
                </c:pt>
                <c:pt idx="5">
                  <c:v>2.7411716688349706E-2</c:v>
                </c:pt>
                <c:pt idx="6">
                  <c:v>3.3822466933350531E-2</c:v>
                </c:pt>
                <c:pt idx="7">
                  <c:v>4.6680047267140548E-2</c:v>
                </c:pt>
                <c:pt idx="8">
                  <c:v>6.7767308315388158E-2</c:v>
                </c:pt>
                <c:pt idx="9">
                  <c:v>8.3920799342546704E-2</c:v>
                </c:pt>
                <c:pt idx="10">
                  <c:v>9.6352019154354068E-2</c:v>
                </c:pt>
                <c:pt idx="11">
                  <c:v>0.10814968958383177</c:v>
                </c:pt>
                <c:pt idx="12">
                  <c:v>0.11657350029933097</c:v>
                </c:pt>
                <c:pt idx="13">
                  <c:v>0.12292124471148824</c:v>
                </c:pt>
                <c:pt idx="14">
                  <c:v>0.12991478909483611</c:v>
                </c:pt>
                <c:pt idx="15">
                  <c:v>0.13901347788661433</c:v>
                </c:pt>
                <c:pt idx="16">
                  <c:v>0.14808147203241523</c:v>
                </c:pt>
                <c:pt idx="17">
                  <c:v>0.1578690423778723</c:v>
                </c:pt>
                <c:pt idx="18">
                  <c:v>0.16818313497996051</c:v>
                </c:pt>
                <c:pt idx="19">
                  <c:v>0.17971788024251983</c:v>
                </c:pt>
                <c:pt idx="20">
                  <c:v>0.19488254499492616</c:v>
                </c:pt>
                <c:pt idx="21">
                  <c:v>0.21332548465402906</c:v>
                </c:pt>
                <c:pt idx="22">
                  <c:v>0.24150914441917853</c:v>
                </c:pt>
                <c:pt idx="23">
                  <c:v>0.27710894043273648</c:v>
                </c:pt>
                <c:pt idx="24">
                  <c:v>0.3198391943308736</c:v>
                </c:pt>
                <c:pt idx="25">
                  <c:v>0.36574069601000875</c:v>
                </c:pt>
                <c:pt idx="26">
                  <c:v>0.41577763421952235</c:v>
                </c:pt>
                <c:pt idx="27">
                  <c:v>0.45872732756686735</c:v>
                </c:pt>
                <c:pt idx="28">
                  <c:v>0.49079252111028809</c:v>
                </c:pt>
                <c:pt idx="29">
                  <c:v>0.50311509725550807</c:v>
                </c:pt>
                <c:pt idx="30">
                  <c:v>0.48218871531106922</c:v>
                </c:pt>
                <c:pt idx="31">
                  <c:v>0.44995874747472331</c:v>
                </c:pt>
                <c:pt idx="32">
                  <c:v>0.38376496353180684</c:v>
                </c:pt>
                <c:pt idx="33">
                  <c:v>0.31711641779234157</c:v>
                </c:pt>
                <c:pt idx="34">
                  <c:v>0.24896960900983681</c:v>
                </c:pt>
                <c:pt idx="35">
                  <c:v>0.19817148830368969</c:v>
                </c:pt>
                <c:pt idx="36">
                  <c:v>0.15546586702319665</c:v>
                </c:pt>
                <c:pt idx="37">
                  <c:v>0.12115928749290877</c:v>
                </c:pt>
                <c:pt idx="38">
                  <c:v>9.0705158728075691E-2</c:v>
                </c:pt>
                <c:pt idx="39">
                  <c:v>7.0448532541949188E-2</c:v>
                </c:pt>
                <c:pt idx="40">
                  <c:v>5.8200521264727842E-2</c:v>
                </c:pt>
                <c:pt idx="41">
                  <c:v>5.2832025506456E-2</c:v>
                </c:pt>
                <c:pt idx="42">
                  <c:v>4.6397173311227696E-2</c:v>
                </c:pt>
                <c:pt idx="43">
                  <c:v>4.0407413113582022E-2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0B-4494-8459-A4D2609438BF}"/>
            </c:ext>
          </c:extLst>
        </c:ser>
        <c:ser>
          <c:idx val="6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'SP23'!$BE$4:$BE$47</c:f>
              <c:numCache>
                <c:formatCode>0.000</c:formatCode>
                <c:ptCount val="44"/>
                <c:pt idx="0">
                  <c:v>4.2002302420576796E-3</c:v>
                </c:pt>
                <c:pt idx="1">
                  <c:v>4.3880863321473437E-3</c:v>
                </c:pt>
                <c:pt idx="2">
                  <c:v>4.6716386346242885E-3</c:v>
                </c:pt>
                <c:pt idx="3">
                  <c:v>5.0827920701663155E-3</c:v>
                </c:pt>
                <c:pt idx="4">
                  <c:v>5.6428110209981227E-3</c:v>
                </c:pt>
                <c:pt idx="5">
                  <c:v>6.4793021850786323E-3</c:v>
                </c:pt>
                <c:pt idx="6">
                  <c:v>8.0105176368242444E-3</c:v>
                </c:pt>
                <c:pt idx="7">
                  <c:v>1.1133207207269281E-2</c:v>
                </c:pt>
                <c:pt idx="8">
                  <c:v>1.5992688947230937E-2</c:v>
                </c:pt>
                <c:pt idx="9">
                  <c:v>1.9661226160263619E-2</c:v>
                </c:pt>
                <c:pt idx="10">
                  <c:v>2.2567698474484532E-2</c:v>
                </c:pt>
                <c:pt idx="11">
                  <c:v>2.5144521852695792E-2</c:v>
                </c:pt>
                <c:pt idx="12">
                  <c:v>2.7140060042885931E-2</c:v>
                </c:pt>
                <c:pt idx="13">
                  <c:v>2.8802416672310746E-2</c:v>
                </c:pt>
                <c:pt idx="14">
                  <c:v>3.0953915306735816E-2</c:v>
                </c:pt>
                <c:pt idx="15">
                  <c:v>3.3998621872616472E-2</c:v>
                </c:pt>
                <c:pt idx="16">
                  <c:v>3.7436753826499344E-2</c:v>
                </c:pt>
                <c:pt idx="17">
                  <c:v>4.1452604954284634E-2</c:v>
                </c:pt>
                <c:pt idx="18">
                  <c:v>4.6007206940747808E-2</c:v>
                </c:pt>
                <c:pt idx="19">
                  <c:v>5.1235270687615991E-2</c:v>
                </c:pt>
                <c:pt idx="20">
                  <c:v>5.7349460421746906E-2</c:v>
                </c:pt>
                <c:pt idx="21">
                  <c:v>6.4566028643692319E-2</c:v>
                </c:pt>
                <c:pt idx="22">
                  <c:v>7.5514973599459856E-2</c:v>
                </c:pt>
                <c:pt idx="23">
                  <c:v>8.9196754316682711E-2</c:v>
                </c:pt>
                <c:pt idx="24">
                  <c:v>0.10661448891163407</c:v>
                </c:pt>
                <c:pt idx="25">
                  <c:v>0.12667984592211448</c:v>
                </c:pt>
                <c:pt idx="26">
                  <c:v>0.15122176255562608</c:v>
                </c:pt>
                <c:pt idx="27">
                  <c:v>0.17433174451354416</c:v>
                </c:pt>
                <c:pt idx="28">
                  <c:v>0.19151180084379768</c:v>
                </c:pt>
                <c:pt idx="29">
                  <c:v>0.19947967099843728</c:v>
                </c:pt>
                <c:pt idx="30">
                  <c:v>0.18975388897929618</c:v>
                </c:pt>
                <c:pt idx="31">
                  <c:v>0.1745094664705201</c:v>
                </c:pt>
                <c:pt idx="32">
                  <c:v>0.14343188518279593</c:v>
                </c:pt>
                <c:pt idx="33">
                  <c:v>0.11191824586460181</c:v>
                </c:pt>
                <c:pt idx="34">
                  <c:v>8.4016063419001086E-2</c:v>
                </c:pt>
                <c:pt idx="35">
                  <c:v>6.4804944169787132E-2</c:v>
                </c:pt>
                <c:pt idx="36">
                  <c:v>4.9198429864585752E-2</c:v>
                </c:pt>
                <c:pt idx="37">
                  <c:v>3.5583947094323456E-2</c:v>
                </c:pt>
                <c:pt idx="38">
                  <c:v>2.4741281385493308E-2</c:v>
                </c:pt>
                <c:pt idx="39">
                  <c:v>1.9201257795898388E-2</c:v>
                </c:pt>
                <c:pt idx="40">
                  <c:v>1.8024720157719443E-2</c:v>
                </c:pt>
                <c:pt idx="41">
                  <c:v>1.783006222309351E-2</c:v>
                </c:pt>
                <c:pt idx="42">
                  <c:v>1.5359618259908739E-2</c:v>
                </c:pt>
                <c:pt idx="43">
                  <c:v>1.2258087338705453E-2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0B-4494-8459-A4D2609438BF}"/>
            </c:ext>
          </c:extLst>
        </c:ser>
        <c:ser>
          <c:idx val="7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'SP23'!$BF$4:$BF$47</c:f>
              <c:numCache>
                <c:formatCode>0.000</c:formatCode>
                <c:ptCount val="44"/>
                <c:pt idx="0">
                  <c:v>8.4700903661220558E-3</c:v>
                </c:pt>
                <c:pt idx="1">
                  <c:v>8.9543666423539271E-3</c:v>
                </c:pt>
                <c:pt idx="2">
                  <c:v>9.7227733733006912E-3</c:v>
                </c:pt>
                <c:pt idx="3">
                  <c:v>1.0874375871096896E-2</c:v>
                </c:pt>
                <c:pt idx="4">
                  <c:v>1.2474047695508059E-2</c:v>
                </c:pt>
                <c:pt idx="5">
                  <c:v>1.4687742915682115E-2</c:v>
                </c:pt>
                <c:pt idx="6">
                  <c:v>1.8293423799282019E-2</c:v>
                </c:pt>
                <c:pt idx="7">
                  <c:v>2.5401950084613108E-2</c:v>
                </c:pt>
                <c:pt idx="8">
                  <c:v>3.680057935129296E-2</c:v>
                </c:pt>
                <c:pt idx="9">
                  <c:v>4.5747145429416991E-2</c:v>
                </c:pt>
                <c:pt idx="10">
                  <c:v>5.2884338324896668E-2</c:v>
                </c:pt>
                <c:pt idx="11">
                  <c:v>5.9933516192682702E-2</c:v>
                </c:pt>
                <c:pt idx="12">
                  <c:v>6.4952048785627145E-2</c:v>
                </c:pt>
                <c:pt idx="13">
                  <c:v>6.9100833913480833E-2</c:v>
                </c:pt>
                <c:pt idx="14">
                  <c:v>7.3238568756893579E-2</c:v>
                </c:pt>
                <c:pt idx="15">
                  <c:v>7.878538513991673E-2</c:v>
                </c:pt>
                <c:pt idx="16">
                  <c:v>8.4528577174722674E-2</c:v>
                </c:pt>
                <c:pt idx="17">
                  <c:v>9.1116360009443412E-2</c:v>
                </c:pt>
                <c:pt idx="18">
                  <c:v>9.8219100927792458E-2</c:v>
                </c:pt>
                <c:pt idx="19">
                  <c:v>0.10598013298051279</c:v>
                </c:pt>
                <c:pt idx="20">
                  <c:v>0.11634436183676183</c:v>
                </c:pt>
                <c:pt idx="21">
                  <c:v>0.12831833850366137</c:v>
                </c:pt>
                <c:pt idx="22">
                  <c:v>0.14559673319070654</c:v>
                </c:pt>
                <c:pt idx="23">
                  <c:v>0.16829466618717012</c:v>
                </c:pt>
                <c:pt idx="24">
                  <c:v>0.19807791740019187</c:v>
                </c:pt>
                <c:pt idx="25">
                  <c:v>0.23745386804137705</c:v>
                </c:pt>
                <c:pt idx="26">
                  <c:v>0.28828656184382401</c:v>
                </c:pt>
                <c:pt idx="27">
                  <c:v>0.33801920718040712</c:v>
                </c:pt>
                <c:pt idx="28">
                  <c:v>0.38058625941474111</c:v>
                </c:pt>
                <c:pt idx="29">
                  <c:v>0.40901464578992819</c:v>
                </c:pt>
                <c:pt idx="30">
                  <c:v>0.40250376109761543</c:v>
                </c:pt>
                <c:pt idx="31">
                  <c:v>0.38491946839119723</c:v>
                </c:pt>
                <c:pt idx="32">
                  <c:v>0.333370690206786</c:v>
                </c:pt>
                <c:pt idx="33">
                  <c:v>0.27611941735897738</c:v>
                </c:pt>
                <c:pt idx="34">
                  <c:v>0.21970799084314774</c:v>
                </c:pt>
                <c:pt idx="35">
                  <c:v>0.17304656998527002</c:v>
                </c:pt>
                <c:pt idx="36">
                  <c:v>0.1372522510623998</c:v>
                </c:pt>
                <c:pt idx="37">
                  <c:v>0.10767161471682132</c:v>
                </c:pt>
                <c:pt idx="38">
                  <c:v>8.1527975915006906E-2</c:v>
                </c:pt>
                <c:pt idx="39">
                  <c:v>6.4011086236507864E-2</c:v>
                </c:pt>
                <c:pt idx="40">
                  <c:v>4.8042707776938524E-2</c:v>
                </c:pt>
                <c:pt idx="41">
                  <c:v>3.6867038974097467E-2</c:v>
                </c:pt>
                <c:pt idx="42">
                  <c:v>2.9991288914082946E-2</c:v>
                </c:pt>
                <c:pt idx="43">
                  <c:v>3.101022139774344E-2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0B-4494-8459-A4D26094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39919"/>
        <c:axId val="672538479"/>
      </c:scatterChart>
      <c:valAx>
        <c:axId val="67253991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2538479"/>
        <c:crosses val="autoZero"/>
        <c:crossBetween val="midCat"/>
      </c:valAx>
      <c:valAx>
        <c:axId val="672538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25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T2: </a:t>
            </a:r>
            <a:r>
              <a:rPr lang="es-AR" sz="1400" b="0" i="0" u="none" strike="noStrike" baseline="0">
                <a:effectLst/>
              </a:rPr>
              <a:t>-0.326</a:t>
            </a:r>
            <a:r>
              <a:rPr lang="es-AR" sz="1400" b="0" i="0" u="none" strike="noStrike" baseline="0"/>
              <a:t> 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'SM23'!$AU$4:$AU$47</c:f>
              <c:numCache>
                <c:formatCode>0.000</c:formatCode>
                <c:ptCount val="44"/>
                <c:pt idx="0">
                  <c:v>8.0273424474824988E-3</c:v>
                </c:pt>
                <c:pt idx="1">
                  <c:v>8.0273424474824988E-3</c:v>
                </c:pt>
                <c:pt idx="2">
                  <c:v>8.4287095698566232E-3</c:v>
                </c:pt>
                <c:pt idx="3">
                  <c:v>9.2314438146048738E-3</c:v>
                </c:pt>
                <c:pt idx="4">
                  <c:v>1.0034178059353124E-2</c:v>
                </c:pt>
                <c:pt idx="5">
                  <c:v>1.1238279426475499E-2</c:v>
                </c:pt>
                <c:pt idx="6">
                  <c:v>1.4047849283094372E-2</c:v>
                </c:pt>
                <c:pt idx="7">
                  <c:v>1.9265621873957993E-2</c:v>
                </c:pt>
                <c:pt idx="8">
                  <c:v>2.7292964321440495E-2</c:v>
                </c:pt>
                <c:pt idx="9">
                  <c:v>3.3313471157052368E-2</c:v>
                </c:pt>
                <c:pt idx="10">
                  <c:v>3.8129876625541875E-2</c:v>
                </c:pt>
                <c:pt idx="11">
                  <c:v>4.2143547849283119E-2</c:v>
                </c:pt>
                <c:pt idx="12">
                  <c:v>4.5354484828276115E-2</c:v>
                </c:pt>
                <c:pt idx="13">
                  <c:v>4.8164054684894993E-2</c:v>
                </c:pt>
                <c:pt idx="14">
                  <c:v>5.1374991663887995E-2</c:v>
                </c:pt>
                <c:pt idx="15">
                  <c:v>5.6191397132377488E-2</c:v>
                </c:pt>
                <c:pt idx="16">
                  <c:v>6.1409169723241119E-2</c:v>
                </c:pt>
                <c:pt idx="17">
                  <c:v>6.7429676558852986E-2</c:v>
                </c:pt>
                <c:pt idx="18">
                  <c:v>7.4654284761587239E-2</c:v>
                </c:pt>
                <c:pt idx="19">
                  <c:v>8.348436145381799E-2</c:v>
                </c:pt>
                <c:pt idx="20">
                  <c:v>9.4722640880293488E-2</c:v>
                </c:pt>
                <c:pt idx="21">
                  <c:v>0.10957322440813609</c:v>
                </c:pt>
                <c:pt idx="22">
                  <c:v>0.13245115038346122</c:v>
                </c:pt>
                <c:pt idx="23">
                  <c:v>0.16134958319439821</c:v>
                </c:pt>
                <c:pt idx="24">
                  <c:v>0.19867672557519186</c:v>
                </c:pt>
                <c:pt idx="25">
                  <c:v>0.24041890630210083</c:v>
                </c:pt>
                <c:pt idx="26">
                  <c:v>0.28858296098699582</c:v>
                </c:pt>
                <c:pt idx="27">
                  <c:v>0.33313471157052371</c:v>
                </c:pt>
                <c:pt idx="28">
                  <c:v>0.36644818272757612</c:v>
                </c:pt>
                <c:pt idx="29">
                  <c:v>0.38089739913304455</c:v>
                </c:pt>
                <c:pt idx="30">
                  <c:v>0.36644818272757612</c:v>
                </c:pt>
                <c:pt idx="31">
                  <c:v>0.33634564854951671</c:v>
                </c:pt>
                <c:pt idx="32">
                  <c:v>0.28256245415138392</c:v>
                </c:pt>
                <c:pt idx="33">
                  <c:v>0.2239628542847617</c:v>
                </c:pt>
                <c:pt idx="34">
                  <c:v>0.16737009003001005</c:v>
                </c:pt>
                <c:pt idx="35">
                  <c:v>0.12763474491497173</c:v>
                </c:pt>
                <c:pt idx="36">
                  <c:v>9.2314438146048713E-2</c:v>
                </c:pt>
                <c:pt idx="37">
                  <c:v>6.3416005335111741E-2</c:v>
                </c:pt>
                <c:pt idx="38">
                  <c:v>4.0538079359786615E-2</c:v>
                </c:pt>
                <c:pt idx="39">
                  <c:v>2.7694331443814616E-2</c:v>
                </c:pt>
                <c:pt idx="40">
                  <c:v>2.287792597532512E-2</c:v>
                </c:pt>
                <c:pt idx="41">
                  <c:v>1.9265621873957993E-2</c:v>
                </c:pt>
                <c:pt idx="42">
                  <c:v>1.3245115038346125E-2</c:v>
                </c:pt>
                <c:pt idx="43">
                  <c:v>7.6259753251083744E-3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1-41F7-BC80-BF36C88E8F64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'SM23'!$BA$4:$BA$47</c:f>
              <c:numCache>
                <c:formatCode>0.000</c:formatCode>
                <c:ptCount val="44"/>
                <c:pt idx="0">
                  <c:v>9.0301738062932135E-3</c:v>
                </c:pt>
                <c:pt idx="1">
                  <c:v>9.3913807585449399E-3</c:v>
                </c:pt>
                <c:pt idx="2">
                  <c:v>1.0113794663048398E-2</c:v>
                </c:pt>
                <c:pt idx="3">
                  <c:v>1.1197415519803584E-2</c:v>
                </c:pt>
                <c:pt idx="4">
                  <c:v>1.2281036376558772E-2</c:v>
                </c:pt>
                <c:pt idx="5">
                  <c:v>1.4087071137817413E-2</c:v>
                </c:pt>
                <c:pt idx="6">
                  <c:v>1.7337933708082967E-2</c:v>
                </c:pt>
                <c:pt idx="7">
                  <c:v>2.420086580086581E-2</c:v>
                </c:pt>
                <c:pt idx="8">
                  <c:v>3.4675867416165934E-2</c:v>
                </c:pt>
                <c:pt idx="9">
                  <c:v>4.2983627317955679E-2</c:v>
                </c:pt>
                <c:pt idx="10">
                  <c:v>4.9485352458486807E-2</c:v>
                </c:pt>
                <c:pt idx="11">
                  <c:v>5.562587064676619E-2</c:v>
                </c:pt>
                <c:pt idx="12">
                  <c:v>6.0682767978290392E-2</c:v>
                </c:pt>
                <c:pt idx="13">
                  <c:v>6.501725140531113E-2</c:v>
                </c:pt>
                <c:pt idx="14">
                  <c:v>7.0435355689087056E-2</c:v>
                </c:pt>
                <c:pt idx="15">
                  <c:v>7.765949473412162E-2</c:v>
                </c:pt>
                <c:pt idx="16">
                  <c:v>8.5606047683659661E-2</c:v>
                </c:pt>
                <c:pt idx="17">
                  <c:v>9.4997428442204587E-2</c:v>
                </c:pt>
                <c:pt idx="18">
                  <c:v>0.105111223105253</c:v>
                </c:pt>
                <c:pt idx="19">
                  <c:v>0.11811467338631522</c:v>
                </c:pt>
                <c:pt idx="20">
                  <c:v>0.13364657233313953</c:v>
                </c:pt>
                <c:pt idx="21">
                  <c:v>0.15315174775473289</c:v>
                </c:pt>
                <c:pt idx="22">
                  <c:v>0.18204830393487118</c:v>
                </c:pt>
                <c:pt idx="23">
                  <c:v>0.21889141306454746</c:v>
                </c:pt>
                <c:pt idx="24">
                  <c:v>0.26259745428700659</c:v>
                </c:pt>
                <c:pt idx="25">
                  <c:v>0.30738711636622101</c:v>
                </c:pt>
                <c:pt idx="26">
                  <c:v>0.35651126187245602</c:v>
                </c:pt>
                <c:pt idx="27">
                  <c:v>0.39552161271564268</c:v>
                </c:pt>
                <c:pt idx="28">
                  <c:v>0.41936127156425684</c:v>
                </c:pt>
                <c:pt idx="29">
                  <c:v>0.42044489242101202</c:v>
                </c:pt>
                <c:pt idx="30">
                  <c:v>0.39082592233637031</c:v>
                </c:pt>
                <c:pt idx="31">
                  <c:v>0.34675867416165934</c:v>
                </c:pt>
                <c:pt idx="32">
                  <c:v>0.2813802158040965</c:v>
                </c:pt>
                <c:pt idx="33">
                  <c:v>0.21636296439878541</c:v>
                </c:pt>
                <c:pt idx="34">
                  <c:v>0.15640261032499844</c:v>
                </c:pt>
                <c:pt idx="35">
                  <c:v>0.11594743167280486</c:v>
                </c:pt>
                <c:pt idx="36">
                  <c:v>8.2355185113394111E-2</c:v>
                </c:pt>
                <c:pt idx="37">
                  <c:v>5.707069845577311E-2</c:v>
                </c:pt>
                <c:pt idx="38">
                  <c:v>3.756552303417976E-2</c:v>
                </c:pt>
                <c:pt idx="39">
                  <c:v>2.672931446662791E-2</c:v>
                </c:pt>
                <c:pt idx="40">
                  <c:v>2.2033624087355441E-2</c:v>
                </c:pt>
                <c:pt idx="41">
                  <c:v>1.8421554564838155E-2</c:v>
                </c:pt>
                <c:pt idx="42">
                  <c:v>1.2642243328810497E-2</c:v>
                </c:pt>
                <c:pt idx="43">
                  <c:v>8.3077599017897571E-3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1-41F7-BC80-BF36C88E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All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'SP23'!$AZ$3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'SP23'!$AZ$4:$AZ$47</c:f>
              <c:numCache>
                <c:formatCode>0.000</c:formatCode>
                <c:ptCount val="44"/>
                <c:pt idx="0">
                  <c:v>9.9204084177885142E-3</c:v>
                </c:pt>
                <c:pt idx="1">
                  <c:v>1.0500547931518889E-2</c:v>
                </c:pt>
                <c:pt idx="2">
                  <c:v>1.1410910814311514E-2</c:v>
                </c:pt>
                <c:pt idx="3">
                  <c:v>1.2762267476896162E-2</c:v>
                </c:pt>
                <c:pt idx="4">
                  <c:v>1.4623842809054172E-2</c:v>
                </c:pt>
                <c:pt idx="5">
                  <c:v>1.7206095297632278E-2</c:v>
                </c:pt>
                <c:pt idx="6">
                  <c:v>2.1444979331128943E-2</c:v>
                </c:pt>
                <c:pt idx="7">
                  <c:v>2.989640700264256E-2</c:v>
                </c:pt>
                <c:pt idx="8">
                  <c:v>4.3622361172268267E-2</c:v>
                </c:pt>
                <c:pt idx="9">
                  <c:v>5.4590939233434582E-2</c:v>
                </c:pt>
                <c:pt idx="10">
                  <c:v>6.365157769626284E-2</c:v>
                </c:pt>
                <c:pt idx="11">
                  <c:v>7.2351582539091408E-2</c:v>
                </c:pt>
                <c:pt idx="12">
                  <c:v>7.8634125068384242E-2</c:v>
                </c:pt>
                <c:pt idx="13">
                  <c:v>8.3671958554966286E-2</c:v>
                </c:pt>
                <c:pt idx="14">
                  <c:v>8.9030968003726632E-2</c:v>
                </c:pt>
                <c:pt idx="15">
                  <c:v>9.596490986426004E-2</c:v>
                </c:pt>
                <c:pt idx="16">
                  <c:v>0.10281024598328928</c:v>
                </c:pt>
                <c:pt idx="17">
                  <c:v>0.1101900533042445</c:v>
                </c:pt>
                <c:pt idx="18">
                  <c:v>0.11764117337810814</c:v>
                </c:pt>
                <c:pt idx="19">
                  <c:v>0.12552220489715102</c:v>
                </c:pt>
                <c:pt idx="20">
                  <c:v>0.13606376120143723</c:v>
                </c:pt>
                <c:pt idx="21">
                  <c:v>0.1491494513098334</c:v>
                </c:pt>
                <c:pt idx="22">
                  <c:v>0.16958164879994819</c:v>
                </c:pt>
                <c:pt idx="23">
                  <c:v>0.19630404431748835</c:v>
                </c:pt>
                <c:pt idx="24">
                  <c:v>0.22968278618206095</c:v>
                </c:pt>
                <c:pt idx="25">
                  <c:v>0.26802676274235221</c:v>
                </c:pt>
                <c:pt idx="26">
                  <c:v>0.31454928433509122</c:v>
                </c:pt>
                <c:pt idx="27">
                  <c:v>0.36121973439166155</c:v>
                </c:pt>
                <c:pt idx="28">
                  <c:v>0.40611550533643759</c:v>
                </c:pt>
                <c:pt idx="29">
                  <c:v>0.43569197727365772</c:v>
                </c:pt>
                <c:pt idx="30">
                  <c:v>0.42972113981647364</c:v>
                </c:pt>
                <c:pt idx="31">
                  <c:v>0.41128051790897402</c:v>
                </c:pt>
                <c:pt idx="32">
                  <c:v>0.3572338539683223</c:v>
                </c:pt>
                <c:pt idx="33">
                  <c:v>0.30422738656052672</c:v>
                </c:pt>
                <c:pt idx="34">
                  <c:v>0.24220760558744964</c:v>
                </c:pt>
                <c:pt idx="35">
                  <c:v>0.1913303461282615</c:v>
                </c:pt>
                <c:pt idx="36">
                  <c:v>0.14853322186916013</c:v>
                </c:pt>
                <c:pt idx="37">
                  <c:v>0.11498545337369374</c:v>
                </c:pt>
                <c:pt idx="38">
                  <c:v>8.3505164628991477E-2</c:v>
                </c:pt>
                <c:pt idx="39">
                  <c:v>6.4093563284217989E-2</c:v>
                </c:pt>
                <c:pt idx="40">
                  <c:v>5.0757049335185253E-2</c:v>
                </c:pt>
                <c:pt idx="41">
                  <c:v>4.2086652918122039E-2</c:v>
                </c:pt>
                <c:pt idx="42">
                  <c:v>3.4630441627836697E-2</c:v>
                </c:pt>
                <c:pt idx="43">
                  <c:v>3.2975088326674E-2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B-4484-B826-B6B892DB761A}"/>
            </c:ext>
          </c:extLst>
        </c:ser>
        <c:ser>
          <c:idx val="2"/>
          <c:order val="1"/>
          <c:tx>
            <c:strRef>
              <c:f>'SP23'!$BA$3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'SP23'!$BA$4:$BA$47</c:f>
              <c:numCache>
                <c:formatCode>0.000</c:formatCode>
                <c:ptCount val="44"/>
                <c:pt idx="0">
                  <c:v>4.2721638233726867E-3</c:v>
                </c:pt>
                <c:pt idx="1">
                  <c:v>4.5598157516296986E-3</c:v>
                </c:pt>
                <c:pt idx="2">
                  <c:v>5.0072743066961658E-3</c:v>
                </c:pt>
                <c:pt idx="3">
                  <c:v>5.6784621392958635E-3</c:v>
                </c:pt>
                <c:pt idx="4">
                  <c:v>6.5946867996700574E-3</c:v>
                </c:pt>
                <c:pt idx="5">
                  <c:v>7.8198709385425228E-3</c:v>
                </c:pt>
                <c:pt idx="6">
                  <c:v>9.7695117856178397E-3</c:v>
                </c:pt>
                <c:pt idx="7">
                  <c:v>1.364748592952721E-2</c:v>
                </c:pt>
                <c:pt idx="8">
                  <c:v>2.0061058552146554E-2</c:v>
                </c:pt>
                <c:pt idx="9">
                  <c:v>2.5292062136375949E-2</c:v>
                </c:pt>
                <c:pt idx="10">
                  <c:v>2.968141748607557E-2</c:v>
                </c:pt>
                <c:pt idx="11">
                  <c:v>3.4187964362102113E-2</c:v>
                </c:pt>
                <c:pt idx="12">
                  <c:v>3.7554557300221239E-2</c:v>
                </c:pt>
                <c:pt idx="13">
                  <c:v>4.0452384133032648E-2</c:v>
                </c:pt>
                <c:pt idx="14">
                  <c:v>4.3446094941929705E-2</c:v>
                </c:pt>
                <c:pt idx="15">
                  <c:v>4.7228185109753414E-2</c:v>
                </c:pt>
                <c:pt idx="16">
                  <c:v>5.1031582827818368E-2</c:v>
                </c:pt>
                <c:pt idx="17">
                  <c:v>5.4962825847330893E-2</c:v>
                </c:pt>
                <c:pt idx="18">
                  <c:v>5.8680993364430813E-2</c:v>
                </c:pt>
                <c:pt idx="19">
                  <c:v>6.2633543934184577E-2</c:v>
                </c:pt>
                <c:pt idx="20">
                  <c:v>6.7875201293534637E-2</c:v>
                </c:pt>
                <c:pt idx="21">
                  <c:v>7.3745431385001836E-2</c:v>
                </c:pt>
                <c:pt idx="22">
                  <c:v>8.2609372285366106E-2</c:v>
                </c:pt>
                <c:pt idx="23">
                  <c:v>9.4062180540043519E-2</c:v>
                </c:pt>
                <c:pt idx="24">
                  <c:v>0.10793339574710396</c:v>
                </c:pt>
                <c:pt idx="25">
                  <c:v>0.12393536597829041</c:v>
                </c:pt>
                <c:pt idx="26">
                  <c:v>0.14167390155413961</c:v>
                </c:pt>
                <c:pt idx="27">
                  <c:v>0.15653591784741863</c:v>
                </c:pt>
                <c:pt idx="28">
                  <c:v>0.16818049405426738</c:v>
                </c:pt>
                <c:pt idx="29">
                  <c:v>0.17572336683967354</c:v>
                </c:pt>
                <c:pt idx="30">
                  <c:v>0.17271900225565581</c:v>
                </c:pt>
                <c:pt idx="31">
                  <c:v>0.16642262115936343</c:v>
                </c:pt>
                <c:pt idx="32">
                  <c:v>0.15003711502383424</c:v>
                </c:pt>
                <c:pt idx="33">
                  <c:v>0.13255427005088019</c:v>
                </c:pt>
                <c:pt idx="34">
                  <c:v>0.11161960193884198</c:v>
                </c:pt>
                <c:pt idx="35">
                  <c:v>9.4552254195592503E-2</c:v>
                </c:pt>
                <c:pt idx="36">
                  <c:v>7.8837935892663052E-2</c:v>
                </c:pt>
                <c:pt idx="37">
                  <c:v>6.6458249202490813E-2</c:v>
                </c:pt>
                <c:pt idx="38">
                  <c:v>5.3183645402185648E-2</c:v>
                </c:pt>
                <c:pt idx="39">
                  <c:v>4.2508562731314266E-2</c:v>
                </c:pt>
                <c:pt idx="40">
                  <c:v>3.2366168816474375E-2</c:v>
                </c:pt>
                <c:pt idx="41">
                  <c:v>2.4333222375519239E-2</c:v>
                </c:pt>
                <c:pt idx="42">
                  <c:v>1.9219410317616776E-2</c:v>
                </c:pt>
                <c:pt idx="43">
                  <c:v>1.9251371642978663E-2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B-4484-B826-B6B892DB761A}"/>
            </c:ext>
          </c:extLst>
        </c:ser>
        <c:ser>
          <c:idx val="3"/>
          <c:order val="2"/>
          <c:tx>
            <c:strRef>
              <c:f>'SP23'!$BB$3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'SP23'!$BI$4:$BI$47</c:f>
              <c:numCache>
                <c:formatCode>0.000</c:formatCode>
                <c:ptCount val="44"/>
                <c:pt idx="0">
                  <c:v>7.4607092808245149E-3</c:v>
                </c:pt>
                <c:pt idx="1">
                  <c:v>7.9679529713055034E-3</c:v>
                </c:pt>
                <c:pt idx="2">
                  <c:v>8.8133591221071488E-3</c:v>
                </c:pt>
                <c:pt idx="3">
                  <c:v>1.0081468348309615E-2</c:v>
                </c:pt>
                <c:pt idx="4">
                  <c:v>1.1856821264993069E-2</c:v>
                </c:pt>
                <c:pt idx="5">
                  <c:v>1.4223958487237676E-2</c:v>
                </c:pt>
                <c:pt idx="6">
                  <c:v>1.7732394013064499E-2</c:v>
                </c:pt>
                <c:pt idx="7">
                  <c:v>2.4411102604397494E-2</c:v>
                </c:pt>
                <c:pt idx="8">
                  <c:v>3.5359112257278794E-2</c:v>
                </c:pt>
                <c:pt idx="9">
                  <c:v>4.4003390149225607E-2</c:v>
                </c:pt>
                <c:pt idx="10">
                  <c:v>5.0787774509408808E-2</c:v>
                </c:pt>
                <c:pt idx="11">
                  <c:v>5.7508753408281897E-2</c:v>
                </c:pt>
                <c:pt idx="12">
                  <c:v>6.1968270853760561E-2</c:v>
                </c:pt>
                <c:pt idx="13">
                  <c:v>6.5603517302207648E-2</c:v>
                </c:pt>
                <c:pt idx="14">
                  <c:v>6.9175358289344596E-2</c:v>
                </c:pt>
                <c:pt idx="15">
                  <c:v>7.3825092118753627E-2</c:v>
                </c:pt>
                <c:pt idx="16">
                  <c:v>7.8369150179312466E-2</c:v>
                </c:pt>
                <c:pt idx="17">
                  <c:v>8.3272505853962023E-2</c:v>
                </c:pt>
                <c:pt idx="18">
                  <c:v>8.8344942758771888E-2</c:v>
                </c:pt>
                <c:pt idx="19">
                  <c:v>9.3924623354062736E-2</c:v>
                </c:pt>
                <c:pt idx="20">
                  <c:v>0.10199825209421846</c:v>
                </c:pt>
                <c:pt idx="21">
                  <c:v>0.11201631498121793</c:v>
                </c:pt>
                <c:pt idx="22">
                  <c:v>0.12719135538810744</c:v>
                </c:pt>
                <c:pt idx="23">
                  <c:v>0.1473542920847267</c:v>
                </c:pt>
                <c:pt idx="24">
                  <c:v>0.17214582745698492</c:v>
                </c:pt>
                <c:pt idx="25">
                  <c:v>0.20131233965964163</c:v>
                </c:pt>
                <c:pt idx="26">
                  <c:v>0.23643896522544999</c:v>
                </c:pt>
                <c:pt idx="27">
                  <c:v>0.27203056417419924</c:v>
                </c:pt>
                <c:pt idx="28">
                  <c:v>0.30730513581639785</c:v>
                </c:pt>
                <c:pt idx="29">
                  <c:v>0.33049039950213299</c:v>
                </c:pt>
                <c:pt idx="30">
                  <c:v>0.32782737012710783</c:v>
                </c:pt>
                <c:pt idx="31">
                  <c:v>0.31358227648610015</c:v>
                </c:pt>
                <c:pt idx="32">
                  <c:v>0.2708469955630769</c:v>
                </c:pt>
                <c:pt idx="33">
                  <c:v>0.22686474056762138</c:v>
                </c:pt>
                <c:pt idx="34">
                  <c:v>0.17685896674770407</c:v>
                </c:pt>
                <c:pt idx="35">
                  <c:v>0.13579336297251421</c:v>
                </c:pt>
                <c:pt idx="36">
                  <c:v>0.10292819886010024</c:v>
                </c:pt>
                <c:pt idx="37">
                  <c:v>7.8242339256692231E-2</c:v>
                </c:pt>
                <c:pt idx="38">
                  <c:v>5.6346319950929633E-2</c:v>
                </c:pt>
                <c:pt idx="39">
                  <c:v>4.0748576468639275E-2</c:v>
                </c:pt>
                <c:pt idx="40">
                  <c:v>2.7856132668914197E-2</c:v>
                </c:pt>
                <c:pt idx="41">
                  <c:v>1.9275260238277497E-2</c:v>
                </c:pt>
                <c:pt idx="42">
                  <c:v>1.4731202177718663E-2</c:v>
                </c:pt>
                <c:pt idx="43">
                  <c:v>1.5724554404910593E-2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B-4484-B826-B6B892DB761A}"/>
            </c:ext>
          </c:extLst>
        </c:ser>
        <c:ser>
          <c:idx val="4"/>
          <c:order val="3"/>
          <c:tx>
            <c:strRef>
              <c:f>'SP23'!$BC$3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'SP23'!$BJ$4:$BJ$47</c:f>
              <c:numCache>
                <c:formatCode>0.000</c:formatCode>
                <c:ptCount val="44"/>
                <c:pt idx="0">
                  <c:v>8.7620732804132382E-3</c:v>
                </c:pt>
                <c:pt idx="1">
                  <c:v>9.2760652246756808E-3</c:v>
                </c:pt>
                <c:pt idx="2">
                  <c:v>1.0087935009460789E-2</c:v>
                </c:pt>
                <c:pt idx="3">
                  <c:v>1.1285688911168813E-2</c:v>
                </c:pt>
                <c:pt idx="4">
                  <c:v>1.295265130148698E-2</c:v>
                </c:pt>
                <c:pt idx="5">
                  <c:v>1.5241615192280122E-2</c:v>
                </c:pt>
                <c:pt idx="6">
                  <c:v>1.9010699467575269E-2</c:v>
                </c:pt>
                <c:pt idx="7">
                  <c:v>2.6447006010255673E-2</c:v>
                </c:pt>
                <c:pt idx="8">
                  <c:v>3.845967969961802E-2</c:v>
                </c:pt>
                <c:pt idx="9">
                  <c:v>4.7919465660301197E-2</c:v>
                </c:pt>
                <c:pt idx="10">
                  <c:v>5.541587703373315E-2</c:v>
                </c:pt>
                <c:pt idx="11">
                  <c:v>6.2586509120993755E-2</c:v>
                </c:pt>
                <c:pt idx="12">
                  <c:v>6.7783127150616906E-2</c:v>
                </c:pt>
                <c:pt idx="13">
                  <c:v>7.2132265766599257E-2</c:v>
                </c:pt>
                <c:pt idx="14">
                  <c:v>7.7227021788312533E-2</c:v>
                </c:pt>
                <c:pt idx="15">
                  <c:v>8.4167779031638426E-2</c:v>
                </c:pt>
                <c:pt idx="16">
                  <c:v>9.1370899477946049E-2</c:v>
                </c:pt>
                <c:pt idx="17">
                  <c:v>9.8790039036678712E-2</c:v>
                </c:pt>
                <c:pt idx="18">
                  <c:v>0.10618439841957134</c:v>
                </c:pt>
                <c:pt idx="19">
                  <c:v>0.11413285129766573</c:v>
                </c:pt>
                <c:pt idx="20">
                  <c:v>0.12343175609801821</c:v>
                </c:pt>
                <c:pt idx="21">
                  <c:v>0.13419654558610422</c:v>
                </c:pt>
                <c:pt idx="22">
                  <c:v>0.15092134821524927</c:v>
                </c:pt>
                <c:pt idx="23">
                  <c:v>0.17220156479811682</c:v>
                </c:pt>
                <c:pt idx="24">
                  <c:v>0.1999907311559585</c:v>
                </c:pt>
                <c:pt idx="25">
                  <c:v>0.23392509703445633</c:v>
                </c:pt>
                <c:pt idx="26">
                  <c:v>0.27785608039357657</c:v>
                </c:pt>
                <c:pt idx="27">
                  <c:v>0.31923876293741593</c:v>
                </c:pt>
                <c:pt idx="28">
                  <c:v>0.35194359226823069</c:v>
                </c:pt>
                <c:pt idx="29">
                  <c:v>0.37477744217157993</c:v>
                </c:pt>
                <c:pt idx="30">
                  <c:v>0.36630357106116551</c:v>
                </c:pt>
                <c:pt idx="31">
                  <c:v>0.34624936290375979</c:v>
                </c:pt>
                <c:pt idx="32">
                  <c:v>0.30004021821970828</c:v>
                </c:pt>
                <c:pt idx="33">
                  <c:v>0.24991478729248817</c:v>
                </c:pt>
                <c:pt idx="34">
                  <c:v>0.19938395736868322</c:v>
                </c:pt>
                <c:pt idx="35">
                  <c:v>0.1584859404537369</c:v>
                </c:pt>
                <c:pt idx="36">
                  <c:v>0.12459995425727365</c:v>
                </c:pt>
                <c:pt idx="37">
                  <c:v>9.5641641156444523E-2</c:v>
                </c:pt>
                <c:pt idx="38">
                  <c:v>6.9141125490021438E-2</c:v>
                </c:pt>
                <c:pt idx="39">
                  <c:v>5.6937701264224469E-2</c:v>
                </c:pt>
                <c:pt idx="40">
                  <c:v>5.5564558975049992E-2</c:v>
                </c:pt>
                <c:pt idx="41">
                  <c:v>5.7367907323802952E-2</c:v>
                </c:pt>
                <c:pt idx="42">
                  <c:v>4.9053057878155448E-2</c:v>
                </c:pt>
                <c:pt idx="43">
                  <c:v>3.469964781578945E-2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2B-4484-B826-B6B892DB761A}"/>
            </c:ext>
          </c:extLst>
        </c:ser>
        <c:ser>
          <c:idx val="5"/>
          <c:order val="4"/>
          <c:tx>
            <c:strRef>
              <c:f>'SP23'!$BD$3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'SP23'!$BK$4:$BK$47</c:f>
              <c:numCache>
                <c:formatCode>0.000</c:formatCode>
                <c:ptCount val="44"/>
                <c:pt idx="0">
                  <c:v>1.4204844655063272E-2</c:v>
                </c:pt>
                <c:pt idx="1">
                  <c:v>1.5120415389377435E-2</c:v>
                </c:pt>
                <c:pt idx="2">
                  <c:v>1.6597012160135843E-2</c:v>
                </c:pt>
                <c:pt idx="3">
                  <c:v>1.8722310444294864E-2</c:v>
                </c:pt>
                <c:pt idx="4">
                  <c:v>2.1700821677368348E-2</c:v>
                </c:pt>
                <c:pt idx="5">
                  <c:v>2.5680609218651878E-2</c:v>
                </c:pt>
                <c:pt idx="6">
                  <c:v>3.1929818597269052E-2</c:v>
                </c:pt>
                <c:pt idx="7">
                  <c:v>4.4256826206711633E-2</c:v>
                </c:pt>
                <c:pt idx="8">
                  <c:v>6.4210339102363609E-2</c:v>
                </c:pt>
                <c:pt idx="9">
                  <c:v>7.9617225727182897E-2</c:v>
                </c:pt>
                <c:pt idx="10">
                  <c:v>9.1650173537171337E-2</c:v>
                </c:pt>
                <c:pt idx="11">
                  <c:v>0.10325262357461981</c:v>
                </c:pt>
                <c:pt idx="12">
                  <c:v>0.11146359970184619</c:v>
                </c:pt>
                <c:pt idx="13">
                  <c:v>0.11777132407581864</c:v>
                </c:pt>
                <c:pt idx="14">
                  <c:v>0.12389404201272904</c:v>
                </c:pt>
                <c:pt idx="15">
                  <c:v>0.13174269084592008</c:v>
                </c:pt>
                <c:pt idx="16">
                  <c:v>0.13953873439293735</c:v>
                </c:pt>
                <c:pt idx="17">
                  <c:v>0.14833605424816462</c:v>
                </c:pt>
                <c:pt idx="18">
                  <c:v>0.15773331312066313</c:v>
                </c:pt>
                <c:pt idx="19">
                  <c:v>0.16777149091039684</c:v>
                </c:pt>
                <c:pt idx="20">
                  <c:v>0.1812576877026475</c:v>
                </c:pt>
                <c:pt idx="21">
                  <c:v>0.19736972391708563</c:v>
                </c:pt>
                <c:pt idx="22">
                  <c:v>0.22200620404057952</c:v>
                </c:pt>
                <c:pt idx="23">
                  <c:v>0.25587996324283679</c:v>
                </c:pt>
                <c:pt idx="24">
                  <c:v>0.29920319853946031</c:v>
                </c:pt>
                <c:pt idx="25">
                  <c:v>0.35169337850112903</c:v>
                </c:pt>
                <c:pt idx="26">
                  <c:v>0.41182130107091086</c:v>
                </c:pt>
                <c:pt idx="27">
                  <c:v>0.46438675499471371</c:v>
                </c:pt>
                <c:pt idx="28">
                  <c:v>0.50196025487390639</c:v>
                </c:pt>
                <c:pt idx="29">
                  <c:v>0.51975656297212547</c:v>
                </c:pt>
                <c:pt idx="30">
                  <c:v>0.5007228516651383</c:v>
                </c:pt>
                <c:pt idx="31">
                  <c:v>0.46322294689324883</c:v>
                </c:pt>
                <c:pt idx="32">
                  <c:v>0.40006429586852588</c:v>
                </c:pt>
                <c:pt idx="33">
                  <c:v>0.33492417906458904</c:v>
                </c:pt>
                <c:pt idx="34">
                  <c:v>0.26906483230138023</c:v>
                </c:pt>
                <c:pt idx="35">
                  <c:v>0.21866055256266081</c:v>
                </c:pt>
                <c:pt idx="36">
                  <c:v>0.17687962953185715</c:v>
                </c:pt>
                <c:pt idx="37">
                  <c:v>0.14869337455923692</c:v>
                </c:pt>
                <c:pt idx="38">
                  <c:v>0.1215745964702709</c:v>
                </c:pt>
                <c:pt idx="39">
                  <c:v>0.10066030208599014</c:v>
                </c:pt>
                <c:pt idx="40">
                  <c:v>8.1327815044815441E-2</c:v>
                </c:pt>
                <c:pt idx="41">
                  <c:v>6.5264153262200503E-2</c:v>
                </c:pt>
                <c:pt idx="42">
                  <c:v>5.5015554327771485E-2</c:v>
                </c:pt>
                <c:pt idx="43">
                  <c:v>5.8295616908234871E-2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2B-4484-B826-B6B892DB761A}"/>
            </c:ext>
          </c:extLst>
        </c:ser>
        <c:ser>
          <c:idx val="6"/>
          <c:order val="5"/>
          <c:tx>
            <c:strRef>
              <c:f>'SP23'!$BE$3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'SP23'!$BL$4:$BL$47</c:f>
              <c:numCache>
                <c:formatCode>0.000</c:formatCode>
                <c:ptCount val="44"/>
                <c:pt idx="0">
                  <c:v>6.1076262737572752E-3</c:v>
                </c:pt>
                <c:pt idx="1">
                  <c:v>6.42610092976581E-3</c:v>
                </c:pt>
                <c:pt idx="2">
                  <c:v>6.9131441833335692E-3</c:v>
                </c:pt>
                <c:pt idx="3">
                  <c:v>7.6108981838503512E-3</c:v>
                </c:pt>
                <c:pt idx="4">
                  <c:v>8.5658197716834469E-3</c:v>
                </c:pt>
                <c:pt idx="5">
                  <c:v>9.9077486909722959E-3</c:v>
                </c:pt>
                <c:pt idx="6">
                  <c:v>1.2218149016596763E-2</c:v>
                </c:pt>
                <c:pt idx="7">
                  <c:v>1.6947215957097722E-2</c:v>
                </c:pt>
                <c:pt idx="8">
                  <c:v>2.4520582331973136E-2</c:v>
                </c:pt>
                <c:pt idx="9">
                  <c:v>3.0281127172139294E-2</c:v>
                </c:pt>
                <c:pt idx="10">
                  <c:v>3.4851555306858406E-2</c:v>
                </c:pt>
                <c:pt idx="11">
                  <c:v>3.9200633791903486E-2</c:v>
                </c:pt>
                <c:pt idx="12">
                  <c:v>4.2315148251904258E-2</c:v>
                </c:pt>
                <c:pt idx="13">
                  <c:v>4.4897669758547545E-2</c:v>
                </c:pt>
                <c:pt idx="14">
                  <c:v>4.7821450867226924E-2</c:v>
                </c:pt>
                <c:pt idx="15">
                  <c:v>5.192994031130857E-2</c:v>
                </c:pt>
                <c:pt idx="16">
                  <c:v>5.6583277862997904E-2</c:v>
                </c:pt>
                <c:pt idx="17">
                  <c:v>6.2152113484848226E-2</c:v>
                </c:pt>
                <c:pt idx="18">
                  <c:v>6.8372556362980716E-2</c:v>
                </c:pt>
                <c:pt idx="19">
                  <c:v>7.5274809334237788E-2</c:v>
                </c:pt>
                <c:pt idx="20">
                  <c:v>8.4025302763031426E-2</c:v>
                </c:pt>
                <c:pt idx="21">
                  <c:v>9.4325436023603174E-2</c:v>
                </c:pt>
                <c:pt idx="22">
                  <c:v>0.10956386872443796</c:v>
                </c:pt>
                <c:pt idx="23">
                  <c:v>0.12936461700492469</c:v>
                </c:pt>
                <c:pt idx="24">
                  <c:v>0.15434939538063591</c:v>
                </c:pt>
                <c:pt idx="25">
                  <c:v>0.18340813122591357</c:v>
                </c:pt>
                <c:pt idx="26">
                  <c:v>0.21739995042546933</c:v>
                </c:pt>
                <c:pt idx="27">
                  <c:v>0.24634838156733435</c:v>
                </c:pt>
                <c:pt idx="28">
                  <c:v>0.26685136416849498</c:v>
                </c:pt>
                <c:pt idx="29">
                  <c:v>0.27904754295389989</c:v>
                </c:pt>
                <c:pt idx="30">
                  <c:v>0.27008165844277643</c:v>
                </c:pt>
                <c:pt idx="31">
                  <c:v>0.25415496141681182</c:v>
                </c:pt>
                <c:pt idx="32">
                  <c:v>0.21970838803179815</c:v>
                </c:pt>
                <c:pt idx="33">
                  <c:v>0.18326787945639855</c:v>
                </c:pt>
                <c:pt idx="34">
                  <c:v>0.14688291166640682</c:v>
                </c:pt>
                <c:pt idx="35">
                  <c:v>0.121277435743693</c:v>
                </c:pt>
                <c:pt idx="36">
                  <c:v>9.8663475575475862E-2</c:v>
                </c:pt>
                <c:pt idx="37">
                  <c:v>8.0249353604716217E-2</c:v>
                </c:pt>
                <c:pt idx="38">
                  <c:v>6.2249278577125713E-2</c:v>
                </c:pt>
                <c:pt idx="39">
                  <c:v>5.0777703358401649E-2</c:v>
                </c:pt>
                <c:pt idx="40">
                  <c:v>4.3140071181949652E-2</c:v>
                </c:pt>
                <c:pt idx="41">
                  <c:v>3.802591527357025E-2</c:v>
                </c:pt>
                <c:pt idx="42">
                  <c:v>3.2346330354895945E-2</c:v>
                </c:pt>
                <c:pt idx="43">
                  <c:v>2.9493079234249014E-2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2B-4484-B826-B6B892DB761A}"/>
            </c:ext>
          </c:extLst>
        </c:ser>
        <c:ser>
          <c:idx val="7"/>
          <c:order val="6"/>
          <c:tx>
            <c:strRef>
              <c:f>'SP23'!$BF$3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'SP23'!$BO$4:$BO$47</c:f>
              <c:numCache>
                <c:formatCode>0.00</c:formatCode>
                <c:ptCount val="44"/>
                <c:pt idx="0">
                  <c:v>944.72029380546201</c:v>
                </c:pt>
                <c:pt idx="1">
                  <c:v>1035.04781100796</c:v>
                </c:pt>
                <c:pt idx="2">
                  <c:v>1188.6478532188901</c:v>
                </c:pt>
                <c:pt idx="3">
                  <c:v>1421.9932611834599</c:v>
                </c:pt>
                <c:pt idx="4">
                  <c:v>1737.04879565084</c:v>
                </c:pt>
                <c:pt idx="5">
                  <c:v>2102.2690952777598</c:v>
                </c:pt>
                <c:pt idx="6">
                  <c:v>2538.3452734133598</c:v>
                </c:pt>
                <c:pt idx="7">
                  <c:v>3474.6076460541299</c:v>
                </c:pt>
                <c:pt idx="8">
                  <c:v>5296.33103203479</c:v>
                </c:pt>
                <c:pt idx="9">
                  <c:v>6874.9573259087401</c:v>
                </c:pt>
                <c:pt idx="10">
                  <c:v>8540.04664306013</c:v>
                </c:pt>
                <c:pt idx="11">
                  <c:v>10938.6027743382</c:v>
                </c:pt>
                <c:pt idx="12">
                  <c:v>12801.8984428158</c:v>
                </c:pt>
                <c:pt idx="13">
                  <c:v>15573.839711606999</c:v>
                </c:pt>
                <c:pt idx="14">
                  <c:v>18377.915072940199</c:v>
                </c:pt>
                <c:pt idx="15">
                  <c:v>22170.651724897099</c:v>
                </c:pt>
                <c:pt idx="16">
                  <c:v>26344.813865784301</c:v>
                </c:pt>
                <c:pt idx="17">
                  <c:v>30319.508980505299</c:v>
                </c:pt>
                <c:pt idx="18">
                  <c:v>33877.034975590403</c:v>
                </c:pt>
                <c:pt idx="19">
                  <c:v>38432.048065299699</c:v>
                </c:pt>
                <c:pt idx="20">
                  <c:v>43843.675594193999</c:v>
                </c:pt>
                <c:pt idx="21">
                  <c:v>49341.658323637101</c:v>
                </c:pt>
                <c:pt idx="22">
                  <c:v>57258.431717602201</c:v>
                </c:pt>
                <c:pt idx="23">
                  <c:v>66189.284956371906</c:v>
                </c:pt>
                <c:pt idx="24">
                  <c:v>76880.823263456201</c:v>
                </c:pt>
                <c:pt idx="25">
                  <c:v>89903.928328826703</c:v>
                </c:pt>
                <c:pt idx="26">
                  <c:v>105800.466321952</c:v>
                </c:pt>
                <c:pt idx="27">
                  <c:v>121057.20885535701</c:v>
                </c:pt>
                <c:pt idx="28">
                  <c:v>137283.03411930901</c:v>
                </c:pt>
                <c:pt idx="29">
                  <c:v>154087.81222593601</c:v>
                </c:pt>
                <c:pt idx="30">
                  <c:v>167729.50382119699</c:v>
                </c:pt>
                <c:pt idx="31">
                  <c:v>177889.34180400899</c:v>
                </c:pt>
                <c:pt idx="32">
                  <c:v>177252.53382008299</c:v>
                </c:pt>
                <c:pt idx="33">
                  <c:v>170182.56747836899</c:v>
                </c:pt>
                <c:pt idx="34">
                  <c:v>150486.77611684299</c:v>
                </c:pt>
                <c:pt idx="35">
                  <c:v>128651.432009867</c:v>
                </c:pt>
                <c:pt idx="36">
                  <c:v>104578.802184407</c:v>
                </c:pt>
                <c:pt idx="37">
                  <c:v>82059.549181359194</c:v>
                </c:pt>
                <c:pt idx="38">
                  <c:v>60889.6557224524</c:v>
                </c:pt>
                <c:pt idx="39">
                  <c:v>46121.135756813303</c:v>
                </c:pt>
                <c:pt idx="40">
                  <c:v>35438.957050603698</c:v>
                </c:pt>
                <c:pt idx="41">
                  <c:v>28521.9474807388</c:v>
                </c:pt>
                <c:pt idx="42">
                  <c:v>22512.888671474098</c:v>
                </c:pt>
                <c:pt idx="43">
                  <c:v>18606.324768769999</c:v>
                </c:pt>
              </c:numCache>
            </c:numRef>
          </c:xVal>
          <c:yVal>
            <c:numRef>
              <c:f>'SP23'!$BM$4:$BM$47</c:f>
              <c:numCache>
                <c:formatCode>0.000</c:formatCode>
                <c:ptCount val="44"/>
                <c:pt idx="0">
                  <c:v>3.0080568272005232E-3</c:v>
                </c:pt>
                <c:pt idx="1">
                  <c:v>3.1589626880968698E-3</c:v>
                </c:pt>
                <c:pt idx="2">
                  <c:v>3.3853214794413913E-3</c:v>
                </c:pt>
                <c:pt idx="3">
                  <c:v>3.7122841780501429E-3</c:v>
                </c:pt>
                <c:pt idx="4">
                  <c:v>4.1700319561023972E-3</c:v>
                </c:pt>
                <c:pt idx="5">
                  <c:v>4.8239573533199022E-3</c:v>
                </c:pt>
                <c:pt idx="6">
                  <c:v>5.9809022868585636E-3</c:v>
                </c:pt>
                <c:pt idx="7">
                  <c:v>8.3149129353887359E-3</c:v>
                </c:pt>
                <c:pt idx="8">
                  <c:v>1.1991985745896397E-2</c:v>
                </c:pt>
                <c:pt idx="9">
                  <c:v>1.477871397711561E-2</c:v>
                </c:pt>
                <c:pt idx="10">
                  <c:v>1.6976909350839068E-2</c:v>
                </c:pt>
                <c:pt idx="11">
                  <c:v>1.8953776128581217E-2</c:v>
                </c:pt>
                <c:pt idx="12">
                  <c:v>2.0402472393186155E-2</c:v>
                </c:pt>
                <c:pt idx="13">
                  <c:v>2.1614749475720143E-2</c:v>
                </c:pt>
                <c:pt idx="14">
                  <c:v>2.313386847541004E-2</c:v>
                </c:pt>
                <c:pt idx="15">
                  <c:v>2.5281761895501381E-2</c:v>
                </c:pt>
                <c:pt idx="16">
                  <c:v>2.7615772544031553E-2</c:v>
                </c:pt>
                <c:pt idx="17">
                  <c:v>3.0206323156085513E-2</c:v>
                </c:pt>
                <c:pt idx="18">
                  <c:v>3.3058443927026476E-2</c:v>
                </c:pt>
                <c:pt idx="19">
                  <c:v>3.6353221889930058E-2</c:v>
                </c:pt>
                <c:pt idx="20">
                  <c:v>4.0462891501673919E-2</c:v>
                </c:pt>
                <c:pt idx="21">
                  <c:v>4.5583630381423296E-2</c:v>
                </c:pt>
                <c:pt idx="22">
                  <c:v>5.3506188078481537E-2</c:v>
                </c:pt>
                <c:pt idx="23">
                  <c:v>6.3767786619433137E-2</c:v>
                </c:pt>
                <c:pt idx="24">
                  <c:v>7.6544482841990544E-2</c:v>
                </c:pt>
                <c:pt idx="25">
                  <c:v>9.031715774646383E-2</c:v>
                </c:pt>
                <c:pt idx="26">
                  <c:v>0.10682625892852426</c:v>
                </c:pt>
                <c:pt idx="27">
                  <c:v>0.12251040807101793</c:v>
                </c:pt>
                <c:pt idx="28">
                  <c:v>0.13516637960485822</c:v>
                </c:pt>
                <c:pt idx="29">
                  <c:v>0.14179617709357109</c:v>
                </c:pt>
                <c:pt idx="30">
                  <c:v>0.13629314336621765</c:v>
                </c:pt>
                <c:pt idx="31">
                  <c:v>0.1270929160469037</c:v>
                </c:pt>
                <c:pt idx="32">
                  <c:v>0.1053725324685561</c:v>
                </c:pt>
                <c:pt idx="33">
                  <c:v>8.3350337168415806E-2</c:v>
                </c:pt>
                <c:pt idx="34">
                  <c:v>6.2832170281875793E-2</c:v>
                </c:pt>
                <c:pt idx="35">
                  <c:v>4.9391488271374462E-2</c:v>
                </c:pt>
                <c:pt idx="36">
                  <c:v>3.8068518508785204E-2</c:v>
                </c:pt>
                <c:pt idx="37">
                  <c:v>2.8038308954541322E-2</c:v>
                </c:pt>
                <c:pt idx="38">
                  <c:v>1.9688184651610107E-2</c:v>
                </c:pt>
                <c:pt idx="39">
                  <c:v>1.5578515039866252E-2</c:v>
                </c:pt>
                <c:pt idx="40">
                  <c:v>1.5135857847903632E-2</c:v>
                </c:pt>
                <c:pt idx="41">
                  <c:v>1.5447729960422745E-2</c:v>
                </c:pt>
                <c:pt idx="42">
                  <c:v>1.3541285917765565E-2</c:v>
                </c:pt>
                <c:pt idx="43">
                  <c:v>1.0865221984537005E-2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2B-4484-B826-B6B892DB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539919"/>
        <c:axId val="672538479"/>
      </c:scatterChart>
      <c:valAx>
        <c:axId val="672539919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2538479"/>
        <c:crosses val="autoZero"/>
        <c:crossBetween val="midCat"/>
      </c:valAx>
      <c:valAx>
        <c:axId val="6725384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253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'SP23'!$CB$3</c:f>
              <c:strCache>
                <c:ptCount val="1"/>
                <c:pt idx="0">
                  <c:v>T1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786734808886284"/>
                  <c:y val="-0.2986460051723484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'SP23'!$CB$4:$CB$6</c:f>
              <c:numCache>
                <c:formatCode>0.000</c:formatCode>
                <c:ptCount val="3"/>
                <c:pt idx="0">
                  <c:v>0.28963033718293874</c:v>
                </c:pt>
                <c:pt idx="1">
                  <c:v>3.9719233172996633</c:v>
                </c:pt>
                <c:pt idx="2">
                  <c:v>2.0778463455174152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0B0-8639-A9543E2C72A5}"/>
            </c:ext>
          </c:extLst>
        </c:ser>
        <c:ser>
          <c:idx val="1"/>
          <c:order val="1"/>
          <c:tx>
            <c:strRef>
              <c:f>'SP23'!$CC$3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402390148545028"/>
                  <c:y val="-0.3925951605232068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'SP23'!$CC$4:$CC$6</c:f>
              <c:numCache>
                <c:formatCode>0.000</c:formatCode>
                <c:ptCount val="3"/>
                <c:pt idx="0">
                  <c:v>0.13238380964895013</c:v>
                </c:pt>
                <c:pt idx="1">
                  <c:v>1.7951717616012992</c:v>
                </c:pt>
                <c:pt idx="2">
                  <c:v>0.99134442874975526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0B0-8639-A9543E2C72A5}"/>
            </c:ext>
          </c:extLst>
        </c:ser>
        <c:ser>
          <c:idx val="2"/>
          <c:order val="2"/>
          <c:tx>
            <c:strRef>
              <c:f>'SP23'!$CD$3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-0.35641388741065316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'SP23'!$CD$4:$CD$6</c:f>
              <c:numCache>
                <c:formatCode>0.000</c:formatCode>
                <c:ptCount val="3"/>
                <c:pt idx="0">
                  <c:v>0.12090681526084991</c:v>
                </c:pt>
                <c:pt idx="1">
                  <c:v>1.6108243373451034</c:v>
                </c:pt>
                <c:pt idx="2">
                  <c:v>0.7901688473940448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0B0-8639-A9543E2C72A5}"/>
            </c:ext>
          </c:extLst>
        </c:ser>
        <c:ser>
          <c:idx val="3"/>
          <c:order val="3"/>
          <c:tx>
            <c:strRef>
              <c:f>'SP23'!$CE$3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2.5187911883450802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'SP23'!$CE$4:$CE$6</c:f>
              <c:numCache>
                <c:formatCode>0.000</c:formatCode>
                <c:ptCount val="3"/>
                <c:pt idx="0">
                  <c:v>0.54239917877429611</c:v>
                </c:pt>
                <c:pt idx="1">
                  <c:v>6.6311431905869105</c:v>
                </c:pt>
                <c:pt idx="2">
                  <c:v>2.8173576306387913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23-40B0-8639-A9543E2C72A5}"/>
            </c:ext>
          </c:extLst>
        </c:ser>
        <c:ser>
          <c:idx val="4"/>
          <c:order val="4"/>
          <c:tx>
            <c:strRef>
              <c:f>'SP23'!$CF$3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786734808886284"/>
                  <c:y val="-1.670466093858953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'SP23'!$CF$4:$CF$6</c:f>
              <c:numCache>
                <c:formatCode>0.000</c:formatCode>
                <c:ptCount val="3"/>
                <c:pt idx="0">
                  <c:v>0.4478712633916041</c:v>
                </c:pt>
                <c:pt idx="1">
                  <c:v>5.2334315315138769</c:v>
                </c:pt>
                <c:pt idx="2">
                  <c:v>2.2335972050945219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23-40B0-8639-A9543E2C72A5}"/>
            </c:ext>
          </c:extLst>
        </c:ser>
        <c:ser>
          <c:idx val="5"/>
          <c:order val="5"/>
          <c:tx>
            <c:strRef>
              <c:f>'SP23'!$CG$3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710217818374403"/>
                  <c:y val="-0.1855061136751667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'SP23'!$CG$4:$CG$6</c:f>
              <c:numCache>
                <c:formatCode>0.000</c:formatCode>
                <c:ptCount val="3"/>
                <c:pt idx="0">
                  <c:v>0.10783019891114498</c:v>
                </c:pt>
                <c:pt idx="1">
                  <c:v>1.7483917918624243</c:v>
                </c:pt>
                <c:pt idx="2">
                  <c:v>0.77087800922643412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23-40B0-8639-A9543E2C72A5}"/>
            </c:ext>
          </c:extLst>
        </c:ser>
        <c:ser>
          <c:idx val="6"/>
          <c:order val="6"/>
          <c:tx>
            <c:strRef>
              <c:f>'SP23'!$CH$3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402390148545028"/>
                  <c:y val="1.5154539886633614E-2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'SP23'!$CH$4:$CH$6</c:f>
              <c:numCache>
                <c:formatCode>0.000</c:formatCode>
                <c:ptCount val="3"/>
                <c:pt idx="0">
                  <c:v>0.2443108338535655</c:v>
                </c:pt>
                <c:pt idx="1">
                  <c:v>3.5383508443674572</c:v>
                </c:pt>
                <c:pt idx="2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23-40B0-8639-A9543E2C7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03471"/>
        <c:axId val="1768804431"/>
      </c:scatterChart>
      <c:valAx>
        <c:axId val="176880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Transported Sediment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8804431"/>
        <c:crosses val="autoZero"/>
        <c:crossBetween val="midCat"/>
      </c:valAx>
      <c:valAx>
        <c:axId val="1768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Trap Deposition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880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'SP23'!$CI$3</c:f>
              <c:strCache>
                <c:ptCount val="1"/>
                <c:pt idx="0">
                  <c:v>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110805124836665"/>
                  <c:y val="-0.3737581641499584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'SP23'!$CI$4:$CI$6</c:f>
              <c:numCache>
                <c:formatCode>0.000</c:formatCode>
                <c:ptCount val="3"/>
                <c:pt idx="0">
                  <c:v>0.17180462881611314</c:v>
                </c:pt>
                <c:pt idx="1">
                  <c:v>2.4225984929191995</c:v>
                </c:pt>
                <c:pt idx="2">
                  <c:v>1.309396878264691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4-4783-9474-6CF3CFDF1445}"/>
            </c:ext>
          </c:extLst>
        </c:ser>
        <c:ser>
          <c:idx val="1"/>
          <c:order val="1"/>
          <c:tx>
            <c:strRef>
              <c:f>'SP23'!$CJ$3</c:f>
              <c:strCache>
                <c:ptCount val="1"/>
                <c:pt idx="0">
                  <c:v>T2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803095894068554"/>
                  <c:y val="-0.2655952300835459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'SP23'!$CJ$4:$CJ$6</c:f>
              <c:numCache>
                <c:formatCode>0.000</c:formatCode>
                <c:ptCount val="3"/>
                <c:pt idx="0">
                  <c:v>0.19838337462369771</c:v>
                </c:pt>
                <c:pt idx="1">
                  <c:v>2.6057113132310032</c:v>
                </c:pt>
                <c:pt idx="2">
                  <c:v>2.0228053121452829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94-4783-9474-6CF3CFDF1445}"/>
            </c:ext>
          </c:extLst>
        </c:ser>
        <c:ser>
          <c:idx val="2"/>
          <c:order val="2"/>
          <c:tx>
            <c:strRef>
              <c:f>'SP23'!$CK$3</c:f>
              <c:strCache>
                <c:ptCount val="1"/>
                <c:pt idx="0">
                  <c:v>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283122294066811"/>
                  <c:y val="-0.21771396449255734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'SP23'!$CK$4:$CK$6</c:f>
              <c:numCache>
                <c:formatCode>0.000</c:formatCode>
                <c:ptCount val="3"/>
                <c:pt idx="0">
                  <c:v>0.23269804300815272</c:v>
                </c:pt>
                <c:pt idx="1">
                  <c:v>3.008103030628642</c:v>
                </c:pt>
                <c:pt idx="2">
                  <c:v>1.4797989263631988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94-4783-9474-6CF3CFDF1445}"/>
            </c:ext>
          </c:extLst>
        </c:ser>
        <c:ser>
          <c:idx val="3"/>
          <c:order val="3"/>
          <c:tx>
            <c:strRef>
              <c:f>'SP23'!$CL$3</c:f>
              <c:strCache>
                <c:ptCount val="1"/>
                <c:pt idx="0">
                  <c:v>T5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9110805124836665"/>
                  <c:y val="-0.1141360747270322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'SP23'!$CL$4:$CL$6</c:f>
              <c:numCache>
                <c:formatCode>0.000</c:formatCode>
                <c:ptCount val="3"/>
                <c:pt idx="0">
                  <c:v>0.25485875679096892</c:v>
                </c:pt>
                <c:pt idx="1">
                  <c:v>3.4791613828098953</c:v>
                </c:pt>
                <c:pt idx="2">
                  <c:v>1.797079860399138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94-4783-9474-6CF3CFDF1445}"/>
            </c:ext>
          </c:extLst>
        </c:ser>
        <c:ser>
          <c:idx val="4"/>
          <c:order val="4"/>
          <c:tx>
            <c:strRef>
              <c:f>'SP23'!$CM$3</c:f>
              <c:strCache>
                <c:ptCount val="1"/>
                <c:pt idx="0">
                  <c:v>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187677432532328"/>
                  <c:y val="5.8496569204902704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'SP23'!$CM$4:$CM$6</c:f>
              <c:numCache>
                <c:formatCode>0.000</c:formatCode>
                <c:ptCount val="3"/>
                <c:pt idx="0">
                  <c:v>0.42369039671559017</c:v>
                </c:pt>
                <c:pt idx="1">
                  <c:v>5.107561754403628</c:v>
                </c:pt>
                <c:pt idx="2">
                  <c:v>2.4936478488807823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94-4783-9474-6CF3CFDF1445}"/>
            </c:ext>
          </c:extLst>
        </c:ser>
        <c:ser>
          <c:idx val="5"/>
          <c:order val="5"/>
          <c:tx>
            <c:strRef>
              <c:f>'SP23'!$CN$3</c:f>
              <c:strCache>
                <c:ptCount val="1"/>
                <c:pt idx="0">
                  <c:v>T7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879968201764217"/>
                  <c:y val="-9.2584245770816212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'SP23'!$CN$4:$CN$6</c:f>
              <c:numCache>
                <c:formatCode>0.000</c:formatCode>
                <c:ptCount val="3"/>
                <c:pt idx="0">
                  <c:v>0.16434996781802808</c:v>
                </c:pt>
                <c:pt idx="1">
                  <c:v>2.5233132487064771</c:v>
                </c:pt>
                <c:pt idx="2">
                  <c:v>1.3602367834754925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94-4783-9474-6CF3CFDF1445}"/>
            </c:ext>
          </c:extLst>
        </c:ser>
        <c:ser>
          <c:idx val="6"/>
          <c:order val="6"/>
          <c:tx>
            <c:strRef>
              <c:f>'SP23'!$CO$3</c:f>
              <c:strCache>
                <c:ptCount val="1"/>
                <c:pt idx="0">
                  <c:v>T8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8495386663300438"/>
                  <c:y val="-0.14579620856564884"/>
                </c:manualLayout>
              </c:layout>
              <c:numFmt formatCode="General" sourceLinked="0"/>
              <c:spPr>
                <a:solidFill>
                  <a:schemeClr val="tx2">
                    <a:lumMod val="25000"/>
                    <a:lumOff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'SP23'!$CA$4:$CA$6</c:f>
              <c:numCache>
                <c:formatCode>0.00</c:formatCode>
                <c:ptCount val="3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</c:numCache>
            </c:numRef>
          </c:xVal>
          <c:yVal>
            <c:numRef>
              <c:f>'SP23'!$CO$4:$CO$6</c:f>
              <c:numCache>
                <c:formatCode>0.000</c:formatCode>
                <c:ptCount val="3"/>
                <c:pt idx="0">
                  <c:v>8.0302038778309603E-2</c:v>
                </c:pt>
                <c:pt idx="1">
                  <c:v>1.249394894119128</c:v>
                </c:pt>
                <c:pt idx="2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94-4783-9474-6CF3CFDF1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03471"/>
        <c:axId val="1768804431"/>
      </c:scatterChart>
      <c:valAx>
        <c:axId val="176880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Transported Sediment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8804431"/>
        <c:crosses val="autoZero"/>
        <c:crossBetween val="midCat"/>
      </c:valAx>
      <c:valAx>
        <c:axId val="176880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Trap Deposition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880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41407007460498"/>
                  <c:y val="-0.35977216389617966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'SP23'!$CQ$4:$CQ$24</c:f>
              <c:numCache>
                <c:formatCode>0.000</c:formatCode>
                <c:ptCount val="21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35154.015030615519</c:v>
                </c:pt>
                <c:pt idx="4">
                  <c:v>1278212.1411416172</c:v>
                </c:pt>
                <c:pt idx="5">
                  <c:v>1203191.9120457896</c:v>
                </c:pt>
                <c:pt idx="6">
                  <c:v>35154.015030615519</c:v>
                </c:pt>
                <c:pt idx="7">
                  <c:v>1278212.1411416172</c:v>
                </c:pt>
                <c:pt idx="8">
                  <c:v>1203191.9120457896</c:v>
                </c:pt>
                <c:pt idx="9">
                  <c:v>35154.015030615519</c:v>
                </c:pt>
                <c:pt idx="10">
                  <c:v>1278212.1411416172</c:v>
                </c:pt>
                <c:pt idx="11">
                  <c:v>1203191.9120457896</c:v>
                </c:pt>
                <c:pt idx="12">
                  <c:v>35154.015030615519</c:v>
                </c:pt>
                <c:pt idx="13">
                  <c:v>1278212.1411416172</c:v>
                </c:pt>
                <c:pt idx="14">
                  <c:v>1203191.9120457896</c:v>
                </c:pt>
                <c:pt idx="15">
                  <c:v>35154.015030615519</c:v>
                </c:pt>
                <c:pt idx="16">
                  <c:v>1278212.1411416172</c:v>
                </c:pt>
                <c:pt idx="17">
                  <c:v>1203191.9120457896</c:v>
                </c:pt>
                <c:pt idx="18">
                  <c:v>35154.015030615519</c:v>
                </c:pt>
                <c:pt idx="19">
                  <c:v>1278212.1411416172</c:v>
                </c:pt>
                <c:pt idx="20">
                  <c:v>1203191.9120457896</c:v>
                </c:pt>
              </c:numCache>
            </c:numRef>
          </c:xVal>
          <c:yVal>
            <c:numRef>
              <c:f>'SP23'!$CR$4:$CR$24</c:f>
              <c:numCache>
                <c:formatCode>0.00000</c:formatCode>
                <c:ptCount val="21"/>
                <c:pt idx="0">
                  <c:v>0.28963033718293874</c:v>
                </c:pt>
                <c:pt idx="1">
                  <c:v>3.9719233172996633</c:v>
                </c:pt>
                <c:pt idx="2">
                  <c:v>2.0778463455174152</c:v>
                </c:pt>
                <c:pt idx="3">
                  <c:v>0.13238380964895013</c:v>
                </c:pt>
                <c:pt idx="4">
                  <c:v>1.7951717616012992</c:v>
                </c:pt>
                <c:pt idx="5">
                  <c:v>0.99134442874975526</c:v>
                </c:pt>
                <c:pt idx="6">
                  <c:v>0.12090681526084991</c:v>
                </c:pt>
                <c:pt idx="7">
                  <c:v>1.6108243373451034</c:v>
                </c:pt>
                <c:pt idx="8">
                  <c:v>0.7901688473940448</c:v>
                </c:pt>
                <c:pt idx="9">
                  <c:v>0.54239917877429611</c:v>
                </c:pt>
                <c:pt idx="10">
                  <c:v>6.6311431905869105</c:v>
                </c:pt>
                <c:pt idx="11">
                  <c:v>2.8173576306387913</c:v>
                </c:pt>
                <c:pt idx="12">
                  <c:v>0.4478712633916041</c:v>
                </c:pt>
                <c:pt idx="13">
                  <c:v>5.2334315315138769</c:v>
                </c:pt>
                <c:pt idx="14">
                  <c:v>2.2335972050945219</c:v>
                </c:pt>
                <c:pt idx="15">
                  <c:v>0.10783019891114498</c:v>
                </c:pt>
                <c:pt idx="16">
                  <c:v>1.7483917918624243</c:v>
                </c:pt>
                <c:pt idx="17">
                  <c:v>0.77087800922643412</c:v>
                </c:pt>
                <c:pt idx="18">
                  <c:v>0.2443108338535655</c:v>
                </c:pt>
                <c:pt idx="19">
                  <c:v>3.5383508443674572</c:v>
                </c:pt>
                <c:pt idx="20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7-4D42-8F05-D53515DB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All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02501509653316"/>
                  <c:y val="-0.3051356080489938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'SP23'!$CQ$4:$CQ$24</c:f>
              <c:numCache>
                <c:formatCode>0.000</c:formatCode>
                <c:ptCount val="21"/>
                <c:pt idx="0">
                  <c:v>35154.015030615519</c:v>
                </c:pt>
                <c:pt idx="1">
                  <c:v>1278212.1411416172</c:v>
                </c:pt>
                <c:pt idx="2">
                  <c:v>1203191.9120457896</c:v>
                </c:pt>
                <c:pt idx="3">
                  <c:v>35154.015030615519</c:v>
                </c:pt>
                <c:pt idx="4">
                  <c:v>1278212.1411416172</c:v>
                </c:pt>
                <c:pt idx="5">
                  <c:v>1203191.9120457896</c:v>
                </c:pt>
                <c:pt idx="6">
                  <c:v>35154.015030615519</c:v>
                </c:pt>
                <c:pt idx="7">
                  <c:v>1278212.1411416172</c:v>
                </c:pt>
                <c:pt idx="8">
                  <c:v>1203191.9120457896</c:v>
                </c:pt>
                <c:pt idx="9">
                  <c:v>35154.015030615519</c:v>
                </c:pt>
                <c:pt idx="10">
                  <c:v>1278212.1411416172</c:v>
                </c:pt>
                <c:pt idx="11">
                  <c:v>1203191.9120457896</c:v>
                </c:pt>
                <c:pt idx="12">
                  <c:v>35154.015030615519</c:v>
                </c:pt>
                <c:pt idx="13">
                  <c:v>1278212.1411416172</c:v>
                </c:pt>
                <c:pt idx="14">
                  <c:v>1203191.9120457896</c:v>
                </c:pt>
                <c:pt idx="15">
                  <c:v>35154.015030615519</c:v>
                </c:pt>
                <c:pt idx="16">
                  <c:v>1278212.1411416172</c:v>
                </c:pt>
                <c:pt idx="17">
                  <c:v>1203191.9120457896</c:v>
                </c:pt>
                <c:pt idx="18">
                  <c:v>35154.015030615519</c:v>
                </c:pt>
                <c:pt idx="19">
                  <c:v>1278212.1411416172</c:v>
                </c:pt>
                <c:pt idx="20">
                  <c:v>1203191.9120457896</c:v>
                </c:pt>
              </c:numCache>
            </c:numRef>
          </c:xVal>
          <c:yVal>
            <c:numRef>
              <c:f>'SP23'!$CS$4:$CS$24</c:f>
              <c:numCache>
                <c:formatCode>0.00000</c:formatCode>
                <c:ptCount val="21"/>
                <c:pt idx="0">
                  <c:v>0.17180462881611314</c:v>
                </c:pt>
                <c:pt idx="1">
                  <c:v>2.4225984929191995</c:v>
                </c:pt>
                <c:pt idx="2">
                  <c:v>1.309396878264691</c:v>
                </c:pt>
                <c:pt idx="3">
                  <c:v>0.19838337462369771</c:v>
                </c:pt>
                <c:pt idx="4">
                  <c:v>2.6057113132310032</c:v>
                </c:pt>
                <c:pt idx="5">
                  <c:v>2.0228053121452829</c:v>
                </c:pt>
                <c:pt idx="6">
                  <c:v>0.23269804300815272</c:v>
                </c:pt>
                <c:pt idx="7">
                  <c:v>3.008103030628642</c:v>
                </c:pt>
                <c:pt idx="8">
                  <c:v>1.4797989263631988</c:v>
                </c:pt>
                <c:pt idx="9">
                  <c:v>0.25485875679096892</c:v>
                </c:pt>
                <c:pt idx="10">
                  <c:v>3.4791613828098953</c:v>
                </c:pt>
                <c:pt idx="11">
                  <c:v>1.797079860399138</c:v>
                </c:pt>
                <c:pt idx="12">
                  <c:v>0.42369039671559017</c:v>
                </c:pt>
                <c:pt idx="13">
                  <c:v>5.107561754403628</c:v>
                </c:pt>
                <c:pt idx="14">
                  <c:v>2.4936478488807823</c:v>
                </c:pt>
                <c:pt idx="15">
                  <c:v>0.16434996781802808</c:v>
                </c:pt>
                <c:pt idx="16">
                  <c:v>2.5233132487064771</c:v>
                </c:pt>
                <c:pt idx="17">
                  <c:v>1.3602367834754925</c:v>
                </c:pt>
                <c:pt idx="18">
                  <c:v>8.0302038778309603E-2</c:v>
                </c:pt>
                <c:pt idx="19">
                  <c:v>1.249394894119128</c:v>
                </c:pt>
                <c:pt idx="20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1-4AEA-A27F-D9B409F3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Normalized Closed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078617665483398"/>
                  <c:y val="6.1478200641586468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'SP23'!$CQ$27:$CQ$47</c:f>
              <c:numCache>
                <c:formatCode>0.0000000</c:formatCode>
                <c:ptCount val="21"/>
                <c:pt idx="0">
                  <c:v>1.3969085583432659E-2</c:v>
                </c:pt>
                <c:pt idx="1">
                  <c:v>0.50792078167571175</c:v>
                </c:pt>
                <c:pt idx="2">
                  <c:v>0.47811013274085551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  <c:pt idx="6">
                  <c:v>1.3969085583432659E-2</c:v>
                </c:pt>
                <c:pt idx="7">
                  <c:v>0.50792078167571175</c:v>
                </c:pt>
                <c:pt idx="8">
                  <c:v>0.47811013274085551</c:v>
                </c:pt>
                <c:pt idx="9">
                  <c:v>1.3969085583432659E-2</c:v>
                </c:pt>
                <c:pt idx="10">
                  <c:v>0.50792078167571175</c:v>
                </c:pt>
                <c:pt idx="11">
                  <c:v>0.47811013274085551</c:v>
                </c:pt>
                <c:pt idx="12">
                  <c:v>1.3969085583432659E-2</c:v>
                </c:pt>
                <c:pt idx="13">
                  <c:v>0.50792078167571175</c:v>
                </c:pt>
                <c:pt idx="14">
                  <c:v>0.47811013274085551</c:v>
                </c:pt>
                <c:pt idx="15">
                  <c:v>1.3969085583432659E-2</c:v>
                </c:pt>
                <c:pt idx="16">
                  <c:v>0.50792078167571175</c:v>
                </c:pt>
                <c:pt idx="17">
                  <c:v>0.47811013274085551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</c:numCache>
            </c:numRef>
          </c:xVal>
          <c:yVal>
            <c:numRef>
              <c:f>'SP23'!$CR$27:$CR$47</c:f>
              <c:numCache>
                <c:formatCode>General</c:formatCode>
                <c:ptCount val="21"/>
                <c:pt idx="0">
                  <c:v>4.5687342206350436E-2</c:v>
                </c:pt>
                <c:pt idx="1">
                  <c:v>0.6265456221881649</c:v>
                </c:pt>
                <c:pt idx="2">
                  <c:v>0.3277670356054847</c:v>
                </c:pt>
                <c:pt idx="3">
                  <c:v>4.5354006526071446E-2</c:v>
                </c:pt>
                <c:pt idx="4">
                  <c:v>0.61501653417427682</c:v>
                </c:pt>
                <c:pt idx="5">
                  <c:v>0.33962945929965188</c:v>
                </c:pt>
                <c:pt idx="6">
                  <c:v>4.7942747635056897E-2</c:v>
                </c:pt>
                <c:pt idx="7">
                  <c:v>0.6387344214065207</c:v>
                </c:pt>
                <c:pt idx="8">
                  <c:v>0.31332283095842234</c:v>
                </c:pt>
                <c:pt idx="9">
                  <c:v>5.4289321159684933E-2</c:v>
                </c:pt>
                <c:pt idx="10">
                  <c:v>0.6637183027141611</c:v>
                </c:pt>
                <c:pt idx="11">
                  <c:v>0.28199237612615397</c:v>
                </c:pt>
                <c:pt idx="12">
                  <c:v>5.6585839794767327E-2</c:v>
                </c:pt>
                <c:pt idx="13">
                  <c:v>0.6612125903692877</c:v>
                </c:pt>
                <c:pt idx="14">
                  <c:v>0.28220156983594502</c:v>
                </c:pt>
                <c:pt idx="15">
                  <c:v>4.1045334745972682E-2</c:v>
                </c:pt>
                <c:pt idx="16">
                  <c:v>0.66552159866865435</c:v>
                </c:pt>
                <c:pt idx="17">
                  <c:v>0.29343306658537288</c:v>
                </c:pt>
                <c:pt idx="18">
                  <c:v>4.2814979119828525E-2</c:v>
                </c:pt>
                <c:pt idx="19">
                  <c:v>0.62008882344948613</c:v>
                </c:pt>
                <c:pt idx="20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A-4CEA-A44C-B38930ECD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Normalized Open - By Grain Size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078617665483398"/>
                  <c:y val="6.1478200641586468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'SP23'!$CQ$27:$CQ$47</c:f>
              <c:numCache>
                <c:formatCode>0.0000000</c:formatCode>
                <c:ptCount val="21"/>
                <c:pt idx="0">
                  <c:v>1.3969085583432659E-2</c:v>
                </c:pt>
                <c:pt idx="1">
                  <c:v>0.50792078167571175</c:v>
                </c:pt>
                <c:pt idx="2">
                  <c:v>0.47811013274085551</c:v>
                </c:pt>
                <c:pt idx="3">
                  <c:v>1.3969085583432659E-2</c:v>
                </c:pt>
                <c:pt idx="4">
                  <c:v>0.50792078167571175</c:v>
                </c:pt>
                <c:pt idx="5">
                  <c:v>0.47811013274085551</c:v>
                </c:pt>
                <c:pt idx="6">
                  <c:v>1.3969085583432659E-2</c:v>
                </c:pt>
                <c:pt idx="7">
                  <c:v>0.50792078167571175</c:v>
                </c:pt>
                <c:pt idx="8">
                  <c:v>0.47811013274085551</c:v>
                </c:pt>
                <c:pt idx="9">
                  <c:v>1.3969085583432659E-2</c:v>
                </c:pt>
                <c:pt idx="10">
                  <c:v>0.50792078167571175</c:v>
                </c:pt>
                <c:pt idx="11">
                  <c:v>0.47811013274085551</c:v>
                </c:pt>
                <c:pt idx="12">
                  <c:v>1.3969085583432659E-2</c:v>
                </c:pt>
                <c:pt idx="13">
                  <c:v>0.50792078167571175</c:v>
                </c:pt>
                <c:pt idx="14">
                  <c:v>0.47811013274085551</c:v>
                </c:pt>
                <c:pt idx="15">
                  <c:v>1.3969085583432659E-2</c:v>
                </c:pt>
                <c:pt idx="16">
                  <c:v>0.50792078167571175</c:v>
                </c:pt>
                <c:pt idx="17">
                  <c:v>0.47811013274085551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</c:numCache>
            </c:numRef>
          </c:xVal>
          <c:yVal>
            <c:numRef>
              <c:f>'SP23'!$CR$27:$CR$47</c:f>
              <c:numCache>
                <c:formatCode>General</c:formatCode>
                <c:ptCount val="21"/>
                <c:pt idx="0">
                  <c:v>4.5687342206350436E-2</c:v>
                </c:pt>
                <c:pt idx="1">
                  <c:v>0.6265456221881649</c:v>
                </c:pt>
                <c:pt idx="2">
                  <c:v>0.3277670356054847</c:v>
                </c:pt>
                <c:pt idx="3">
                  <c:v>4.5354006526071446E-2</c:v>
                </c:pt>
                <c:pt idx="4">
                  <c:v>0.61501653417427682</c:v>
                </c:pt>
                <c:pt idx="5">
                  <c:v>0.33962945929965188</c:v>
                </c:pt>
                <c:pt idx="6">
                  <c:v>4.7942747635056897E-2</c:v>
                </c:pt>
                <c:pt idx="7">
                  <c:v>0.6387344214065207</c:v>
                </c:pt>
                <c:pt idx="8">
                  <c:v>0.31332283095842234</c:v>
                </c:pt>
                <c:pt idx="9">
                  <c:v>5.4289321159684933E-2</c:v>
                </c:pt>
                <c:pt idx="10">
                  <c:v>0.6637183027141611</c:v>
                </c:pt>
                <c:pt idx="11">
                  <c:v>0.28199237612615397</c:v>
                </c:pt>
                <c:pt idx="12">
                  <c:v>5.6585839794767327E-2</c:v>
                </c:pt>
                <c:pt idx="13">
                  <c:v>0.6612125903692877</c:v>
                </c:pt>
                <c:pt idx="14">
                  <c:v>0.28220156983594502</c:v>
                </c:pt>
                <c:pt idx="15">
                  <c:v>4.1045334745972682E-2</c:v>
                </c:pt>
                <c:pt idx="16">
                  <c:v>0.66552159866865435</c:v>
                </c:pt>
                <c:pt idx="17">
                  <c:v>0.29343306658537288</c:v>
                </c:pt>
                <c:pt idx="18">
                  <c:v>4.2814979119828525E-2</c:v>
                </c:pt>
                <c:pt idx="19">
                  <c:v>0.62008882344948613</c:v>
                </c:pt>
                <c:pt idx="20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A-4376-B3C9-CA0853A3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041647"/>
        <c:axId val="1769043087"/>
      </c:scatterChart>
      <c:valAx>
        <c:axId val="17690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043087"/>
        <c:crosses val="autoZero"/>
        <c:crossBetween val="midCat"/>
      </c:valAx>
      <c:valAx>
        <c:axId val="176904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6904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Seasons'!$B$3:$B$41</c:f>
              <c:numCache>
                <c:formatCode>0.0</c:formatCode>
                <c:ptCount val="39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  <c:pt idx="18" formatCode="General">
                  <c:v>35154.015030615519</c:v>
                </c:pt>
                <c:pt idx="19" formatCode="General">
                  <c:v>1278212.1411416172</c:v>
                </c:pt>
                <c:pt idx="20" formatCode="General">
                  <c:v>1203191.9120457896</c:v>
                </c:pt>
                <c:pt idx="21" formatCode="General">
                  <c:v>35154.015030615519</c:v>
                </c:pt>
                <c:pt idx="22" formatCode="General">
                  <c:v>1278212.1411416172</c:v>
                </c:pt>
                <c:pt idx="23" formatCode="General">
                  <c:v>1203191.9120457896</c:v>
                </c:pt>
                <c:pt idx="24" formatCode="General">
                  <c:v>35154.015030615519</c:v>
                </c:pt>
                <c:pt idx="25" formatCode="General">
                  <c:v>1278212.1411416172</c:v>
                </c:pt>
                <c:pt idx="26" formatCode="General">
                  <c:v>1203191.9120457896</c:v>
                </c:pt>
                <c:pt idx="27" formatCode="General">
                  <c:v>35154.015030615519</c:v>
                </c:pt>
                <c:pt idx="28" formatCode="General">
                  <c:v>1278212.1411416172</c:v>
                </c:pt>
                <c:pt idx="29" formatCode="General">
                  <c:v>1203191.9120457896</c:v>
                </c:pt>
                <c:pt idx="30" formatCode="General">
                  <c:v>35154.015030615519</c:v>
                </c:pt>
                <c:pt idx="31" formatCode="General">
                  <c:v>1278212.1411416172</c:v>
                </c:pt>
                <c:pt idx="32" formatCode="General">
                  <c:v>1203191.9120457896</c:v>
                </c:pt>
                <c:pt idx="33" formatCode="General">
                  <c:v>35154.015030615519</c:v>
                </c:pt>
                <c:pt idx="34" formatCode="General">
                  <c:v>1278212.1411416172</c:v>
                </c:pt>
                <c:pt idx="35" formatCode="General">
                  <c:v>1203191.9120457896</c:v>
                </c:pt>
                <c:pt idx="36" formatCode="General">
                  <c:v>35154.015030615519</c:v>
                </c:pt>
                <c:pt idx="37" formatCode="General">
                  <c:v>1278212.1411416172</c:v>
                </c:pt>
                <c:pt idx="38" formatCode="General">
                  <c:v>1203191.9120457896</c:v>
                </c:pt>
              </c:numCache>
            </c:numRef>
          </c:xVal>
          <c:yVal>
            <c:numRef>
              <c:f>'Both Seasons'!$C$3:$C$41</c:f>
              <c:numCache>
                <c:formatCode>0.0000</c:formatCode>
                <c:ptCount val="39"/>
                <c:pt idx="0">
                  <c:v>0.45079025375166626</c:v>
                </c:pt>
                <c:pt idx="1">
                  <c:v>8.0360696707175165</c:v>
                </c:pt>
                <c:pt idx="2">
                  <c:v>3.779040075530816</c:v>
                </c:pt>
                <c:pt idx="3">
                  <c:v>0.18703707902634223</c:v>
                </c:pt>
                <c:pt idx="4">
                  <c:v>3.2029096365455176</c:v>
                </c:pt>
                <c:pt idx="5">
                  <c:v>1.4248532844281439</c:v>
                </c:pt>
                <c:pt idx="6">
                  <c:v>0.99249319357245436</c:v>
                </c:pt>
                <c:pt idx="7">
                  <c:v>12.143316057400659</c:v>
                </c:pt>
                <c:pt idx="8">
                  <c:v>1.6221907490268839</c:v>
                </c:pt>
                <c:pt idx="9">
                  <c:v>0.23523687411480471</c:v>
                </c:pt>
                <c:pt idx="10">
                  <c:v>3.4966024327251528</c:v>
                </c:pt>
                <c:pt idx="11">
                  <c:v>1.0619606931600434</c:v>
                </c:pt>
                <c:pt idx="12">
                  <c:v>0.63798708884441058</c:v>
                </c:pt>
                <c:pt idx="13">
                  <c:v>9.8232066288560738</c:v>
                </c:pt>
                <c:pt idx="14">
                  <c:v>2.4447062822995203</c:v>
                </c:pt>
                <c:pt idx="15">
                  <c:v>1.1600648367273965</c:v>
                </c:pt>
                <c:pt idx="16">
                  <c:v>11.001411554293746</c:v>
                </c:pt>
                <c:pt idx="17">
                  <c:v>2.3955236089788574</c:v>
                </c:pt>
                <c:pt idx="18" formatCode="General">
                  <c:v>0.28963033718293874</c:v>
                </c:pt>
                <c:pt idx="19" formatCode="General">
                  <c:v>3.9719233172996633</c:v>
                </c:pt>
                <c:pt idx="20" formatCode="General">
                  <c:v>2.0778463455174152</c:v>
                </c:pt>
                <c:pt idx="21" formatCode="General">
                  <c:v>0.13238380964895013</c:v>
                </c:pt>
                <c:pt idx="22" formatCode="General">
                  <c:v>1.7951717616012992</c:v>
                </c:pt>
                <c:pt idx="23" formatCode="General">
                  <c:v>0.99134442874975526</c:v>
                </c:pt>
                <c:pt idx="24" formatCode="General">
                  <c:v>0.12090681526084991</c:v>
                </c:pt>
                <c:pt idx="25" formatCode="General">
                  <c:v>1.6108243373451034</c:v>
                </c:pt>
                <c:pt idx="26" formatCode="General">
                  <c:v>0.7901688473940448</c:v>
                </c:pt>
                <c:pt idx="27" formatCode="General">
                  <c:v>0.54239917877429611</c:v>
                </c:pt>
                <c:pt idx="28" formatCode="General">
                  <c:v>6.6311431905869105</c:v>
                </c:pt>
                <c:pt idx="29" formatCode="General">
                  <c:v>2.8173576306387913</c:v>
                </c:pt>
                <c:pt idx="30" formatCode="General">
                  <c:v>0.4478712633916041</c:v>
                </c:pt>
                <c:pt idx="31" formatCode="General">
                  <c:v>5.2334315315138769</c:v>
                </c:pt>
                <c:pt idx="32" formatCode="General">
                  <c:v>2.2335972050945219</c:v>
                </c:pt>
                <c:pt idx="33" formatCode="General">
                  <c:v>0.10783019891114498</c:v>
                </c:pt>
                <c:pt idx="34" formatCode="General">
                  <c:v>1.7483917918624243</c:v>
                </c:pt>
                <c:pt idx="35" formatCode="General">
                  <c:v>0.77087800922643412</c:v>
                </c:pt>
                <c:pt idx="36" formatCode="General">
                  <c:v>0.2443108338535655</c:v>
                </c:pt>
                <c:pt idx="37" formatCode="General">
                  <c:v>3.5383508443674572</c:v>
                </c:pt>
                <c:pt idx="38" formatCode="General">
                  <c:v>1.923538321778977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9-4021-8891-F8142FC8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'Both Seasons'!$B$3:$B$41</c:f>
              <c:numCache>
                <c:formatCode>0.0</c:formatCode>
                <c:ptCount val="39"/>
                <c:pt idx="0">
                  <c:v>3423.3730373250228</c:v>
                </c:pt>
                <c:pt idx="1">
                  <c:v>101225.32462843005</c:v>
                </c:pt>
                <c:pt idx="2">
                  <c:v>69003.226880038535</c:v>
                </c:pt>
                <c:pt idx="3">
                  <c:v>3423.3730373250228</c:v>
                </c:pt>
                <c:pt idx="4">
                  <c:v>101225.32462843005</c:v>
                </c:pt>
                <c:pt idx="5">
                  <c:v>69003.226880038535</c:v>
                </c:pt>
                <c:pt idx="6">
                  <c:v>3423.3730373250228</c:v>
                </c:pt>
                <c:pt idx="7">
                  <c:v>101225.32462843005</c:v>
                </c:pt>
                <c:pt idx="8">
                  <c:v>69003.226880038535</c:v>
                </c:pt>
                <c:pt idx="9">
                  <c:v>3423.3730373250228</c:v>
                </c:pt>
                <c:pt idx="10">
                  <c:v>101225.32462843005</c:v>
                </c:pt>
                <c:pt idx="11">
                  <c:v>69003.226880038535</c:v>
                </c:pt>
                <c:pt idx="12">
                  <c:v>3423.3730373250228</c:v>
                </c:pt>
                <c:pt idx="13">
                  <c:v>101225.32462843005</c:v>
                </c:pt>
                <c:pt idx="14">
                  <c:v>69003.226880038535</c:v>
                </c:pt>
                <c:pt idx="15">
                  <c:v>3423.3730373250228</c:v>
                </c:pt>
                <c:pt idx="16">
                  <c:v>101225.32462843005</c:v>
                </c:pt>
                <c:pt idx="17">
                  <c:v>69003.226880038535</c:v>
                </c:pt>
                <c:pt idx="18" formatCode="General">
                  <c:v>35154.015030615519</c:v>
                </c:pt>
                <c:pt idx="19" formatCode="General">
                  <c:v>1278212.1411416172</c:v>
                </c:pt>
                <c:pt idx="20" formatCode="General">
                  <c:v>1203191.9120457896</c:v>
                </c:pt>
                <c:pt idx="21" formatCode="General">
                  <c:v>35154.015030615519</c:v>
                </c:pt>
                <c:pt idx="22" formatCode="General">
                  <c:v>1278212.1411416172</c:v>
                </c:pt>
                <c:pt idx="23" formatCode="General">
                  <c:v>1203191.9120457896</c:v>
                </c:pt>
                <c:pt idx="24" formatCode="General">
                  <c:v>35154.015030615519</c:v>
                </c:pt>
                <c:pt idx="25" formatCode="General">
                  <c:v>1278212.1411416172</c:v>
                </c:pt>
                <c:pt idx="26" formatCode="General">
                  <c:v>1203191.9120457896</c:v>
                </c:pt>
                <c:pt idx="27" formatCode="General">
                  <c:v>35154.015030615519</c:v>
                </c:pt>
                <c:pt idx="28" formatCode="General">
                  <c:v>1278212.1411416172</c:v>
                </c:pt>
                <c:pt idx="29" formatCode="General">
                  <c:v>1203191.9120457896</c:v>
                </c:pt>
                <c:pt idx="30" formatCode="General">
                  <c:v>35154.015030615519</c:v>
                </c:pt>
                <c:pt idx="31" formatCode="General">
                  <c:v>1278212.1411416172</c:v>
                </c:pt>
                <c:pt idx="32" formatCode="General">
                  <c:v>1203191.9120457896</c:v>
                </c:pt>
                <c:pt idx="33" formatCode="General">
                  <c:v>35154.015030615519</c:v>
                </c:pt>
                <c:pt idx="34" formatCode="General">
                  <c:v>1278212.1411416172</c:v>
                </c:pt>
                <c:pt idx="35" formatCode="General">
                  <c:v>1203191.9120457896</c:v>
                </c:pt>
                <c:pt idx="36" formatCode="General">
                  <c:v>35154.015030615519</c:v>
                </c:pt>
                <c:pt idx="37" formatCode="General">
                  <c:v>1278212.1411416172</c:v>
                </c:pt>
                <c:pt idx="38" formatCode="General">
                  <c:v>1203191.9120457896</c:v>
                </c:pt>
              </c:numCache>
            </c:numRef>
          </c:xVal>
          <c:yVal>
            <c:numRef>
              <c:f>'Both Seasons'!$D$3:$D$41</c:f>
              <c:numCache>
                <c:formatCode>General</c:formatCode>
                <c:ptCount val="39"/>
                <c:pt idx="0">
                  <c:v>0.60054292802206177</c:v>
                </c:pt>
                <c:pt idx="1">
                  <c:v>10.789368461860928</c:v>
                </c:pt>
                <c:pt idx="2">
                  <c:v>4.8206886101170099</c:v>
                </c:pt>
                <c:pt idx="3">
                  <c:v>0.23478451896362354</c:v>
                </c:pt>
                <c:pt idx="4">
                  <c:v>3.9736376817212653</c:v>
                </c:pt>
                <c:pt idx="5">
                  <c:v>1.3819777993151134</c:v>
                </c:pt>
                <c:pt idx="6">
                  <c:v>0.82967641323406882</c:v>
                </c:pt>
                <c:pt idx="7">
                  <c:v>11.345515927377145</c:v>
                </c:pt>
                <c:pt idx="8">
                  <c:v>1.9460076593887876</c:v>
                </c:pt>
                <c:pt idx="9">
                  <c:v>0.67270481300819962</c:v>
                </c:pt>
                <c:pt idx="10">
                  <c:v>9.8650712658596724</c:v>
                </c:pt>
                <c:pt idx="11">
                  <c:v>2.4947239211321284</c:v>
                </c:pt>
                <c:pt idx="12">
                  <c:v>0.76706330535520517</c:v>
                </c:pt>
                <c:pt idx="13">
                  <c:v>10.971623328564455</c:v>
                </c:pt>
                <c:pt idx="14">
                  <c:v>3.422213366080344</c:v>
                </c:pt>
                <c:pt idx="15">
                  <c:v>0.48970952418035979</c:v>
                </c:pt>
                <c:pt idx="16">
                  <c:v>6.8572842613503608</c:v>
                </c:pt>
                <c:pt idx="17">
                  <c:v>1.3266062144692778</c:v>
                </c:pt>
                <c:pt idx="18">
                  <c:v>0.17180462881611314</c:v>
                </c:pt>
                <c:pt idx="19">
                  <c:v>2.4225984929191995</c:v>
                </c:pt>
                <c:pt idx="20">
                  <c:v>1.309396878264691</c:v>
                </c:pt>
                <c:pt idx="21">
                  <c:v>0.19838337462369771</c:v>
                </c:pt>
                <c:pt idx="22">
                  <c:v>2.6057113132310032</c:v>
                </c:pt>
                <c:pt idx="23">
                  <c:v>2.0228053121452829</c:v>
                </c:pt>
                <c:pt idx="24">
                  <c:v>0.23269804300815272</c:v>
                </c:pt>
                <c:pt idx="25">
                  <c:v>3.008103030628642</c:v>
                </c:pt>
                <c:pt idx="26">
                  <c:v>1.4797989263631988</c:v>
                </c:pt>
                <c:pt idx="27">
                  <c:v>0.25485875679096892</c:v>
                </c:pt>
                <c:pt idx="28">
                  <c:v>3.4791613828098953</c:v>
                </c:pt>
                <c:pt idx="29">
                  <c:v>1.797079860399138</c:v>
                </c:pt>
                <c:pt idx="30">
                  <c:v>0.42369039671559017</c:v>
                </c:pt>
                <c:pt idx="31">
                  <c:v>5.107561754403628</c:v>
                </c:pt>
                <c:pt idx="32">
                  <c:v>2.4936478488807823</c:v>
                </c:pt>
                <c:pt idx="33">
                  <c:v>0.16434996781802808</c:v>
                </c:pt>
                <c:pt idx="34">
                  <c:v>2.5233132487064771</c:v>
                </c:pt>
                <c:pt idx="35">
                  <c:v>1.3602367834754925</c:v>
                </c:pt>
                <c:pt idx="36">
                  <c:v>8.0302038778309603E-2</c:v>
                </c:pt>
                <c:pt idx="37">
                  <c:v>1.249394894119128</c:v>
                </c:pt>
                <c:pt idx="38">
                  <c:v>0.58440306710255774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B-462F-82F1-B0D6ED9B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Normalized Closed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6210911864056"/>
                  <c:y val="-7.101305045202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'Both Seasons'!$F$3:$F$41</c:f>
              <c:numCache>
                <c:formatCode>0.0000000</c:formatCode>
                <c:ptCount val="39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  <c:pt idx="21">
                  <c:v>1.3969085583432659E-2</c:v>
                </c:pt>
                <c:pt idx="22">
                  <c:v>0.50792078167571175</c:v>
                </c:pt>
                <c:pt idx="23">
                  <c:v>0.47811013274085551</c:v>
                </c:pt>
                <c:pt idx="24">
                  <c:v>1.3969085583432659E-2</c:v>
                </c:pt>
                <c:pt idx="25">
                  <c:v>0.50792078167571175</c:v>
                </c:pt>
                <c:pt idx="26">
                  <c:v>0.47811013274085551</c:v>
                </c:pt>
                <c:pt idx="27">
                  <c:v>1.3969085583432659E-2</c:v>
                </c:pt>
                <c:pt idx="28">
                  <c:v>0.50792078167571175</c:v>
                </c:pt>
                <c:pt idx="29">
                  <c:v>0.47811013274085551</c:v>
                </c:pt>
                <c:pt idx="30">
                  <c:v>1.3969085583432659E-2</c:v>
                </c:pt>
                <c:pt idx="31">
                  <c:v>0.50792078167571175</c:v>
                </c:pt>
                <c:pt idx="32">
                  <c:v>0.47811013274085551</c:v>
                </c:pt>
                <c:pt idx="33">
                  <c:v>1.3969085583432659E-2</c:v>
                </c:pt>
                <c:pt idx="34">
                  <c:v>0.50792078167571175</c:v>
                </c:pt>
                <c:pt idx="35">
                  <c:v>0.47811013274085551</c:v>
                </c:pt>
                <c:pt idx="36">
                  <c:v>1.3969085583432659E-2</c:v>
                </c:pt>
                <c:pt idx="37">
                  <c:v>0.50792078167571175</c:v>
                </c:pt>
                <c:pt idx="38">
                  <c:v>0.47811013274085551</c:v>
                </c:pt>
              </c:numCache>
            </c:numRef>
          </c:xVal>
          <c:yVal>
            <c:numRef>
              <c:f>'Both Seasons'!$G$3:$G$41</c:f>
              <c:numCache>
                <c:formatCode>General</c:formatCode>
                <c:ptCount val="39"/>
                <c:pt idx="0">
                  <c:v>3.67515024377882E-2</c:v>
                </c:pt>
                <c:pt idx="1">
                  <c:v>0.65515532253789099</c:v>
                </c:pt>
                <c:pt idx="2">
                  <c:v>0.30809317502432082</c:v>
                </c:pt>
                <c:pt idx="3">
                  <c:v>3.8846282094031341E-2</c:v>
                </c:pt>
                <c:pt idx="4">
                  <c:v>0.66522174058019345</c:v>
                </c:pt>
                <c:pt idx="5">
                  <c:v>0.29593197732577525</c:v>
                </c:pt>
                <c:pt idx="6">
                  <c:v>6.7251198913975782E-2</c:v>
                </c:pt>
                <c:pt idx="7">
                  <c:v>0.82282938456434895</c:v>
                </c:pt>
                <c:pt idx="8">
                  <c:v>0.10991941652167532</c:v>
                </c:pt>
                <c:pt idx="9">
                  <c:v>4.9071065566941602E-2</c:v>
                </c:pt>
                <c:pt idx="10">
                  <c:v>0.72940098308756141</c:v>
                </c:pt>
                <c:pt idx="11">
                  <c:v>0.22152795134549694</c:v>
                </c:pt>
                <c:pt idx="12">
                  <c:v>4.9433754239875588E-2</c:v>
                </c:pt>
                <c:pt idx="13">
                  <c:v>0.76114076731231994</c:v>
                </c:pt>
                <c:pt idx="14">
                  <c:v>0.18942547844780444</c:v>
                </c:pt>
                <c:pt idx="15">
                  <c:v>7.9691202632918623E-2</c:v>
                </c:pt>
                <c:pt idx="16">
                  <c:v>0.75574717004147463</c:v>
                </c:pt>
                <c:pt idx="17">
                  <c:v>0.16456162732560675</c:v>
                </c:pt>
                <c:pt idx="18">
                  <c:v>4.5687342206350436E-2</c:v>
                </c:pt>
                <c:pt idx="19">
                  <c:v>0.6265456221881649</c:v>
                </c:pt>
                <c:pt idx="20">
                  <c:v>0.3277670356054847</c:v>
                </c:pt>
                <c:pt idx="21">
                  <c:v>4.5354006526071446E-2</c:v>
                </c:pt>
                <c:pt idx="22">
                  <c:v>0.61501653417427682</c:v>
                </c:pt>
                <c:pt idx="23">
                  <c:v>0.33962945929965188</c:v>
                </c:pt>
                <c:pt idx="24">
                  <c:v>4.7942747635056897E-2</c:v>
                </c:pt>
                <c:pt idx="25">
                  <c:v>0.6387344214065207</c:v>
                </c:pt>
                <c:pt idx="26">
                  <c:v>0.31332283095842234</c:v>
                </c:pt>
                <c:pt idx="27">
                  <c:v>5.4289321159684933E-2</c:v>
                </c:pt>
                <c:pt idx="28">
                  <c:v>0.6637183027141611</c:v>
                </c:pt>
                <c:pt idx="29">
                  <c:v>0.28199237612615397</c:v>
                </c:pt>
                <c:pt idx="30">
                  <c:v>5.6585839794767327E-2</c:v>
                </c:pt>
                <c:pt idx="31">
                  <c:v>0.6612125903692877</c:v>
                </c:pt>
                <c:pt idx="32">
                  <c:v>0.28220156983594502</c:v>
                </c:pt>
                <c:pt idx="33">
                  <c:v>4.1045334745972682E-2</c:v>
                </c:pt>
                <c:pt idx="34">
                  <c:v>0.66552159866865435</c:v>
                </c:pt>
                <c:pt idx="35">
                  <c:v>0.29343306658537288</c:v>
                </c:pt>
                <c:pt idx="36">
                  <c:v>4.2814979119828525E-2</c:v>
                </c:pt>
                <c:pt idx="37">
                  <c:v>0.62008882344948613</c:v>
                </c:pt>
                <c:pt idx="38">
                  <c:v>0.33709619743068547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5-439E-8478-0382CE487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T5: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0.089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(upwelling 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'SM23'!$AV$4:$AV$47</c:f>
              <c:numCache>
                <c:formatCode>0.000</c:formatCode>
                <c:ptCount val="44"/>
                <c:pt idx="0">
                  <c:v>3.3895853504351994E-2</c:v>
                </c:pt>
                <c:pt idx="1">
                  <c:v>3.6511929414418699E-2</c:v>
                </c:pt>
                <c:pt idx="2">
                  <c:v>3.9128005324485418E-2</c:v>
                </c:pt>
                <c:pt idx="3">
                  <c:v>4.5070742785393164E-2</c:v>
                </c:pt>
                <c:pt idx="4">
                  <c:v>5.1610932560559944E-2</c:v>
                </c:pt>
                <c:pt idx="5">
                  <c:v>6.0767198245793429E-2</c:v>
                </c:pt>
                <c:pt idx="6">
                  <c:v>7.3847577796126995E-2</c:v>
                </c:pt>
                <c:pt idx="7">
                  <c:v>0.10262441280686085</c:v>
                </c:pt>
                <c:pt idx="8">
                  <c:v>0.14900319354728733</c:v>
                </c:pt>
                <c:pt idx="9">
                  <c:v>0.18562825628822133</c:v>
                </c:pt>
                <c:pt idx="10">
                  <c:v>0.21440509129895519</c:v>
                </c:pt>
                <c:pt idx="11">
                  <c:v>0.24187388835465568</c:v>
                </c:pt>
                <c:pt idx="12">
                  <c:v>0.26291562896170462</c:v>
                </c:pt>
                <c:pt idx="13">
                  <c:v>0.28193874597294599</c:v>
                </c:pt>
                <c:pt idx="14">
                  <c:v>0.30630714813083598</c:v>
                </c:pt>
                <c:pt idx="15">
                  <c:v>0.34065553494124906</c:v>
                </c:pt>
                <c:pt idx="16">
                  <c:v>0.38094665921256998</c:v>
                </c:pt>
                <c:pt idx="17">
                  <c:v>0.42729365427131383</c:v>
                </c:pt>
                <c:pt idx="18">
                  <c:v>0.47816221550941684</c:v>
                </c:pt>
                <c:pt idx="19">
                  <c:v>0.53426292856765323</c:v>
                </c:pt>
                <c:pt idx="20">
                  <c:v>0.59503012681344669</c:v>
                </c:pt>
                <c:pt idx="21">
                  <c:v>0.65859010565918741</c:v>
                </c:pt>
                <c:pt idx="22">
                  <c:v>0.74175287754896102</c:v>
                </c:pt>
                <c:pt idx="23">
                  <c:v>0.82126359730856302</c:v>
                </c:pt>
                <c:pt idx="24">
                  <c:v>0.89260069875863435</c:v>
                </c:pt>
                <c:pt idx="25">
                  <c:v>0.93559572222256548</c:v>
                </c:pt>
                <c:pt idx="26">
                  <c:v>0.96050448096906016</c:v>
                </c:pt>
                <c:pt idx="27">
                  <c:v>0.94339709674607419</c:v>
                </c:pt>
                <c:pt idx="28">
                  <c:v>0.88622862178605022</c:v>
                </c:pt>
                <c:pt idx="29">
                  <c:v>0.79366554127654509</c:v>
                </c:pt>
                <c:pt idx="30">
                  <c:v>0.66033078438922743</c:v>
                </c:pt>
                <c:pt idx="31">
                  <c:v>0.52118419964898499</c:v>
                </c:pt>
                <c:pt idx="32">
                  <c:v>0.37498132046414917</c:v>
                </c:pt>
                <c:pt idx="33">
                  <c:v>0.25605275736366595</c:v>
                </c:pt>
                <c:pt idx="34">
                  <c:v>0.16476969600876379</c:v>
                </c:pt>
                <c:pt idx="35">
                  <c:v>0.11106255908881568</c:v>
                </c:pt>
                <c:pt idx="36">
                  <c:v>7.0951906388627514E-2</c:v>
                </c:pt>
                <c:pt idx="37">
                  <c:v>4.3727152267425004E-2</c:v>
                </c:pt>
                <c:pt idx="38">
                  <c:v>2.5690449513138605E-2</c:v>
                </c:pt>
                <c:pt idx="39">
                  <c:v>1.6728664799253046E-2</c:v>
                </c:pt>
                <c:pt idx="40">
                  <c:v>1.3741403227957855E-2</c:v>
                </c:pt>
                <c:pt idx="41">
                  <c:v>1.1351593970921708E-2</c:v>
                </c:pt>
                <c:pt idx="42">
                  <c:v>7.766880085367486E-3</c:v>
                </c:pt>
                <c:pt idx="43">
                  <c:v>4.1821661998132616E-3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C-4449-857B-4E16944AB100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'SM23'!$BB$4:$BB$47</c:f>
              <c:numCache>
                <c:formatCode>0.000</c:formatCode>
                <c:ptCount val="44"/>
                <c:pt idx="0">
                  <c:v>2.92107410471363E-2</c:v>
                </c:pt>
                <c:pt idx="1">
                  <c:v>3.1530002797761539E-2</c:v>
                </c:pt>
                <c:pt idx="2">
                  <c:v>3.4374087694962897E-2</c:v>
                </c:pt>
                <c:pt idx="3">
                  <c:v>3.7852980320900759E-2</c:v>
                </c:pt>
                <c:pt idx="4">
                  <c:v>4.3651134697463859E-2</c:v>
                </c:pt>
                <c:pt idx="5">
                  <c:v>5.0608919949339581E-2</c:v>
                </c:pt>
                <c:pt idx="6">
                  <c:v>6.2205228702465809E-2</c:v>
                </c:pt>
                <c:pt idx="7">
                  <c:v>8.5507830790878606E-2</c:v>
                </c:pt>
                <c:pt idx="8">
                  <c:v>0.1238856342583555</c:v>
                </c:pt>
                <c:pt idx="9">
                  <c:v>0.15351121386990749</c:v>
                </c:pt>
                <c:pt idx="10">
                  <c:v>0.17733863910489642</c:v>
                </c:pt>
                <c:pt idx="11">
                  <c:v>0.20053125661114884</c:v>
                </c:pt>
                <c:pt idx="12">
                  <c:v>0.21919533519831116</c:v>
                </c:pt>
                <c:pt idx="13">
                  <c:v>0.23565013661700862</c:v>
                </c:pt>
                <c:pt idx="14">
                  <c:v>0.2562186383903805</c:v>
                </c:pt>
                <c:pt idx="15">
                  <c:v>0.28523451003742178</c:v>
                </c:pt>
                <c:pt idx="16">
                  <c:v>0.31899888976787405</c:v>
                </c:pt>
                <c:pt idx="17">
                  <c:v>0.3586714084570497</c:v>
                </c:pt>
                <c:pt idx="18">
                  <c:v>0.40488687383368532</c:v>
                </c:pt>
                <c:pt idx="19">
                  <c:v>0.45828009362651762</c:v>
                </c:pt>
                <c:pt idx="20">
                  <c:v>0.51990071412869854</c:v>
                </c:pt>
                <c:pt idx="21">
                  <c:v>0.59204289732662763</c:v>
                </c:pt>
                <c:pt idx="22">
                  <c:v>0.69135631403909725</c:v>
                </c:pt>
                <c:pt idx="23">
                  <c:v>0.79448816264924305</c:v>
                </c:pt>
                <c:pt idx="24">
                  <c:v>0.88981703463971296</c:v>
                </c:pt>
                <c:pt idx="25">
                  <c:v>0.94498325008391404</c:v>
                </c:pt>
                <c:pt idx="26">
                  <c:v>0.96920407093063865</c:v>
                </c:pt>
                <c:pt idx="27">
                  <c:v>0.93927729414837691</c:v>
                </c:pt>
                <c:pt idx="28">
                  <c:v>0.86844899722266089</c:v>
                </c:pt>
                <c:pt idx="29">
                  <c:v>0.76577625799167093</c:v>
                </c:pt>
                <c:pt idx="30">
                  <c:v>0.63255379167710557</c:v>
                </c:pt>
                <c:pt idx="31">
                  <c:v>0.50500990963168602</c:v>
                </c:pt>
                <c:pt idx="32">
                  <c:v>0.37171807273815483</c:v>
                </c:pt>
                <c:pt idx="33">
                  <c:v>0.26468290741239836</c:v>
                </c:pt>
                <c:pt idx="34">
                  <c:v>0.18219485986830175</c:v>
                </c:pt>
                <c:pt idx="35">
                  <c:v>0.13505524701964292</c:v>
                </c:pt>
                <c:pt idx="36">
                  <c:v>9.8767150613213353E-2</c:v>
                </c:pt>
                <c:pt idx="37">
                  <c:v>7.3525440049108076E-2</c:v>
                </c:pt>
                <c:pt idx="38">
                  <c:v>5.5131530154718153E-2</c:v>
                </c:pt>
                <c:pt idx="39">
                  <c:v>4.745405235617136E-2</c:v>
                </c:pt>
                <c:pt idx="40">
                  <c:v>5.5851222701389237E-2</c:v>
                </c:pt>
                <c:pt idx="41">
                  <c:v>6.5712877904175085E-2</c:v>
                </c:pt>
                <c:pt idx="42">
                  <c:v>5.6790884412381087E-2</c:v>
                </c:pt>
                <c:pt idx="43">
                  <c:v>3.4113504527447651E-2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C-4449-857B-4E16944A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Both Seasons - Normalized Open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836210911864056"/>
                  <c:y val="-7.1013050452026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'Both Seasons'!$F$3:$F$41</c:f>
              <c:numCache>
                <c:formatCode>0.0000000</c:formatCode>
                <c:ptCount val="39"/>
                <c:pt idx="0">
                  <c:v>1.9713994223094531E-2</c:v>
                </c:pt>
                <c:pt idx="1">
                  <c:v>0.58292083369186043</c:v>
                </c:pt>
                <c:pt idx="2">
                  <c:v>0.39736517208504502</c:v>
                </c:pt>
                <c:pt idx="3">
                  <c:v>1.9713994223094531E-2</c:v>
                </c:pt>
                <c:pt idx="4">
                  <c:v>0.58292083369186043</c:v>
                </c:pt>
                <c:pt idx="5">
                  <c:v>0.39736517208504502</c:v>
                </c:pt>
                <c:pt idx="6">
                  <c:v>1.9713994223094531E-2</c:v>
                </c:pt>
                <c:pt idx="7">
                  <c:v>0.58292083369186043</c:v>
                </c:pt>
                <c:pt idx="8">
                  <c:v>0.39736517208504502</c:v>
                </c:pt>
                <c:pt idx="9">
                  <c:v>1.9713994223094531E-2</c:v>
                </c:pt>
                <c:pt idx="10">
                  <c:v>0.58292083369186043</c:v>
                </c:pt>
                <c:pt idx="11">
                  <c:v>0.39736517208504502</c:v>
                </c:pt>
                <c:pt idx="12">
                  <c:v>1.9713994223094531E-2</c:v>
                </c:pt>
                <c:pt idx="13">
                  <c:v>0.58292083369186043</c:v>
                </c:pt>
                <c:pt idx="14">
                  <c:v>0.39736517208504502</c:v>
                </c:pt>
                <c:pt idx="15">
                  <c:v>1.9713994223094531E-2</c:v>
                </c:pt>
                <c:pt idx="16">
                  <c:v>0.58292083369186043</c:v>
                </c:pt>
                <c:pt idx="17">
                  <c:v>0.39736517208504502</c:v>
                </c:pt>
                <c:pt idx="18">
                  <c:v>1.3969085583432659E-2</c:v>
                </c:pt>
                <c:pt idx="19">
                  <c:v>0.50792078167571175</c:v>
                </c:pt>
                <c:pt idx="20">
                  <c:v>0.47811013274085551</c:v>
                </c:pt>
                <c:pt idx="21">
                  <c:v>1.3969085583432659E-2</c:v>
                </c:pt>
                <c:pt idx="22">
                  <c:v>0.50792078167571175</c:v>
                </c:pt>
                <c:pt idx="23">
                  <c:v>0.47811013274085551</c:v>
                </c:pt>
                <c:pt idx="24">
                  <c:v>1.3969085583432659E-2</c:v>
                </c:pt>
                <c:pt idx="25">
                  <c:v>0.50792078167571175</c:v>
                </c:pt>
                <c:pt idx="26">
                  <c:v>0.47811013274085551</c:v>
                </c:pt>
                <c:pt idx="27">
                  <c:v>1.3969085583432659E-2</c:v>
                </c:pt>
                <c:pt idx="28">
                  <c:v>0.50792078167571175</c:v>
                </c:pt>
                <c:pt idx="29">
                  <c:v>0.47811013274085551</c:v>
                </c:pt>
                <c:pt idx="30">
                  <c:v>1.3969085583432659E-2</c:v>
                </c:pt>
                <c:pt idx="31">
                  <c:v>0.50792078167571175</c:v>
                </c:pt>
                <c:pt idx="32">
                  <c:v>0.47811013274085551</c:v>
                </c:pt>
                <c:pt idx="33">
                  <c:v>1.3969085583432659E-2</c:v>
                </c:pt>
                <c:pt idx="34">
                  <c:v>0.50792078167571175</c:v>
                </c:pt>
                <c:pt idx="35">
                  <c:v>0.47811013274085551</c:v>
                </c:pt>
                <c:pt idx="36">
                  <c:v>1.3969085583432659E-2</c:v>
                </c:pt>
                <c:pt idx="37">
                  <c:v>0.50792078167571175</c:v>
                </c:pt>
                <c:pt idx="38">
                  <c:v>0.47811013274085551</c:v>
                </c:pt>
              </c:numCache>
            </c:numRef>
          </c:xVal>
          <c:yVal>
            <c:numRef>
              <c:f>'Both Seasons'!$H$3:$H$41</c:f>
              <c:numCache>
                <c:formatCode>General</c:formatCode>
                <c:ptCount val="39"/>
                <c:pt idx="0">
                  <c:v>3.7046310933713855E-2</c:v>
                </c:pt>
                <c:pt idx="1">
                  <c:v>0.66557489925486579</c:v>
                </c:pt>
                <c:pt idx="2">
                  <c:v>0.2973787898114203</c:v>
                </c:pt>
                <c:pt idx="3">
                  <c:v>4.1997803191833043E-2</c:v>
                </c:pt>
                <c:pt idx="4">
                  <c:v>0.71079666602054659</c:v>
                </c:pt>
                <c:pt idx="5">
                  <c:v>0.24720553078762036</c:v>
                </c:pt>
                <c:pt idx="6">
                  <c:v>5.8753959524266271E-2</c:v>
                </c:pt>
                <c:pt idx="7">
                  <c:v>0.80343851283015211</c:v>
                </c:pt>
                <c:pt idx="8">
                  <c:v>0.13780752764558166</c:v>
                </c:pt>
                <c:pt idx="9">
                  <c:v>5.161748037661229E-2</c:v>
                </c:pt>
                <c:pt idx="10">
                  <c:v>0.75695923774100693</c:v>
                </c:pt>
                <c:pt idx="11">
                  <c:v>0.19142328188238086</c:v>
                </c:pt>
                <c:pt idx="12">
                  <c:v>5.0594839709727328E-2</c:v>
                </c:pt>
                <c:pt idx="13">
                  <c:v>0.72367889297894272</c:v>
                </c:pt>
                <c:pt idx="14">
                  <c:v>0.22572626731133003</c:v>
                </c:pt>
                <c:pt idx="15">
                  <c:v>5.6459777275913101E-2</c:v>
                </c:pt>
                <c:pt idx="16">
                  <c:v>0.79059263297250992</c:v>
                </c:pt>
                <c:pt idx="17">
                  <c:v>0.15294758975157696</c:v>
                </c:pt>
                <c:pt idx="18">
                  <c:v>4.400958779038705E-2</c:v>
                </c:pt>
                <c:pt idx="19">
                  <c:v>0.62057443847512606</c:v>
                </c:pt>
                <c:pt idx="20">
                  <c:v>0.33541597373448684</c:v>
                </c:pt>
                <c:pt idx="21">
                  <c:v>4.1099541035384692E-2</c:v>
                </c:pt>
                <c:pt idx="22">
                  <c:v>0.53983121946404766</c:v>
                </c:pt>
                <c:pt idx="23">
                  <c:v>0.41906923950056757</c:v>
                </c:pt>
                <c:pt idx="24">
                  <c:v>4.9294166633087534E-2</c:v>
                </c:pt>
                <c:pt idx="25">
                  <c:v>0.63722896043482735</c:v>
                </c:pt>
                <c:pt idx="26">
                  <c:v>0.31347687293208504</c:v>
                </c:pt>
                <c:pt idx="27">
                  <c:v>4.6077408976689778E-2</c:v>
                </c:pt>
                <c:pt idx="28">
                  <c:v>0.6290179860805073</c:v>
                </c:pt>
                <c:pt idx="29">
                  <c:v>0.32490460494280293</c:v>
                </c:pt>
                <c:pt idx="30">
                  <c:v>5.2796969023363546E-2</c:v>
                </c:pt>
                <c:pt idx="31">
                  <c:v>0.63646422440200223</c:v>
                </c:pt>
                <c:pt idx="32">
                  <c:v>0.31073880657463421</c:v>
                </c:pt>
                <c:pt idx="33">
                  <c:v>4.060129148892714E-2</c:v>
                </c:pt>
                <c:pt idx="34">
                  <c:v>0.62336353385866217</c:v>
                </c:pt>
                <c:pt idx="35">
                  <c:v>0.33603517465241073</c:v>
                </c:pt>
                <c:pt idx="36">
                  <c:v>4.1952896284577504E-2</c:v>
                </c:pt>
                <c:pt idx="37">
                  <c:v>0.65273229931515131</c:v>
                </c:pt>
                <c:pt idx="38">
                  <c:v>0.30531480440027126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C4-48B0-A740-6787F5DC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6399"/>
        <c:axId val="1740490159"/>
      </c:scatterChart>
      <c:valAx>
        <c:axId val="17404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0490159"/>
        <c:crosses val="autoZero"/>
        <c:crossBetween val="midCat"/>
      </c:valAx>
      <c:valAx>
        <c:axId val="17404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04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T6: </a:t>
            </a:r>
            <a:r>
              <a:rPr lang="es-AR" sz="1400" b="0" i="0" u="none" strike="noStrike" baseline="0">
                <a:effectLst/>
              </a:rPr>
              <a:t>-0.058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'SM23'!$AW$4:$AW$47</c:f>
              <c:numCache>
                <c:formatCode>0.000</c:formatCode>
                <c:ptCount val="44"/>
                <c:pt idx="0">
                  <c:v>9.1858202116137655E-3</c:v>
                </c:pt>
                <c:pt idx="1">
                  <c:v>9.5852036990752339E-3</c:v>
                </c:pt>
                <c:pt idx="2">
                  <c:v>1.0383970673998171E-2</c:v>
                </c:pt>
                <c:pt idx="3">
                  <c:v>1.1182737648921108E-2</c:v>
                </c:pt>
                <c:pt idx="4">
                  <c:v>1.2780271598766976E-2</c:v>
                </c:pt>
                <c:pt idx="5">
                  <c:v>1.437780554861285E-2</c:v>
                </c:pt>
                <c:pt idx="6">
                  <c:v>1.7572873448304594E-2</c:v>
                </c:pt>
                <c:pt idx="7">
                  <c:v>2.4362392735149552E-2</c:v>
                </c:pt>
                <c:pt idx="8">
                  <c:v>3.4746363409147725E-2</c:v>
                </c:pt>
                <c:pt idx="9">
                  <c:v>4.2734033158377087E-2</c:v>
                </c:pt>
                <c:pt idx="10">
                  <c:v>4.8325401982837635E-2</c:v>
                </c:pt>
                <c:pt idx="11">
                  <c:v>5.3517387319836719E-2</c:v>
                </c:pt>
                <c:pt idx="12">
                  <c:v>5.711183870698993E-2</c:v>
                </c:pt>
                <c:pt idx="13">
                  <c:v>6.0306906606681678E-2</c:v>
                </c:pt>
                <c:pt idx="14">
                  <c:v>6.4300741481296372E-2</c:v>
                </c:pt>
                <c:pt idx="15">
                  <c:v>7.0291493793218376E-2</c:v>
                </c:pt>
                <c:pt idx="16">
                  <c:v>7.6681629592601872E-2</c:v>
                </c:pt>
                <c:pt idx="17">
                  <c:v>8.5068682829292697E-2</c:v>
                </c:pt>
                <c:pt idx="18">
                  <c:v>9.4254503040906476E-2</c:v>
                </c:pt>
                <c:pt idx="19">
                  <c:v>0.10503785720236611</c:v>
                </c:pt>
                <c:pt idx="20">
                  <c:v>0.11981504623844043</c:v>
                </c:pt>
                <c:pt idx="21">
                  <c:v>0.13818668666166795</c:v>
                </c:pt>
                <c:pt idx="22">
                  <c:v>0.16734168124635512</c:v>
                </c:pt>
                <c:pt idx="23">
                  <c:v>0.20488372906773311</c:v>
                </c:pt>
                <c:pt idx="24">
                  <c:v>0.25081283012580202</c:v>
                </c:pt>
                <c:pt idx="25">
                  <c:v>0.293546863284179</c:v>
                </c:pt>
                <c:pt idx="26">
                  <c:v>0.33308582854286439</c:v>
                </c:pt>
                <c:pt idx="27">
                  <c:v>0.35425315337832208</c:v>
                </c:pt>
                <c:pt idx="28">
                  <c:v>0.35225623594101485</c:v>
                </c:pt>
                <c:pt idx="29">
                  <c:v>0.33108891110555694</c:v>
                </c:pt>
                <c:pt idx="30">
                  <c:v>0.2847604265600267</c:v>
                </c:pt>
                <c:pt idx="31">
                  <c:v>0.23323995667749733</c:v>
                </c:pt>
                <c:pt idx="32">
                  <c:v>0.18092071982004504</c:v>
                </c:pt>
                <c:pt idx="33">
                  <c:v>0.13978422061151383</c:v>
                </c:pt>
                <c:pt idx="34">
                  <c:v>0.10264155627759732</c:v>
                </c:pt>
                <c:pt idx="35">
                  <c:v>7.8678547029909215E-2</c:v>
                </c:pt>
                <c:pt idx="36">
                  <c:v>5.9508139631758744E-2</c:v>
                </c:pt>
                <c:pt idx="37">
                  <c:v>4.6727868032991761E-2</c:v>
                </c:pt>
                <c:pt idx="38">
                  <c:v>3.5145746896609188E-2</c:v>
                </c:pt>
                <c:pt idx="39">
                  <c:v>3.1551295509455984E-2</c:v>
                </c:pt>
                <c:pt idx="40">
                  <c:v>3.7941431308839466E-2</c:v>
                </c:pt>
                <c:pt idx="41">
                  <c:v>4.7526635007914694E-2</c:v>
                </c:pt>
                <c:pt idx="42">
                  <c:v>4.2734033158377087E-2</c:v>
                </c:pt>
                <c:pt idx="43">
                  <c:v>2.5560543197533953E-2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0-4559-86B7-14F3318DF29D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'SM23'!$BC$4:$BC$47</c:f>
              <c:numCache>
                <c:formatCode>0.000</c:formatCode>
                <c:ptCount val="44"/>
                <c:pt idx="0">
                  <c:v>2.6685845554335428E-2</c:v>
                </c:pt>
                <c:pt idx="1">
                  <c:v>2.7898838534077951E-2</c:v>
                </c:pt>
                <c:pt idx="2">
                  <c:v>3.0324824493562989E-2</c:v>
                </c:pt>
                <c:pt idx="3">
                  <c:v>3.2750810453048028E-2</c:v>
                </c:pt>
                <c:pt idx="4">
                  <c:v>3.6389789392275586E-2</c:v>
                </c:pt>
                <c:pt idx="5">
                  <c:v>4.1241761311245663E-2</c:v>
                </c:pt>
                <c:pt idx="6">
                  <c:v>5.0945705149185817E-2</c:v>
                </c:pt>
                <c:pt idx="7">
                  <c:v>6.91405998453236E-2</c:v>
                </c:pt>
                <c:pt idx="8">
                  <c:v>9.9465424338886596E-2</c:v>
                </c:pt>
                <c:pt idx="9">
                  <c:v>0.12079300722535327</c:v>
                </c:pt>
                <c:pt idx="10">
                  <c:v>0.13706820671090469</c:v>
                </c:pt>
                <c:pt idx="11">
                  <c:v>0.15162412246781493</c:v>
                </c:pt>
                <c:pt idx="12">
                  <c:v>0.16203476853659893</c:v>
                </c:pt>
                <c:pt idx="13">
                  <c:v>0.17052571939479655</c:v>
                </c:pt>
                <c:pt idx="14">
                  <c:v>0.18214935844332308</c:v>
                </c:pt>
                <c:pt idx="15">
                  <c:v>0.19842455792887451</c:v>
                </c:pt>
                <c:pt idx="16">
                  <c:v>0.21611316187611365</c:v>
                </c:pt>
                <c:pt idx="17">
                  <c:v>0.23794703551147894</c:v>
                </c:pt>
                <c:pt idx="18">
                  <c:v>0.26432700179886087</c:v>
                </c:pt>
                <c:pt idx="19">
                  <c:v>0.29575935148715804</c:v>
                </c:pt>
                <c:pt idx="20">
                  <c:v>0.33588306351559793</c:v>
                </c:pt>
                <c:pt idx="21">
                  <c:v>0.38743000311061931</c:v>
                </c:pt>
                <c:pt idx="22">
                  <c:v>0.46596866752692956</c:v>
                </c:pt>
                <c:pt idx="23">
                  <c:v>0.5666470848455587</c:v>
                </c:pt>
                <c:pt idx="24">
                  <c:v>0.68835772987177246</c:v>
                </c:pt>
                <c:pt idx="25">
                  <c:v>0.80774785672350946</c:v>
                </c:pt>
                <c:pt idx="26">
                  <c:v>0.92541869984660552</c:v>
                </c:pt>
                <c:pt idx="27">
                  <c:v>0.99862014977119007</c:v>
                </c:pt>
                <c:pt idx="28">
                  <c:v>1.0109715392267034</c:v>
                </c:pt>
                <c:pt idx="29">
                  <c:v>0.9620720452492556</c:v>
                </c:pt>
                <c:pt idx="30">
                  <c:v>0.83704934872691061</c:v>
                </c:pt>
                <c:pt idx="31">
                  <c:v>0.69118431189085494</c:v>
                </c:pt>
                <c:pt idx="32">
                  <c:v>0.53389604748821773</c:v>
                </c:pt>
                <c:pt idx="33">
                  <c:v>0.4008676426804309</c:v>
                </c:pt>
                <c:pt idx="34">
                  <c:v>0.27824988394142808</c:v>
                </c:pt>
                <c:pt idx="35">
                  <c:v>0.19101985718497505</c:v>
                </c:pt>
                <c:pt idx="36">
                  <c:v>0.12521235701192546</c:v>
                </c:pt>
                <c:pt idx="37">
                  <c:v>8.1238730474241252E-2</c:v>
                </c:pt>
                <c:pt idx="38">
                  <c:v>4.8171516666168174E-2</c:v>
                </c:pt>
                <c:pt idx="39">
                  <c:v>3.441724683703859E-2</c:v>
                </c:pt>
                <c:pt idx="40">
                  <c:v>3.3816012391203097E-2</c:v>
                </c:pt>
                <c:pt idx="41">
                  <c:v>3.5134473155953971E-2</c:v>
                </c:pt>
                <c:pt idx="42">
                  <c:v>2.6833409691629961E-2</c:v>
                </c:pt>
                <c:pt idx="43">
                  <c:v>1.4682431718061672E-2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0-4559-86B7-14F3318DF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T7: </a:t>
            </a:r>
            <a:r>
              <a:rPr lang="es-AR" sz="1400" b="0" i="0" u="none" strike="noStrike" baseline="0">
                <a:effectLst/>
              </a:rPr>
              <a:t>-0.124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'SM23'!$AX$4:$AX$47</c:f>
              <c:numCache>
                <c:formatCode>0.000</c:formatCode>
                <c:ptCount val="44"/>
                <c:pt idx="0">
                  <c:v>2.2641457847699928E-2</c:v>
                </c:pt>
                <c:pt idx="1">
                  <c:v>2.4021812649737649E-2</c:v>
                </c:pt>
                <c:pt idx="2">
                  <c:v>2.6333336871924382E-2</c:v>
                </c:pt>
                <c:pt idx="3">
                  <c:v>2.9567830850167228E-2</c:v>
                </c:pt>
                <c:pt idx="4">
                  <c:v>3.3725294584466187E-2</c:v>
                </c:pt>
                <c:pt idx="5">
                  <c:v>3.8805728074821258E-2</c:v>
                </c:pt>
                <c:pt idx="6">
                  <c:v>4.7586240253493686E-2</c:v>
                </c:pt>
                <c:pt idx="7">
                  <c:v>6.6062034702801767E-2</c:v>
                </c:pt>
                <c:pt idx="8">
                  <c:v>9.5164280842894466E-2</c:v>
                </c:pt>
                <c:pt idx="9">
                  <c:v>0.11826312373657601</c:v>
                </c:pt>
                <c:pt idx="10">
                  <c:v>0.13581594842982797</c:v>
                </c:pt>
                <c:pt idx="11">
                  <c:v>0.15291138807709831</c:v>
                </c:pt>
                <c:pt idx="12">
                  <c:v>0.16584936399006972</c:v>
                </c:pt>
                <c:pt idx="13">
                  <c:v>0.17739878543691046</c:v>
                </c:pt>
                <c:pt idx="14">
                  <c:v>0.19125973110593797</c:v>
                </c:pt>
                <c:pt idx="15">
                  <c:v>0.21065849531130215</c:v>
                </c:pt>
                <c:pt idx="16">
                  <c:v>0.23144581398279698</c:v>
                </c:pt>
                <c:pt idx="17">
                  <c:v>0.2559332113426091</c:v>
                </c:pt>
                <c:pt idx="18">
                  <c:v>0.28320591729877537</c:v>
                </c:pt>
                <c:pt idx="19">
                  <c:v>0.31602464145537135</c:v>
                </c:pt>
                <c:pt idx="20">
                  <c:v>0.35622712366041598</c:v>
                </c:pt>
                <c:pt idx="21">
                  <c:v>0.40845281168646907</c:v>
                </c:pt>
                <c:pt idx="22">
                  <c:v>0.48839219138648404</c:v>
                </c:pt>
                <c:pt idx="23">
                  <c:v>0.58634178082573274</c:v>
                </c:pt>
                <c:pt idx="24">
                  <c:v>0.6999572571256566</c:v>
                </c:pt>
                <c:pt idx="25">
                  <c:v>0.80383645283448035</c:v>
                </c:pt>
                <c:pt idx="26">
                  <c:v>0.89799576728038966</c:v>
                </c:pt>
                <c:pt idx="27">
                  <c:v>0.95058864404740229</c:v>
                </c:pt>
                <c:pt idx="28">
                  <c:v>0.95660024695790646</c:v>
                </c:pt>
                <c:pt idx="29">
                  <c:v>0.90393357321405765</c:v>
                </c:pt>
                <c:pt idx="30">
                  <c:v>0.78619343183620649</c:v>
                </c:pt>
                <c:pt idx="31">
                  <c:v>0.65322018965138295</c:v>
                </c:pt>
                <c:pt idx="32">
                  <c:v>0.49845466239807945</c:v>
                </c:pt>
                <c:pt idx="33">
                  <c:v>0.37044705840631043</c:v>
                </c:pt>
                <c:pt idx="34">
                  <c:v>0.26000867843597908</c:v>
                </c:pt>
                <c:pt idx="35">
                  <c:v>0.18701207106661713</c:v>
                </c:pt>
                <c:pt idx="36">
                  <c:v>0.13109450401633971</c:v>
                </c:pt>
                <c:pt idx="37">
                  <c:v>9.1806791903258161E-2</c:v>
                </c:pt>
                <c:pt idx="38">
                  <c:v>6.0858606251053202E-2</c:v>
                </c:pt>
                <c:pt idx="39">
                  <c:v>4.5600906451802189E-2</c:v>
                </c:pt>
                <c:pt idx="40">
                  <c:v>4.3713968619225468E-2</c:v>
                </c:pt>
                <c:pt idx="41">
                  <c:v>4.4130355344742578E-2</c:v>
                </c:pt>
                <c:pt idx="42">
                  <c:v>3.5840026868423358E-2</c:v>
                </c:pt>
                <c:pt idx="43">
                  <c:v>2.2518462886306448E-2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4BDA-B0A3-B1AA4DDCD061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'SM23'!$BD$4:$BD$47</c:f>
              <c:numCache>
                <c:formatCode>0.000</c:formatCode>
                <c:ptCount val="44"/>
                <c:pt idx="0">
                  <c:v>2.8906981258904209E-2</c:v>
                </c:pt>
                <c:pt idx="1">
                  <c:v>3.0408699828507663E-2</c:v>
                </c:pt>
                <c:pt idx="2">
                  <c:v>3.3224238612187089E-2</c:v>
                </c:pt>
                <c:pt idx="3">
                  <c:v>3.6039777395866515E-2</c:v>
                </c:pt>
                <c:pt idx="4">
                  <c:v>4.0357034749149395E-2</c:v>
                </c:pt>
                <c:pt idx="5">
                  <c:v>4.6832920779073722E-2</c:v>
                </c:pt>
                <c:pt idx="6">
                  <c:v>5.7626064162280929E-2</c:v>
                </c:pt>
                <c:pt idx="7">
                  <c:v>7.8367542466129869E-2</c:v>
                </c:pt>
                <c:pt idx="8">
                  <c:v>0.1142194215064689</c:v>
                </c:pt>
                <c:pt idx="9">
                  <c:v>0.1399350672706387</c:v>
                </c:pt>
                <c:pt idx="10">
                  <c:v>0.16114555732599814</c:v>
                </c:pt>
                <c:pt idx="11">
                  <c:v>0.18254394573688504</c:v>
                </c:pt>
                <c:pt idx="12">
                  <c:v>0.19859236997639612</c:v>
                </c:pt>
                <c:pt idx="13">
                  <c:v>0.21332697400183126</c:v>
                </c:pt>
                <c:pt idx="14">
                  <c:v>0.23200303866949429</c:v>
                </c:pt>
                <c:pt idx="15">
                  <c:v>0.25828091122563013</c:v>
                </c:pt>
                <c:pt idx="16">
                  <c:v>0.29000196299359732</c:v>
                </c:pt>
                <c:pt idx="17">
                  <c:v>0.32932482265003726</c:v>
                </c:pt>
                <c:pt idx="18">
                  <c:v>0.37427875987383613</c:v>
                </c:pt>
                <c:pt idx="19">
                  <c:v>0.42598969652354235</c:v>
                </c:pt>
                <c:pt idx="20">
                  <c:v>0.49018339348158657</c:v>
                </c:pt>
                <c:pt idx="21">
                  <c:v>0.56226147999870313</c:v>
                </c:pt>
                <c:pt idx="22">
                  <c:v>0.65799126691842014</c:v>
                </c:pt>
                <c:pt idx="23">
                  <c:v>0.75644631413059382</c:v>
                </c:pt>
                <c:pt idx="24">
                  <c:v>0.84298670092486128</c:v>
                </c:pt>
                <c:pt idx="25">
                  <c:v>0.89330528506620044</c:v>
                </c:pt>
                <c:pt idx="26">
                  <c:v>0.92006978866924405</c:v>
                </c:pt>
                <c:pt idx="27">
                  <c:v>0.91032550312491067</c:v>
                </c:pt>
                <c:pt idx="28">
                  <c:v>0.8795556893315124</c:v>
                </c:pt>
                <c:pt idx="29">
                  <c:v>0.82447286020462662</c:v>
                </c:pt>
                <c:pt idx="30">
                  <c:v>0.72968256506254725</c:v>
                </c:pt>
                <c:pt idx="31">
                  <c:v>0.62155882805109819</c:v>
                </c:pt>
                <c:pt idx="32">
                  <c:v>0.50517343649490576</c:v>
                </c:pt>
                <c:pt idx="33">
                  <c:v>0.40868471477999663</c:v>
                </c:pt>
                <c:pt idx="34">
                  <c:v>0.31651178214375397</c:v>
                </c:pt>
                <c:pt idx="35">
                  <c:v>0.25972465334557276</c:v>
                </c:pt>
                <c:pt idx="36">
                  <c:v>0.21382535124567068</c:v>
                </c:pt>
                <c:pt idx="37">
                  <c:v>0.19289450631167784</c:v>
                </c:pt>
                <c:pt idx="38">
                  <c:v>0.17646881708649528</c:v>
                </c:pt>
                <c:pt idx="39">
                  <c:v>0.17027404445255398</c:v>
                </c:pt>
                <c:pt idx="40">
                  <c:v>0.16736382235380259</c:v>
                </c:pt>
                <c:pt idx="41">
                  <c:v>0.15685032409196192</c:v>
                </c:pt>
                <c:pt idx="42">
                  <c:v>0.12972323824941132</c:v>
                </c:pt>
                <c:pt idx="43">
                  <c:v>0.10315984747344312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3-4BDA-B0A3-B1AA4DDC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T8: </a:t>
            </a:r>
            <a:r>
              <a:rPr lang="es-AR" sz="1400" b="0" i="0" u="none" strike="noStrike" baseline="0">
                <a:effectLst/>
              </a:rPr>
              <a:t>-0.052</a:t>
            </a:r>
            <a:r>
              <a:rPr lang="es-AR" sz="1400" b="0" i="0" u="none" strike="noStrike" baseline="0"/>
              <a:t>  m/d (downwelling)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'SM23'!$AY$4:$AY$47</c:f>
              <c:numCache>
                <c:formatCode>0.000</c:formatCode>
                <c:ptCount val="44"/>
                <c:pt idx="0">
                  <c:v>3.838348373049176E-2</c:v>
                </c:pt>
                <c:pt idx="1">
                  <c:v>4.1593992416041323E-2</c:v>
                </c:pt>
                <c:pt idx="2">
                  <c:v>4.6098212608884248E-2</c:v>
                </c:pt>
                <c:pt idx="3">
                  <c:v>5.2519229979983359E-2</c:v>
                </c:pt>
                <c:pt idx="4">
                  <c:v>6.0233958858375826E-2</c:v>
                </c:pt>
                <c:pt idx="5">
                  <c:v>7.1782282093280719E-2</c:v>
                </c:pt>
                <c:pt idx="6">
                  <c:v>8.8457911191991395E-2</c:v>
                </c:pt>
                <c:pt idx="7">
                  <c:v>0.12113854355308216</c:v>
                </c:pt>
                <c:pt idx="8">
                  <c:v>0.17499902520572658</c:v>
                </c:pt>
                <c:pt idx="9">
                  <c:v>0.21606501228154035</c:v>
                </c:pt>
                <c:pt idx="10">
                  <c:v>0.24879318480799878</c:v>
                </c:pt>
                <c:pt idx="11">
                  <c:v>0.27960456015620105</c:v>
                </c:pt>
                <c:pt idx="12">
                  <c:v>0.30404245829867182</c:v>
                </c:pt>
                <c:pt idx="13">
                  <c:v>0.32397613624829963</c:v>
                </c:pt>
                <c:pt idx="14">
                  <c:v>0.35100145740535715</c:v>
                </c:pt>
                <c:pt idx="15">
                  <c:v>0.38703521894810045</c:v>
                </c:pt>
                <c:pt idx="16">
                  <c:v>0.42886691219098005</c:v>
                </c:pt>
                <c:pt idx="17">
                  <c:v>0.47256786244674825</c:v>
                </c:pt>
                <c:pt idx="18">
                  <c:v>0.51684435820811159</c:v>
                </c:pt>
                <c:pt idx="19">
                  <c:v>0.56428382248965692</c:v>
                </c:pt>
                <c:pt idx="20">
                  <c:v>0.61220375194606191</c:v>
                </c:pt>
                <c:pt idx="21">
                  <c:v>0.65408804887549243</c:v>
                </c:pt>
                <c:pt idx="22">
                  <c:v>0.70335429352574197</c:v>
                </c:pt>
                <c:pt idx="23">
                  <c:v>0.73930310178011682</c:v>
                </c:pt>
                <c:pt idx="24">
                  <c:v>0.75680716777481094</c:v>
                </c:pt>
                <c:pt idx="25">
                  <c:v>0.7488699286331304</c:v>
                </c:pt>
                <c:pt idx="26">
                  <c:v>0.73317042044768943</c:v>
                </c:pt>
                <c:pt idx="27">
                  <c:v>0.70131822498258234</c:v>
                </c:pt>
                <c:pt idx="28">
                  <c:v>0.65225733155735344</c:v>
                </c:pt>
                <c:pt idx="29">
                  <c:v>0.58291985198255636</c:v>
                </c:pt>
                <c:pt idx="30">
                  <c:v>0.48889664639608377</c:v>
                </c:pt>
                <c:pt idx="31">
                  <c:v>0.3984167306527342</c:v>
                </c:pt>
                <c:pt idx="32">
                  <c:v>0.30692834439429706</c:v>
                </c:pt>
                <c:pt idx="33">
                  <c:v>0.23638210660057535</c:v>
                </c:pt>
                <c:pt idx="34">
                  <c:v>0.18049962039657275</c:v>
                </c:pt>
                <c:pt idx="35">
                  <c:v>0.14536912199581489</c:v>
                </c:pt>
                <c:pt idx="36">
                  <c:v>0.12595838586523117</c:v>
                </c:pt>
                <c:pt idx="37">
                  <c:v>0.12154924600312357</c:v>
                </c:pt>
                <c:pt idx="38">
                  <c:v>0.12399404852160729</c:v>
                </c:pt>
                <c:pt idx="39">
                  <c:v>0.1383250189537529</c:v>
                </c:pt>
                <c:pt idx="40">
                  <c:v>0.15514833206974987</c:v>
                </c:pt>
                <c:pt idx="41">
                  <c:v>0.16574078847611834</c:v>
                </c:pt>
                <c:pt idx="42">
                  <c:v>0.15701758908263838</c:v>
                </c:pt>
                <c:pt idx="43">
                  <c:v>0.14019427596664147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D-41AF-B3D0-EEC4000EFE6C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'SM23'!$AS$4:$AS$47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'SM23'!$BE$4:$BE$47</c:f>
              <c:numCache>
                <c:formatCode>0.000</c:formatCode>
                <c:ptCount val="44"/>
                <c:pt idx="0">
                  <c:v>1.688653531656413E-2</c:v>
                </c:pt>
                <c:pt idx="1">
                  <c:v>1.8237458141889259E-2</c:v>
                </c:pt>
                <c:pt idx="2">
                  <c:v>1.9588380967214387E-2</c:v>
                </c:pt>
                <c:pt idx="3">
                  <c:v>2.2290226617864652E-2</c:v>
                </c:pt>
                <c:pt idx="4">
                  <c:v>2.5667533681177471E-2</c:v>
                </c:pt>
                <c:pt idx="5">
                  <c:v>2.9720302157152868E-2</c:v>
                </c:pt>
                <c:pt idx="6">
                  <c:v>3.6474916283778518E-2</c:v>
                </c:pt>
                <c:pt idx="7">
                  <c:v>5.0659605949692391E-2</c:v>
                </c:pt>
                <c:pt idx="8">
                  <c:v>7.3625293980219608E-2</c:v>
                </c:pt>
                <c:pt idx="9">
                  <c:v>9.1187290709446298E-2</c:v>
                </c:pt>
                <c:pt idx="10">
                  <c:v>0.10537198037536016</c:v>
                </c:pt>
                <c:pt idx="11">
                  <c:v>0.11888120862861147</c:v>
                </c:pt>
                <c:pt idx="12">
                  <c:v>0.12968859123121251</c:v>
                </c:pt>
                <c:pt idx="13">
                  <c:v>0.13779412818316328</c:v>
                </c:pt>
                <c:pt idx="14">
                  <c:v>0.14725058796043922</c:v>
                </c:pt>
                <c:pt idx="15">
                  <c:v>0.16075981621369054</c:v>
                </c:pt>
                <c:pt idx="16">
                  <c:v>0.17494450587960436</c:v>
                </c:pt>
                <c:pt idx="17">
                  <c:v>0.19250650260883106</c:v>
                </c:pt>
                <c:pt idx="18">
                  <c:v>0.21344580640137059</c:v>
                </c:pt>
                <c:pt idx="19">
                  <c:v>0.23776241725722294</c:v>
                </c:pt>
                <c:pt idx="20">
                  <c:v>0.26815818082703835</c:v>
                </c:pt>
                <c:pt idx="21">
                  <c:v>0.30598401993614199</c:v>
                </c:pt>
                <c:pt idx="22">
                  <c:v>0.36272277859979751</c:v>
                </c:pt>
                <c:pt idx="23">
                  <c:v>0.43161984269137904</c:v>
                </c:pt>
                <c:pt idx="24">
                  <c:v>0.50592059808426137</c:v>
                </c:pt>
                <c:pt idx="25">
                  <c:v>0.56671212522389214</c:v>
                </c:pt>
                <c:pt idx="26">
                  <c:v>0.6133189626976091</c:v>
                </c:pt>
                <c:pt idx="27">
                  <c:v>0.62885457518884824</c:v>
                </c:pt>
                <c:pt idx="28">
                  <c:v>0.61534534693559673</c:v>
                </c:pt>
                <c:pt idx="29">
                  <c:v>0.5640102795732419</c:v>
                </c:pt>
                <c:pt idx="30">
                  <c:v>0.48160398722840886</c:v>
                </c:pt>
                <c:pt idx="31">
                  <c:v>0.39176761934428778</c:v>
                </c:pt>
                <c:pt idx="32">
                  <c:v>0.29179933027022814</c:v>
                </c:pt>
                <c:pt idx="33">
                  <c:v>0.20804211510007009</c:v>
                </c:pt>
                <c:pt idx="34">
                  <c:v>0.13982051242115098</c:v>
                </c:pt>
                <c:pt idx="35">
                  <c:v>9.7941904836071944E-2</c:v>
                </c:pt>
                <c:pt idx="36">
                  <c:v>6.6195218440931389E-2</c:v>
                </c:pt>
                <c:pt idx="37">
                  <c:v>4.2554068997741605E-2</c:v>
                </c:pt>
                <c:pt idx="38">
                  <c:v>2.5667533681177471E-2</c:v>
                </c:pt>
                <c:pt idx="39">
                  <c:v>1.7561996729226696E-2</c:v>
                </c:pt>
                <c:pt idx="40">
                  <c:v>1.6211073903901564E-2</c:v>
                </c:pt>
                <c:pt idx="41">
                  <c:v>1.4860151078576434E-2</c:v>
                </c:pt>
                <c:pt idx="42">
                  <c:v>9.4564597772759142E-3</c:v>
                </c:pt>
                <c:pt idx="43">
                  <c:v>4.7282298886379571E-3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ED-41AF-B3D0-EEC4000EF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462527"/>
        <c:axId val="1423475967"/>
      </c:scatterChart>
      <c:valAx>
        <c:axId val="142346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75967"/>
        <c:crosses val="autoZero"/>
        <c:crossBetween val="midCat"/>
      </c:valAx>
      <c:valAx>
        <c:axId val="14234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23462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T1: 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-0.256</a:t>
            </a:r>
            <a:r>
              <a:rPr lang="es-A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m/d (downwelling)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'SM23'!$AT$2:$AY$2</c:f>
              <c:strCache>
                <c:ptCount val="1"/>
                <c:pt idx="0">
                  <c:v>Closed (A&amp;D)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'SM23'!$AT$4:$AT$47</c:f>
              <c:numCache>
                <c:formatCode>0.000</c:formatCode>
                <c:ptCount val="44"/>
                <c:pt idx="0">
                  <c:v>1.9114331070679374E-2</c:v>
                </c:pt>
                <c:pt idx="1">
                  <c:v>1.9492470664267663E-2</c:v>
                </c:pt>
                <c:pt idx="2">
                  <c:v>2.0294637021846217E-2</c:v>
                </c:pt>
                <c:pt idx="3">
                  <c:v>2.1898969737003324E-2</c:v>
                </c:pt>
                <c:pt idx="4">
                  <c:v>2.388144204574872E-2</c:v>
                </c:pt>
                <c:pt idx="5">
                  <c:v>2.7044220305660963E-2</c:v>
                </c:pt>
                <c:pt idx="6">
                  <c:v>3.303752440229913E-2</c:v>
                </c:pt>
                <c:pt idx="7">
                  <c:v>4.5734524612350072E-2</c:v>
                </c:pt>
                <c:pt idx="8">
                  <c:v>6.5983274463794303E-2</c:v>
                </c:pt>
                <c:pt idx="9">
                  <c:v>8.1040886576178917E-2</c:v>
                </c:pt>
                <c:pt idx="10">
                  <c:v>9.3267972851837605E-2</c:v>
                </c:pt>
                <c:pt idx="11">
                  <c:v>0.10431475317632946</c:v>
                </c:pt>
                <c:pt idx="12">
                  <c:v>0.11300092159848762</c:v>
                </c:pt>
                <c:pt idx="13">
                  <c:v>0.12050678406947894</c:v>
                </c:pt>
                <c:pt idx="14">
                  <c:v>0.13041914561320594</c:v>
                </c:pt>
                <c:pt idx="15">
                  <c:v>0.14391831218083539</c:v>
                </c:pt>
                <c:pt idx="16">
                  <c:v>0.15902181146362201</c:v>
                </c:pt>
                <c:pt idx="17">
                  <c:v>0.17690994941273258</c:v>
                </c:pt>
                <c:pt idx="18">
                  <c:v>0.19796086562175536</c:v>
                </c:pt>
                <c:pt idx="19">
                  <c:v>0.22179642049710208</c:v>
                </c:pt>
                <c:pt idx="20">
                  <c:v>0.25157939229868503</c:v>
                </c:pt>
                <c:pt idx="21">
                  <c:v>0.28858186131847496</c:v>
                </c:pt>
                <c:pt idx="22">
                  <c:v>0.34351835545777742</c:v>
                </c:pt>
                <c:pt idx="23">
                  <c:v>0.41293973120389582</c:v>
                </c:pt>
                <c:pt idx="24">
                  <c:v>0.49958474005275222</c:v>
                </c:pt>
                <c:pt idx="25">
                  <c:v>0.59382738571340388</c:v>
                </c:pt>
                <c:pt idx="26">
                  <c:v>0.70509907356481305</c:v>
                </c:pt>
                <c:pt idx="27">
                  <c:v>0.80785709944529971</c:v>
                </c:pt>
                <c:pt idx="28">
                  <c:v>0.89327763342149935</c:v>
                </c:pt>
                <c:pt idx="29">
                  <c:v>0.94543120714339013</c:v>
                </c:pt>
                <c:pt idx="30">
                  <c:v>0.92652422746397578</c:v>
                </c:pt>
                <c:pt idx="31">
                  <c:v>0.85657600838269066</c:v>
                </c:pt>
                <c:pt idx="32">
                  <c:v>0.71918888586403251</c:v>
                </c:pt>
                <c:pt idx="33">
                  <c:v>0.56400539973706776</c:v>
                </c:pt>
                <c:pt idx="34">
                  <c:v>0.41808081253782986</c:v>
                </c:pt>
                <c:pt idx="35">
                  <c:v>0.32072127578766796</c:v>
                </c:pt>
                <c:pt idx="36">
                  <c:v>0.23800636661627286</c:v>
                </c:pt>
                <c:pt idx="37">
                  <c:v>0.17393587458116488</c:v>
                </c:pt>
                <c:pt idx="38">
                  <c:v>0.12189787790973521</c:v>
                </c:pt>
                <c:pt idx="39">
                  <c:v>9.1610147233730496E-2</c:v>
                </c:pt>
                <c:pt idx="40">
                  <c:v>8.2637613558788015E-2</c:v>
                </c:pt>
                <c:pt idx="41">
                  <c:v>7.9372018727699362E-2</c:v>
                </c:pt>
                <c:pt idx="42">
                  <c:v>6.5883894390442316E-2</c:v>
                </c:pt>
                <c:pt idx="43">
                  <c:v>4.7123900203694141E-2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4B7-4DD9-8AD9-65E3041FE27D}"/>
            </c:ext>
          </c:extLst>
        </c:ser>
        <c:ser>
          <c:idx val="1"/>
          <c:order val="1"/>
          <c:tx>
            <c:strRef>
              <c:f>'SM23'!$AZ$2:$BE$2</c:f>
              <c:strCache>
                <c:ptCount val="1"/>
                <c:pt idx="0">
                  <c:v>Open (B&amp;C)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'SM23'!$BG$4:$BG$47</c:f>
              <c:numCache>
                <c:formatCode>0.00</c:formatCode>
                <c:ptCount val="44"/>
                <c:pt idx="0">
                  <c:v>121.65750555274199</c:v>
                </c:pt>
                <c:pt idx="1">
                  <c:v>128.88132881832999</c:v>
                </c:pt>
                <c:pt idx="2">
                  <c:v>139.96369329914501</c:v>
                </c:pt>
                <c:pt idx="3">
                  <c:v>155.23070547879399</c:v>
                </c:pt>
                <c:pt idx="4">
                  <c:v>173.60661472490401</c:v>
                </c:pt>
                <c:pt idx="5">
                  <c:v>196.722202609486</c:v>
                </c:pt>
                <c:pt idx="6">
                  <c:v>237.71157463356201</c:v>
                </c:pt>
                <c:pt idx="7">
                  <c:v>333.86380302206402</c:v>
                </c:pt>
                <c:pt idx="8">
                  <c:v>503.59374080472003</c:v>
                </c:pt>
                <c:pt idx="9">
                  <c:v>646.72442391640595</c:v>
                </c:pt>
                <c:pt idx="10">
                  <c:v>785.41744446486996</c:v>
                </c:pt>
                <c:pt idx="11">
                  <c:v>953.87745779617899</c:v>
                </c:pt>
                <c:pt idx="12">
                  <c:v>1116.2948517203099</c:v>
                </c:pt>
                <c:pt idx="13">
                  <c:v>1306.00374278711</c:v>
                </c:pt>
                <c:pt idx="14">
                  <c:v>1537.51938798023</c:v>
                </c:pt>
                <c:pt idx="15">
                  <c:v>1841.9935668057999</c:v>
                </c:pt>
                <c:pt idx="16">
                  <c:v>2206.9467729379598</c:v>
                </c:pt>
                <c:pt idx="17">
                  <c:v>2597.4789778229701</c:v>
                </c:pt>
                <c:pt idx="18">
                  <c:v>2980.7580535214502</c:v>
                </c:pt>
                <c:pt idx="19">
                  <c:v>3425.2176548105299</c:v>
                </c:pt>
                <c:pt idx="20">
                  <c:v>3907.3076093792702</c:v>
                </c:pt>
                <c:pt idx="21">
                  <c:v>4387.1923378880701</c:v>
                </c:pt>
                <c:pt idx="22">
                  <c:v>5084.0108994927496</c:v>
                </c:pt>
                <c:pt idx="23">
                  <c:v>5855.9329239180497</c:v>
                </c:pt>
                <c:pt idx="24">
                  <c:v>6729.3925509948704</c:v>
                </c:pt>
                <c:pt idx="25">
                  <c:v>7551.1914089311504</c:v>
                </c:pt>
                <c:pt idx="26">
                  <c:v>8447.9647146164407</c:v>
                </c:pt>
                <c:pt idx="27">
                  <c:v>9255.6222950766205</c:v>
                </c:pt>
                <c:pt idx="28">
                  <c:v>10073.2921644336</c:v>
                </c:pt>
                <c:pt idx="29">
                  <c:v>10813.9986110667</c:v>
                </c:pt>
                <c:pt idx="30">
                  <c:v>11153.32864645</c:v>
                </c:pt>
                <c:pt idx="31">
                  <c:v>11312.308963867201</c:v>
                </c:pt>
                <c:pt idx="32">
                  <c:v>10659.1857315655</c:v>
                </c:pt>
                <c:pt idx="33">
                  <c:v>9729.4529516752791</c:v>
                </c:pt>
                <c:pt idx="34">
                  <c:v>8240.9416491218199</c:v>
                </c:pt>
                <c:pt idx="35">
                  <c:v>6921.7972474706603</c:v>
                </c:pt>
                <c:pt idx="36">
                  <c:v>5559.5678278471896</c:v>
                </c:pt>
                <c:pt idx="37">
                  <c:v>4342.3819825568198</c:v>
                </c:pt>
                <c:pt idx="38">
                  <c:v>3186.85359108996</c:v>
                </c:pt>
                <c:pt idx="39">
                  <c:v>2445.48230751956</c:v>
                </c:pt>
                <c:pt idx="40">
                  <c:v>2011.4790371998299</c:v>
                </c:pt>
                <c:pt idx="41">
                  <c:v>1736.9555325246999</c:v>
                </c:pt>
                <c:pt idx="42">
                  <c:v>1476.52847657858</c:v>
                </c:pt>
                <c:pt idx="43">
                  <c:v>1380.2915810214399</c:v>
                </c:pt>
              </c:numCache>
            </c:numRef>
          </c:xVal>
          <c:yVal>
            <c:numRef>
              <c:f>'SM23'!$AZ$4:$AZ$47</c:f>
              <c:numCache>
                <c:formatCode>0.000</c:formatCode>
                <c:ptCount val="44"/>
                <c:pt idx="0">
                  <c:v>2.3921316722452783E-2</c:v>
                </c:pt>
                <c:pt idx="1">
                  <c:v>2.4908180921911285E-2</c:v>
                </c:pt>
                <c:pt idx="2">
                  <c:v>2.6474095942525873E-2</c:v>
                </c:pt>
                <c:pt idx="3">
                  <c:v>2.8040010963140457E-2</c:v>
                </c:pt>
                <c:pt idx="4">
                  <c:v>3.0184976804911126E-2</c:v>
                </c:pt>
                <c:pt idx="5">
                  <c:v>3.471148442390122E-2</c:v>
                </c:pt>
                <c:pt idx="6">
                  <c:v>4.318544884072531E-2</c:v>
                </c:pt>
                <c:pt idx="7">
                  <c:v>6.0541191052675927E-2</c:v>
                </c:pt>
                <c:pt idx="8">
                  <c:v>8.85158635232213E-2</c:v>
                </c:pt>
                <c:pt idx="9">
                  <c:v>0.11056935079701566</c:v>
                </c:pt>
                <c:pt idx="10">
                  <c:v>0.12949100802958086</c:v>
                </c:pt>
                <c:pt idx="11">
                  <c:v>0.14718922512723881</c:v>
                </c:pt>
                <c:pt idx="12">
                  <c:v>0.16036093460590664</c:v>
                </c:pt>
                <c:pt idx="13">
                  <c:v>0.17196672906395993</c:v>
                </c:pt>
                <c:pt idx="14">
                  <c:v>0.18612530274208627</c:v>
                </c:pt>
                <c:pt idx="15">
                  <c:v>0.20596848568151488</c:v>
                </c:pt>
                <c:pt idx="16">
                  <c:v>0.2277853970198605</c:v>
                </c:pt>
                <c:pt idx="17">
                  <c:v>0.25297071433488399</c:v>
                </c:pt>
                <c:pt idx="18">
                  <c:v>0.28053757342712698</c:v>
                </c:pt>
                <c:pt idx="19">
                  <c:v>0.31263094013836001</c:v>
                </c:pt>
                <c:pt idx="20">
                  <c:v>0.35238264450981238</c:v>
                </c:pt>
                <c:pt idx="21">
                  <c:v>0.4024108042541521</c:v>
                </c:pt>
                <c:pt idx="22">
                  <c:v>0.47605836629290077</c:v>
                </c:pt>
                <c:pt idx="23">
                  <c:v>0.56886416149966346</c:v>
                </c:pt>
                <c:pt idx="24">
                  <c:v>0.68368288352255691</c:v>
                </c:pt>
                <c:pt idx="25">
                  <c:v>0.80659253461890368</c:v>
                </c:pt>
                <c:pt idx="26">
                  <c:v>0.94800024714678122</c:v>
                </c:pt>
                <c:pt idx="27">
                  <c:v>1.0717345206119324</c:v>
                </c:pt>
                <c:pt idx="28">
                  <c:v>1.1654144942573628</c:v>
                </c:pt>
                <c:pt idx="29">
                  <c:v>1.2100531723579118</c:v>
                </c:pt>
                <c:pt idx="30">
                  <c:v>1.1586393306480107</c:v>
                </c:pt>
                <c:pt idx="31">
                  <c:v>1.0544890949535755</c:v>
                </c:pt>
                <c:pt idx="32">
                  <c:v>0.87337923412410845</c:v>
                </c:pt>
                <c:pt idx="33">
                  <c:v>0.68713903681956401</c:v>
                </c:pt>
                <c:pt idx="34">
                  <c:v>0.51668866670635549</c:v>
                </c:pt>
                <c:pt idx="35">
                  <c:v>0.40326462226122295</c:v>
                </c:pt>
                <c:pt idx="36">
                  <c:v>0.30713098153544588</c:v>
                </c:pt>
                <c:pt idx="37">
                  <c:v>0.23090586224169252</c:v>
                </c:pt>
                <c:pt idx="38">
                  <c:v>0.17173457073184595</c:v>
                </c:pt>
                <c:pt idx="39">
                  <c:v>0.14236522068353963</c:v>
                </c:pt>
                <c:pt idx="40">
                  <c:v>0.13473166105825196</c:v>
                </c:pt>
                <c:pt idx="41">
                  <c:v>0.12778305120437894</c:v>
                </c:pt>
                <c:pt idx="42">
                  <c:v>0.10143063663484357</c:v>
                </c:pt>
                <c:pt idx="43">
                  <c:v>6.9645971162186626E-2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4B7-4DD9-8AD9-65E3041FE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331071"/>
        <c:axId val="1526327711"/>
      </c:scatterChart>
      <c:valAx>
        <c:axId val="152633107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Water Columnl Transported</a:t>
                </a:r>
                <a:r>
                  <a:rPr lang="es-AR" baseline="0"/>
                  <a:t> Sediment 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27711"/>
        <c:crosses val="autoZero"/>
        <c:crossBetween val="midCat"/>
      </c:valAx>
      <c:valAx>
        <c:axId val="15263277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Trap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633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49</xdr:row>
      <xdr:rowOff>33338</xdr:rowOff>
    </xdr:from>
    <xdr:to>
      <xdr:col>9</xdr:col>
      <xdr:colOff>0</xdr:colOff>
      <xdr:row>63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BB4DA-09E7-A543-D033-71402773C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261937</xdr:colOff>
      <xdr:row>49</xdr:row>
      <xdr:rowOff>80963</xdr:rowOff>
    </xdr:from>
    <xdr:to>
      <xdr:col>16</xdr:col>
      <xdr:colOff>333374</xdr:colOff>
      <xdr:row>63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18CD8-1808-0DE8-AF11-A939FB8C8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642937</xdr:colOff>
      <xdr:row>49</xdr:row>
      <xdr:rowOff>152401</xdr:rowOff>
    </xdr:from>
    <xdr:to>
      <xdr:col>23</xdr:col>
      <xdr:colOff>51954</xdr:colOff>
      <xdr:row>64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A3835D-B828-AAD6-6BA9-B5C92C322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106075</xdr:colOff>
      <xdr:row>49</xdr:row>
      <xdr:rowOff>127722</xdr:rowOff>
    </xdr:from>
    <xdr:to>
      <xdr:col>29</xdr:col>
      <xdr:colOff>69273</xdr:colOff>
      <xdr:row>64</xdr:row>
      <xdr:rowOff>13422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B2373-FAC8-485A-8DE3-C2430E011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329046</xdr:colOff>
      <xdr:row>49</xdr:row>
      <xdr:rowOff>86590</xdr:rowOff>
    </xdr:from>
    <xdr:to>
      <xdr:col>36</xdr:col>
      <xdr:colOff>34638</xdr:colOff>
      <xdr:row>63</xdr:row>
      <xdr:rowOff>162790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3E5FFC-0540-42E3-AFE0-EAAB8309D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190501</xdr:colOff>
      <xdr:row>49</xdr:row>
      <xdr:rowOff>86591</xdr:rowOff>
    </xdr:from>
    <xdr:to>
      <xdr:col>42</xdr:col>
      <xdr:colOff>519546</xdr:colOff>
      <xdr:row>63</xdr:row>
      <xdr:rowOff>162791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C261EE-C2F7-48C2-BE62-73B0691A4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155864</xdr:colOff>
      <xdr:row>49</xdr:row>
      <xdr:rowOff>51954</xdr:rowOff>
    </xdr:from>
    <xdr:to>
      <xdr:col>49</xdr:col>
      <xdr:colOff>311727</xdr:colOff>
      <xdr:row>63</xdr:row>
      <xdr:rowOff>128154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E22DD-75D6-4A3D-A23A-E672540D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502229</xdr:colOff>
      <xdr:row>49</xdr:row>
      <xdr:rowOff>34637</xdr:rowOff>
    </xdr:from>
    <xdr:to>
      <xdr:col>56</xdr:col>
      <xdr:colOff>121229</xdr:colOff>
      <xdr:row>63</xdr:row>
      <xdr:rowOff>110837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0560A2-5C30-46EA-A368-F4FDBD948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588818</xdr:colOff>
      <xdr:row>64</xdr:row>
      <xdr:rowOff>117764</xdr:rowOff>
    </xdr:from>
    <xdr:to>
      <xdr:col>22</xdr:col>
      <xdr:colOff>519545</xdr:colOff>
      <xdr:row>79</xdr:row>
      <xdr:rowOff>3464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C0AC7-9E39-B0CF-705B-03077C52B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103909</xdr:colOff>
      <xdr:row>64</xdr:row>
      <xdr:rowOff>121228</xdr:rowOff>
    </xdr:from>
    <xdr:to>
      <xdr:col>28</xdr:col>
      <xdr:colOff>588818</xdr:colOff>
      <xdr:row>79</xdr:row>
      <xdr:rowOff>6928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4FB6F3-B779-4D91-A4E0-88E6A12D6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277090</xdr:colOff>
      <xdr:row>64</xdr:row>
      <xdr:rowOff>155863</xdr:rowOff>
    </xdr:from>
    <xdr:to>
      <xdr:col>35</xdr:col>
      <xdr:colOff>432953</xdr:colOff>
      <xdr:row>79</xdr:row>
      <xdr:rowOff>41563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8DC8AB-EA9A-4EA6-99DD-08001809E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36</xdr:col>
      <xdr:colOff>225136</xdr:colOff>
      <xdr:row>65</xdr:row>
      <xdr:rowOff>0</xdr:rowOff>
    </xdr:from>
    <xdr:to>
      <xdr:col>42</xdr:col>
      <xdr:colOff>380999</xdr:colOff>
      <xdr:row>79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252100-5832-4277-9129-AA3BBC82C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155864</xdr:colOff>
      <xdr:row>65</xdr:row>
      <xdr:rowOff>0</xdr:rowOff>
    </xdr:from>
    <xdr:to>
      <xdr:col>49</xdr:col>
      <xdr:colOff>311727</xdr:colOff>
      <xdr:row>79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E3099E-1E43-4B3E-A99D-96D8F460E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536864</xdr:colOff>
      <xdr:row>64</xdr:row>
      <xdr:rowOff>138545</xdr:rowOff>
    </xdr:from>
    <xdr:to>
      <xdr:col>56</xdr:col>
      <xdr:colOff>86591</xdr:colOff>
      <xdr:row>79</xdr:row>
      <xdr:rowOff>24245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42B96A-F3AC-4251-BCE1-DB21E8407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439139</xdr:colOff>
      <xdr:row>2</xdr:row>
      <xdr:rowOff>163534</xdr:rowOff>
    </xdr:from>
    <xdr:to>
      <xdr:col>65</xdr:col>
      <xdr:colOff>598713</xdr:colOff>
      <xdr:row>17</xdr:row>
      <xdr:rowOff>49234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A877C8-F81C-4F80-C634-9B6ECA667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59</xdr:col>
      <xdr:colOff>421822</xdr:colOff>
      <xdr:row>17</xdr:row>
      <xdr:rowOff>131124</xdr:rowOff>
    </xdr:from>
    <xdr:to>
      <xdr:col>65</xdr:col>
      <xdr:colOff>612320</xdr:colOff>
      <xdr:row>32</xdr:row>
      <xdr:rowOff>16824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EC908E1-85C4-449A-B000-4B9A695C6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67</xdr:col>
      <xdr:colOff>289829</xdr:colOff>
      <xdr:row>12</xdr:row>
      <xdr:rowOff>85243</xdr:rowOff>
    </xdr:from>
    <xdr:to>
      <xdr:col>73</xdr:col>
      <xdr:colOff>50425</xdr:colOff>
      <xdr:row>28</xdr:row>
      <xdr:rowOff>16808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47E7F8-F4E0-59AA-4CF3-A75BBC787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73</xdr:col>
      <xdr:colOff>148865</xdr:colOff>
      <xdr:row>12</xdr:row>
      <xdr:rowOff>67364</xdr:rowOff>
    </xdr:from>
    <xdr:to>
      <xdr:col>79</xdr:col>
      <xdr:colOff>277991</xdr:colOff>
      <xdr:row>28</xdr:row>
      <xdr:rowOff>28016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9FDC131-91C8-4A59-8390-EA862CF7B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66</xdr:col>
      <xdr:colOff>171968</xdr:colOff>
      <xdr:row>28</xdr:row>
      <xdr:rowOff>70943</xdr:rowOff>
    </xdr:from>
    <xdr:to>
      <xdr:col>70</xdr:col>
      <xdr:colOff>44823</xdr:colOff>
      <xdr:row>42</xdr:row>
      <xdr:rowOff>11206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23556B7-700C-EBA8-B176-628848913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70</xdr:col>
      <xdr:colOff>153002</xdr:colOff>
      <xdr:row>28</xdr:row>
      <xdr:rowOff>79304</xdr:rowOff>
    </xdr:from>
    <xdr:to>
      <xdr:col>74</xdr:col>
      <xdr:colOff>336176</xdr:colOff>
      <xdr:row>42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458E25F-9843-446F-85D5-152CE1D2B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74</xdr:col>
      <xdr:colOff>425823</xdr:colOff>
      <xdr:row>28</xdr:row>
      <xdr:rowOff>44824</xdr:rowOff>
    </xdr:from>
    <xdr:to>
      <xdr:col>78</xdr:col>
      <xdr:colOff>493059</xdr:colOff>
      <xdr:row>41</xdr:row>
      <xdr:rowOff>175587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82B4BD9-196B-4082-84A4-471B5D45B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67235</xdr:colOff>
      <xdr:row>28</xdr:row>
      <xdr:rowOff>53185</xdr:rowOff>
    </xdr:from>
    <xdr:to>
      <xdr:col>82</xdr:col>
      <xdr:colOff>649942</xdr:colOff>
      <xdr:row>41</xdr:row>
      <xdr:rowOff>164381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648F5FC-1F4F-4B40-9703-E40570CDD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88447</xdr:colOff>
      <xdr:row>49</xdr:row>
      <xdr:rowOff>16327</xdr:rowOff>
    </xdr:from>
    <xdr:to>
      <xdr:col>8</xdr:col>
      <xdr:colOff>374197</xdr:colOff>
      <xdr:row>63</xdr:row>
      <xdr:rowOff>92527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0F735-A191-1C69-10B7-40C0D8F3C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68037</xdr:colOff>
      <xdr:row>49</xdr:row>
      <xdr:rowOff>27213</xdr:rowOff>
    </xdr:from>
    <xdr:to>
      <xdr:col>16</xdr:col>
      <xdr:colOff>190501</xdr:colOff>
      <xdr:row>63</xdr:row>
      <xdr:rowOff>103413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DED99-1DC6-44FA-90AB-76408311C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649741</xdr:colOff>
      <xdr:row>49</xdr:row>
      <xdr:rowOff>84364</xdr:rowOff>
    </xdr:from>
    <xdr:to>
      <xdr:col>24</xdr:col>
      <xdr:colOff>197303</xdr:colOff>
      <xdr:row>63</xdr:row>
      <xdr:rowOff>160564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86CE92-771D-698F-D7F6-44A13001B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452438</xdr:colOff>
      <xdr:row>49</xdr:row>
      <xdr:rowOff>85045</xdr:rowOff>
    </xdr:from>
    <xdr:to>
      <xdr:col>31</xdr:col>
      <xdr:colOff>452438</xdr:colOff>
      <xdr:row>63</xdr:row>
      <xdr:rowOff>161245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F426F8-75D5-4EC4-A2B1-A840F5F9C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13607</xdr:colOff>
      <xdr:row>49</xdr:row>
      <xdr:rowOff>95250</xdr:rowOff>
    </xdr:from>
    <xdr:to>
      <xdr:col>39</xdr:col>
      <xdr:colOff>312965</xdr:colOff>
      <xdr:row>63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63C33E-109C-43D2-8149-DB2458CC4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95250</xdr:rowOff>
    </xdr:from>
    <xdr:to>
      <xdr:col>47</xdr:col>
      <xdr:colOff>299358</xdr:colOff>
      <xdr:row>63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B87CA-F5C2-4FC8-BE2D-66D3A67BC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554181</xdr:colOff>
      <xdr:row>49</xdr:row>
      <xdr:rowOff>103909</xdr:rowOff>
    </xdr:from>
    <xdr:to>
      <xdr:col>55</xdr:col>
      <xdr:colOff>247403</xdr:colOff>
      <xdr:row>63</xdr:row>
      <xdr:rowOff>180109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641EF1-403A-4B44-9520-CD011DD16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55</xdr:col>
      <xdr:colOff>519545</xdr:colOff>
      <xdr:row>49</xdr:row>
      <xdr:rowOff>103910</xdr:rowOff>
    </xdr:from>
    <xdr:to>
      <xdr:col>63</xdr:col>
      <xdr:colOff>212767</xdr:colOff>
      <xdr:row>63</xdr:row>
      <xdr:rowOff>180110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C15951-D306-4D24-83DA-CF4AFC5B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432954</xdr:colOff>
      <xdr:row>50</xdr:row>
      <xdr:rowOff>0</xdr:rowOff>
    </xdr:from>
    <xdr:to>
      <xdr:col>70</xdr:col>
      <xdr:colOff>23812</xdr:colOff>
      <xdr:row>64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AA0927-2EEC-4F7F-91A0-1B55A324B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152400</xdr:colOff>
      <xdr:row>65</xdr:row>
      <xdr:rowOff>0</xdr:rowOff>
    </xdr:from>
    <xdr:to>
      <xdr:col>23</xdr:col>
      <xdr:colOff>211281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C416C-C15A-4746-B0DC-9370BE3B6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231322</xdr:colOff>
      <xdr:row>64</xdr:row>
      <xdr:rowOff>122465</xdr:rowOff>
    </xdr:from>
    <xdr:to>
      <xdr:col>31</xdr:col>
      <xdr:colOff>58881</xdr:colOff>
      <xdr:row>79</xdr:row>
      <xdr:rowOff>8165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AEF17DE-9981-46EE-ABA7-4E9E1AC49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421822</xdr:colOff>
      <xdr:row>64</xdr:row>
      <xdr:rowOff>108857</xdr:rowOff>
    </xdr:from>
    <xdr:to>
      <xdr:col>38</xdr:col>
      <xdr:colOff>548738</xdr:colOff>
      <xdr:row>78</xdr:row>
      <xdr:rowOff>185057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85E8FDF-6364-491B-A232-4A8CAB14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380999</xdr:colOff>
      <xdr:row>64</xdr:row>
      <xdr:rowOff>103909</xdr:rowOff>
    </xdr:from>
    <xdr:to>
      <xdr:col>46</xdr:col>
      <xdr:colOff>507916</xdr:colOff>
      <xdr:row>78</xdr:row>
      <xdr:rowOff>180109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4554F0-F027-4567-9208-02B120713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48</xdr:col>
      <xdr:colOff>242455</xdr:colOff>
      <xdr:row>64</xdr:row>
      <xdr:rowOff>155864</xdr:rowOff>
    </xdr:from>
    <xdr:to>
      <xdr:col>54</xdr:col>
      <xdr:colOff>369372</xdr:colOff>
      <xdr:row>79</xdr:row>
      <xdr:rowOff>41564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8C76863-D612-45CE-BD96-7A64AFFB8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56</xdr:col>
      <xdr:colOff>138545</xdr:colOff>
      <xdr:row>65</xdr:row>
      <xdr:rowOff>17318</xdr:rowOff>
    </xdr:from>
    <xdr:to>
      <xdr:col>62</xdr:col>
      <xdr:colOff>265462</xdr:colOff>
      <xdr:row>79</xdr:row>
      <xdr:rowOff>93518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F144DDA-D943-4B00-96A1-6954B05E2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64</xdr:col>
      <xdr:colOff>86593</xdr:colOff>
      <xdr:row>65</xdr:row>
      <xdr:rowOff>34637</xdr:rowOff>
    </xdr:from>
    <xdr:to>
      <xdr:col>69</xdr:col>
      <xdr:colOff>248146</xdr:colOff>
      <xdr:row>79</xdr:row>
      <xdr:rowOff>110837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5AEE125-0926-4EFC-A6E4-CAE698CFE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68</xdr:col>
      <xdr:colOff>69272</xdr:colOff>
      <xdr:row>2</xdr:row>
      <xdr:rowOff>65807</xdr:rowOff>
    </xdr:from>
    <xdr:to>
      <xdr:col>76</xdr:col>
      <xdr:colOff>190500</xdr:colOff>
      <xdr:row>22</xdr:row>
      <xdr:rowOff>190498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DC21224-F514-3E2C-DCCA-497B0B8B9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68</xdr:col>
      <xdr:colOff>121227</xdr:colOff>
      <xdr:row>23</xdr:row>
      <xdr:rowOff>121227</xdr:rowOff>
    </xdr:from>
    <xdr:to>
      <xdr:col>76</xdr:col>
      <xdr:colOff>242455</xdr:colOff>
      <xdr:row>44</xdr:row>
      <xdr:rowOff>55418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EDCF468-44BD-4592-A300-0A3D0B653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78</xdr:col>
      <xdr:colOff>311363</xdr:colOff>
      <xdr:row>12</xdr:row>
      <xdr:rowOff>128385</xdr:rowOff>
    </xdr:from>
    <xdr:to>
      <xdr:col>84</xdr:col>
      <xdr:colOff>338577</xdr:colOff>
      <xdr:row>31</xdr:row>
      <xdr:rowOff>45383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AAB1B40-248E-6E5D-8CC0-FDA733253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84</xdr:col>
      <xdr:colOff>493058</xdr:colOff>
      <xdr:row>12</xdr:row>
      <xdr:rowOff>100852</xdr:rowOff>
    </xdr:from>
    <xdr:to>
      <xdr:col>91</xdr:col>
      <xdr:colOff>363389</xdr:colOff>
      <xdr:row>31</xdr:row>
      <xdr:rowOff>17850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C144083-6AB0-48FC-94ED-500388009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77</xdr:col>
      <xdr:colOff>235323</xdr:colOff>
      <xdr:row>31</xdr:row>
      <xdr:rowOff>135589</xdr:rowOff>
    </xdr:from>
    <xdr:to>
      <xdr:col>81</xdr:col>
      <xdr:colOff>123265</xdr:colOff>
      <xdr:row>46</xdr:row>
      <xdr:rowOff>21289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5B8811C-9A8B-5568-1159-37B2765CD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81</xdr:col>
      <xdr:colOff>246531</xdr:colOff>
      <xdr:row>31</xdr:row>
      <xdr:rowOff>168088</xdr:rowOff>
    </xdr:from>
    <xdr:to>
      <xdr:col>85</xdr:col>
      <xdr:colOff>212913</xdr:colOff>
      <xdr:row>46</xdr:row>
      <xdr:rowOff>53788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8E99C00-F17D-4D9E-B129-0A873B92F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85</xdr:col>
      <xdr:colOff>313764</xdr:colOff>
      <xdr:row>31</xdr:row>
      <xdr:rowOff>179294</xdr:rowOff>
    </xdr:from>
    <xdr:to>
      <xdr:col>89</xdr:col>
      <xdr:colOff>324970</xdr:colOff>
      <xdr:row>46</xdr:row>
      <xdr:rowOff>64994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B0874C5D-B9CD-4DC3-AA3D-3C1280323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89</xdr:col>
      <xdr:colOff>392206</xdr:colOff>
      <xdr:row>32</xdr:row>
      <xdr:rowOff>22412</xdr:rowOff>
    </xdr:from>
    <xdr:to>
      <xdr:col>93</xdr:col>
      <xdr:colOff>358589</xdr:colOff>
      <xdr:row>46</xdr:row>
      <xdr:rowOff>98612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2249244-8D21-44A9-B503-A8A7345DB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</xdr:row>
      <xdr:rowOff>52387</xdr:rowOff>
    </xdr:from>
    <xdr:to>
      <xdr:col>14</xdr:col>
      <xdr:colOff>314325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E1B03-C083-F276-F73F-2183C2EC5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0</xdr:rowOff>
    </xdr:from>
    <xdr:to>
      <xdr:col>14</xdr:col>
      <xdr:colOff>338138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5BE9E-780B-48F7-9FCC-A52BB1992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400050</xdr:colOff>
      <xdr:row>1</xdr:row>
      <xdr:rowOff>47625</xdr:rowOff>
    </xdr:from>
    <xdr:to>
      <xdr:col>20</xdr:col>
      <xdr:colOff>80963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02EAF-B837-41CF-908B-78A4096C1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390525</xdr:colOff>
      <xdr:row>15</xdr:row>
      <xdr:rowOff>180975</xdr:rowOff>
    </xdr:from>
    <xdr:to>
      <xdr:col>20</xdr:col>
      <xdr:colOff>71438</xdr:colOff>
      <xdr:row>30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C6DE30-1D08-4B32-8861-54E692EF7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26A3-FD56-42E1-AE95-43809395658A}">
  <dimension ref="A1:CH98"/>
  <sheetViews>
    <sheetView topLeftCell="BG4" zoomScale="85" zoomScaleNormal="85" workbookViewId="0">
      <selection activeCell="CD26" sqref="CD26"/>
    </sheetView>
  </sheetViews>
  <sheetFormatPr defaultRowHeight="15" x14ac:dyDescent="0.25"/>
  <cols>
    <col min="15" max="15" width="11" customWidth="1"/>
    <col min="16" max="16" width="10.140625" customWidth="1"/>
    <col min="17" max="17" width="12.42578125" customWidth="1"/>
    <col min="24" max="24" width="13.140625" customWidth="1"/>
    <col min="26" max="26" width="10.140625" customWidth="1"/>
    <col min="27" max="27" width="10.5703125" customWidth="1"/>
    <col min="28" max="28" width="9.140625" customWidth="1"/>
    <col min="59" max="59" width="17" customWidth="1"/>
    <col min="69" max="69" width="14.42578125" customWidth="1"/>
    <col min="83" max="83" width="10.85546875" customWidth="1"/>
    <col min="84" max="84" width="10.7109375" customWidth="1"/>
    <col min="85" max="85" width="9.28515625" bestFit="1" customWidth="1"/>
  </cols>
  <sheetData>
    <row r="1" spans="1:86" x14ac:dyDescent="0.25">
      <c r="B1" t="s">
        <v>27</v>
      </c>
      <c r="W1" t="s">
        <v>29</v>
      </c>
    </row>
    <row r="2" spans="1:86" x14ac:dyDescent="0.25">
      <c r="A2" t="s">
        <v>2</v>
      </c>
      <c r="B2" s="58">
        <f>SUM(B4:B47)</f>
        <v>100.00000000000004</v>
      </c>
      <c r="C2" s="58">
        <f t="shared" ref="C2:U2" si="0">SUM(C4:C47)</f>
        <v>100</v>
      </c>
      <c r="D2" s="58">
        <f t="shared" si="0"/>
        <v>100</v>
      </c>
      <c r="E2" s="58">
        <f t="shared" si="0"/>
        <v>99.999999999999972</v>
      </c>
      <c r="F2" s="58">
        <f t="shared" si="0"/>
        <v>100.00000000000001</v>
      </c>
      <c r="G2" s="58">
        <f t="shared" si="0"/>
        <v>99.999999999999972</v>
      </c>
      <c r="H2" s="58">
        <f t="shared" si="0"/>
        <v>100</v>
      </c>
      <c r="I2" s="58">
        <f t="shared" si="0"/>
        <v>100</v>
      </c>
      <c r="J2" s="58">
        <f t="shared" si="0"/>
        <v>100.00000000000004</v>
      </c>
      <c r="K2" s="58">
        <f t="shared" si="0"/>
        <v>99.999999999999972</v>
      </c>
      <c r="L2" s="58">
        <f t="shared" si="0"/>
        <v>100.00000000000001</v>
      </c>
      <c r="M2" s="58">
        <f t="shared" si="0"/>
        <v>100</v>
      </c>
      <c r="N2" s="58">
        <f t="shared" si="0"/>
        <v>100.00000000000001</v>
      </c>
      <c r="O2" s="58">
        <f t="shared" si="0"/>
        <v>100.00000000000003</v>
      </c>
      <c r="P2" s="58">
        <f t="shared" si="0"/>
        <v>100</v>
      </c>
      <c r="Q2" s="58">
        <f t="shared" si="0"/>
        <v>100.00000000000003</v>
      </c>
      <c r="R2" s="58">
        <f t="shared" si="0"/>
        <v>100</v>
      </c>
      <c r="S2" s="58">
        <f t="shared" si="0"/>
        <v>100</v>
      </c>
      <c r="T2" s="58">
        <f t="shared" si="0"/>
        <v>100.00000000000006</v>
      </c>
      <c r="U2" s="58">
        <f t="shared" si="0"/>
        <v>100.00000000000006</v>
      </c>
      <c r="W2" s="1" t="s">
        <v>28</v>
      </c>
      <c r="X2" s="2">
        <f>SUM(X4:X47)</f>
        <v>6.2739000000000003</v>
      </c>
      <c r="Y2" s="2">
        <f t="shared" ref="Y2:AQ2" si="1">SUM(Y4:Y47)</f>
        <v>7.2549999999999963</v>
      </c>
      <c r="Z2" s="2">
        <f t="shared" si="1"/>
        <v>8.9556000000000058</v>
      </c>
      <c r="AA2" s="2">
        <f t="shared" si="1"/>
        <v>5.9919999999999973</v>
      </c>
      <c r="AB2" s="2">
        <f t="shared" si="1"/>
        <v>4.8148000000000044</v>
      </c>
      <c r="AC2" s="2">
        <f t="shared" si="1"/>
        <v>5.5904000000000016</v>
      </c>
      <c r="AD2" s="2">
        <f t="shared" si="1"/>
        <v>8.958200000000005</v>
      </c>
      <c r="AE2" s="2">
        <f t="shared" si="1"/>
        <v>7.4188999999999989</v>
      </c>
      <c r="AF2" s="2">
        <f t="shared" si="1"/>
        <v>6.7023000000000028</v>
      </c>
      <c r="AG2" s="2">
        <f t="shared" si="1"/>
        <v>5.7997999999999932</v>
      </c>
      <c r="AH2" s="2">
        <f t="shared" si="1"/>
        <v>7.2861000000000029</v>
      </c>
      <c r="AI2" s="2">
        <f t="shared" si="1"/>
        <v>5.7463999999999995</v>
      </c>
      <c r="AJ2" s="2">
        <f t="shared" si="1"/>
        <v>4.7938000000000018</v>
      </c>
      <c r="AK2" s="2">
        <f t="shared" si="1"/>
        <v>5.7196000000000016</v>
      </c>
      <c r="AL2" s="2">
        <f t="shared" si="1"/>
        <v>8.2259000000000029</v>
      </c>
      <c r="AM2" s="2">
        <f t="shared" si="1"/>
        <v>6.9350000000000014</v>
      </c>
      <c r="AN2" s="2">
        <f t="shared" si="1"/>
        <v>7.1863000000000028</v>
      </c>
      <c r="AO2" s="2">
        <f t="shared" si="1"/>
        <v>7.9821999999999989</v>
      </c>
      <c r="AP2" s="2">
        <f t="shared" si="1"/>
        <v>8.6735999999999986</v>
      </c>
      <c r="AQ2" s="2">
        <f t="shared" si="1"/>
        <v>6.5748000000000015</v>
      </c>
      <c r="AT2" s="76" t="s">
        <v>37</v>
      </c>
      <c r="AU2" s="77"/>
      <c r="AV2" s="77"/>
      <c r="AW2" s="77"/>
      <c r="AX2" s="77"/>
      <c r="AY2" s="77"/>
      <c r="AZ2" s="76" t="s">
        <v>38</v>
      </c>
      <c r="BA2" s="77"/>
      <c r="BB2" s="77"/>
      <c r="BC2" s="77"/>
      <c r="BD2" s="77"/>
      <c r="BE2" s="78"/>
      <c r="BG2" t="s">
        <v>40</v>
      </c>
      <c r="BR2" s="76" t="s">
        <v>37</v>
      </c>
      <c r="BS2" s="77"/>
      <c r="BT2" s="77"/>
      <c r="BU2" s="77"/>
      <c r="BV2" s="77"/>
      <c r="BW2" s="77"/>
      <c r="BX2" s="76" t="s">
        <v>38</v>
      </c>
      <c r="BY2" s="77"/>
      <c r="BZ2" s="77"/>
      <c r="CA2" s="77"/>
      <c r="CB2" s="77"/>
      <c r="CC2" s="78"/>
      <c r="CD2" s="80"/>
    </row>
    <row r="3" spans="1:86" x14ac:dyDescent="0.25">
      <c r="A3" s="1" t="s">
        <v>0</v>
      </c>
      <c r="B3" s="3" t="s">
        <v>3</v>
      </c>
      <c r="C3" s="4" t="s">
        <v>4</v>
      </c>
      <c r="D3" s="3" t="s">
        <v>5</v>
      </c>
      <c r="E3" s="4" t="s">
        <v>6</v>
      </c>
      <c r="F3" s="5" t="s">
        <v>7</v>
      </c>
      <c r="G3" s="6" t="s">
        <v>8</v>
      </c>
      <c r="H3" s="9" t="s">
        <v>11</v>
      </c>
      <c r="I3" s="10" t="s">
        <v>12</v>
      </c>
      <c r="J3" s="9" t="s">
        <v>13</v>
      </c>
      <c r="K3" s="10" t="s">
        <v>14</v>
      </c>
      <c r="L3" s="12" t="s">
        <v>15</v>
      </c>
      <c r="M3" s="11" t="s">
        <v>16</v>
      </c>
      <c r="N3" s="12" t="s">
        <v>17</v>
      </c>
      <c r="O3" s="7" t="s">
        <v>18</v>
      </c>
      <c r="P3" s="8" t="s">
        <v>19</v>
      </c>
      <c r="Q3" s="7" t="s">
        <v>20</v>
      </c>
      <c r="R3" s="8" t="s">
        <v>21</v>
      </c>
      <c r="S3" s="13" t="s">
        <v>22</v>
      </c>
      <c r="T3" s="14" t="s">
        <v>23</v>
      </c>
      <c r="U3" s="13" t="s">
        <v>24</v>
      </c>
      <c r="W3" s="1" t="s">
        <v>0</v>
      </c>
      <c r="X3" s="3" t="s">
        <v>3</v>
      </c>
      <c r="Y3" s="4" t="s">
        <v>4</v>
      </c>
      <c r="Z3" s="3" t="s">
        <v>5</v>
      </c>
      <c r="AA3" s="4" t="s">
        <v>6</v>
      </c>
      <c r="AB3" s="5" t="s">
        <v>7</v>
      </c>
      <c r="AC3" s="6" t="s">
        <v>8</v>
      </c>
      <c r="AD3" s="9" t="s">
        <v>11</v>
      </c>
      <c r="AE3" s="10" t="s">
        <v>12</v>
      </c>
      <c r="AF3" s="9" t="s">
        <v>13</v>
      </c>
      <c r="AG3" s="10" t="s">
        <v>14</v>
      </c>
      <c r="AH3" s="12" t="s">
        <v>15</v>
      </c>
      <c r="AI3" s="11" t="s">
        <v>16</v>
      </c>
      <c r="AJ3" s="12" t="s">
        <v>17</v>
      </c>
      <c r="AK3" s="7" t="s">
        <v>18</v>
      </c>
      <c r="AL3" s="8" t="s">
        <v>19</v>
      </c>
      <c r="AM3" s="7" t="s">
        <v>20</v>
      </c>
      <c r="AN3" s="8" t="s">
        <v>21</v>
      </c>
      <c r="AO3" s="13" t="s">
        <v>22</v>
      </c>
      <c r="AP3" s="14" t="s">
        <v>23</v>
      </c>
      <c r="AQ3" s="13" t="s">
        <v>24</v>
      </c>
      <c r="AS3" s="1" t="s">
        <v>0</v>
      </c>
      <c r="AT3" s="61" t="s">
        <v>30</v>
      </c>
      <c r="AU3" s="62" t="s">
        <v>31</v>
      </c>
      <c r="AV3" s="64" t="s">
        <v>33</v>
      </c>
      <c r="AW3" s="65" t="s">
        <v>34</v>
      </c>
      <c r="AX3" s="63" t="s">
        <v>35</v>
      </c>
      <c r="AY3" s="75" t="s">
        <v>36</v>
      </c>
      <c r="AZ3" s="61" t="s">
        <v>30</v>
      </c>
      <c r="BA3" s="62" t="s">
        <v>31</v>
      </c>
      <c r="BB3" s="64" t="s">
        <v>33</v>
      </c>
      <c r="BC3" s="65" t="s">
        <v>34</v>
      </c>
      <c r="BD3" s="63" t="s">
        <v>35</v>
      </c>
      <c r="BE3" s="66" t="s">
        <v>36</v>
      </c>
      <c r="BG3" s="1" t="s">
        <v>39</v>
      </c>
      <c r="BQ3" s="1" t="s">
        <v>28</v>
      </c>
      <c r="BR3" s="61" t="s">
        <v>30</v>
      </c>
      <c r="BS3" s="62" t="s">
        <v>31</v>
      </c>
      <c r="BT3" s="64" t="s">
        <v>33</v>
      </c>
      <c r="BU3" s="65" t="s">
        <v>34</v>
      </c>
      <c r="BV3" s="63" t="s">
        <v>35</v>
      </c>
      <c r="BW3" s="75" t="s">
        <v>36</v>
      </c>
      <c r="BX3" s="61" t="s">
        <v>30</v>
      </c>
      <c r="BY3" s="62" t="s">
        <v>31</v>
      </c>
      <c r="BZ3" s="64" t="s">
        <v>33</v>
      </c>
      <c r="CA3" s="65" t="s">
        <v>34</v>
      </c>
      <c r="CB3" s="63" t="s">
        <v>35</v>
      </c>
      <c r="CC3" s="66" t="s">
        <v>36</v>
      </c>
      <c r="CD3" s="95"/>
      <c r="CF3" s="1" t="s">
        <v>45</v>
      </c>
      <c r="CG3" s="1" t="s">
        <v>44</v>
      </c>
      <c r="CH3" s="1" t="s">
        <v>46</v>
      </c>
    </row>
    <row r="4" spans="1:86" x14ac:dyDescent="0.25">
      <c r="A4" s="1">
        <v>0.37</v>
      </c>
      <c r="B4" s="15">
        <v>0.14193025141930252</v>
      </c>
      <c r="C4" s="16">
        <v>0.14614952220348507</v>
      </c>
      <c r="D4" s="15">
        <v>0.14871330660804349</v>
      </c>
      <c r="E4" s="16">
        <v>0.1703900037864445</v>
      </c>
      <c r="F4" s="17">
        <v>0.16672224074691569</v>
      </c>
      <c r="G4" s="18">
        <v>0.16153001227628094</v>
      </c>
      <c r="H4" s="21">
        <v>0.18007202881152462</v>
      </c>
      <c r="I4" s="22">
        <v>0.16270514997170346</v>
      </c>
      <c r="J4" s="21">
        <v>0.25573025194165577</v>
      </c>
      <c r="K4" s="22">
        <v>0.30629747610879676</v>
      </c>
      <c r="L4" s="24">
        <v>0.21338506304558683</v>
      </c>
      <c r="M4" s="25">
        <v>0.19383259911894274</v>
      </c>
      <c r="N4" s="24">
        <v>0.19161876197617264</v>
      </c>
      <c r="O4" s="26">
        <v>0.16793282686925237</v>
      </c>
      <c r="P4" s="27">
        <v>0.14378145219266716</v>
      </c>
      <c r="Q4" s="26">
        <v>0.24628208771431281</v>
      </c>
      <c r="R4" s="27">
        <v>0.18140589569161</v>
      </c>
      <c r="S4" s="28">
        <v>0.34035656401944892</v>
      </c>
      <c r="T4" s="29">
        <v>0.19468888715832106</v>
      </c>
      <c r="U4" s="28">
        <v>0.17058377558756638</v>
      </c>
      <c r="W4" s="1">
        <v>0.37</v>
      </c>
      <c r="X4" s="2">
        <f>B4*B$48/100</f>
        <v>8.9045620437956212E-3</v>
      </c>
      <c r="Y4" s="2">
        <f>C4*C$48/100</f>
        <v>1.0603147835862841E-2</v>
      </c>
      <c r="Z4" s="2">
        <f>D4*D$48/100</f>
        <v>1.3318168886589942E-2</v>
      </c>
      <c r="AA4" s="2">
        <f>E4*E$48/100</f>
        <v>1.0209769026883753E-2</v>
      </c>
      <c r="AB4" s="2">
        <f>F4*F$48/100</f>
        <v>8.0273424474824988E-3</v>
      </c>
      <c r="AC4" s="2">
        <f>G4*G$48/100</f>
        <v>9.0301738062932135E-3</v>
      </c>
      <c r="AD4" s="2">
        <f t="shared" ref="AD4:AD47" si="2">H4*H$48/100</f>
        <v>1.6131212484994009E-2</v>
      </c>
      <c r="AE4" s="2">
        <f t="shared" ref="AE4:AE47" si="3">I4*I$48/100</f>
        <v>1.2070932371250707E-2</v>
      </c>
      <c r="AF4" s="2">
        <f t="shared" ref="AF4:AF47" si="4">J4*J$48/100</f>
        <v>1.7139808675885593E-2</v>
      </c>
      <c r="AG4" s="2">
        <f t="shared" ref="AG4:AG47" si="5">K4*K$48/100</f>
        <v>1.7764641019357982E-2</v>
      </c>
      <c r="AH4" s="2">
        <f t="shared" ref="AH4:AH47" si="6">L4*L$48/100</f>
        <v>1.5547449078564504E-2</v>
      </c>
      <c r="AI4" s="2">
        <f t="shared" ref="AI4:AI47" si="7">M4*M$48/100</f>
        <v>1.1138396475770924E-2</v>
      </c>
      <c r="AJ4" s="2">
        <f t="shared" ref="AJ4:AJ47" si="8">N4*N$48/100</f>
        <v>9.1858202116137655E-3</v>
      </c>
      <c r="AK4" s="2">
        <f t="shared" ref="AK4:AK47" si="9">O4*O$48/100</f>
        <v>9.6050859656137584E-3</v>
      </c>
      <c r="AL4" s="2">
        <f t="shared" ref="AL4:AL47" si="10">P4*P$48/100</f>
        <v>1.1827318475916613E-2</v>
      </c>
      <c r="AM4" s="2">
        <f t="shared" ref="AM4:AM47" si="11">Q4*Q$48/100</f>
        <v>1.7079662782987597E-2</v>
      </c>
      <c r="AN4" s="2">
        <f t="shared" ref="AN4:AN47" si="12">R4*R$48/100</f>
        <v>1.3036371882086171E-2</v>
      </c>
      <c r="AO4" s="2">
        <f t="shared" ref="AO4:AO47" si="13">S4*S$48/100</f>
        <v>2.7167941653160447E-2</v>
      </c>
      <c r="AP4" s="2">
        <f t="shared" ref="AP4:AP47" si="14">T4*T$48/100</f>
        <v>1.688653531656413E-2</v>
      </c>
      <c r="AQ4" s="2">
        <f t="shared" ref="AQ4:AQ47" si="15">U4*U$48/100</f>
        <v>1.1215542077331315E-2</v>
      </c>
      <c r="AS4" s="80">
        <v>0.37</v>
      </c>
      <c r="AT4" s="69">
        <f t="shared" ref="AT4:AT47" si="16">SUM(X4,AA4)</f>
        <v>1.9114331070679374E-2</v>
      </c>
      <c r="AU4" s="70">
        <f t="shared" ref="AU4:AU47" si="17">AB4</f>
        <v>8.0273424474824988E-3</v>
      </c>
      <c r="AV4" s="70">
        <f>SUM(AD4,AG4)</f>
        <v>3.3895853504351994E-2</v>
      </c>
      <c r="AW4" s="70">
        <f>AJ4</f>
        <v>9.1858202116137655E-3</v>
      </c>
      <c r="AX4" s="70">
        <f>SUM(AK4,AN4)</f>
        <v>2.2641457847699928E-2</v>
      </c>
      <c r="AY4" s="70">
        <f>SUM(AO4,AQ4)</f>
        <v>3.838348373049176E-2</v>
      </c>
      <c r="AZ4" s="69">
        <f t="shared" ref="AZ4:AZ47" si="18">SUM(Y4:Z4)</f>
        <v>2.3921316722452783E-2</v>
      </c>
      <c r="BA4" s="70">
        <f t="shared" ref="BA4:BA47" si="19">AC4</f>
        <v>9.0301738062932135E-3</v>
      </c>
      <c r="BB4" s="70">
        <f>SUM(AE4:AF4)</f>
        <v>2.92107410471363E-2</v>
      </c>
      <c r="BC4" s="70">
        <f>SUM(AH4:AI4)</f>
        <v>2.6685845554335428E-2</v>
      </c>
      <c r="BD4" s="70">
        <f>SUM(AL4:AM4)</f>
        <v>2.8906981258904209E-2</v>
      </c>
      <c r="BE4" s="71">
        <f>AP4</f>
        <v>1.688653531656413E-2</v>
      </c>
      <c r="BG4" s="83">
        <v>121.65750555274199</v>
      </c>
      <c r="BP4" s="1" t="s">
        <v>43</v>
      </c>
      <c r="BQ4" s="79">
        <f>SUM(BG4:BG14)</f>
        <v>3423.3730373250228</v>
      </c>
      <c r="BR4" s="2">
        <f>SUM(AT4:AT14)</f>
        <v>0.45079025375166626</v>
      </c>
      <c r="BS4" s="2">
        <f t="shared" ref="BS4:CC4" si="20">SUM(AU4:AU14)</f>
        <v>0.18703707902634223</v>
      </c>
      <c r="BT4" s="2">
        <f t="shared" si="20"/>
        <v>0.99249319357245436</v>
      </c>
      <c r="BU4" s="2">
        <f t="shared" si="20"/>
        <v>0.23523687411480471</v>
      </c>
      <c r="BV4" s="2">
        <f t="shared" si="20"/>
        <v>0.63798708884441058</v>
      </c>
      <c r="BW4" s="2">
        <f t="shared" si="20"/>
        <v>1.1600648367273965</v>
      </c>
      <c r="BX4" s="2">
        <f t="shared" si="20"/>
        <v>0.60054292802206177</v>
      </c>
      <c r="BY4" s="2">
        <f t="shared" si="20"/>
        <v>0.23478451896362354</v>
      </c>
      <c r="BZ4" s="2">
        <f t="shared" si="20"/>
        <v>0.82967641323406882</v>
      </c>
      <c r="CA4" s="2">
        <f t="shared" si="20"/>
        <v>0.67270481300819962</v>
      </c>
      <c r="CB4" s="2">
        <f t="shared" si="20"/>
        <v>0.76706330535520517</v>
      </c>
      <c r="CC4" s="2">
        <f t="shared" si="20"/>
        <v>0.48970952418035979</v>
      </c>
      <c r="CD4" s="2"/>
      <c r="CF4" s="58">
        <v>3423.3730373250228</v>
      </c>
      <c r="CG4" s="87">
        <v>0.45079025375166626</v>
      </c>
      <c r="CH4" s="1">
        <v>0.60054292802206177</v>
      </c>
    </row>
    <row r="5" spans="1:86" x14ac:dyDescent="0.25">
      <c r="A5" s="1">
        <v>0.44</v>
      </c>
      <c r="B5" s="15">
        <v>0.14193025141930252</v>
      </c>
      <c r="C5" s="16">
        <v>0.15177065767284989</v>
      </c>
      <c r="D5" s="15">
        <v>0.15517910254752362</v>
      </c>
      <c r="E5" s="16">
        <v>0.17670074466742394</v>
      </c>
      <c r="F5" s="17">
        <v>0.16672224074691569</v>
      </c>
      <c r="G5" s="18">
        <v>0.16799121276733214</v>
      </c>
      <c r="H5" s="21">
        <v>0.19341069761237828</v>
      </c>
      <c r="I5" s="22">
        <v>0.17685342388228634</v>
      </c>
      <c r="J5" s="21">
        <v>0.27467323356696355</v>
      </c>
      <c r="K5" s="22">
        <v>0.33080127419750049</v>
      </c>
      <c r="L5" s="24">
        <v>0.22308438409311351</v>
      </c>
      <c r="M5" s="25">
        <v>0.20264317180616739</v>
      </c>
      <c r="N5" s="24">
        <v>0.1999500124968758</v>
      </c>
      <c r="O5" s="26">
        <v>0.18392642942822876</v>
      </c>
      <c r="P5" s="27">
        <v>0.15405155592071482</v>
      </c>
      <c r="Q5" s="26">
        <v>0.25575447570332482</v>
      </c>
      <c r="R5" s="27">
        <v>0.18788467768059605</v>
      </c>
      <c r="S5" s="28">
        <v>0.37277147487844409</v>
      </c>
      <c r="T5" s="29">
        <v>0.21026399813098676</v>
      </c>
      <c r="U5" s="28">
        <v>0.18006065200909782</v>
      </c>
      <c r="W5" s="1">
        <v>0.44</v>
      </c>
      <c r="X5" s="2">
        <f>B5*B$48/100</f>
        <v>8.9045620437956212E-3</v>
      </c>
      <c r="Y5" s="2">
        <f>C5*C$48/100</f>
        <v>1.1010961214165258E-2</v>
      </c>
      <c r="Z5" s="2">
        <f>D5*D$48/100</f>
        <v>1.3897219707746027E-2</v>
      </c>
      <c r="AA5" s="2">
        <f>E5*E$48/100</f>
        <v>1.0587908620472042E-2</v>
      </c>
      <c r="AB5" s="2">
        <f>F5*F$48/100</f>
        <v>8.0273424474824988E-3</v>
      </c>
      <c r="AC5" s="2">
        <f>G5*G$48/100</f>
        <v>9.3913807585449399E-3</v>
      </c>
      <c r="AD5" s="2">
        <f t="shared" si="2"/>
        <v>1.732611711351208E-2</v>
      </c>
      <c r="AE5" s="2">
        <f t="shared" si="3"/>
        <v>1.312057866440294E-2</v>
      </c>
      <c r="AF5" s="2">
        <f t="shared" si="4"/>
        <v>1.8409424133358596E-2</v>
      </c>
      <c r="AG5" s="2">
        <f t="shared" si="5"/>
        <v>1.9185812300906619E-2</v>
      </c>
      <c r="AH5" s="2">
        <f t="shared" si="6"/>
        <v>1.6254151309408348E-2</v>
      </c>
      <c r="AI5" s="2">
        <f t="shared" si="7"/>
        <v>1.1644687224669603E-2</v>
      </c>
      <c r="AJ5" s="2">
        <f t="shared" si="8"/>
        <v>9.5852036990752339E-3</v>
      </c>
      <c r="AK5" s="2">
        <f t="shared" si="9"/>
        <v>1.0519856057576972E-2</v>
      </c>
      <c r="AL5" s="2">
        <f t="shared" si="10"/>
        <v>1.2672126938482084E-2</v>
      </c>
      <c r="AM5" s="2">
        <f t="shared" si="11"/>
        <v>1.773657289002558E-2</v>
      </c>
      <c r="AN5" s="2">
        <f t="shared" si="12"/>
        <v>1.3501956592160675E-2</v>
      </c>
      <c r="AO5" s="2">
        <f t="shared" si="13"/>
        <v>2.9755364667747163E-2</v>
      </c>
      <c r="AP5" s="2">
        <f t="shared" si="14"/>
        <v>1.8237458141889259E-2</v>
      </c>
      <c r="AQ5" s="2">
        <f t="shared" si="15"/>
        <v>1.1838627748294164E-2</v>
      </c>
      <c r="AS5" s="80">
        <v>0.44</v>
      </c>
      <c r="AT5" s="67">
        <f t="shared" si="16"/>
        <v>1.9492470664267663E-2</v>
      </c>
      <c r="AU5" s="81">
        <f t="shared" si="17"/>
        <v>8.0273424474824988E-3</v>
      </c>
      <c r="AV5" s="81">
        <f t="shared" ref="AV5:AV47" si="21">SUM(AD5,AG5)</f>
        <v>3.6511929414418699E-2</v>
      </c>
      <c r="AW5" s="81">
        <f t="shared" ref="AW5:AW47" si="22">AJ5</f>
        <v>9.5852036990752339E-3</v>
      </c>
      <c r="AX5" s="81">
        <f t="shared" ref="AX5:AX47" si="23">SUM(AK5,AN5)</f>
        <v>2.4021812649737649E-2</v>
      </c>
      <c r="AY5" s="81">
        <f t="shared" ref="AY5:AY47" si="24">SUM(AO5,AQ5)</f>
        <v>4.1593992416041323E-2</v>
      </c>
      <c r="AZ5" s="67">
        <f t="shared" si="18"/>
        <v>2.4908180921911285E-2</v>
      </c>
      <c r="BA5" s="81">
        <f t="shared" si="19"/>
        <v>9.3913807585449399E-3</v>
      </c>
      <c r="BB5" s="81">
        <f t="shared" ref="BB5:BB47" si="25">SUM(AE5:AF5)</f>
        <v>3.1530002797761539E-2</v>
      </c>
      <c r="BC5" s="81">
        <f t="shared" ref="BC5:BC47" si="26">SUM(AH5:AI5)</f>
        <v>2.7898838534077951E-2</v>
      </c>
      <c r="BD5" s="81">
        <f t="shared" ref="BD5:BD47" si="27">SUM(AL5:AM5)</f>
        <v>3.0408699828507663E-2</v>
      </c>
      <c r="BE5" s="68">
        <f t="shared" ref="BE5:BE47" si="28">AP5</f>
        <v>1.8237458141889259E-2</v>
      </c>
      <c r="BG5" s="83">
        <v>128.88132881832999</v>
      </c>
      <c r="BP5" s="1" t="s">
        <v>42</v>
      </c>
      <c r="BQ5" s="79">
        <f>SUM(BG15:BG34)</f>
        <v>101225.32462843005</v>
      </c>
      <c r="BR5" s="2">
        <f>SUM(AT15:AT34)</f>
        <v>8.0360696707175165</v>
      </c>
      <c r="BS5" s="2">
        <f t="shared" ref="BS5:CC5" si="29">SUM(AU15:AU34)</f>
        <v>3.2029096365455176</v>
      </c>
      <c r="BT5" s="2">
        <f t="shared" si="29"/>
        <v>12.143316057400659</v>
      </c>
      <c r="BU5" s="2">
        <f t="shared" si="29"/>
        <v>3.4966024327251528</v>
      </c>
      <c r="BV5" s="2">
        <f t="shared" si="29"/>
        <v>9.8232066288560738</v>
      </c>
      <c r="BW5" s="2">
        <f t="shared" si="29"/>
        <v>11.001411554293746</v>
      </c>
      <c r="BX5" s="2">
        <f t="shared" si="29"/>
        <v>10.789368461860928</v>
      </c>
      <c r="BY5" s="2">
        <f t="shared" si="29"/>
        <v>3.9736376817212653</v>
      </c>
      <c r="BZ5" s="2">
        <f t="shared" si="29"/>
        <v>11.345515927377145</v>
      </c>
      <c r="CA5" s="2">
        <f t="shared" si="29"/>
        <v>9.8650712658596724</v>
      </c>
      <c r="CB5" s="2">
        <f t="shared" si="29"/>
        <v>10.971623328564455</v>
      </c>
      <c r="CC5" s="2">
        <f t="shared" si="29"/>
        <v>6.8572842613503608</v>
      </c>
      <c r="CD5" s="2"/>
      <c r="CF5" s="58">
        <v>101225.32462843005</v>
      </c>
      <c r="CG5" s="87">
        <v>8.0360696707175165</v>
      </c>
      <c r="CH5" s="1">
        <v>10.789368461860928</v>
      </c>
    </row>
    <row r="6" spans="1:86" x14ac:dyDescent="0.25">
      <c r="A6" s="1">
        <v>0.52</v>
      </c>
      <c r="B6" s="15">
        <v>0.14868883482022172</v>
      </c>
      <c r="C6" s="16">
        <v>0.15739179314221471</v>
      </c>
      <c r="D6" s="15">
        <v>0.16811069442648394</v>
      </c>
      <c r="E6" s="16">
        <v>0.18301148554840332</v>
      </c>
      <c r="F6" s="17">
        <v>0.17505835278426143</v>
      </c>
      <c r="G6" s="18">
        <v>0.18091361374943465</v>
      </c>
      <c r="H6" s="21">
        <v>0.20674936641323197</v>
      </c>
      <c r="I6" s="22">
        <v>0.19807583474816073</v>
      </c>
      <c r="J6" s="21">
        <v>0.29361621519227138</v>
      </c>
      <c r="K6" s="22">
        <v>0.35530507228620417</v>
      </c>
      <c r="L6" s="24">
        <v>0.24248302618816686</v>
      </c>
      <c r="M6" s="25">
        <v>0.22026431718061676</v>
      </c>
      <c r="N6" s="24">
        <v>0.21661251353828215</v>
      </c>
      <c r="O6" s="26">
        <v>0.1999200319872052</v>
      </c>
      <c r="P6" s="27">
        <v>0.16432165964876247</v>
      </c>
      <c r="Q6" s="26">
        <v>0.28417163967036091</v>
      </c>
      <c r="R6" s="27">
        <v>0.20732102364755425</v>
      </c>
      <c r="S6" s="28">
        <v>0.42139384116693684</v>
      </c>
      <c r="T6" s="29">
        <v>0.2258391091036524</v>
      </c>
      <c r="U6" s="28">
        <v>0.18953752843062929</v>
      </c>
      <c r="W6" s="1">
        <v>0.52</v>
      </c>
      <c r="X6" s="2">
        <f>B6*B$48/100</f>
        <v>9.3285888077858908E-3</v>
      </c>
      <c r="Y6" s="2">
        <f>C6*C$48/100</f>
        <v>1.1418774592467675E-2</v>
      </c>
      <c r="Z6" s="2">
        <f>D6*D$48/100</f>
        <v>1.5055321350058198E-2</v>
      </c>
      <c r="AA6" s="2">
        <f>E6*E$48/100</f>
        <v>1.0966048214060326E-2</v>
      </c>
      <c r="AB6" s="2">
        <f>F6*F$48/100</f>
        <v>8.4287095698566232E-3</v>
      </c>
      <c r="AC6" s="2">
        <f>G6*G$48/100</f>
        <v>1.0113794663048398E-2</v>
      </c>
      <c r="AD6" s="2">
        <f t="shared" si="2"/>
        <v>1.8521021742030158E-2</v>
      </c>
      <c r="AE6" s="2">
        <f t="shared" si="3"/>
        <v>1.4695048104131294E-2</v>
      </c>
      <c r="AF6" s="2">
        <f t="shared" si="4"/>
        <v>1.9679039590831601E-2</v>
      </c>
      <c r="AG6" s="2">
        <f t="shared" si="5"/>
        <v>2.0606983582455256E-2</v>
      </c>
      <c r="AH6" s="2">
        <f t="shared" si="6"/>
        <v>1.7667555771096029E-2</v>
      </c>
      <c r="AI6" s="2">
        <f t="shared" si="7"/>
        <v>1.2657268722466961E-2</v>
      </c>
      <c r="AJ6" s="2">
        <f t="shared" si="8"/>
        <v>1.0383970673998171E-2</v>
      </c>
      <c r="AK6" s="2">
        <f t="shared" si="9"/>
        <v>1.1434626149540187E-2</v>
      </c>
      <c r="AL6" s="2">
        <f t="shared" si="10"/>
        <v>1.3516935401047557E-2</v>
      </c>
      <c r="AM6" s="2">
        <f t="shared" si="11"/>
        <v>1.9707303211139532E-2</v>
      </c>
      <c r="AN6" s="2">
        <f t="shared" si="12"/>
        <v>1.4898710722384195E-2</v>
      </c>
      <c r="AO6" s="2">
        <f t="shared" si="13"/>
        <v>3.3636499189627231E-2</v>
      </c>
      <c r="AP6" s="2">
        <f t="shared" si="14"/>
        <v>1.9588380967214387E-2</v>
      </c>
      <c r="AQ6" s="2">
        <f t="shared" si="15"/>
        <v>1.2461713419257017E-2</v>
      </c>
      <c r="AS6" s="80">
        <v>0.52</v>
      </c>
      <c r="AT6" s="67">
        <f t="shared" si="16"/>
        <v>2.0294637021846217E-2</v>
      </c>
      <c r="AU6" s="81">
        <f t="shared" si="17"/>
        <v>8.4287095698566232E-3</v>
      </c>
      <c r="AV6" s="81">
        <f t="shared" si="21"/>
        <v>3.9128005324485418E-2</v>
      </c>
      <c r="AW6" s="81">
        <f t="shared" si="22"/>
        <v>1.0383970673998171E-2</v>
      </c>
      <c r="AX6" s="81">
        <f t="shared" si="23"/>
        <v>2.6333336871924382E-2</v>
      </c>
      <c r="AY6" s="81">
        <f t="shared" si="24"/>
        <v>4.6098212608884248E-2</v>
      </c>
      <c r="AZ6" s="67">
        <f t="shared" si="18"/>
        <v>2.6474095942525873E-2</v>
      </c>
      <c r="BA6" s="81">
        <f t="shared" si="19"/>
        <v>1.0113794663048398E-2</v>
      </c>
      <c r="BB6" s="81">
        <f t="shared" si="25"/>
        <v>3.4374087694962897E-2</v>
      </c>
      <c r="BC6" s="81">
        <f t="shared" si="26"/>
        <v>3.0324824493562989E-2</v>
      </c>
      <c r="BD6" s="81">
        <f t="shared" si="27"/>
        <v>3.3224238612187089E-2</v>
      </c>
      <c r="BE6" s="68">
        <f t="shared" si="28"/>
        <v>1.9588380967214387E-2</v>
      </c>
      <c r="BG6" s="83">
        <v>139.96369329914501</v>
      </c>
      <c r="BP6" s="1" t="s">
        <v>41</v>
      </c>
      <c r="BQ6" s="79">
        <f>SUM(BG35:BG47)</f>
        <v>69003.226880038535</v>
      </c>
      <c r="BR6" s="2">
        <f>SUM(AT35:AT47)</f>
        <v>3.779040075530816</v>
      </c>
      <c r="BS6" s="2">
        <f t="shared" ref="BS6:CC6" si="30">SUM(AU35:AU47)</f>
        <v>1.4248532844281439</v>
      </c>
      <c r="BT6" s="2">
        <f t="shared" si="30"/>
        <v>1.6221907490268839</v>
      </c>
      <c r="BU6" s="2">
        <f t="shared" si="30"/>
        <v>1.0619606931600434</v>
      </c>
      <c r="BV6" s="2">
        <f t="shared" si="30"/>
        <v>2.4447062822995203</v>
      </c>
      <c r="BW6" s="2">
        <f t="shared" si="30"/>
        <v>2.3955236089788574</v>
      </c>
      <c r="BX6" s="2">
        <f t="shared" si="30"/>
        <v>4.8206886101170099</v>
      </c>
      <c r="BY6" s="2">
        <f t="shared" si="30"/>
        <v>1.3819777993151134</v>
      </c>
      <c r="BZ6" s="2">
        <f t="shared" si="30"/>
        <v>1.9460076593887876</v>
      </c>
      <c r="CA6" s="2">
        <f t="shared" si="30"/>
        <v>2.4947239211321284</v>
      </c>
      <c r="CB6" s="2">
        <f t="shared" si="30"/>
        <v>3.422213366080344</v>
      </c>
      <c r="CC6" s="2">
        <f t="shared" si="30"/>
        <v>1.3266062144692778</v>
      </c>
      <c r="CD6" s="2"/>
      <c r="CF6" s="58">
        <v>69003.226880038535</v>
      </c>
      <c r="CG6" s="87">
        <v>3.779040075530816</v>
      </c>
      <c r="CH6" s="1">
        <v>4.8206886101170099</v>
      </c>
    </row>
    <row r="7" spans="1:86" x14ac:dyDescent="0.25">
      <c r="A7" s="1">
        <v>0.61</v>
      </c>
      <c r="B7" s="15">
        <v>0.16220600162206003</v>
      </c>
      <c r="C7" s="16">
        <v>0.16301292861157951</v>
      </c>
      <c r="D7" s="15">
        <v>0.18104228630544425</v>
      </c>
      <c r="E7" s="16">
        <v>0.1956329673103622</v>
      </c>
      <c r="F7" s="17">
        <v>0.19173057685895303</v>
      </c>
      <c r="G7" s="18">
        <v>0.20029721522258834</v>
      </c>
      <c r="H7" s="21">
        <v>0.23342670401493931</v>
      </c>
      <c r="I7" s="22">
        <v>0.21929824561403508</v>
      </c>
      <c r="J7" s="21">
        <v>0.32203068763023313</v>
      </c>
      <c r="K7" s="22">
        <v>0.41656456750796361</v>
      </c>
      <c r="L7" s="24">
        <v>0.26188166828322024</v>
      </c>
      <c r="M7" s="25">
        <v>0.2378854625550661</v>
      </c>
      <c r="N7" s="24">
        <v>0.23327501457968847</v>
      </c>
      <c r="O7" s="26">
        <v>0.22391043582566983</v>
      </c>
      <c r="P7" s="27">
        <v>0.17459176337681015</v>
      </c>
      <c r="Q7" s="26">
        <v>0.31258880363739699</v>
      </c>
      <c r="R7" s="27">
        <v>0.23323615160349853</v>
      </c>
      <c r="S7" s="28">
        <v>0.48622366288492702</v>
      </c>
      <c r="T7" s="29">
        <v>0.2569893310489838</v>
      </c>
      <c r="U7" s="28">
        <v>0.20849128127369224</v>
      </c>
      <c r="W7" s="1">
        <v>0.61</v>
      </c>
      <c r="X7" s="2">
        <f>B7*B$48/100</f>
        <v>1.0176642335766423E-2</v>
      </c>
      <c r="Y7" s="2">
        <f>C7*C$48/100</f>
        <v>1.1826587970770092E-2</v>
      </c>
      <c r="Z7" s="2">
        <f>D7*D$48/100</f>
        <v>1.6213422992370365E-2</v>
      </c>
      <c r="AA7" s="2">
        <f>E7*E$48/100</f>
        <v>1.1722327401236901E-2</v>
      </c>
      <c r="AB7" s="2">
        <f>F7*F$48/100</f>
        <v>9.2314438146048738E-3</v>
      </c>
      <c r="AC7" s="2">
        <f>G7*G$48/100</f>
        <v>1.1197415519803584E-2</v>
      </c>
      <c r="AD7" s="2">
        <f t="shared" si="2"/>
        <v>2.0910830999066304E-2</v>
      </c>
      <c r="AE7" s="2">
        <f t="shared" si="3"/>
        <v>1.6269517543859646E-2</v>
      </c>
      <c r="AF7" s="2">
        <f t="shared" si="4"/>
        <v>2.158346277704111E-2</v>
      </c>
      <c r="AG7" s="2">
        <f t="shared" si="5"/>
        <v>2.4159911786326857E-2</v>
      </c>
      <c r="AH7" s="2">
        <f t="shared" si="6"/>
        <v>1.9080960232783713E-2</v>
      </c>
      <c r="AI7" s="2">
        <f t="shared" si="7"/>
        <v>1.3669850220264316E-2</v>
      </c>
      <c r="AJ7" s="2">
        <f t="shared" si="8"/>
        <v>1.1182737648921108E-2</v>
      </c>
      <c r="AK7" s="2">
        <f t="shared" si="9"/>
        <v>1.2806781287485011E-2</v>
      </c>
      <c r="AL7" s="2">
        <f t="shared" si="10"/>
        <v>1.436174386361303E-2</v>
      </c>
      <c r="AM7" s="2">
        <f t="shared" si="11"/>
        <v>2.1678033532253487E-2</v>
      </c>
      <c r="AN7" s="2">
        <f t="shared" si="12"/>
        <v>1.6761049562682217E-2</v>
      </c>
      <c r="AO7" s="2">
        <f t="shared" si="13"/>
        <v>3.8811345218800641E-2</v>
      </c>
      <c r="AP7" s="2">
        <f t="shared" si="14"/>
        <v>2.2290226617864652E-2</v>
      </c>
      <c r="AQ7" s="2">
        <f t="shared" si="15"/>
        <v>1.3707884761182718E-2</v>
      </c>
      <c r="AS7" s="80">
        <v>0.61</v>
      </c>
      <c r="AT7" s="67">
        <f t="shared" si="16"/>
        <v>2.1898969737003324E-2</v>
      </c>
      <c r="AU7" s="81">
        <f t="shared" si="17"/>
        <v>9.2314438146048738E-3</v>
      </c>
      <c r="AV7" s="81">
        <f t="shared" si="21"/>
        <v>4.5070742785393164E-2</v>
      </c>
      <c r="AW7" s="81">
        <f t="shared" si="22"/>
        <v>1.1182737648921108E-2</v>
      </c>
      <c r="AX7" s="81">
        <f t="shared" si="23"/>
        <v>2.9567830850167228E-2</v>
      </c>
      <c r="AY7" s="81">
        <f t="shared" si="24"/>
        <v>5.2519229979983359E-2</v>
      </c>
      <c r="AZ7" s="67">
        <f t="shared" si="18"/>
        <v>2.8040010963140457E-2</v>
      </c>
      <c r="BA7" s="81">
        <f t="shared" si="19"/>
        <v>1.1197415519803584E-2</v>
      </c>
      <c r="BB7" s="81">
        <f t="shared" si="25"/>
        <v>3.7852980320900759E-2</v>
      </c>
      <c r="BC7" s="81">
        <f t="shared" si="26"/>
        <v>3.2750810453048028E-2</v>
      </c>
      <c r="BD7" s="81">
        <f t="shared" si="27"/>
        <v>3.6039777395866515E-2</v>
      </c>
      <c r="BE7" s="68">
        <f t="shared" si="28"/>
        <v>2.2290226617864652E-2</v>
      </c>
      <c r="BG7" s="83">
        <v>155.23070547879399</v>
      </c>
      <c r="BQ7" s="86">
        <f>SUM(BQ4:BQ6)</f>
        <v>173651.92454579362</v>
      </c>
      <c r="BR7" s="86">
        <f t="shared" ref="BR7:CC7" si="31">SUM(BR4:BR6)</f>
        <v>12.265899999999998</v>
      </c>
      <c r="BS7" s="86">
        <f t="shared" si="31"/>
        <v>4.8148000000000035</v>
      </c>
      <c r="BT7" s="86">
        <f t="shared" si="31"/>
        <v>14.757999999999996</v>
      </c>
      <c r="BU7" s="86">
        <f t="shared" si="31"/>
        <v>4.7938000000000009</v>
      </c>
      <c r="BV7" s="86">
        <f t="shared" si="31"/>
        <v>12.905900000000004</v>
      </c>
      <c r="BW7" s="86">
        <f t="shared" si="31"/>
        <v>14.557</v>
      </c>
      <c r="BX7" s="86">
        <f t="shared" si="31"/>
        <v>16.210599999999999</v>
      </c>
      <c r="BY7" s="86">
        <f t="shared" si="31"/>
        <v>5.5904000000000025</v>
      </c>
      <c r="BZ7" s="86">
        <f t="shared" si="31"/>
        <v>14.1212</v>
      </c>
      <c r="CA7" s="86">
        <f t="shared" si="31"/>
        <v>13.032499999999999</v>
      </c>
      <c r="CB7" s="86">
        <f t="shared" si="31"/>
        <v>15.160900000000003</v>
      </c>
      <c r="CC7" s="86">
        <f t="shared" si="31"/>
        <v>8.6735999999999986</v>
      </c>
      <c r="CD7" s="86"/>
      <c r="CF7" s="58">
        <v>3423.3730373250228</v>
      </c>
      <c r="CG7" s="87">
        <v>0.18703707902634223</v>
      </c>
      <c r="CH7" s="1">
        <v>0.23478451896362354</v>
      </c>
    </row>
    <row r="8" spans="1:86" x14ac:dyDescent="0.25">
      <c r="A8" s="1">
        <v>0.72</v>
      </c>
      <c r="B8" s="15">
        <v>0.17572316842389837</v>
      </c>
      <c r="C8" s="16">
        <v>0.16863406408094431</v>
      </c>
      <c r="D8" s="15">
        <v>0.20043967412388472</v>
      </c>
      <c r="E8" s="16">
        <v>0.21456518995330046</v>
      </c>
      <c r="F8" s="17">
        <v>0.20840280093364461</v>
      </c>
      <c r="G8" s="18">
        <v>0.21968081669574208</v>
      </c>
      <c r="H8" s="21">
        <v>0.26677337601707352</v>
      </c>
      <c r="I8" s="22">
        <v>0.25466893039049232</v>
      </c>
      <c r="J8" s="21">
        <v>0.3693881416935027</v>
      </c>
      <c r="K8" s="22">
        <v>0.47782406272972294</v>
      </c>
      <c r="L8" s="24">
        <v>0.29097963142580019</v>
      </c>
      <c r="M8" s="25">
        <v>0.26431718061674009</v>
      </c>
      <c r="N8" s="24">
        <v>0.26660001666250105</v>
      </c>
      <c r="O8" s="26">
        <v>0.25589764094362266</v>
      </c>
      <c r="P8" s="27">
        <v>0.19513197083290543</v>
      </c>
      <c r="Q8" s="26">
        <v>0.35047835559344515</v>
      </c>
      <c r="R8" s="27">
        <v>0.26563006154842889</v>
      </c>
      <c r="S8" s="28">
        <v>0.56726094003241478</v>
      </c>
      <c r="T8" s="29">
        <v>0.29592710848064796</v>
      </c>
      <c r="U8" s="28">
        <v>0.22744503411675515</v>
      </c>
      <c r="W8" s="1">
        <v>0.72</v>
      </c>
      <c r="X8" s="2">
        <f>B8*B$48/100</f>
        <v>1.102469586374696E-2</v>
      </c>
      <c r="Y8" s="2">
        <f>C8*C$48/100</f>
        <v>1.2234401349072508E-2</v>
      </c>
      <c r="Z8" s="2">
        <f>D8*D$48/100</f>
        <v>1.795057545583862E-2</v>
      </c>
      <c r="AA8" s="2">
        <f>E8*E$48/100</f>
        <v>1.2856746182001761E-2</v>
      </c>
      <c r="AB8" s="2">
        <f>F8*F$48/100</f>
        <v>1.0034178059353124E-2</v>
      </c>
      <c r="AC8" s="2">
        <f>G8*G$48/100</f>
        <v>1.2281036376558772E-2</v>
      </c>
      <c r="AD8" s="2">
        <f t="shared" si="2"/>
        <v>2.3898092570361493E-2</v>
      </c>
      <c r="AE8" s="2">
        <f t="shared" si="3"/>
        <v>1.8893633276740231E-2</v>
      </c>
      <c r="AF8" s="2">
        <f t="shared" si="4"/>
        <v>2.4757501420723627E-2</v>
      </c>
      <c r="AG8" s="2">
        <f t="shared" si="5"/>
        <v>2.7712839990198451E-2</v>
      </c>
      <c r="AH8" s="2">
        <f t="shared" si="6"/>
        <v>2.1201066925315232E-2</v>
      </c>
      <c r="AI8" s="2">
        <f t="shared" si="7"/>
        <v>1.5188722466960352E-2</v>
      </c>
      <c r="AJ8" s="2">
        <f t="shared" si="8"/>
        <v>1.2780271598766976E-2</v>
      </c>
      <c r="AK8" s="2">
        <f t="shared" si="9"/>
        <v>1.4636321471411442E-2</v>
      </c>
      <c r="AL8" s="2">
        <f t="shared" si="10"/>
        <v>1.6051360788743974E-2</v>
      </c>
      <c r="AM8" s="2">
        <f t="shared" si="11"/>
        <v>2.4305673960405425E-2</v>
      </c>
      <c r="AN8" s="2">
        <f t="shared" si="12"/>
        <v>1.9088973113054748E-2</v>
      </c>
      <c r="AO8" s="2">
        <f t="shared" si="13"/>
        <v>4.5279902755267408E-2</v>
      </c>
      <c r="AP8" s="2">
        <f t="shared" si="14"/>
        <v>2.5667533681177471E-2</v>
      </c>
      <c r="AQ8" s="2">
        <f t="shared" si="15"/>
        <v>1.495405610310842E-2</v>
      </c>
      <c r="AS8" s="80">
        <v>0.72</v>
      </c>
      <c r="AT8" s="67">
        <f t="shared" si="16"/>
        <v>2.388144204574872E-2</v>
      </c>
      <c r="AU8" s="81">
        <f t="shared" si="17"/>
        <v>1.0034178059353124E-2</v>
      </c>
      <c r="AV8" s="81">
        <f>SUM(AD8,AG8)</f>
        <v>5.1610932560559944E-2</v>
      </c>
      <c r="AW8" s="81">
        <f t="shared" si="22"/>
        <v>1.2780271598766976E-2</v>
      </c>
      <c r="AX8" s="81">
        <f t="shared" si="23"/>
        <v>3.3725294584466187E-2</v>
      </c>
      <c r="AY8" s="81">
        <f t="shared" si="24"/>
        <v>6.0233958858375826E-2</v>
      </c>
      <c r="AZ8" s="67">
        <f t="shared" si="18"/>
        <v>3.0184976804911126E-2</v>
      </c>
      <c r="BA8" s="81">
        <f t="shared" si="19"/>
        <v>1.2281036376558772E-2</v>
      </c>
      <c r="BB8" s="81">
        <f t="shared" si="25"/>
        <v>4.3651134697463859E-2</v>
      </c>
      <c r="BC8" s="81">
        <f t="shared" si="26"/>
        <v>3.6389789392275586E-2</v>
      </c>
      <c r="BD8" s="81">
        <f t="shared" si="27"/>
        <v>4.0357034749149395E-2</v>
      </c>
      <c r="BE8" s="68">
        <f t="shared" si="28"/>
        <v>2.5667533681177471E-2</v>
      </c>
      <c r="BG8" s="83">
        <v>173.60661472490401</v>
      </c>
      <c r="BQ8" s="1" t="s">
        <v>50</v>
      </c>
      <c r="CF8" s="58">
        <v>101225.32462843005</v>
      </c>
      <c r="CG8" s="87">
        <v>3.2029096365455176</v>
      </c>
      <c r="CH8" s="1">
        <v>3.9736376817212653</v>
      </c>
    </row>
    <row r="9" spans="1:86" x14ac:dyDescent="0.25">
      <c r="A9" s="1">
        <v>0.85</v>
      </c>
      <c r="B9" s="15">
        <v>0.19599891862665586</v>
      </c>
      <c r="C9" s="16">
        <v>0.19111860595840358</v>
      </c>
      <c r="D9" s="15">
        <v>0.23276865382128542</v>
      </c>
      <c r="E9" s="16">
        <v>0.24611889435819762</v>
      </c>
      <c r="F9" s="17">
        <v>0.23341113704568195</v>
      </c>
      <c r="G9" s="18">
        <v>0.25198681915099824</v>
      </c>
      <c r="H9" s="21">
        <v>0.31345871682006132</v>
      </c>
      <c r="I9" s="22">
        <v>0.297113752122241</v>
      </c>
      <c r="J9" s="21">
        <v>0.4262170865694262</v>
      </c>
      <c r="K9" s="22">
        <v>0.56358735604018595</v>
      </c>
      <c r="L9" s="24">
        <v>0.32977691561590694</v>
      </c>
      <c r="M9" s="25">
        <v>0.29955947136563876</v>
      </c>
      <c r="N9" s="24">
        <v>0.29992501874531369</v>
      </c>
      <c r="O9" s="26">
        <v>0.29588164734106365</v>
      </c>
      <c r="P9" s="27">
        <v>0.22594228201704841</v>
      </c>
      <c r="Q9" s="26">
        <v>0.40731268352751726</v>
      </c>
      <c r="R9" s="27">
        <v>0.30450275348234529</v>
      </c>
      <c r="S9" s="28">
        <v>0.68071312803889783</v>
      </c>
      <c r="T9" s="29">
        <v>0.34265244139864504</v>
      </c>
      <c r="U9" s="28">
        <v>0.26535253980288104</v>
      </c>
      <c r="W9" s="1">
        <v>0.85</v>
      </c>
      <c r="X9" s="2">
        <f>B9*B$48/100</f>
        <v>1.2296776155717764E-2</v>
      </c>
      <c r="Y9" s="2">
        <f>C9*C$48/100</f>
        <v>1.3865654862282178E-2</v>
      </c>
      <c r="Z9" s="2">
        <f>D9*D$48/100</f>
        <v>2.0845829561619039E-2</v>
      </c>
      <c r="AA9" s="2">
        <f>E9*E$48/100</f>
        <v>1.4747444149943199E-2</v>
      </c>
      <c r="AB9" s="2">
        <f>F9*F$48/100</f>
        <v>1.1238279426475499E-2</v>
      </c>
      <c r="AC9" s="2">
        <f>G9*G$48/100</f>
        <v>1.4087071137817413E-2</v>
      </c>
      <c r="AD9" s="2">
        <f t="shared" si="2"/>
        <v>2.8080258770174747E-2</v>
      </c>
      <c r="AE9" s="2">
        <f t="shared" si="3"/>
        <v>2.2042572156196934E-2</v>
      </c>
      <c r="AF9" s="2">
        <f t="shared" si="4"/>
        <v>2.8566347793142648E-2</v>
      </c>
      <c r="AG9" s="2">
        <f t="shared" si="5"/>
        <v>3.2686939475618682E-2</v>
      </c>
      <c r="AH9" s="2">
        <f t="shared" si="6"/>
        <v>2.4027875848690598E-2</v>
      </c>
      <c r="AI9" s="2">
        <f t="shared" si="7"/>
        <v>1.7213885462555065E-2</v>
      </c>
      <c r="AJ9" s="2">
        <f t="shared" si="8"/>
        <v>1.437780554861285E-2</v>
      </c>
      <c r="AK9" s="2">
        <f t="shared" si="9"/>
        <v>1.6923246701319478E-2</v>
      </c>
      <c r="AL9" s="2">
        <f t="shared" si="10"/>
        <v>1.858578617644039E-2</v>
      </c>
      <c r="AM9" s="2">
        <f t="shared" si="11"/>
        <v>2.8247134602633329E-2</v>
      </c>
      <c r="AN9" s="2">
        <f t="shared" si="12"/>
        <v>2.188248137350178E-2</v>
      </c>
      <c r="AO9" s="2">
        <f t="shared" si="13"/>
        <v>5.4335883306320894E-2</v>
      </c>
      <c r="AP9" s="2">
        <f t="shared" si="14"/>
        <v>2.9720302157152868E-2</v>
      </c>
      <c r="AQ9" s="2">
        <f t="shared" si="15"/>
        <v>1.7446398786959826E-2</v>
      </c>
      <c r="AS9" s="80">
        <v>0.85</v>
      </c>
      <c r="AT9" s="67">
        <f t="shared" si="16"/>
        <v>2.7044220305660963E-2</v>
      </c>
      <c r="AU9" s="81">
        <f t="shared" si="17"/>
        <v>1.1238279426475499E-2</v>
      </c>
      <c r="AV9" s="81">
        <f t="shared" si="21"/>
        <v>6.0767198245793429E-2</v>
      </c>
      <c r="AW9" s="81">
        <f t="shared" si="22"/>
        <v>1.437780554861285E-2</v>
      </c>
      <c r="AX9" s="81">
        <f t="shared" si="23"/>
        <v>3.8805728074821258E-2</v>
      </c>
      <c r="AY9" s="81">
        <f t="shared" si="24"/>
        <v>7.1782282093280719E-2</v>
      </c>
      <c r="AZ9" s="67">
        <f t="shared" si="18"/>
        <v>3.471148442390122E-2</v>
      </c>
      <c r="BA9" s="81">
        <f t="shared" si="19"/>
        <v>1.4087071137817413E-2</v>
      </c>
      <c r="BB9" s="81">
        <f t="shared" si="25"/>
        <v>5.0608919949339581E-2</v>
      </c>
      <c r="BC9" s="81">
        <f t="shared" si="26"/>
        <v>4.1241761311245663E-2</v>
      </c>
      <c r="BD9" s="81">
        <f t="shared" si="27"/>
        <v>4.6832920779073722E-2</v>
      </c>
      <c r="BE9" s="68">
        <f t="shared" si="28"/>
        <v>2.9720302157152868E-2</v>
      </c>
      <c r="BG9" s="83">
        <v>196.722202609486</v>
      </c>
      <c r="BP9" s="1" t="s">
        <v>43</v>
      </c>
      <c r="BQ9" s="87">
        <f>BQ4/BQ$7</f>
        <v>1.9713994223094531E-2</v>
      </c>
      <c r="BR9" s="87">
        <f t="shared" ref="BR9:CC9" si="32">BR4/BR$7</f>
        <v>3.67515024377882E-2</v>
      </c>
      <c r="BS9" s="87">
        <f t="shared" si="32"/>
        <v>3.8846282094031341E-2</v>
      </c>
      <c r="BT9" s="87">
        <f t="shared" si="32"/>
        <v>6.7251198913975782E-2</v>
      </c>
      <c r="BU9" s="87">
        <f t="shared" si="32"/>
        <v>4.9071065566941602E-2</v>
      </c>
      <c r="BV9" s="87">
        <f t="shared" si="32"/>
        <v>4.9433754239875588E-2</v>
      </c>
      <c r="BW9" s="87">
        <f t="shared" si="32"/>
        <v>7.9691202632918623E-2</v>
      </c>
      <c r="BX9" s="87">
        <f t="shared" si="32"/>
        <v>3.7046310933713855E-2</v>
      </c>
      <c r="BY9" s="87">
        <f t="shared" si="32"/>
        <v>4.1997803191833043E-2</v>
      </c>
      <c r="BZ9" s="87">
        <f t="shared" si="32"/>
        <v>5.8753959524266271E-2</v>
      </c>
      <c r="CA9" s="87">
        <f t="shared" si="32"/>
        <v>5.161748037661229E-2</v>
      </c>
      <c r="CB9" s="87">
        <f t="shared" si="32"/>
        <v>5.0594839709727328E-2</v>
      </c>
      <c r="CC9" s="87">
        <f t="shared" si="32"/>
        <v>5.6459777275913101E-2</v>
      </c>
      <c r="CD9" s="87"/>
      <c r="CE9" s="87"/>
      <c r="CF9" s="58">
        <v>69003.226880038535</v>
      </c>
      <c r="CG9" s="87">
        <v>1.4248532844281439</v>
      </c>
      <c r="CH9" s="1">
        <v>1.3819777993151134</v>
      </c>
    </row>
    <row r="10" spans="1:86" x14ac:dyDescent="0.25">
      <c r="A10" s="1">
        <v>1.01</v>
      </c>
      <c r="B10" s="15">
        <v>0.24330900243309003</v>
      </c>
      <c r="C10" s="16">
        <v>0.23608768971332203</v>
      </c>
      <c r="D10" s="15">
        <v>0.29096081727660683</v>
      </c>
      <c r="E10" s="16">
        <v>0.296604821406033</v>
      </c>
      <c r="F10" s="17">
        <v>0.29176392130710238</v>
      </c>
      <c r="G10" s="18">
        <v>0.31013762357045938</v>
      </c>
      <c r="H10" s="21">
        <v>0.38015206082432967</v>
      </c>
      <c r="I10" s="22">
        <v>0.36785512167515561</v>
      </c>
      <c r="J10" s="21">
        <v>0.52093199469596541</v>
      </c>
      <c r="K10" s="22">
        <v>0.68610634648370483</v>
      </c>
      <c r="L10" s="24">
        <v>0.40737148399612028</v>
      </c>
      <c r="M10" s="25">
        <v>0.37004405286343611</v>
      </c>
      <c r="N10" s="24">
        <v>0.36657502291093896</v>
      </c>
      <c r="O10" s="26">
        <v>0.35985605757696937</v>
      </c>
      <c r="P10" s="27">
        <v>0.27729280065728668</v>
      </c>
      <c r="Q10" s="26">
        <v>0.50203656341763758</v>
      </c>
      <c r="R10" s="27">
        <v>0.3757693553611921</v>
      </c>
      <c r="S10" s="28">
        <v>0.84278768233387369</v>
      </c>
      <c r="T10" s="29">
        <v>0.42052799626197351</v>
      </c>
      <c r="U10" s="28">
        <v>0.32221379833206981</v>
      </c>
      <c r="W10" s="1">
        <v>1.01</v>
      </c>
      <c r="X10" s="2">
        <f>B10*B$48/100</f>
        <v>1.5264963503649635E-2</v>
      </c>
      <c r="Y10" s="2">
        <f>C10*C$48/100</f>
        <v>1.7128161888701511E-2</v>
      </c>
      <c r="Z10" s="2">
        <f>D10*D$48/100</f>
        <v>2.6057286952023802E-2</v>
      </c>
      <c r="AA10" s="2">
        <f>E10*E$48/100</f>
        <v>1.7772560898649495E-2</v>
      </c>
      <c r="AB10" s="2">
        <f>F10*F$48/100</f>
        <v>1.4047849283094372E-2</v>
      </c>
      <c r="AC10" s="2">
        <f>G10*G$48/100</f>
        <v>1.7337933708082967E-2</v>
      </c>
      <c r="AD10" s="2">
        <f t="shared" si="2"/>
        <v>3.405478191276512E-2</v>
      </c>
      <c r="AE10" s="2">
        <f t="shared" si="3"/>
        <v>2.7290803621958116E-2</v>
      </c>
      <c r="AF10" s="2">
        <f t="shared" si="4"/>
        <v>3.491442508050769E-2</v>
      </c>
      <c r="AG10" s="2">
        <f t="shared" si="5"/>
        <v>3.9792795883361883E-2</v>
      </c>
      <c r="AH10" s="2">
        <f t="shared" si="6"/>
        <v>2.9681493695441326E-2</v>
      </c>
      <c r="AI10" s="2">
        <f t="shared" si="7"/>
        <v>2.1264211453744492E-2</v>
      </c>
      <c r="AJ10" s="2">
        <f t="shared" si="8"/>
        <v>1.7572873448304594E-2</v>
      </c>
      <c r="AK10" s="2">
        <f t="shared" si="9"/>
        <v>2.0582327069172339E-2</v>
      </c>
      <c r="AL10" s="2">
        <f t="shared" si="10"/>
        <v>2.2809828489267756E-2</v>
      </c>
      <c r="AM10" s="2">
        <f t="shared" si="11"/>
        <v>3.4816235673013174E-2</v>
      </c>
      <c r="AN10" s="2">
        <f t="shared" si="12"/>
        <v>2.7003913184321351E-2</v>
      </c>
      <c r="AO10" s="2">
        <f t="shared" si="13"/>
        <v>6.7272998379254462E-2</v>
      </c>
      <c r="AP10" s="2">
        <f t="shared" si="14"/>
        <v>3.6474916283778518E-2</v>
      </c>
      <c r="AQ10" s="2">
        <f t="shared" si="15"/>
        <v>2.118491281273693E-2</v>
      </c>
      <c r="AS10" s="80">
        <v>1.01</v>
      </c>
      <c r="AT10" s="67">
        <f t="shared" si="16"/>
        <v>3.303752440229913E-2</v>
      </c>
      <c r="AU10" s="81">
        <f t="shared" si="17"/>
        <v>1.4047849283094372E-2</v>
      </c>
      <c r="AV10" s="81">
        <f t="shared" si="21"/>
        <v>7.3847577796126995E-2</v>
      </c>
      <c r="AW10" s="81">
        <f t="shared" si="22"/>
        <v>1.7572873448304594E-2</v>
      </c>
      <c r="AX10" s="81">
        <f t="shared" si="23"/>
        <v>4.7586240253493686E-2</v>
      </c>
      <c r="AY10" s="81">
        <f t="shared" si="24"/>
        <v>8.8457911191991395E-2</v>
      </c>
      <c r="AZ10" s="67">
        <f t="shared" si="18"/>
        <v>4.318544884072531E-2</v>
      </c>
      <c r="BA10" s="81">
        <f t="shared" si="19"/>
        <v>1.7337933708082967E-2</v>
      </c>
      <c r="BB10" s="81">
        <f t="shared" si="25"/>
        <v>6.2205228702465809E-2</v>
      </c>
      <c r="BC10" s="81">
        <f t="shared" si="26"/>
        <v>5.0945705149185817E-2</v>
      </c>
      <c r="BD10" s="81">
        <f t="shared" si="27"/>
        <v>5.7626064162280929E-2</v>
      </c>
      <c r="BE10" s="68">
        <f t="shared" si="28"/>
        <v>3.6474916283778518E-2</v>
      </c>
      <c r="BG10" s="83">
        <v>237.71157463356201</v>
      </c>
      <c r="BP10" s="1" t="s">
        <v>42</v>
      </c>
      <c r="BQ10" s="87">
        <f t="shared" ref="BQ10:CC11" si="33">BQ5/BQ$7</f>
        <v>0.58292083369186043</v>
      </c>
      <c r="BR10" s="87">
        <f t="shared" si="33"/>
        <v>0.65515532253789099</v>
      </c>
      <c r="BS10" s="87">
        <f t="shared" si="33"/>
        <v>0.66522174058019345</v>
      </c>
      <c r="BT10" s="87">
        <f t="shared" si="33"/>
        <v>0.82282938456434895</v>
      </c>
      <c r="BU10" s="87">
        <f t="shared" si="33"/>
        <v>0.72940098308756141</v>
      </c>
      <c r="BV10" s="87">
        <f t="shared" si="33"/>
        <v>0.76114076731231994</v>
      </c>
      <c r="BW10" s="87">
        <f t="shared" si="33"/>
        <v>0.75574717004147463</v>
      </c>
      <c r="BX10" s="87">
        <f t="shared" si="33"/>
        <v>0.66557489925486579</v>
      </c>
      <c r="BY10" s="87">
        <f t="shared" si="33"/>
        <v>0.71079666602054659</v>
      </c>
      <c r="BZ10" s="87">
        <f t="shared" si="33"/>
        <v>0.80343851283015211</v>
      </c>
      <c r="CA10" s="87">
        <f t="shared" si="33"/>
        <v>0.75695923774100693</v>
      </c>
      <c r="CB10" s="87">
        <f t="shared" si="33"/>
        <v>0.72367889297894272</v>
      </c>
      <c r="CC10" s="87">
        <f t="shared" si="33"/>
        <v>0.79059263297250992</v>
      </c>
      <c r="CD10" s="87"/>
      <c r="CE10" s="87"/>
      <c r="CF10" s="58">
        <v>3423.3730373250228</v>
      </c>
      <c r="CG10" s="87">
        <v>0.99249319357245436</v>
      </c>
      <c r="CH10" s="1">
        <v>0.82967641323406882</v>
      </c>
    </row>
    <row r="11" spans="1:86" x14ac:dyDescent="0.25">
      <c r="A11" s="1">
        <v>1.19</v>
      </c>
      <c r="B11" s="15">
        <v>0.33117058664503923</v>
      </c>
      <c r="C11" s="16">
        <v>0.33164699269252385</v>
      </c>
      <c r="D11" s="15">
        <v>0.40734514418724954</v>
      </c>
      <c r="E11" s="16">
        <v>0.41650889814464215</v>
      </c>
      <c r="F11" s="17">
        <v>0.40013337779259756</v>
      </c>
      <c r="G11" s="18">
        <v>0.4329004329004329</v>
      </c>
      <c r="H11" s="21">
        <v>0.5268774176337202</v>
      </c>
      <c r="I11" s="22">
        <v>0.50226372382569329</v>
      </c>
      <c r="J11" s="21">
        <v>0.71983330176169757</v>
      </c>
      <c r="K11" s="22">
        <v>0.95564812545944589</v>
      </c>
      <c r="L11" s="24">
        <v>0.55286129970902032</v>
      </c>
      <c r="M11" s="25">
        <v>0.50220264317180607</v>
      </c>
      <c r="N11" s="24">
        <v>0.50820628176289262</v>
      </c>
      <c r="O11" s="26">
        <v>0.50379848060775712</v>
      </c>
      <c r="P11" s="27">
        <v>0.36972373420971549</v>
      </c>
      <c r="Q11" s="26">
        <v>0.69148432319787823</v>
      </c>
      <c r="R11" s="27">
        <v>0.51830255911888579</v>
      </c>
      <c r="S11" s="28">
        <v>1.1507293354943273</v>
      </c>
      <c r="T11" s="29">
        <v>0.58406666147496322</v>
      </c>
      <c r="U11" s="28">
        <v>0.44541319181197886</v>
      </c>
      <c r="W11" s="1">
        <v>1.19</v>
      </c>
      <c r="X11" s="2">
        <f>B11*B$48/100</f>
        <v>2.0777311435523117E-2</v>
      </c>
      <c r="Y11" s="2">
        <f>C11*C$48/100</f>
        <v>2.4060989319842602E-2</v>
      </c>
      <c r="Z11" s="2">
        <f>D11*D$48/100</f>
        <v>3.6480201732833326E-2</v>
      </c>
      <c r="AA11" s="2">
        <f>E11*E$48/100</f>
        <v>2.4957213176826955E-2</v>
      </c>
      <c r="AB11" s="2">
        <f>F11*F$48/100</f>
        <v>1.9265621873957993E-2</v>
      </c>
      <c r="AC11" s="2">
        <f>G11*G$48/100</f>
        <v>2.420086580086581E-2</v>
      </c>
      <c r="AD11" s="2">
        <f t="shared" si="2"/>
        <v>4.7198732826463946E-2</v>
      </c>
      <c r="AE11" s="2">
        <f t="shared" si="3"/>
        <v>3.726244340690435E-2</v>
      </c>
      <c r="AF11" s="2">
        <f t="shared" si="4"/>
        <v>4.8245387383974256E-2</v>
      </c>
      <c r="AG11" s="2">
        <f t="shared" si="5"/>
        <v>5.5425679980396901E-2</v>
      </c>
      <c r="AH11" s="2">
        <f t="shared" si="6"/>
        <v>4.0282027158098935E-2</v>
      </c>
      <c r="AI11" s="2">
        <f t="shared" si="7"/>
        <v>2.8858572687224662E-2</v>
      </c>
      <c r="AJ11" s="2">
        <f t="shared" si="8"/>
        <v>2.4362392735149552E-2</v>
      </c>
      <c r="AK11" s="2">
        <f t="shared" si="9"/>
        <v>2.8815257896841272E-2</v>
      </c>
      <c r="AL11" s="2">
        <f t="shared" si="10"/>
        <v>3.0413104652356998E-2</v>
      </c>
      <c r="AM11" s="2">
        <f t="shared" si="11"/>
        <v>4.7954437813772864E-2</v>
      </c>
      <c r="AN11" s="2">
        <f t="shared" si="12"/>
        <v>3.7246776805960495E-2</v>
      </c>
      <c r="AO11" s="2">
        <f t="shared" si="13"/>
        <v>9.1853517017828179E-2</v>
      </c>
      <c r="AP11" s="2">
        <f t="shared" si="14"/>
        <v>5.0659605949692391E-2</v>
      </c>
      <c r="AQ11" s="2">
        <f t="shared" si="15"/>
        <v>2.9285026535253989E-2</v>
      </c>
      <c r="AS11" s="80">
        <v>1.19</v>
      </c>
      <c r="AT11" s="67">
        <f t="shared" si="16"/>
        <v>4.5734524612350072E-2</v>
      </c>
      <c r="AU11" s="81">
        <f t="shared" si="17"/>
        <v>1.9265621873957993E-2</v>
      </c>
      <c r="AV11" s="81">
        <f t="shared" si="21"/>
        <v>0.10262441280686085</v>
      </c>
      <c r="AW11" s="81">
        <f t="shared" si="22"/>
        <v>2.4362392735149552E-2</v>
      </c>
      <c r="AX11" s="81">
        <f t="shared" si="23"/>
        <v>6.6062034702801767E-2</v>
      </c>
      <c r="AY11" s="81">
        <f t="shared" si="24"/>
        <v>0.12113854355308216</v>
      </c>
      <c r="AZ11" s="67">
        <f t="shared" si="18"/>
        <v>6.0541191052675927E-2</v>
      </c>
      <c r="BA11" s="81">
        <f t="shared" si="19"/>
        <v>2.420086580086581E-2</v>
      </c>
      <c r="BB11" s="81">
        <f t="shared" si="25"/>
        <v>8.5507830790878606E-2</v>
      </c>
      <c r="BC11" s="81">
        <f t="shared" si="26"/>
        <v>6.91405998453236E-2</v>
      </c>
      <c r="BD11" s="81">
        <f t="shared" si="27"/>
        <v>7.8367542466129869E-2</v>
      </c>
      <c r="BE11" s="68">
        <f t="shared" si="28"/>
        <v>5.0659605949692391E-2</v>
      </c>
      <c r="BG11" s="83">
        <v>333.86380302206402</v>
      </c>
      <c r="BP11" s="1" t="s">
        <v>41</v>
      </c>
      <c r="BQ11" s="87">
        <f>BQ6/BQ$7</f>
        <v>0.39736517208504502</v>
      </c>
      <c r="BR11" s="87">
        <f t="shared" si="33"/>
        <v>0.30809317502432082</v>
      </c>
      <c r="BS11" s="87">
        <f t="shared" si="33"/>
        <v>0.29593197732577525</v>
      </c>
      <c r="BT11" s="87">
        <f t="shared" si="33"/>
        <v>0.10991941652167532</v>
      </c>
      <c r="BU11" s="87">
        <f t="shared" si="33"/>
        <v>0.22152795134549694</v>
      </c>
      <c r="BV11" s="87">
        <f t="shared" si="33"/>
        <v>0.18942547844780444</v>
      </c>
      <c r="BW11" s="87">
        <f t="shared" si="33"/>
        <v>0.16456162732560675</v>
      </c>
      <c r="BX11" s="87">
        <f t="shared" si="33"/>
        <v>0.2973787898114203</v>
      </c>
      <c r="BY11" s="87">
        <f t="shared" si="33"/>
        <v>0.24720553078762036</v>
      </c>
      <c r="BZ11" s="87">
        <f t="shared" si="33"/>
        <v>0.13780752764558166</v>
      </c>
      <c r="CA11" s="87">
        <f t="shared" si="33"/>
        <v>0.19142328188238086</v>
      </c>
      <c r="CB11" s="87">
        <f t="shared" si="33"/>
        <v>0.22572626731133003</v>
      </c>
      <c r="CC11" s="87">
        <f t="shared" si="33"/>
        <v>0.15294758975157696</v>
      </c>
      <c r="CD11" s="87"/>
      <c r="CE11" s="87"/>
      <c r="CF11" s="58">
        <v>101225.32462843005</v>
      </c>
      <c r="CG11" s="87">
        <v>12.143316057400659</v>
      </c>
      <c r="CH11" s="1">
        <v>11.345515927377145</v>
      </c>
    </row>
    <row r="12" spans="1:86" x14ac:dyDescent="0.25">
      <c r="A12" s="1">
        <v>1.4</v>
      </c>
      <c r="B12" s="15">
        <v>0.47310083806434178</v>
      </c>
      <c r="C12" s="16">
        <v>0.47779651489600883</v>
      </c>
      <c r="D12" s="15">
        <v>0.60131902237165413</v>
      </c>
      <c r="E12" s="16">
        <v>0.60583112457402488</v>
      </c>
      <c r="F12" s="17">
        <v>0.56685561853951327</v>
      </c>
      <c r="G12" s="18">
        <v>0.62027524714091875</v>
      </c>
      <c r="H12" s="21">
        <v>0.76697345604908618</v>
      </c>
      <c r="I12" s="22">
        <v>0.72863610639501974</v>
      </c>
      <c r="J12" s="21">
        <v>1.0418639893919308</v>
      </c>
      <c r="K12" s="22">
        <v>1.3844645920117611</v>
      </c>
      <c r="L12" s="24">
        <v>0.79534432589718729</v>
      </c>
      <c r="M12" s="25">
        <v>0.72246696035242286</v>
      </c>
      <c r="N12" s="24">
        <v>0.72481879530117477</v>
      </c>
      <c r="O12" s="26">
        <v>0.72770891643342694</v>
      </c>
      <c r="P12" s="27">
        <v>0.53404539385847805</v>
      </c>
      <c r="Q12" s="26">
        <v>1.0135455148242873</v>
      </c>
      <c r="R12" s="27">
        <v>0.7450599287333981</v>
      </c>
      <c r="S12" s="28">
        <v>1.6693679092382496</v>
      </c>
      <c r="T12" s="29">
        <v>0.84884354801027984</v>
      </c>
      <c r="U12" s="28">
        <v>0.63495072024260824</v>
      </c>
      <c r="W12" s="1">
        <v>1.4</v>
      </c>
      <c r="X12" s="2">
        <f>B12*B$48/100</f>
        <v>2.9681873479318738E-2</v>
      </c>
      <c r="Y12" s="2">
        <f>C12*C$48/100</f>
        <v>3.4664137155705432E-2</v>
      </c>
      <c r="Z12" s="2">
        <f>D12*D$48/100</f>
        <v>5.3851726367515867E-2</v>
      </c>
      <c r="AA12" s="2">
        <f>E12*E$48/100</f>
        <v>3.6301400984475568E-2</v>
      </c>
      <c r="AB12" s="2">
        <f>F12*F$48/100</f>
        <v>2.7292964321440495E-2</v>
      </c>
      <c r="AC12" s="2">
        <f>G12*G$48/100</f>
        <v>3.4675867416165934E-2</v>
      </c>
      <c r="AD12" s="2">
        <f t="shared" si="2"/>
        <v>6.8707016139789273E-2</v>
      </c>
      <c r="AE12" s="2">
        <f t="shared" si="3"/>
        <v>5.4056784097340112E-2</v>
      </c>
      <c r="AF12" s="2">
        <f t="shared" si="4"/>
        <v>6.9828850161015379E-2</v>
      </c>
      <c r="AG12" s="2">
        <f t="shared" si="5"/>
        <v>8.0296177407498059E-2</v>
      </c>
      <c r="AH12" s="2">
        <f t="shared" si="6"/>
        <v>5.794958292919497E-2</v>
      </c>
      <c r="AI12" s="2">
        <f t="shared" si="7"/>
        <v>4.1515841409691626E-2</v>
      </c>
      <c r="AJ12" s="2">
        <f t="shared" si="8"/>
        <v>3.4746363409147725E-2</v>
      </c>
      <c r="AK12" s="2">
        <f t="shared" si="9"/>
        <v>4.1622039184326283E-2</v>
      </c>
      <c r="AL12" s="2">
        <f t="shared" si="10"/>
        <v>4.3930040053404562E-2</v>
      </c>
      <c r="AM12" s="2">
        <f t="shared" si="11"/>
        <v>7.0289381453064334E-2</v>
      </c>
      <c r="AN12" s="2">
        <f t="shared" si="12"/>
        <v>5.354224165856819E-2</v>
      </c>
      <c r="AO12" s="2">
        <f t="shared" si="13"/>
        <v>0.13325228525121555</v>
      </c>
      <c r="AP12" s="2">
        <f t="shared" si="14"/>
        <v>7.3625293980219608E-2</v>
      </c>
      <c r="AQ12" s="2">
        <f t="shared" si="15"/>
        <v>4.1746739954511017E-2</v>
      </c>
      <c r="AS12" s="80">
        <v>1.4</v>
      </c>
      <c r="AT12" s="67">
        <f t="shared" si="16"/>
        <v>6.5983274463794303E-2</v>
      </c>
      <c r="AU12" s="81">
        <f t="shared" si="17"/>
        <v>2.7292964321440495E-2</v>
      </c>
      <c r="AV12" s="81">
        <f t="shared" si="21"/>
        <v>0.14900319354728733</v>
      </c>
      <c r="AW12" s="81">
        <f t="shared" si="22"/>
        <v>3.4746363409147725E-2</v>
      </c>
      <c r="AX12" s="81">
        <f t="shared" si="23"/>
        <v>9.5164280842894466E-2</v>
      </c>
      <c r="AY12" s="81">
        <f t="shared" si="24"/>
        <v>0.17499902520572658</v>
      </c>
      <c r="AZ12" s="67">
        <f t="shared" si="18"/>
        <v>8.85158635232213E-2</v>
      </c>
      <c r="BA12" s="81">
        <f t="shared" si="19"/>
        <v>3.4675867416165934E-2</v>
      </c>
      <c r="BB12" s="81">
        <f t="shared" si="25"/>
        <v>0.1238856342583555</v>
      </c>
      <c r="BC12" s="81">
        <f t="shared" si="26"/>
        <v>9.9465424338886596E-2</v>
      </c>
      <c r="BD12" s="81">
        <f t="shared" si="27"/>
        <v>0.1142194215064689</v>
      </c>
      <c r="BE12" s="68">
        <f t="shared" si="28"/>
        <v>7.3625293980219608E-2</v>
      </c>
      <c r="BG12" s="83">
        <v>503.59374080472003</v>
      </c>
      <c r="BQ12">
        <f>SUM(BQ9:BQ11)</f>
        <v>1</v>
      </c>
      <c r="BR12">
        <f t="shared" ref="BR12:CC12" si="34">SUM(BR9:BR11)</f>
        <v>1</v>
      </c>
      <c r="BS12">
        <f t="shared" si="34"/>
        <v>1</v>
      </c>
      <c r="BT12">
        <f t="shared" si="34"/>
        <v>1</v>
      </c>
      <c r="BU12">
        <f t="shared" si="34"/>
        <v>1</v>
      </c>
      <c r="BV12">
        <f t="shared" si="34"/>
        <v>1</v>
      </c>
      <c r="BW12">
        <f t="shared" si="34"/>
        <v>1</v>
      </c>
      <c r="BX12">
        <f t="shared" si="34"/>
        <v>0.99999999999999989</v>
      </c>
      <c r="BY12">
        <f t="shared" si="34"/>
        <v>1</v>
      </c>
      <c r="BZ12">
        <f t="shared" si="34"/>
        <v>1</v>
      </c>
      <c r="CA12">
        <f t="shared" si="34"/>
        <v>1</v>
      </c>
      <c r="CB12">
        <f t="shared" si="34"/>
        <v>1</v>
      </c>
      <c r="CC12">
        <f t="shared" si="34"/>
        <v>1</v>
      </c>
      <c r="CF12" s="58">
        <v>69003.226880038535</v>
      </c>
      <c r="CG12" s="87">
        <v>1.6221907490268839</v>
      </c>
      <c r="CH12" s="1">
        <v>1.9460076593887876</v>
      </c>
    </row>
    <row r="13" spans="1:86" x14ac:dyDescent="0.25">
      <c r="A13" s="1">
        <v>1.65</v>
      </c>
      <c r="B13" s="15">
        <v>0.57447958907812935</v>
      </c>
      <c r="C13" s="16">
        <v>0.59021922428330509</v>
      </c>
      <c r="D13" s="15">
        <v>0.75649812491917767</v>
      </c>
      <c r="E13" s="16">
        <v>0.75097816483655155</v>
      </c>
      <c r="F13" s="17">
        <v>0.69189729909969999</v>
      </c>
      <c r="G13" s="18">
        <v>0.76888285843509707</v>
      </c>
      <c r="H13" s="21">
        <v>0.95371481926103774</v>
      </c>
      <c r="I13" s="22">
        <v>0.90548953027730605</v>
      </c>
      <c r="J13" s="21">
        <v>1.2881227505209325</v>
      </c>
      <c r="K13" s="22">
        <v>1.7275177652536136</v>
      </c>
      <c r="L13" s="24">
        <v>0.96993210475266745</v>
      </c>
      <c r="M13" s="25">
        <v>0.8722466960352423</v>
      </c>
      <c r="N13" s="24">
        <v>0.89144380571523807</v>
      </c>
      <c r="O13" s="26">
        <v>0.90363854458216741</v>
      </c>
      <c r="P13" s="27">
        <v>0.64701653486700228</v>
      </c>
      <c r="Q13" s="26">
        <v>1.250355214549588</v>
      </c>
      <c r="R13" s="27">
        <v>0.92646582442500802</v>
      </c>
      <c r="S13" s="28">
        <v>2.0745542949756888</v>
      </c>
      <c r="T13" s="29">
        <v>1.0513199906549338</v>
      </c>
      <c r="U13" s="28">
        <v>0.76762699014404867</v>
      </c>
      <c r="W13" s="1">
        <v>1.65</v>
      </c>
      <c r="X13" s="2">
        <f>B13*B$48/100</f>
        <v>3.604227493917276E-2</v>
      </c>
      <c r="Y13" s="2">
        <f>C13*C$48/100</f>
        <v>4.2820404721753781E-2</v>
      </c>
      <c r="Z13" s="2">
        <f>D13*D$48/100</f>
        <v>6.7748946075261884E-2</v>
      </c>
      <c r="AA13" s="2">
        <f>E13*E$48/100</f>
        <v>4.4998611637006157E-2</v>
      </c>
      <c r="AB13" s="2">
        <f>F13*F$48/100</f>
        <v>3.3313471157052368E-2</v>
      </c>
      <c r="AC13" s="2">
        <f>G13*G$48/100</f>
        <v>4.2983627317955679E-2</v>
      </c>
      <c r="AD13" s="2">
        <f t="shared" si="2"/>
        <v>8.543568093904233E-2</v>
      </c>
      <c r="AE13" s="2">
        <f t="shared" si="3"/>
        <v>6.7177362761743048E-2</v>
      </c>
      <c r="AF13" s="2">
        <f t="shared" si="4"/>
        <v>8.6333851108164439E-2</v>
      </c>
      <c r="AG13" s="2">
        <f t="shared" si="5"/>
        <v>0.10019257534917901</v>
      </c>
      <c r="AH13" s="2">
        <f t="shared" si="6"/>
        <v>7.0670223084384115E-2</v>
      </c>
      <c r="AI13" s="2">
        <f t="shared" si="7"/>
        <v>5.0122784140969164E-2</v>
      </c>
      <c r="AJ13" s="2">
        <f t="shared" si="8"/>
        <v>4.2734033158377087E-2</v>
      </c>
      <c r="AK13" s="2">
        <f t="shared" si="9"/>
        <v>5.1684510195921643E-2</v>
      </c>
      <c r="AL13" s="2">
        <f t="shared" si="10"/>
        <v>5.3222933141624761E-2</v>
      </c>
      <c r="AM13" s="2">
        <f t="shared" si="11"/>
        <v>8.6712134129013949E-2</v>
      </c>
      <c r="AN13" s="2">
        <f t="shared" si="12"/>
        <v>6.6578613540654363E-2</v>
      </c>
      <c r="AO13" s="2">
        <f t="shared" si="13"/>
        <v>0.16559507293354941</v>
      </c>
      <c r="AP13" s="2">
        <f t="shared" si="14"/>
        <v>9.1187290709446298E-2</v>
      </c>
      <c r="AQ13" s="2">
        <f t="shared" si="15"/>
        <v>5.0469939347990919E-2</v>
      </c>
      <c r="AS13" s="80">
        <v>1.65</v>
      </c>
      <c r="AT13" s="67">
        <f t="shared" si="16"/>
        <v>8.1040886576178917E-2</v>
      </c>
      <c r="AU13" s="81">
        <f t="shared" si="17"/>
        <v>3.3313471157052368E-2</v>
      </c>
      <c r="AV13" s="81">
        <f t="shared" si="21"/>
        <v>0.18562825628822133</v>
      </c>
      <c r="AW13" s="81">
        <f t="shared" si="22"/>
        <v>4.2734033158377087E-2</v>
      </c>
      <c r="AX13" s="81">
        <f t="shared" si="23"/>
        <v>0.11826312373657601</v>
      </c>
      <c r="AY13" s="81">
        <f t="shared" si="24"/>
        <v>0.21606501228154035</v>
      </c>
      <c r="AZ13" s="67">
        <f t="shared" si="18"/>
        <v>0.11056935079701566</v>
      </c>
      <c r="BA13" s="81">
        <f t="shared" si="19"/>
        <v>4.2983627317955679E-2</v>
      </c>
      <c r="BB13" s="81">
        <f t="shared" si="25"/>
        <v>0.15351121386990749</v>
      </c>
      <c r="BC13" s="81">
        <f t="shared" si="26"/>
        <v>0.12079300722535327</v>
      </c>
      <c r="BD13" s="81">
        <f t="shared" si="27"/>
        <v>0.1399350672706387</v>
      </c>
      <c r="BE13" s="68">
        <f t="shared" si="28"/>
        <v>9.1187290709446298E-2</v>
      </c>
      <c r="BG13" s="83">
        <v>646.72442391640595</v>
      </c>
      <c r="CF13" s="58">
        <v>3423.3730373250228</v>
      </c>
      <c r="CG13" s="87">
        <v>0.23523687411480471</v>
      </c>
      <c r="CH13" s="1">
        <v>0.67270481300819962</v>
      </c>
    </row>
    <row r="14" spans="1:86" x14ac:dyDescent="0.25">
      <c r="A14" s="1">
        <v>1.95</v>
      </c>
      <c r="B14" s="15">
        <v>0.64882400648824012</v>
      </c>
      <c r="C14" s="16">
        <v>0.6913996627318717</v>
      </c>
      <c r="D14" s="15">
        <v>0.8858140437087807</v>
      </c>
      <c r="E14" s="16">
        <v>0.87719298245614008</v>
      </c>
      <c r="F14" s="17">
        <v>0.79193064354784948</v>
      </c>
      <c r="G14" s="18">
        <v>0.88518446727401945</v>
      </c>
      <c r="H14" s="21">
        <v>1.1004401760704281</v>
      </c>
      <c r="I14" s="22">
        <v>1.0469722693831351</v>
      </c>
      <c r="J14" s="21">
        <v>1.4870240575866647</v>
      </c>
      <c r="K14" s="22">
        <v>1.9970595442293546</v>
      </c>
      <c r="L14" s="24">
        <v>1.0960232783705142</v>
      </c>
      <c r="M14" s="25">
        <v>0.99559471365638763</v>
      </c>
      <c r="N14" s="24">
        <v>1.0080813130050821</v>
      </c>
      <c r="O14" s="26">
        <v>1.0395841663334671</v>
      </c>
      <c r="P14" s="27">
        <v>0.72917736469138339</v>
      </c>
      <c r="Q14" s="26">
        <v>1.4587477503078528</v>
      </c>
      <c r="R14" s="27">
        <v>1.0625202461937155</v>
      </c>
      <c r="S14" s="28">
        <v>2.3987034035656403</v>
      </c>
      <c r="T14" s="29">
        <v>1.2148586558679235</v>
      </c>
      <c r="U14" s="28">
        <v>0.87187263078089483</v>
      </c>
      <c r="W14" s="1">
        <v>1.95</v>
      </c>
      <c r="X14" s="2">
        <f>B14*B$48/100</f>
        <v>4.0706569343065692E-2</v>
      </c>
      <c r="Y14" s="2">
        <f>C14*C$48/100</f>
        <v>5.0161045531197282E-2</v>
      </c>
      <c r="Z14" s="2">
        <f>D14*D$48/100</f>
        <v>7.9329962498383561E-2</v>
      </c>
      <c r="AA14" s="2">
        <f>E14*E$48/100</f>
        <v>5.2561403508771906E-2</v>
      </c>
      <c r="AB14" s="2">
        <f>F14*F$48/100</f>
        <v>3.8129876625541875E-2</v>
      </c>
      <c r="AC14" s="2">
        <f>G14*G$48/100</f>
        <v>4.9485352458486807E-2</v>
      </c>
      <c r="AD14" s="2">
        <f t="shared" si="2"/>
        <v>9.8579631852741142E-2</v>
      </c>
      <c r="AE14" s="2">
        <f t="shared" si="3"/>
        <v>7.7673825693265405E-2</v>
      </c>
      <c r="AF14" s="2">
        <f t="shared" si="4"/>
        <v>9.9664813411631012E-2</v>
      </c>
      <c r="AG14" s="2">
        <f t="shared" si="5"/>
        <v>0.11582545944621403</v>
      </c>
      <c r="AH14" s="2">
        <f t="shared" si="6"/>
        <v>7.9857352085354036E-2</v>
      </c>
      <c r="AI14" s="2">
        <f t="shared" si="7"/>
        <v>5.7210854625550658E-2</v>
      </c>
      <c r="AJ14" s="2">
        <f t="shared" si="8"/>
        <v>4.8325401982837635E-2</v>
      </c>
      <c r="AK14" s="2">
        <f t="shared" si="9"/>
        <v>5.9460055977608978E-2</v>
      </c>
      <c r="AL14" s="2">
        <f t="shared" si="10"/>
        <v>5.9981400842148529E-2</v>
      </c>
      <c r="AM14" s="2">
        <f t="shared" si="11"/>
        <v>0.10116415648384962</v>
      </c>
      <c r="AN14" s="2">
        <f t="shared" si="12"/>
        <v>7.6355892452218993E-2</v>
      </c>
      <c r="AO14" s="2">
        <f t="shared" si="13"/>
        <v>0.19146930307941651</v>
      </c>
      <c r="AP14" s="2">
        <f t="shared" si="14"/>
        <v>0.10537198037536016</v>
      </c>
      <c r="AQ14" s="2">
        <f t="shared" si="15"/>
        <v>5.7323881728582278E-2</v>
      </c>
      <c r="AS14" s="82">
        <v>1.95</v>
      </c>
      <c r="AT14" s="72">
        <f t="shared" si="16"/>
        <v>9.3267972851837605E-2</v>
      </c>
      <c r="AU14" s="55">
        <f t="shared" si="17"/>
        <v>3.8129876625541875E-2</v>
      </c>
      <c r="AV14" s="55">
        <f t="shared" si="21"/>
        <v>0.21440509129895519</v>
      </c>
      <c r="AW14" s="55">
        <f t="shared" si="22"/>
        <v>4.8325401982837635E-2</v>
      </c>
      <c r="AX14" s="55">
        <f t="shared" si="23"/>
        <v>0.13581594842982797</v>
      </c>
      <c r="AY14" s="55">
        <f t="shared" si="24"/>
        <v>0.24879318480799878</v>
      </c>
      <c r="AZ14" s="72">
        <f t="shared" si="18"/>
        <v>0.12949100802958086</v>
      </c>
      <c r="BA14" s="55">
        <f t="shared" si="19"/>
        <v>4.9485352458486807E-2</v>
      </c>
      <c r="BB14" s="55">
        <f t="shared" si="25"/>
        <v>0.17733863910489642</v>
      </c>
      <c r="BC14" s="55">
        <f t="shared" si="26"/>
        <v>0.13706820671090469</v>
      </c>
      <c r="BD14" s="55">
        <f t="shared" si="27"/>
        <v>0.16114555732599814</v>
      </c>
      <c r="BE14" s="73">
        <f t="shared" si="28"/>
        <v>0.10537198037536016</v>
      </c>
      <c r="BG14" s="84">
        <v>785.41744446486996</v>
      </c>
      <c r="CF14" s="58">
        <v>101225.32462843005</v>
      </c>
      <c r="CG14" s="87">
        <v>3.4966024327251528</v>
      </c>
      <c r="CH14" s="1">
        <v>9.8650712658596724</v>
      </c>
    </row>
    <row r="15" spans="1:86" x14ac:dyDescent="0.25">
      <c r="A15" s="1">
        <v>2.2999999999999998</v>
      </c>
      <c r="B15" s="15">
        <v>0.71640984049743184</v>
      </c>
      <c r="C15" s="16">
        <v>0.77571669477234384</v>
      </c>
      <c r="D15" s="15">
        <v>1.0151299624983838</v>
      </c>
      <c r="E15" s="16">
        <v>0.99078631831376984</v>
      </c>
      <c r="F15" s="17">
        <v>0.87529176392130725</v>
      </c>
      <c r="G15" s="18">
        <v>0.99502487562189057</v>
      </c>
      <c r="H15" s="21">
        <v>1.2404961984793919</v>
      </c>
      <c r="I15" s="22">
        <v>1.188455008488964</v>
      </c>
      <c r="J15" s="21">
        <v>1.6764538738397432</v>
      </c>
      <c r="K15" s="22">
        <v>2.2543494241607438</v>
      </c>
      <c r="L15" s="24">
        <v>1.2124151309408342</v>
      </c>
      <c r="M15" s="25">
        <v>1.1013215859030838</v>
      </c>
      <c r="N15" s="24">
        <v>1.1163875697742232</v>
      </c>
      <c r="O15" s="26">
        <v>1.1675329868052782</v>
      </c>
      <c r="P15" s="27">
        <v>0.82160829824381232</v>
      </c>
      <c r="Q15" s="26">
        <v>1.6576678980771051</v>
      </c>
      <c r="R15" s="27">
        <v>1.1985746679624232</v>
      </c>
      <c r="S15" s="28">
        <v>2.706645056726094</v>
      </c>
      <c r="T15" s="29">
        <v>1.3706097655945801</v>
      </c>
      <c r="U15" s="28">
        <v>0.96664139499620938</v>
      </c>
      <c r="W15" s="1">
        <v>2.2999999999999998</v>
      </c>
      <c r="X15" s="2">
        <f>B15*B$48/100</f>
        <v>4.4946836982968377E-2</v>
      </c>
      <c r="Y15" s="2">
        <f>C15*C$48/100</f>
        <v>5.6278246205733538E-2</v>
      </c>
      <c r="Z15" s="2">
        <f>D15*D$48/100</f>
        <v>9.0910978921505278E-2</v>
      </c>
      <c r="AA15" s="2">
        <f>E15*E$48/100</f>
        <v>5.9367916193361084E-2</v>
      </c>
      <c r="AB15" s="2">
        <f>F15*F$48/100</f>
        <v>4.2143547849283119E-2</v>
      </c>
      <c r="AC15" s="2">
        <f>G15*G$48/100</f>
        <v>5.562587064676619E-2</v>
      </c>
      <c r="AD15" s="2">
        <f t="shared" si="2"/>
        <v>0.11112613045218094</v>
      </c>
      <c r="AE15" s="2">
        <f t="shared" si="3"/>
        <v>8.8170288624787735E-2</v>
      </c>
      <c r="AF15" s="2">
        <f t="shared" si="4"/>
        <v>0.1123609679863611</v>
      </c>
      <c r="AG15" s="2">
        <f t="shared" si="5"/>
        <v>0.13074775790247473</v>
      </c>
      <c r="AH15" s="2">
        <f t="shared" si="6"/>
        <v>8.8337778855480137E-2</v>
      </c>
      <c r="AI15" s="2">
        <f t="shared" si="7"/>
        <v>6.3286343612334803E-2</v>
      </c>
      <c r="AJ15" s="2">
        <f t="shared" si="8"/>
        <v>5.3517387319836719E-2</v>
      </c>
      <c r="AK15" s="2">
        <f t="shared" si="9"/>
        <v>6.6778216713314686E-2</v>
      </c>
      <c r="AL15" s="2">
        <f t="shared" si="10"/>
        <v>6.7584677005237778E-2</v>
      </c>
      <c r="AM15" s="2">
        <f t="shared" si="11"/>
        <v>0.11495926873164727</v>
      </c>
      <c r="AN15" s="2">
        <f t="shared" si="12"/>
        <v>8.6133171363783637E-2</v>
      </c>
      <c r="AO15" s="2">
        <f t="shared" si="13"/>
        <v>0.21604982171799025</v>
      </c>
      <c r="AP15" s="2">
        <f t="shared" si="14"/>
        <v>0.11888120862861147</v>
      </c>
      <c r="AQ15" s="2">
        <f t="shared" si="15"/>
        <v>6.3554738438210773E-2</v>
      </c>
      <c r="AS15" s="60">
        <v>2.2999999999999998</v>
      </c>
      <c r="AT15" s="69">
        <f t="shared" si="16"/>
        <v>0.10431475317632946</v>
      </c>
      <c r="AU15" s="70">
        <f t="shared" si="17"/>
        <v>4.2143547849283119E-2</v>
      </c>
      <c r="AV15" s="70">
        <f t="shared" si="21"/>
        <v>0.24187388835465568</v>
      </c>
      <c r="AW15" s="70">
        <f t="shared" si="22"/>
        <v>5.3517387319836719E-2</v>
      </c>
      <c r="AX15" s="70">
        <f t="shared" si="23"/>
        <v>0.15291138807709831</v>
      </c>
      <c r="AY15" s="70">
        <f t="shared" si="24"/>
        <v>0.27960456015620105</v>
      </c>
      <c r="AZ15" s="69">
        <f t="shared" si="18"/>
        <v>0.14718922512723881</v>
      </c>
      <c r="BA15" s="70">
        <f t="shared" si="19"/>
        <v>5.562587064676619E-2</v>
      </c>
      <c r="BB15" s="70">
        <f t="shared" si="25"/>
        <v>0.20053125661114884</v>
      </c>
      <c r="BC15" s="70">
        <f t="shared" si="26"/>
        <v>0.15162412246781493</v>
      </c>
      <c r="BD15" s="70">
        <f t="shared" si="27"/>
        <v>0.18254394573688504</v>
      </c>
      <c r="BE15" s="71">
        <f t="shared" si="28"/>
        <v>0.11888120862861147</v>
      </c>
      <c r="BG15" s="85">
        <v>953.87745779617899</v>
      </c>
      <c r="CF15" s="58">
        <v>69003.226880038535</v>
      </c>
      <c r="CG15" s="87">
        <v>1.0619606931600434</v>
      </c>
      <c r="CH15" s="1">
        <v>2.4947239211321284</v>
      </c>
    </row>
    <row r="16" spans="1:86" x14ac:dyDescent="0.25">
      <c r="A16" s="1">
        <v>2.72</v>
      </c>
      <c r="B16" s="15">
        <v>0.7704785077047851</v>
      </c>
      <c r="C16" s="16">
        <v>0.83754918493535668</v>
      </c>
      <c r="D16" s="15">
        <v>1.1121169015905861</v>
      </c>
      <c r="E16" s="16">
        <v>1.0791366906474817</v>
      </c>
      <c r="F16" s="17">
        <v>0.94198066022007343</v>
      </c>
      <c r="G16" s="18">
        <v>1.0854816824966078</v>
      </c>
      <c r="H16" s="21">
        <v>1.3405362144857942</v>
      </c>
      <c r="I16" s="22">
        <v>1.2945670628183361</v>
      </c>
      <c r="J16" s="21">
        <v>1.8374692176548597</v>
      </c>
      <c r="K16" s="22">
        <v>2.4626317079147255</v>
      </c>
      <c r="L16" s="24">
        <v>1.2997090203685744</v>
      </c>
      <c r="M16" s="25">
        <v>1.1718061674008811</v>
      </c>
      <c r="N16" s="24">
        <v>1.1913688244605516</v>
      </c>
      <c r="O16" s="26">
        <v>1.2634946021591369</v>
      </c>
      <c r="P16" s="27">
        <v>0.87295881688405053</v>
      </c>
      <c r="Q16" s="26">
        <v>1.8281708818793219</v>
      </c>
      <c r="R16" s="27">
        <v>1.3022351797862002</v>
      </c>
      <c r="S16" s="28">
        <v>2.9659643435980549</v>
      </c>
      <c r="T16" s="29">
        <v>1.4952106533759055</v>
      </c>
      <c r="U16" s="28">
        <v>1.0235026535253984</v>
      </c>
      <c r="W16" s="1">
        <v>2.72</v>
      </c>
      <c r="X16" s="2">
        <f>B16*B$48/100</f>
        <v>4.8339051094890513E-2</v>
      </c>
      <c r="Y16" s="2">
        <f>C16*C$48/100</f>
        <v>6.0764193367060119E-2</v>
      </c>
      <c r="Z16" s="2">
        <f>D16*D$48/100</f>
        <v>9.9596741238846528E-2</v>
      </c>
      <c r="AA16" s="2">
        <f>E16*E$48/100</f>
        <v>6.4661870503597105E-2</v>
      </c>
      <c r="AB16" s="2">
        <f>F16*F$48/100</f>
        <v>4.5354484828276115E-2</v>
      </c>
      <c r="AC16" s="2">
        <f>G16*G$48/100</f>
        <v>6.0682767978290392E-2</v>
      </c>
      <c r="AD16" s="2">
        <f t="shared" si="2"/>
        <v>0.12008791516606648</v>
      </c>
      <c r="AE16" s="2">
        <f t="shared" si="3"/>
        <v>9.604263582342952E-2</v>
      </c>
      <c r="AF16" s="2">
        <f t="shared" si="4"/>
        <v>0.12315269937488164</v>
      </c>
      <c r="AG16" s="2">
        <f t="shared" si="5"/>
        <v>0.14282771379563816</v>
      </c>
      <c r="AH16" s="2">
        <f t="shared" si="6"/>
        <v>9.4698098933074723E-2</v>
      </c>
      <c r="AI16" s="2">
        <f t="shared" si="7"/>
        <v>6.7336669603524218E-2</v>
      </c>
      <c r="AJ16" s="2">
        <f t="shared" si="8"/>
        <v>5.711183870698993E-2</v>
      </c>
      <c r="AK16" s="2">
        <f t="shared" si="9"/>
        <v>7.2266837265093989E-2</v>
      </c>
      <c r="AL16" s="2">
        <f t="shared" si="10"/>
        <v>7.1808719318065137E-2</v>
      </c>
      <c r="AM16" s="2">
        <f t="shared" si="11"/>
        <v>0.126783650658331</v>
      </c>
      <c r="AN16" s="2">
        <f t="shared" si="12"/>
        <v>9.3582526724975731E-2</v>
      </c>
      <c r="AO16" s="2">
        <f t="shared" si="13"/>
        <v>0.23674920583468392</v>
      </c>
      <c r="AP16" s="2">
        <f t="shared" si="14"/>
        <v>0.12968859123121251</v>
      </c>
      <c r="AQ16" s="2">
        <f t="shared" si="15"/>
        <v>6.7293252463987902E-2</v>
      </c>
      <c r="AS16" s="80">
        <v>2.72</v>
      </c>
      <c r="AT16" s="67">
        <f t="shared" si="16"/>
        <v>0.11300092159848762</v>
      </c>
      <c r="AU16" s="81">
        <f t="shared" si="17"/>
        <v>4.5354484828276115E-2</v>
      </c>
      <c r="AV16" s="81">
        <f t="shared" si="21"/>
        <v>0.26291562896170462</v>
      </c>
      <c r="AW16" s="81">
        <f t="shared" si="22"/>
        <v>5.711183870698993E-2</v>
      </c>
      <c r="AX16" s="81">
        <f t="shared" si="23"/>
        <v>0.16584936399006972</v>
      </c>
      <c r="AY16" s="81">
        <f t="shared" si="24"/>
        <v>0.30404245829867182</v>
      </c>
      <c r="AZ16" s="67">
        <f t="shared" si="18"/>
        <v>0.16036093460590664</v>
      </c>
      <c r="BA16" s="81">
        <f t="shared" si="19"/>
        <v>6.0682767978290392E-2</v>
      </c>
      <c r="BB16" s="81">
        <f t="shared" si="25"/>
        <v>0.21919533519831116</v>
      </c>
      <c r="BC16" s="81">
        <f t="shared" si="26"/>
        <v>0.16203476853659893</v>
      </c>
      <c r="BD16" s="81">
        <f t="shared" si="27"/>
        <v>0.19859236997639612</v>
      </c>
      <c r="BE16" s="68">
        <f t="shared" si="28"/>
        <v>0.12968859123121251</v>
      </c>
      <c r="BG16" s="83">
        <v>1116.2948517203099</v>
      </c>
      <c r="CF16" s="58">
        <v>3423.3730373250228</v>
      </c>
      <c r="CG16" s="87">
        <v>0.63798708884441058</v>
      </c>
      <c r="CH16" s="1">
        <v>0.76706330535520517</v>
      </c>
    </row>
    <row r="17" spans="1:86" x14ac:dyDescent="0.25">
      <c r="A17" s="1">
        <v>3.2</v>
      </c>
      <c r="B17" s="15">
        <v>0.81778859151121941</v>
      </c>
      <c r="C17" s="16">
        <v>0.89376053962900492</v>
      </c>
      <c r="D17" s="15">
        <v>1.196172248803828</v>
      </c>
      <c r="E17" s="16">
        <v>1.154865581219235</v>
      </c>
      <c r="F17" s="17">
        <v>1.000333444481494</v>
      </c>
      <c r="G17" s="18">
        <v>1.1630160883892227</v>
      </c>
      <c r="H17" s="21">
        <v>1.43390689609177</v>
      </c>
      <c r="I17" s="22">
        <v>1.3794567062818335</v>
      </c>
      <c r="J17" s="21">
        <v>1.9890130706573221</v>
      </c>
      <c r="K17" s="22">
        <v>2.646410193580004</v>
      </c>
      <c r="L17" s="24">
        <v>1.3676042677012608</v>
      </c>
      <c r="M17" s="25">
        <v>1.2334801762114536</v>
      </c>
      <c r="N17" s="24">
        <v>1.2580188286261769</v>
      </c>
      <c r="O17" s="26">
        <v>1.351459416233507</v>
      </c>
      <c r="P17" s="27">
        <v>0.92430933552428896</v>
      </c>
      <c r="Q17" s="26">
        <v>1.9797290897035142</v>
      </c>
      <c r="R17" s="27">
        <v>1.3929381276320052</v>
      </c>
      <c r="S17" s="28">
        <v>3.1766612641815231</v>
      </c>
      <c r="T17" s="29">
        <v>1.5886613192118999</v>
      </c>
      <c r="U17" s="28">
        <v>1.0708870356330553</v>
      </c>
      <c r="W17" s="1">
        <v>3.2</v>
      </c>
      <c r="X17" s="2">
        <f>B17*B$48/100</f>
        <v>5.1307238442822395E-2</v>
      </c>
      <c r="Y17" s="2">
        <f>C17*C$48/100</f>
        <v>6.4842327150084297E-2</v>
      </c>
      <c r="Z17" s="2">
        <f>D17*D$48/100</f>
        <v>0.10712440191387562</v>
      </c>
      <c r="AA17" s="2">
        <f>E17*E$48/100</f>
        <v>6.9199545626656547E-2</v>
      </c>
      <c r="AB17" s="2">
        <f>F17*F$48/100</f>
        <v>4.8164054684894993E-2</v>
      </c>
      <c r="AC17" s="2">
        <f>G17*G$48/100</f>
        <v>6.501725140531113E-2</v>
      </c>
      <c r="AD17" s="2">
        <f t="shared" si="2"/>
        <v>0.12845224756569301</v>
      </c>
      <c r="AE17" s="2">
        <f t="shared" si="3"/>
        <v>0.10234051358234293</v>
      </c>
      <c r="AF17" s="2">
        <f t="shared" si="4"/>
        <v>0.13330962303466568</v>
      </c>
      <c r="AG17" s="2">
        <f t="shared" si="5"/>
        <v>0.15348649840725295</v>
      </c>
      <c r="AH17" s="2">
        <f t="shared" si="6"/>
        <v>9.9645014548981573E-2</v>
      </c>
      <c r="AI17" s="2">
        <f t="shared" si="7"/>
        <v>7.0880704845814962E-2</v>
      </c>
      <c r="AJ17" s="2">
        <f t="shared" si="8"/>
        <v>6.0306906606681678E-2</v>
      </c>
      <c r="AK17" s="2">
        <f t="shared" si="9"/>
        <v>7.7298072770891665E-2</v>
      </c>
      <c r="AL17" s="2">
        <f t="shared" si="10"/>
        <v>7.6032761630892509E-2</v>
      </c>
      <c r="AM17" s="2">
        <f t="shared" si="11"/>
        <v>0.13729421237093875</v>
      </c>
      <c r="AN17" s="2">
        <f t="shared" si="12"/>
        <v>0.1001007126660188</v>
      </c>
      <c r="AO17" s="2">
        <f t="shared" si="13"/>
        <v>0.25356745542949749</v>
      </c>
      <c r="AP17" s="2">
        <f t="shared" si="14"/>
        <v>0.13779412818316328</v>
      </c>
      <c r="AQ17" s="2">
        <f t="shared" si="15"/>
        <v>7.0408680818802125E-2</v>
      </c>
      <c r="AS17" s="80">
        <v>3.2</v>
      </c>
      <c r="AT17" s="67">
        <f t="shared" si="16"/>
        <v>0.12050678406947894</v>
      </c>
      <c r="AU17" s="81">
        <f t="shared" si="17"/>
        <v>4.8164054684894993E-2</v>
      </c>
      <c r="AV17" s="81">
        <f t="shared" si="21"/>
        <v>0.28193874597294599</v>
      </c>
      <c r="AW17" s="81">
        <f t="shared" si="22"/>
        <v>6.0306906606681678E-2</v>
      </c>
      <c r="AX17" s="81">
        <f t="shared" si="23"/>
        <v>0.17739878543691046</v>
      </c>
      <c r="AY17" s="81">
        <f t="shared" si="24"/>
        <v>0.32397613624829963</v>
      </c>
      <c r="AZ17" s="67">
        <f t="shared" si="18"/>
        <v>0.17196672906395993</v>
      </c>
      <c r="BA17" s="81">
        <f t="shared" si="19"/>
        <v>6.501725140531113E-2</v>
      </c>
      <c r="BB17" s="81">
        <f t="shared" si="25"/>
        <v>0.23565013661700862</v>
      </c>
      <c r="BC17" s="81">
        <f t="shared" si="26"/>
        <v>0.17052571939479655</v>
      </c>
      <c r="BD17" s="81">
        <f t="shared" si="27"/>
        <v>0.21332697400183126</v>
      </c>
      <c r="BE17" s="68">
        <f t="shared" si="28"/>
        <v>0.13779412818316328</v>
      </c>
      <c r="BG17" s="83">
        <v>1306.00374278711</v>
      </c>
      <c r="CF17" s="58">
        <v>101225.32462843005</v>
      </c>
      <c r="CG17" s="87">
        <v>9.8232066288560738</v>
      </c>
      <c r="CH17" s="1">
        <v>10.971623328564455</v>
      </c>
    </row>
    <row r="18" spans="1:86" x14ac:dyDescent="0.25">
      <c r="A18" s="1">
        <v>3.78</v>
      </c>
      <c r="B18" s="15">
        <v>0.88537442552041112</v>
      </c>
      <c r="C18" s="16">
        <v>0.96121416526138248</v>
      </c>
      <c r="D18" s="15">
        <v>1.2996249838355103</v>
      </c>
      <c r="E18" s="16">
        <v>1.2495266944339263</v>
      </c>
      <c r="F18" s="17">
        <v>1.0670223407802604</v>
      </c>
      <c r="G18" s="18">
        <v>1.2599340957549912</v>
      </c>
      <c r="H18" s="21">
        <v>1.5472855808990262</v>
      </c>
      <c r="I18" s="22">
        <v>1.4855687606112054</v>
      </c>
      <c r="J18" s="21">
        <v>2.1784428869104007</v>
      </c>
      <c r="K18" s="22">
        <v>2.8914481744670413</v>
      </c>
      <c r="L18" s="24">
        <v>1.4645974781765276</v>
      </c>
      <c r="M18" s="25">
        <v>1.3127753303964758</v>
      </c>
      <c r="N18" s="24">
        <v>1.3413313338332087</v>
      </c>
      <c r="O18" s="26">
        <v>1.4554178328668539</v>
      </c>
      <c r="P18" s="27">
        <v>0.97565985416452705</v>
      </c>
      <c r="Q18" s="26">
        <v>2.188121625461779</v>
      </c>
      <c r="R18" s="27">
        <v>1.5030774214447684</v>
      </c>
      <c r="S18" s="28">
        <v>3.4683954619124795</v>
      </c>
      <c r="T18" s="29">
        <v>1.6976870960205597</v>
      </c>
      <c r="U18" s="28">
        <v>1.1277482941622443</v>
      </c>
      <c r="W18" s="1">
        <v>3.78</v>
      </c>
      <c r="X18" s="2">
        <f>B18*B$48/100</f>
        <v>5.5547506082725073E-2</v>
      </c>
      <c r="Y18" s="2">
        <f>C18*C$48/100</f>
        <v>6.9736087689713289E-2</v>
      </c>
      <c r="Z18" s="2">
        <f>D18*D$48/100</f>
        <v>0.11638921505237297</v>
      </c>
      <c r="AA18" s="2">
        <f>E18*E$48/100</f>
        <v>7.4871639530480857E-2</v>
      </c>
      <c r="AB18" s="2">
        <f>F18*F$48/100</f>
        <v>5.1374991663887995E-2</v>
      </c>
      <c r="AC18" s="2">
        <f>G18*G$48/100</f>
        <v>7.0435355689087056E-2</v>
      </c>
      <c r="AD18" s="2">
        <f t="shared" si="2"/>
        <v>0.13860893690809664</v>
      </c>
      <c r="AE18" s="2">
        <f t="shared" si="3"/>
        <v>0.1102128607809847</v>
      </c>
      <c r="AF18" s="2">
        <f t="shared" si="4"/>
        <v>0.14600577760939579</v>
      </c>
      <c r="AG18" s="2">
        <f t="shared" si="5"/>
        <v>0.16769821122273934</v>
      </c>
      <c r="AH18" s="2">
        <f t="shared" si="6"/>
        <v>0.10671203685742001</v>
      </c>
      <c r="AI18" s="2">
        <f t="shared" si="7"/>
        <v>7.5437321585903078E-2</v>
      </c>
      <c r="AJ18" s="2">
        <f t="shared" si="8"/>
        <v>6.4300741481296372E-2</v>
      </c>
      <c r="AK18" s="2">
        <f t="shared" si="9"/>
        <v>8.3244078368652566E-2</v>
      </c>
      <c r="AL18" s="2">
        <f t="shared" si="10"/>
        <v>8.0256803943719854E-2</v>
      </c>
      <c r="AM18" s="2">
        <f t="shared" si="11"/>
        <v>0.15174623472577442</v>
      </c>
      <c r="AN18" s="2">
        <f t="shared" si="12"/>
        <v>0.1080156527372854</v>
      </c>
      <c r="AO18" s="2">
        <f t="shared" si="13"/>
        <v>0.27685426256077789</v>
      </c>
      <c r="AP18" s="2">
        <f t="shared" si="14"/>
        <v>0.14725058796043922</v>
      </c>
      <c r="AQ18" s="2">
        <f t="shared" si="15"/>
        <v>7.4147194844579239E-2</v>
      </c>
      <c r="AS18" s="80">
        <v>3.78</v>
      </c>
      <c r="AT18" s="67">
        <f t="shared" si="16"/>
        <v>0.13041914561320594</v>
      </c>
      <c r="AU18" s="81">
        <f t="shared" si="17"/>
        <v>5.1374991663887995E-2</v>
      </c>
      <c r="AV18" s="81">
        <f t="shared" si="21"/>
        <v>0.30630714813083598</v>
      </c>
      <c r="AW18" s="81">
        <f t="shared" si="22"/>
        <v>6.4300741481296372E-2</v>
      </c>
      <c r="AX18" s="81">
        <f t="shared" si="23"/>
        <v>0.19125973110593797</v>
      </c>
      <c r="AY18" s="81">
        <f t="shared" si="24"/>
        <v>0.35100145740535715</v>
      </c>
      <c r="AZ18" s="67">
        <f t="shared" si="18"/>
        <v>0.18612530274208627</v>
      </c>
      <c r="BA18" s="81">
        <f t="shared" si="19"/>
        <v>7.0435355689087056E-2</v>
      </c>
      <c r="BB18" s="81">
        <f t="shared" si="25"/>
        <v>0.2562186383903805</v>
      </c>
      <c r="BC18" s="81">
        <f t="shared" si="26"/>
        <v>0.18214935844332308</v>
      </c>
      <c r="BD18" s="81">
        <f t="shared" si="27"/>
        <v>0.23200303866949429</v>
      </c>
      <c r="BE18" s="68">
        <f t="shared" si="28"/>
        <v>0.14725058796043922</v>
      </c>
      <c r="BG18" s="83">
        <v>1537.51938798023</v>
      </c>
      <c r="CF18" s="58">
        <v>69003.226880038535</v>
      </c>
      <c r="CG18" s="87">
        <v>2.4447062822995203</v>
      </c>
      <c r="CH18" s="1">
        <v>3.422213366080344</v>
      </c>
    </row>
    <row r="19" spans="1:86" x14ac:dyDescent="0.25">
      <c r="A19" s="1">
        <v>4.46</v>
      </c>
      <c r="B19" s="15">
        <v>0.9799945931332793</v>
      </c>
      <c r="C19" s="16">
        <v>1.0511523327712196</v>
      </c>
      <c r="D19" s="15">
        <v>1.448338290443554</v>
      </c>
      <c r="E19" s="16">
        <v>1.3757415120535148</v>
      </c>
      <c r="F19" s="17">
        <v>1.1670556852284095</v>
      </c>
      <c r="G19" s="18">
        <v>1.3891581055760158</v>
      </c>
      <c r="H19" s="21">
        <v>1.7006802721088434</v>
      </c>
      <c r="I19" s="22">
        <v>1.6199773627617431</v>
      </c>
      <c r="J19" s="21">
        <v>2.4625876112900178</v>
      </c>
      <c r="K19" s="22">
        <v>3.2467532467532449</v>
      </c>
      <c r="L19" s="24">
        <v>1.5906886517943746</v>
      </c>
      <c r="M19" s="25">
        <v>1.436123348017621</v>
      </c>
      <c r="N19" s="24">
        <v>1.4663000916437559</v>
      </c>
      <c r="O19" s="26">
        <v>1.6073570571771296</v>
      </c>
      <c r="P19" s="27">
        <v>1.0475505802608607</v>
      </c>
      <c r="Q19" s="26">
        <v>2.481765653121152</v>
      </c>
      <c r="R19" s="27">
        <v>1.6520894071914478</v>
      </c>
      <c r="S19" s="28">
        <v>3.8573743922204211</v>
      </c>
      <c r="T19" s="29">
        <v>1.8534382057472165</v>
      </c>
      <c r="U19" s="28">
        <v>1.2035633055344961</v>
      </c>
      <c r="W19" s="1">
        <v>4.46</v>
      </c>
      <c r="X19" s="2">
        <f>B19*B$48/100</f>
        <v>6.1483880778588809E-2</v>
      </c>
      <c r="Y19" s="2">
        <f>C19*C$48/100</f>
        <v>7.6261101742551962E-2</v>
      </c>
      <c r="Z19" s="2">
        <f>D19*D$48/100</f>
        <v>0.12970738393896292</v>
      </c>
      <c r="AA19" s="2">
        <f>E19*E$48/100</f>
        <v>8.24344314022466E-2</v>
      </c>
      <c r="AB19" s="2">
        <f>F19*F$48/100</f>
        <v>5.6191397132377488E-2</v>
      </c>
      <c r="AC19" s="2">
        <f>G19*G$48/100</f>
        <v>7.765949473412162E-2</v>
      </c>
      <c r="AD19" s="2">
        <f t="shared" si="2"/>
        <v>0.1523503401360545</v>
      </c>
      <c r="AE19" s="2">
        <f t="shared" si="3"/>
        <v>0.12018450056593094</v>
      </c>
      <c r="AF19" s="2">
        <f t="shared" si="4"/>
        <v>0.16505000947149084</v>
      </c>
      <c r="AG19" s="2">
        <f t="shared" si="5"/>
        <v>0.18830519480519456</v>
      </c>
      <c r="AH19" s="2">
        <f t="shared" si="6"/>
        <v>0.11589916585838994</v>
      </c>
      <c r="AI19" s="2">
        <f t="shared" si="7"/>
        <v>8.2525392070484566E-2</v>
      </c>
      <c r="AJ19" s="2">
        <f t="shared" si="8"/>
        <v>7.0291493793218376E-2</v>
      </c>
      <c r="AK19" s="2">
        <f t="shared" si="9"/>
        <v>9.1934394242303111E-2</v>
      </c>
      <c r="AL19" s="2">
        <f t="shared" si="10"/>
        <v>8.6170463181678175E-2</v>
      </c>
      <c r="AM19" s="2">
        <f t="shared" si="11"/>
        <v>0.17211044804395192</v>
      </c>
      <c r="AN19" s="2">
        <f t="shared" si="12"/>
        <v>0.11872410106899903</v>
      </c>
      <c r="AO19" s="2">
        <f t="shared" si="13"/>
        <v>0.30790333873581838</v>
      </c>
      <c r="AP19" s="2">
        <f t="shared" si="14"/>
        <v>0.16075981621369054</v>
      </c>
      <c r="AQ19" s="2">
        <f t="shared" si="15"/>
        <v>7.9131880212282055E-2</v>
      </c>
      <c r="AS19" s="80">
        <v>4.46</v>
      </c>
      <c r="AT19" s="67">
        <f t="shared" si="16"/>
        <v>0.14391831218083539</v>
      </c>
      <c r="AU19" s="81">
        <f t="shared" si="17"/>
        <v>5.6191397132377488E-2</v>
      </c>
      <c r="AV19" s="81">
        <f t="shared" si="21"/>
        <v>0.34065553494124906</v>
      </c>
      <c r="AW19" s="81">
        <f t="shared" si="22"/>
        <v>7.0291493793218376E-2</v>
      </c>
      <c r="AX19" s="81">
        <f t="shared" si="23"/>
        <v>0.21065849531130215</v>
      </c>
      <c r="AY19" s="81">
        <f t="shared" si="24"/>
        <v>0.38703521894810045</v>
      </c>
      <c r="AZ19" s="67">
        <f t="shared" si="18"/>
        <v>0.20596848568151488</v>
      </c>
      <c r="BA19" s="81">
        <f t="shared" si="19"/>
        <v>7.765949473412162E-2</v>
      </c>
      <c r="BB19" s="81">
        <f t="shared" si="25"/>
        <v>0.28523451003742178</v>
      </c>
      <c r="BC19" s="81">
        <f t="shared" si="26"/>
        <v>0.19842455792887451</v>
      </c>
      <c r="BD19" s="81">
        <f t="shared" si="27"/>
        <v>0.25828091122563013</v>
      </c>
      <c r="BE19" s="68">
        <f t="shared" si="28"/>
        <v>0.16075981621369054</v>
      </c>
      <c r="BG19" s="83">
        <v>1841.9935668057999</v>
      </c>
      <c r="CF19" s="58">
        <v>3423.3730373250228</v>
      </c>
      <c r="CG19" s="87">
        <v>1.1600648367273965</v>
      </c>
      <c r="CH19" s="1">
        <v>0.48970952418035979</v>
      </c>
    </row>
    <row r="20" spans="1:86" x14ac:dyDescent="0.25">
      <c r="A20" s="1">
        <v>5.27</v>
      </c>
      <c r="B20" s="15">
        <v>1.0881319275479862</v>
      </c>
      <c r="C20" s="16">
        <v>1.1523327712197862</v>
      </c>
      <c r="D20" s="15">
        <v>1.6099831889305578</v>
      </c>
      <c r="E20" s="16">
        <v>1.5145778114350621</v>
      </c>
      <c r="F20" s="17">
        <v>1.2754251417139049</v>
      </c>
      <c r="G20" s="18">
        <v>1.5313045163791432</v>
      </c>
      <c r="H20" s="21">
        <v>1.8807523009203679</v>
      </c>
      <c r="I20" s="22">
        <v>1.7756083757781549</v>
      </c>
      <c r="J20" s="21">
        <v>2.7940897897329053</v>
      </c>
      <c r="K20" s="22">
        <v>3.6633178142612093</v>
      </c>
      <c r="L20" s="24">
        <v>1.7361784675072747</v>
      </c>
      <c r="M20" s="25">
        <v>1.5594713656387666</v>
      </c>
      <c r="N20" s="24">
        <v>1.5996000999750064</v>
      </c>
      <c r="O20" s="26">
        <v>1.767293082766894</v>
      </c>
      <c r="P20" s="27">
        <v>1.1297114100852421</v>
      </c>
      <c r="Q20" s="26">
        <v>2.8417163967036094</v>
      </c>
      <c r="R20" s="27">
        <v>1.8140589569160999</v>
      </c>
      <c r="S20" s="28">
        <v>4.3111831442463533</v>
      </c>
      <c r="T20" s="29">
        <v>2.0169768709602058</v>
      </c>
      <c r="U20" s="28">
        <v>1.2888551933282792</v>
      </c>
      <c r="W20" s="1">
        <v>5.27</v>
      </c>
      <c r="X20" s="2">
        <f>B20*B$48/100</f>
        <v>6.8268309002433109E-2</v>
      </c>
      <c r="Y20" s="2">
        <f>C20*C$48/100</f>
        <v>8.360174255199547E-2</v>
      </c>
      <c r="Z20" s="2">
        <f>D20*D$48/100</f>
        <v>0.14418365446786505</v>
      </c>
      <c r="AA20" s="2">
        <f>E20*E$48/100</f>
        <v>9.0753502461188906E-2</v>
      </c>
      <c r="AB20" s="2">
        <f>F20*F$48/100</f>
        <v>6.1409169723241119E-2</v>
      </c>
      <c r="AC20" s="2">
        <f>G20*G$48/100</f>
        <v>8.5606047683659661E-2</v>
      </c>
      <c r="AD20" s="2">
        <f t="shared" si="2"/>
        <v>0.1684815526210485</v>
      </c>
      <c r="AE20" s="2">
        <f t="shared" si="3"/>
        <v>0.13173060979060552</v>
      </c>
      <c r="AF20" s="2">
        <f t="shared" si="4"/>
        <v>0.1872682799772685</v>
      </c>
      <c r="AG20" s="2">
        <f t="shared" si="5"/>
        <v>0.21246510659152146</v>
      </c>
      <c r="AH20" s="2">
        <f t="shared" si="6"/>
        <v>0.12649969932104757</v>
      </c>
      <c r="AI20" s="2">
        <f t="shared" si="7"/>
        <v>8.9613462555066081E-2</v>
      </c>
      <c r="AJ20" s="2">
        <f t="shared" si="8"/>
        <v>7.6681629592601872E-2</v>
      </c>
      <c r="AK20" s="2">
        <f t="shared" si="9"/>
        <v>0.10108209516193528</v>
      </c>
      <c r="AL20" s="2">
        <f t="shared" si="10"/>
        <v>9.2928930882201971E-2</v>
      </c>
      <c r="AM20" s="2">
        <f t="shared" si="11"/>
        <v>0.19707303211139535</v>
      </c>
      <c r="AN20" s="2">
        <f t="shared" si="12"/>
        <v>0.1303637188208617</v>
      </c>
      <c r="AO20" s="2">
        <f t="shared" si="13"/>
        <v>0.34412726094003232</v>
      </c>
      <c r="AP20" s="2">
        <f t="shared" si="14"/>
        <v>0.17494450587960436</v>
      </c>
      <c r="AQ20" s="2">
        <f t="shared" si="15"/>
        <v>8.473965125094772E-2</v>
      </c>
      <c r="AS20" s="80">
        <v>5.27</v>
      </c>
      <c r="AT20" s="67">
        <f t="shared" si="16"/>
        <v>0.15902181146362201</v>
      </c>
      <c r="AU20" s="81">
        <f t="shared" si="17"/>
        <v>6.1409169723241119E-2</v>
      </c>
      <c r="AV20" s="81">
        <f t="shared" si="21"/>
        <v>0.38094665921256998</v>
      </c>
      <c r="AW20" s="81">
        <f t="shared" si="22"/>
        <v>7.6681629592601872E-2</v>
      </c>
      <c r="AX20" s="81">
        <f t="shared" si="23"/>
        <v>0.23144581398279698</v>
      </c>
      <c r="AY20" s="81">
        <f t="shared" si="24"/>
        <v>0.42886691219098005</v>
      </c>
      <c r="AZ20" s="67">
        <f t="shared" si="18"/>
        <v>0.2277853970198605</v>
      </c>
      <c r="BA20" s="81">
        <f t="shared" si="19"/>
        <v>8.5606047683659661E-2</v>
      </c>
      <c r="BB20" s="81">
        <f t="shared" si="25"/>
        <v>0.31899888976787405</v>
      </c>
      <c r="BC20" s="81">
        <f t="shared" si="26"/>
        <v>0.21611316187611365</v>
      </c>
      <c r="BD20" s="81">
        <f t="shared" si="27"/>
        <v>0.29000196299359732</v>
      </c>
      <c r="BE20" s="68">
        <f t="shared" si="28"/>
        <v>0.17494450587960436</v>
      </c>
      <c r="BG20" s="83">
        <v>2206.9467729379598</v>
      </c>
      <c r="CF20" s="58">
        <v>101225.32462843005</v>
      </c>
      <c r="CG20" s="87">
        <v>11.001411554293746</v>
      </c>
      <c r="CH20" s="1">
        <v>6.8572842613503608</v>
      </c>
    </row>
    <row r="21" spans="1:86" x14ac:dyDescent="0.25">
      <c r="A21" s="1">
        <v>6.21</v>
      </c>
      <c r="B21" s="15">
        <v>1.2165450121654504</v>
      </c>
      <c r="C21" s="16">
        <v>1.2759977515458119</v>
      </c>
      <c r="D21" s="15">
        <v>1.7910254752360018</v>
      </c>
      <c r="E21" s="16">
        <v>1.6786570743405271</v>
      </c>
      <c r="F21" s="17">
        <v>1.4004668222740915</v>
      </c>
      <c r="G21" s="18">
        <v>1.6992957291464752</v>
      </c>
      <c r="H21" s="21">
        <v>2.080832332933173</v>
      </c>
      <c r="I21" s="22">
        <v>1.9595359366157326</v>
      </c>
      <c r="J21" s="21">
        <v>3.182420913051716</v>
      </c>
      <c r="K21" s="22">
        <v>4.1533937760352835</v>
      </c>
      <c r="L21" s="24">
        <v>1.9107662463627546</v>
      </c>
      <c r="M21" s="25">
        <v>1.7180616740088104</v>
      </c>
      <c r="N21" s="24">
        <v>1.7745563609097725</v>
      </c>
      <c r="O21" s="26">
        <v>1.9512195121951226</v>
      </c>
      <c r="P21" s="27">
        <v>1.2324124473657185</v>
      </c>
      <c r="Q21" s="26">
        <v>3.2869186321871746</v>
      </c>
      <c r="R21" s="27">
        <v>2.0084224165856819</v>
      </c>
      <c r="S21" s="28">
        <v>4.764991896272285</v>
      </c>
      <c r="T21" s="29">
        <v>2.21945331360486</v>
      </c>
      <c r="U21" s="28">
        <v>1.4025777103866568</v>
      </c>
      <c r="W21" s="1">
        <v>6.21</v>
      </c>
      <c r="X21" s="2">
        <f>B21*B$48/100</f>
        <v>7.6324817518248197E-2</v>
      </c>
      <c r="Y21" s="2">
        <f>C21*C$48/100</f>
        <v>9.2573636874648632E-2</v>
      </c>
      <c r="Z21" s="2">
        <f>D21*D$48/100</f>
        <v>0.16039707746023538</v>
      </c>
      <c r="AA21" s="2">
        <f>E21*E$48/100</f>
        <v>0.10058513189448437</v>
      </c>
      <c r="AB21" s="2">
        <f>F21*F$48/100</f>
        <v>6.7429676558852986E-2</v>
      </c>
      <c r="AC21" s="2">
        <f>G21*G$48/100</f>
        <v>9.4997428442204587E-2</v>
      </c>
      <c r="AD21" s="2">
        <f t="shared" si="2"/>
        <v>0.18640512204881962</v>
      </c>
      <c r="AE21" s="2">
        <f t="shared" si="3"/>
        <v>0.14537601160158456</v>
      </c>
      <c r="AF21" s="2">
        <f t="shared" si="4"/>
        <v>0.21329539685546514</v>
      </c>
      <c r="AG21" s="2">
        <f t="shared" si="5"/>
        <v>0.24088853222249418</v>
      </c>
      <c r="AH21" s="2">
        <f t="shared" si="6"/>
        <v>0.13922033947623669</v>
      </c>
      <c r="AI21" s="2">
        <f t="shared" si="7"/>
        <v>9.8726696035242256E-2</v>
      </c>
      <c r="AJ21" s="2">
        <f t="shared" si="8"/>
        <v>8.5068682829292697E-2</v>
      </c>
      <c r="AK21" s="2">
        <f t="shared" si="9"/>
        <v>0.11160195121951222</v>
      </c>
      <c r="AL21" s="2">
        <f t="shared" si="10"/>
        <v>0.10137701550785667</v>
      </c>
      <c r="AM21" s="2">
        <f t="shared" si="11"/>
        <v>0.2279478071421806</v>
      </c>
      <c r="AN21" s="2">
        <f t="shared" si="12"/>
        <v>0.14433126012309688</v>
      </c>
      <c r="AO21" s="2">
        <f t="shared" si="13"/>
        <v>0.38035118314424632</v>
      </c>
      <c r="AP21" s="2">
        <f t="shared" si="14"/>
        <v>0.19250650260883106</v>
      </c>
      <c r="AQ21" s="2">
        <f t="shared" si="15"/>
        <v>9.2216679302501922E-2</v>
      </c>
      <c r="AS21" s="80">
        <v>6.21</v>
      </c>
      <c r="AT21" s="67">
        <f t="shared" si="16"/>
        <v>0.17690994941273258</v>
      </c>
      <c r="AU21" s="81">
        <f t="shared" si="17"/>
        <v>6.7429676558852986E-2</v>
      </c>
      <c r="AV21" s="81">
        <f t="shared" si="21"/>
        <v>0.42729365427131383</v>
      </c>
      <c r="AW21" s="81">
        <f t="shared" si="22"/>
        <v>8.5068682829292697E-2</v>
      </c>
      <c r="AX21" s="81">
        <f t="shared" si="23"/>
        <v>0.2559332113426091</v>
      </c>
      <c r="AY21" s="81">
        <f t="shared" si="24"/>
        <v>0.47256786244674825</v>
      </c>
      <c r="AZ21" s="67">
        <f t="shared" si="18"/>
        <v>0.25297071433488399</v>
      </c>
      <c r="BA21" s="81">
        <f t="shared" si="19"/>
        <v>9.4997428442204587E-2</v>
      </c>
      <c r="BB21" s="81">
        <f t="shared" si="25"/>
        <v>0.3586714084570497</v>
      </c>
      <c r="BC21" s="81">
        <f t="shared" si="26"/>
        <v>0.23794703551147894</v>
      </c>
      <c r="BD21" s="81">
        <f t="shared" si="27"/>
        <v>0.32932482265003726</v>
      </c>
      <c r="BE21" s="68">
        <f t="shared" si="28"/>
        <v>0.19250650260883106</v>
      </c>
      <c r="BG21" s="83">
        <v>2597.4789778229701</v>
      </c>
      <c r="CF21" s="58">
        <v>69003.226880038535</v>
      </c>
      <c r="CG21" s="87">
        <v>2.3955236089788574</v>
      </c>
      <c r="CH21" s="1">
        <v>1.3266062144692778</v>
      </c>
    </row>
    <row r="22" spans="1:86" x14ac:dyDescent="0.25">
      <c r="A22" s="1">
        <v>7.33</v>
      </c>
      <c r="B22" s="15">
        <v>1.365233846985672</v>
      </c>
      <c r="C22" s="16">
        <v>1.4165261382799323</v>
      </c>
      <c r="D22" s="15">
        <v>1.9849993534204062</v>
      </c>
      <c r="E22" s="16">
        <v>1.8742900416508896</v>
      </c>
      <c r="F22" s="17">
        <v>1.5505168389463158</v>
      </c>
      <c r="G22" s="18">
        <v>1.8802093428959099</v>
      </c>
      <c r="H22" s="21">
        <v>2.3075897025476859</v>
      </c>
      <c r="I22" s="22">
        <v>2.1717600452744761</v>
      </c>
      <c r="J22" s="21">
        <v>3.6370524720591031</v>
      </c>
      <c r="K22" s="22">
        <v>4.6802254349424137</v>
      </c>
      <c r="L22" s="24">
        <v>2.1338506304558682</v>
      </c>
      <c r="M22" s="25">
        <v>1.8942731277533038</v>
      </c>
      <c r="N22" s="24">
        <v>1.9661751228859454</v>
      </c>
      <c r="O22" s="26">
        <v>2.1431427429028398</v>
      </c>
      <c r="P22" s="27">
        <v>1.3556536921022904</v>
      </c>
      <c r="Q22" s="26">
        <v>3.7889551956048124</v>
      </c>
      <c r="R22" s="27">
        <v>2.2351797862001943</v>
      </c>
      <c r="S22" s="28">
        <v>5.2025931928687195</v>
      </c>
      <c r="T22" s="29">
        <v>2.4608675336811783</v>
      </c>
      <c r="U22" s="28">
        <v>1.5447308567096287</v>
      </c>
      <c r="W22" s="1">
        <v>7.33</v>
      </c>
      <c r="X22" s="2">
        <f>B22*B$48/100</f>
        <v>8.5653406326034076E-2</v>
      </c>
      <c r="Y22" s="2">
        <f>C22*C$48/100</f>
        <v>0.10276897133220908</v>
      </c>
      <c r="Z22" s="2">
        <f>D22*D$48/100</f>
        <v>0.1777686020949179</v>
      </c>
      <c r="AA22" s="2">
        <f>E22*E$48/100</f>
        <v>0.11230745929572128</v>
      </c>
      <c r="AB22" s="2">
        <f>F22*F$48/100</f>
        <v>7.4654284761587239E-2</v>
      </c>
      <c r="AC22" s="2">
        <f>G22*G$48/100</f>
        <v>0.105111223105253</v>
      </c>
      <c r="AD22" s="2">
        <f t="shared" si="2"/>
        <v>0.20671850073362691</v>
      </c>
      <c r="AE22" s="2">
        <f t="shared" si="3"/>
        <v>0.1611207059988681</v>
      </c>
      <c r="AF22" s="2">
        <f t="shared" si="4"/>
        <v>0.24376616783481722</v>
      </c>
      <c r="AG22" s="2">
        <f t="shared" si="5"/>
        <v>0.27144371477578993</v>
      </c>
      <c r="AH22" s="2">
        <f t="shared" si="6"/>
        <v>0.15547449078564504</v>
      </c>
      <c r="AI22" s="2">
        <f t="shared" si="7"/>
        <v>0.10885251101321584</v>
      </c>
      <c r="AJ22" s="2">
        <f t="shared" si="8"/>
        <v>9.4254503040906476E-2</v>
      </c>
      <c r="AK22" s="2">
        <f t="shared" si="9"/>
        <v>0.12257919232307081</v>
      </c>
      <c r="AL22" s="2">
        <f t="shared" si="10"/>
        <v>0.11151471705864234</v>
      </c>
      <c r="AM22" s="2">
        <f t="shared" si="11"/>
        <v>0.26276404281519378</v>
      </c>
      <c r="AN22" s="2">
        <f t="shared" si="12"/>
        <v>0.16062672497570457</v>
      </c>
      <c r="AO22" s="2">
        <f t="shared" si="13"/>
        <v>0.41528139384116686</v>
      </c>
      <c r="AP22" s="2">
        <f t="shared" si="14"/>
        <v>0.21344580640137059</v>
      </c>
      <c r="AQ22" s="2">
        <f t="shared" si="15"/>
        <v>0.10156296436694469</v>
      </c>
      <c r="AS22" s="80">
        <v>7.33</v>
      </c>
      <c r="AT22" s="67">
        <f t="shared" si="16"/>
        <v>0.19796086562175536</v>
      </c>
      <c r="AU22" s="81">
        <f t="shared" si="17"/>
        <v>7.4654284761587239E-2</v>
      </c>
      <c r="AV22" s="81">
        <f t="shared" si="21"/>
        <v>0.47816221550941684</v>
      </c>
      <c r="AW22" s="81">
        <f t="shared" si="22"/>
        <v>9.4254503040906476E-2</v>
      </c>
      <c r="AX22" s="81">
        <f t="shared" si="23"/>
        <v>0.28320591729877537</v>
      </c>
      <c r="AY22" s="81">
        <f t="shared" si="24"/>
        <v>0.51684435820811159</v>
      </c>
      <c r="AZ22" s="67">
        <f t="shared" si="18"/>
        <v>0.28053757342712698</v>
      </c>
      <c r="BA22" s="81">
        <f t="shared" si="19"/>
        <v>0.105111223105253</v>
      </c>
      <c r="BB22" s="81">
        <f t="shared" si="25"/>
        <v>0.40488687383368532</v>
      </c>
      <c r="BC22" s="81">
        <f t="shared" si="26"/>
        <v>0.26432700179886087</v>
      </c>
      <c r="BD22" s="81">
        <f t="shared" si="27"/>
        <v>0.37427875987383613</v>
      </c>
      <c r="BE22" s="68">
        <f t="shared" si="28"/>
        <v>0.21344580640137059</v>
      </c>
      <c r="BG22" s="83">
        <v>2980.7580535214502</v>
      </c>
    </row>
    <row r="23" spans="1:86" x14ac:dyDescent="0.25">
      <c r="A23" s="1">
        <v>8.65</v>
      </c>
      <c r="B23" s="15">
        <v>1.5341984320086512</v>
      </c>
      <c r="C23" s="16">
        <v>1.5795390668915117</v>
      </c>
      <c r="D23" s="15">
        <v>2.2113022113022116</v>
      </c>
      <c r="E23" s="16">
        <v>2.095165972485169</v>
      </c>
      <c r="F23" s="17">
        <v>1.733911303767923</v>
      </c>
      <c r="G23" s="18">
        <v>2.1128125605737544</v>
      </c>
      <c r="H23" s="21">
        <v>2.5610244097639052</v>
      </c>
      <c r="I23" s="22">
        <v>2.4122807017543857</v>
      </c>
      <c r="J23" s="21">
        <v>4.1674559575677232</v>
      </c>
      <c r="K23" s="22">
        <v>5.2560646900269523</v>
      </c>
      <c r="L23" s="24">
        <v>2.405431619786615</v>
      </c>
      <c r="M23" s="25">
        <v>2.0969162995594712</v>
      </c>
      <c r="N23" s="24">
        <v>2.1911188869449307</v>
      </c>
      <c r="O23" s="26">
        <v>2.3750499800079981</v>
      </c>
      <c r="P23" s="27">
        <v>1.4891650405669099</v>
      </c>
      <c r="Q23" s="26">
        <v>4.376243250923558</v>
      </c>
      <c r="R23" s="27">
        <v>2.5072886297376096</v>
      </c>
      <c r="S23" s="28">
        <v>5.6564019448946521</v>
      </c>
      <c r="T23" s="29">
        <v>2.7412195311891603</v>
      </c>
      <c r="U23" s="28">
        <v>1.7153146322971953</v>
      </c>
      <c r="W23" s="1">
        <v>8.65</v>
      </c>
      <c r="X23" s="2">
        <f>B23*B$48/100</f>
        <v>9.6254075425790772E-2</v>
      </c>
      <c r="Y23" s="2">
        <f>C23*C$48/100</f>
        <v>0.11459555930297916</v>
      </c>
      <c r="Z23" s="2">
        <f>D23*D$48/100</f>
        <v>0.19803538083538086</v>
      </c>
      <c r="AA23" s="2">
        <f>E23*E$48/100</f>
        <v>0.12554234507131132</v>
      </c>
      <c r="AB23" s="2">
        <f>F23*F$48/100</f>
        <v>8.348436145381799E-2</v>
      </c>
      <c r="AC23" s="2">
        <f>G23*G$48/100</f>
        <v>0.11811467338631522</v>
      </c>
      <c r="AD23" s="2">
        <f t="shared" si="2"/>
        <v>0.22942168867547028</v>
      </c>
      <c r="AE23" s="2">
        <f t="shared" si="3"/>
        <v>0.1789646929824561</v>
      </c>
      <c r="AF23" s="2">
        <f t="shared" si="4"/>
        <v>0.27931540064406152</v>
      </c>
      <c r="AG23" s="2">
        <f t="shared" si="5"/>
        <v>0.30484123989218298</v>
      </c>
      <c r="AH23" s="2">
        <f t="shared" si="6"/>
        <v>0.17526215324927258</v>
      </c>
      <c r="AI23" s="2">
        <f t="shared" si="7"/>
        <v>0.12049719823788545</v>
      </c>
      <c r="AJ23" s="2">
        <f t="shared" si="8"/>
        <v>0.10503785720236611</v>
      </c>
      <c r="AK23" s="2">
        <f t="shared" si="9"/>
        <v>0.13584335865653746</v>
      </c>
      <c r="AL23" s="2">
        <f t="shared" si="10"/>
        <v>0.12249722707199348</v>
      </c>
      <c r="AM23" s="2">
        <f t="shared" si="11"/>
        <v>0.30349246945154884</v>
      </c>
      <c r="AN23" s="2">
        <f t="shared" si="12"/>
        <v>0.18018128279883386</v>
      </c>
      <c r="AO23" s="2">
        <f t="shared" si="13"/>
        <v>0.45150531604538086</v>
      </c>
      <c r="AP23" s="2">
        <f t="shared" si="14"/>
        <v>0.23776241725722294</v>
      </c>
      <c r="AQ23" s="2">
        <f t="shared" si="15"/>
        <v>0.11277850644427601</v>
      </c>
      <c r="AS23" s="80">
        <v>8.65</v>
      </c>
      <c r="AT23" s="67">
        <f t="shared" si="16"/>
        <v>0.22179642049710208</v>
      </c>
      <c r="AU23" s="81">
        <f t="shared" si="17"/>
        <v>8.348436145381799E-2</v>
      </c>
      <c r="AV23" s="81">
        <f t="shared" si="21"/>
        <v>0.53426292856765323</v>
      </c>
      <c r="AW23" s="81">
        <f t="shared" si="22"/>
        <v>0.10503785720236611</v>
      </c>
      <c r="AX23" s="81">
        <f t="shared" si="23"/>
        <v>0.31602464145537135</v>
      </c>
      <c r="AY23" s="81">
        <f t="shared" si="24"/>
        <v>0.56428382248965692</v>
      </c>
      <c r="AZ23" s="67">
        <f t="shared" si="18"/>
        <v>0.31263094013836001</v>
      </c>
      <c r="BA23" s="81">
        <f t="shared" si="19"/>
        <v>0.11811467338631522</v>
      </c>
      <c r="BB23" s="81">
        <f t="shared" si="25"/>
        <v>0.45828009362651762</v>
      </c>
      <c r="BC23" s="81">
        <f t="shared" si="26"/>
        <v>0.29575935148715804</v>
      </c>
      <c r="BD23" s="81">
        <f t="shared" si="27"/>
        <v>0.42598969652354235</v>
      </c>
      <c r="BE23" s="68">
        <f t="shared" si="28"/>
        <v>0.23776241725722294</v>
      </c>
      <c r="BG23" s="83">
        <v>3425.2176548105299</v>
      </c>
    </row>
    <row r="24" spans="1:86" x14ac:dyDescent="0.25">
      <c r="A24" s="1">
        <v>10.210000000000001</v>
      </c>
      <c r="B24" s="15">
        <v>1.7437145174371456</v>
      </c>
      <c r="C24" s="16">
        <v>1.7762788083192802</v>
      </c>
      <c r="D24" s="15">
        <v>2.4957972326393385</v>
      </c>
      <c r="E24" s="16">
        <v>2.372838571248264</v>
      </c>
      <c r="F24" s="17">
        <v>1.967322440813605</v>
      </c>
      <c r="G24" s="18">
        <v>2.3906441816889576</v>
      </c>
      <c r="H24" s="21">
        <v>2.874483126583967</v>
      </c>
      <c r="I24" s="22">
        <v>2.6952461799660439</v>
      </c>
      <c r="J24" s="21">
        <v>4.7736313695775738</v>
      </c>
      <c r="K24" s="22">
        <v>5.8196520460671382</v>
      </c>
      <c r="L24" s="24">
        <v>2.7546071774975753</v>
      </c>
      <c r="M24" s="25">
        <v>2.3524229074889864</v>
      </c>
      <c r="N24" s="24">
        <v>2.4993751562109474</v>
      </c>
      <c r="O24" s="26">
        <v>2.6709316273490611</v>
      </c>
      <c r="P24" s="27">
        <v>1.6945671151278627</v>
      </c>
      <c r="Q24" s="26">
        <v>5.0582551861324241</v>
      </c>
      <c r="R24" s="27">
        <v>2.8312277291869128</v>
      </c>
      <c r="S24" s="28">
        <v>6.061588330632091</v>
      </c>
      <c r="T24" s="29">
        <v>3.0916595280741381</v>
      </c>
      <c r="U24" s="28">
        <v>1.9522365428354818</v>
      </c>
      <c r="W24" s="1">
        <v>10.210000000000001</v>
      </c>
      <c r="X24" s="2">
        <f>B24*B$48/100</f>
        <v>0.10939890510948908</v>
      </c>
      <c r="Y24" s="2">
        <f>C24*C$48/100</f>
        <v>0.12886902754356375</v>
      </c>
      <c r="Z24" s="2">
        <f>D24*D$48/100</f>
        <v>0.22351361696624861</v>
      </c>
      <c r="AA24" s="2">
        <f>E24*E$48/100</f>
        <v>0.14218048718919596</v>
      </c>
      <c r="AB24" s="2">
        <f>F24*F$48/100</f>
        <v>9.4722640880293488E-2</v>
      </c>
      <c r="AC24" s="2">
        <f>G24*G$48/100</f>
        <v>0.13364657233313953</v>
      </c>
      <c r="AD24" s="2">
        <f t="shared" si="2"/>
        <v>0.25750194744564509</v>
      </c>
      <c r="AE24" s="2">
        <f t="shared" si="3"/>
        <v>0.19995761884550081</v>
      </c>
      <c r="AF24" s="2">
        <f t="shared" si="4"/>
        <v>0.3199430952831977</v>
      </c>
      <c r="AG24" s="2">
        <f t="shared" si="5"/>
        <v>0.33752817936780161</v>
      </c>
      <c r="AH24" s="2">
        <f t="shared" si="6"/>
        <v>0.20070343355965087</v>
      </c>
      <c r="AI24" s="2">
        <f t="shared" si="7"/>
        <v>0.13517962995594709</v>
      </c>
      <c r="AJ24" s="2">
        <f t="shared" si="8"/>
        <v>0.11981504623844043</v>
      </c>
      <c r="AK24" s="2">
        <f t="shared" si="9"/>
        <v>0.15276660535785688</v>
      </c>
      <c r="AL24" s="2">
        <f t="shared" si="10"/>
        <v>0.13939339632330291</v>
      </c>
      <c r="AM24" s="2">
        <f t="shared" si="11"/>
        <v>0.35078999715828368</v>
      </c>
      <c r="AN24" s="2">
        <f t="shared" si="12"/>
        <v>0.20346051830255912</v>
      </c>
      <c r="AO24" s="2">
        <f t="shared" si="13"/>
        <v>0.4838481037277147</v>
      </c>
      <c r="AP24" s="2">
        <f t="shared" si="14"/>
        <v>0.26815818082703835</v>
      </c>
      <c r="AQ24" s="2">
        <f t="shared" si="15"/>
        <v>0.12835564821834727</v>
      </c>
      <c r="AS24" s="80">
        <v>10.210000000000001</v>
      </c>
      <c r="AT24" s="67">
        <f t="shared" si="16"/>
        <v>0.25157939229868503</v>
      </c>
      <c r="AU24" s="81">
        <f t="shared" si="17"/>
        <v>9.4722640880293488E-2</v>
      </c>
      <c r="AV24" s="81">
        <f t="shared" si="21"/>
        <v>0.59503012681344669</v>
      </c>
      <c r="AW24" s="81">
        <f t="shared" si="22"/>
        <v>0.11981504623844043</v>
      </c>
      <c r="AX24" s="81">
        <f t="shared" si="23"/>
        <v>0.35622712366041598</v>
      </c>
      <c r="AY24" s="81">
        <f t="shared" si="24"/>
        <v>0.61220375194606191</v>
      </c>
      <c r="AZ24" s="67">
        <f t="shared" si="18"/>
        <v>0.35238264450981238</v>
      </c>
      <c r="BA24" s="81">
        <f t="shared" si="19"/>
        <v>0.13364657233313953</v>
      </c>
      <c r="BB24" s="81">
        <f t="shared" si="25"/>
        <v>0.51990071412869854</v>
      </c>
      <c r="BC24" s="81">
        <f t="shared" si="26"/>
        <v>0.33588306351559793</v>
      </c>
      <c r="BD24" s="81">
        <f t="shared" si="27"/>
        <v>0.49018339348158657</v>
      </c>
      <c r="BE24" s="68">
        <f t="shared" si="28"/>
        <v>0.26815818082703835</v>
      </c>
      <c r="BG24" s="83">
        <v>3907.3076093792702</v>
      </c>
      <c r="CF24" s="1" t="s">
        <v>50</v>
      </c>
      <c r="CG24" s="1" t="s">
        <v>48</v>
      </c>
      <c r="CH24" s="1" t="s">
        <v>46</v>
      </c>
    </row>
    <row r="25" spans="1:86" x14ac:dyDescent="0.25">
      <c r="A25" s="1">
        <v>12.05</v>
      </c>
      <c r="B25" s="15">
        <v>2.0140578534739122</v>
      </c>
      <c r="C25" s="16">
        <v>2.0348510399100612</v>
      </c>
      <c r="D25" s="15">
        <v>2.8449502133712667</v>
      </c>
      <c r="E25" s="16">
        <v>2.7073078379401738</v>
      </c>
      <c r="F25" s="17">
        <v>2.2757585861953986</v>
      </c>
      <c r="G25" s="18">
        <v>2.7395490082057243</v>
      </c>
      <c r="H25" s="21">
        <v>3.2746431906095772</v>
      </c>
      <c r="I25" s="22">
        <v>3.0772495755517824</v>
      </c>
      <c r="J25" s="21">
        <v>5.4271642356506948</v>
      </c>
      <c r="K25" s="22">
        <v>6.2974761087968609</v>
      </c>
      <c r="L25" s="24">
        <v>3.1910766246362758</v>
      </c>
      <c r="M25" s="25">
        <v>2.696035242290749</v>
      </c>
      <c r="N25" s="24">
        <v>2.8826126801632928</v>
      </c>
      <c r="O25" s="26">
        <v>3.0467812874850071</v>
      </c>
      <c r="P25" s="27">
        <v>1.9718599157851495</v>
      </c>
      <c r="Q25" s="26">
        <v>5.7686842853083267</v>
      </c>
      <c r="R25" s="27">
        <v>3.2588273404599937</v>
      </c>
      <c r="S25" s="28">
        <v>6.3209076175040515</v>
      </c>
      <c r="T25" s="29">
        <v>3.5277626353087772</v>
      </c>
      <c r="U25" s="28">
        <v>2.2744503411675514</v>
      </c>
      <c r="W25" s="1">
        <v>12.05</v>
      </c>
      <c r="X25" s="2">
        <f>B25*B$48/100</f>
        <v>0.12635997566909979</v>
      </c>
      <c r="Y25" s="2">
        <f>C25*C$48/100</f>
        <v>0.14762844294547492</v>
      </c>
      <c r="Z25" s="2">
        <f>D25*D$48/100</f>
        <v>0.25478236130867715</v>
      </c>
      <c r="AA25" s="2">
        <f>E25*E$48/100</f>
        <v>0.16222188564937517</v>
      </c>
      <c r="AB25" s="2">
        <f>F25*F$48/100</f>
        <v>0.10957322440813609</v>
      </c>
      <c r="AC25" s="2">
        <f>G25*G$48/100</f>
        <v>0.15315174775473289</v>
      </c>
      <c r="AD25" s="2">
        <f t="shared" si="2"/>
        <v>0.29334908630118733</v>
      </c>
      <c r="AE25" s="2">
        <f t="shared" si="3"/>
        <v>0.22829806876061118</v>
      </c>
      <c r="AF25" s="2">
        <f t="shared" si="4"/>
        <v>0.36374482856601648</v>
      </c>
      <c r="AG25" s="2">
        <f t="shared" si="5"/>
        <v>0.36524101935800002</v>
      </c>
      <c r="AH25" s="2">
        <f t="shared" si="6"/>
        <v>0.23250503394762373</v>
      </c>
      <c r="AI25" s="2">
        <f t="shared" si="7"/>
        <v>0.15492496916299558</v>
      </c>
      <c r="AJ25" s="2">
        <f t="shared" si="8"/>
        <v>0.13818668666166795</v>
      </c>
      <c r="AK25" s="2">
        <f t="shared" si="9"/>
        <v>0.17426370251899248</v>
      </c>
      <c r="AL25" s="2">
        <f t="shared" si="10"/>
        <v>0.16220322481257068</v>
      </c>
      <c r="AM25" s="2">
        <f t="shared" si="11"/>
        <v>0.40005825518613247</v>
      </c>
      <c r="AN25" s="2">
        <f t="shared" si="12"/>
        <v>0.23418910916747657</v>
      </c>
      <c r="AO25" s="2">
        <f t="shared" si="13"/>
        <v>0.50454748784440828</v>
      </c>
      <c r="AP25" s="2">
        <f t="shared" si="14"/>
        <v>0.30598401993614199</v>
      </c>
      <c r="AQ25" s="2">
        <f t="shared" si="15"/>
        <v>0.14954056103108418</v>
      </c>
      <c r="AS25" s="80">
        <v>12.05</v>
      </c>
      <c r="AT25" s="67">
        <f t="shared" si="16"/>
        <v>0.28858186131847496</v>
      </c>
      <c r="AU25" s="81">
        <f t="shared" si="17"/>
        <v>0.10957322440813609</v>
      </c>
      <c r="AV25" s="81">
        <f t="shared" si="21"/>
        <v>0.65859010565918741</v>
      </c>
      <c r="AW25" s="81">
        <f t="shared" si="22"/>
        <v>0.13818668666166795</v>
      </c>
      <c r="AX25" s="81">
        <f t="shared" si="23"/>
        <v>0.40845281168646907</v>
      </c>
      <c r="AY25" s="81">
        <f t="shared" si="24"/>
        <v>0.65408804887549243</v>
      </c>
      <c r="AZ25" s="67">
        <f t="shared" si="18"/>
        <v>0.4024108042541521</v>
      </c>
      <c r="BA25" s="81">
        <f t="shared" si="19"/>
        <v>0.15315174775473289</v>
      </c>
      <c r="BB25" s="81">
        <f t="shared" si="25"/>
        <v>0.59204289732662763</v>
      </c>
      <c r="BC25" s="81">
        <f t="shared" si="26"/>
        <v>0.38743000311061931</v>
      </c>
      <c r="BD25" s="81">
        <f t="shared" si="27"/>
        <v>0.56226147999870313</v>
      </c>
      <c r="BE25" s="68">
        <f t="shared" si="28"/>
        <v>0.30598401993614199</v>
      </c>
      <c r="BG25" s="83">
        <v>4387.1923378880701</v>
      </c>
      <c r="CF25" s="94">
        <v>1.9713994223094531E-2</v>
      </c>
      <c r="CG25">
        <v>3.67515024377882E-2</v>
      </c>
      <c r="CH25">
        <v>3.7046310933713855E-2</v>
      </c>
    </row>
    <row r="26" spans="1:86" x14ac:dyDescent="0.25">
      <c r="A26" s="1">
        <v>14.22</v>
      </c>
      <c r="B26" s="15">
        <v>2.4195728575290625</v>
      </c>
      <c r="C26" s="16">
        <v>2.4114671163575037</v>
      </c>
      <c r="D26" s="15">
        <v>3.3622138885296788</v>
      </c>
      <c r="E26" s="16">
        <v>3.1995456266565689</v>
      </c>
      <c r="F26" s="17">
        <v>2.7509169723241085</v>
      </c>
      <c r="G26" s="18">
        <v>3.2564450474898234</v>
      </c>
      <c r="H26" s="21">
        <v>3.9015606242496994</v>
      </c>
      <c r="I26" s="22">
        <v>3.671477079796265</v>
      </c>
      <c r="J26" s="21">
        <v>6.251183936351584</v>
      </c>
      <c r="K26" s="22">
        <v>6.7630482724822318</v>
      </c>
      <c r="L26" s="24">
        <v>3.8312318137730359</v>
      </c>
      <c r="M26" s="25">
        <v>3.251101321585903</v>
      </c>
      <c r="N26" s="24">
        <v>3.4907939681746236</v>
      </c>
      <c r="O26" s="26">
        <v>3.6385445821671345</v>
      </c>
      <c r="P26" s="27">
        <v>2.3929341686351036</v>
      </c>
      <c r="Q26" s="26">
        <v>6.6496163682864458</v>
      </c>
      <c r="R26" s="27">
        <v>3.9002267573696145</v>
      </c>
      <c r="S26" s="28">
        <v>6.5478119935170183</v>
      </c>
      <c r="T26" s="29">
        <v>4.1819172961607363</v>
      </c>
      <c r="U26" s="28">
        <v>2.7482941622441248</v>
      </c>
      <c r="W26" s="1">
        <v>14.22</v>
      </c>
      <c r="X26" s="2">
        <f>B26*B$48/100</f>
        <v>0.15180158150851586</v>
      </c>
      <c r="Y26" s="2">
        <f>C26*C$48/100</f>
        <v>0.17495193929173689</v>
      </c>
      <c r="Z26" s="2">
        <f>D26*D$48/100</f>
        <v>0.30110642700116391</v>
      </c>
      <c r="AA26" s="2">
        <f>E26*E$48/100</f>
        <v>0.19171677394926157</v>
      </c>
      <c r="AB26" s="2">
        <f>F26*F$48/100</f>
        <v>0.13245115038346122</v>
      </c>
      <c r="AC26" s="2">
        <f>G26*G$48/100</f>
        <v>0.18204830393487118</v>
      </c>
      <c r="AD26" s="2">
        <f t="shared" si="2"/>
        <v>0.34950960384153673</v>
      </c>
      <c r="AE26" s="2">
        <f t="shared" si="3"/>
        <v>0.27238321307300506</v>
      </c>
      <c r="AF26" s="2">
        <f t="shared" si="4"/>
        <v>0.41897310096609219</v>
      </c>
      <c r="AG26" s="2">
        <f t="shared" si="5"/>
        <v>0.39224327370742423</v>
      </c>
      <c r="AH26" s="2">
        <f t="shared" si="6"/>
        <v>0.27914738118331722</v>
      </c>
      <c r="AI26" s="2">
        <f t="shared" si="7"/>
        <v>0.18682128634361231</v>
      </c>
      <c r="AJ26" s="2">
        <f t="shared" si="8"/>
        <v>0.16734168124635512</v>
      </c>
      <c r="AK26" s="2">
        <f t="shared" si="9"/>
        <v>0.20811019592163141</v>
      </c>
      <c r="AL26" s="2">
        <f t="shared" si="10"/>
        <v>0.19684037177775504</v>
      </c>
      <c r="AM26" s="2">
        <f t="shared" si="11"/>
        <v>0.4611508951406651</v>
      </c>
      <c r="AN26" s="2">
        <f t="shared" si="12"/>
        <v>0.28028199546485266</v>
      </c>
      <c r="AO26" s="2">
        <f t="shared" si="13"/>
        <v>0.52265944894651528</v>
      </c>
      <c r="AP26" s="2">
        <f t="shared" si="14"/>
        <v>0.36272277859979751</v>
      </c>
      <c r="AQ26" s="2">
        <f t="shared" si="15"/>
        <v>0.18069484457922674</v>
      </c>
      <c r="AS26" s="80">
        <v>14.22</v>
      </c>
      <c r="AT26" s="67">
        <f t="shared" si="16"/>
        <v>0.34351835545777742</v>
      </c>
      <c r="AU26" s="81">
        <f t="shared" si="17"/>
        <v>0.13245115038346122</v>
      </c>
      <c r="AV26" s="81">
        <f t="shared" si="21"/>
        <v>0.74175287754896102</v>
      </c>
      <c r="AW26" s="81">
        <f t="shared" si="22"/>
        <v>0.16734168124635512</v>
      </c>
      <c r="AX26" s="81">
        <f t="shared" si="23"/>
        <v>0.48839219138648404</v>
      </c>
      <c r="AY26" s="81">
        <f t="shared" si="24"/>
        <v>0.70335429352574197</v>
      </c>
      <c r="AZ26" s="67">
        <f t="shared" si="18"/>
        <v>0.47605836629290077</v>
      </c>
      <c r="BA26" s="81">
        <f t="shared" si="19"/>
        <v>0.18204830393487118</v>
      </c>
      <c r="BB26" s="81">
        <f t="shared" si="25"/>
        <v>0.69135631403909725</v>
      </c>
      <c r="BC26" s="81">
        <f t="shared" si="26"/>
        <v>0.46596866752692956</v>
      </c>
      <c r="BD26" s="81">
        <f t="shared" si="27"/>
        <v>0.65799126691842014</v>
      </c>
      <c r="BE26" s="68">
        <f t="shared" si="28"/>
        <v>0.36272277859979751</v>
      </c>
      <c r="BG26" s="83">
        <v>5084.0108994927496</v>
      </c>
      <c r="CF26" s="94">
        <v>0.58292083369186043</v>
      </c>
      <c r="CG26">
        <v>0.65515532253789099</v>
      </c>
      <c r="CH26">
        <v>0.66557489925486579</v>
      </c>
    </row>
    <row r="27" spans="1:86" x14ac:dyDescent="0.25">
      <c r="A27" s="1">
        <v>16.78</v>
      </c>
      <c r="B27" s="15">
        <v>2.9535009462016766</v>
      </c>
      <c r="C27" s="16">
        <v>2.9005059021922421</v>
      </c>
      <c r="D27" s="15">
        <v>4.002327686538214</v>
      </c>
      <c r="E27" s="16">
        <v>3.7990660103496139</v>
      </c>
      <c r="F27" s="17">
        <v>3.3511170390130047</v>
      </c>
      <c r="G27" s="18">
        <v>3.9154874975770491</v>
      </c>
      <c r="H27" s="21">
        <v>4.7018807523009203</v>
      </c>
      <c r="I27" s="22">
        <v>4.4284097340124502</v>
      </c>
      <c r="J27" s="21">
        <v>6.9520742564879736</v>
      </c>
      <c r="K27" s="22">
        <v>6.8978191619701024</v>
      </c>
      <c r="L27" s="24">
        <v>4.6362754607177505</v>
      </c>
      <c r="M27" s="25">
        <v>3.9823788546255505</v>
      </c>
      <c r="N27" s="24">
        <v>4.2739315171207197</v>
      </c>
      <c r="O27" s="26">
        <v>4.3742502998800497</v>
      </c>
      <c r="P27" s="27">
        <v>2.9988702885899148</v>
      </c>
      <c r="Q27" s="26">
        <v>7.3505730794733353</v>
      </c>
      <c r="R27" s="27">
        <v>4.6776805960479431</v>
      </c>
      <c r="S27" s="28">
        <v>6.4829821717990272</v>
      </c>
      <c r="T27" s="29">
        <v>4.9762479557666852</v>
      </c>
      <c r="U27" s="28">
        <v>3.3737680060652018</v>
      </c>
      <c r="W27" s="1">
        <v>16.78</v>
      </c>
      <c r="X27" s="2">
        <f>B27*B$48/100</f>
        <v>0.185299695863747</v>
      </c>
      <c r="Y27" s="2">
        <f>C27*C$48/100</f>
        <v>0.21043170320404714</v>
      </c>
      <c r="Z27" s="2">
        <f>D27*D$48/100</f>
        <v>0.35843245829561632</v>
      </c>
      <c r="AA27" s="2">
        <f>E27*E$48/100</f>
        <v>0.22764003534014882</v>
      </c>
      <c r="AB27" s="2">
        <f>F27*F$48/100</f>
        <v>0.16134958319439821</v>
      </c>
      <c r="AC27" s="2">
        <f>G27*G$48/100</f>
        <v>0.21889141306454746</v>
      </c>
      <c r="AD27" s="2">
        <f t="shared" si="2"/>
        <v>0.42120388155262128</v>
      </c>
      <c r="AE27" s="2">
        <f t="shared" si="3"/>
        <v>0.32853928975664964</v>
      </c>
      <c r="AF27" s="2">
        <f t="shared" si="4"/>
        <v>0.4659488728925934</v>
      </c>
      <c r="AG27" s="2">
        <f t="shared" si="5"/>
        <v>0.40005971575594174</v>
      </c>
      <c r="AH27" s="2">
        <f t="shared" si="6"/>
        <v>0.33780366634335607</v>
      </c>
      <c r="AI27" s="2">
        <f t="shared" si="7"/>
        <v>0.22884341850220263</v>
      </c>
      <c r="AJ27" s="2">
        <f t="shared" si="8"/>
        <v>0.20488372906773311</v>
      </c>
      <c r="AK27" s="2">
        <f t="shared" si="9"/>
        <v>0.2501896201519393</v>
      </c>
      <c r="AL27" s="2">
        <f t="shared" si="10"/>
        <v>0.24668407106911791</v>
      </c>
      <c r="AM27" s="2">
        <f t="shared" si="11"/>
        <v>0.50976224306147588</v>
      </c>
      <c r="AN27" s="2">
        <f t="shared" si="12"/>
        <v>0.33615216067379339</v>
      </c>
      <c r="AO27" s="2">
        <f t="shared" si="13"/>
        <v>0.51748460291734188</v>
      </c>
      <c r="AP27" s="2">
        <f t="shared" si="14"/>
        <v>0.43161984269137904</v>
      </c>
      <c r="AQ27" s="2">
        <f t="shared" si="15"/>
        <v>0.22181849886277491</v>
      </c>
      <c r="AS27" s="80">
        <v>16.78</v>
      </c>
      <c r="AT27" s="67">
        <f t="shared" si="16"/>
        <v>0.41293973120389582</v>
      </c>
      <c r="AU27" s="81">
        <f t="shared" si="17"/>
        <v>0.16134958319439821</v>
      </c>
      <c r="AV27" s="81">
        <f t="shared" si="21"/>
        <v>0.82126359730856302</v>
      </c>
      <c r="AW27" s="81">
        <f t="shared" si="22"/>
        <v>0.20488372906773311</v>
      </c>
      <c r="AX27" s="81">
        <f t="shared" si="23"/>
        <v>0.58634178082573274</v>
      </c>
      <c r="AY27" s="81">
        <f t="shared" si="24"/>
        <v>0.73930310178011682</v>
      </c>
      <c r="AZ27" s="67">
        <f t="shared" si="18"/>
        <v>0.56886416149966346</v>
      </c>
      <c r="BA27" s="81">
        <f t="shared" si="19"/>
        <v>0.21889141306454746</v>
      </c>
      <c r="BB27" s="81">
        <f t="shared" si="25"/>
        <v>0.79448816264924305</v>
      </c>
      <c r="BC27" s="81">
        <f t="shared" si="26"/>
        <v>0.5666470848455587</v>
      </c>
      <c r="BD27" s="81">
        <f t="shared" si="27"/>
        <v>0.75644631413059382</v>
      </c>
      <c r="BE27" s="68">
        <f t="shared" si="28"/>
        <v>0.43161984269137904</v>
      </c>
      <c r="BG27" s="83">
        <v>5855.9329239180497</v>
      </c>
      <c r="CF27" s="94">
        <v>0.39736517208504502</v>
      </c>
      <c r="CG27">
        <v>0.30809317502432082</v>
      </c>
      <c r="CH27">
        <v>0.2973787898114203</v>
      </c>
    </row>
    <row r="28" spans="1:86" x14ac:dyDescent="0.25">
      <c r="A28" s="1">
        <v>19.809999999999999</v>
      </c>
      <c r="B28" s="15">
        <v>3.6293592862935937</v>
      </c>
      <c r="C28" s="16">
        <v>3.5413153456998305</v>
      </c>
      <c r="D28" s="15">
        <v>4.7652916073968719</v>
      </c>
      <c r="E28" s="16">
        <v>4.5374226934242072</v>
      </c>
      <c r="F28" s="17">
        <v>4.1263754584861632</v>
      </c>
      <c r="G28" s="18">
        <v>4.6972927569942486</v>
      </c>
      <c r="H28" s="21">
        <v>5.6489262371615316</v>
      </c>
      <c r="I28" s="22">
        <v>5.3197509903791724</v>
      </c>
      <c r="J28" s="21">
        <v>7.3877628338700543</v>
      </c>
      <c r="K28" s="22">
        <v>6.6650330801274178</v>
      </c>
      <c r="L28" s="24">
        <v>5.5771096023278375</v>
      </c>
      <c r="M28" s="25">
        <v>4.9074889867841414</v>
      </c>
      <c r="N28" s="24">
        <v>5.2320253270015842</v>
      </c>
      <c r="O28" s="26">
        <v>5.269892043182729</v>
      </c>
      <c r="P28" s="27">
        <v>3.779398171921537</v>
      </c>
      <c r="Q28" s="26">
        <v>7.6726342710997448</v>
      </c>
      <c r="R28" s="27">
        <v>5.5458373825720768</v>
      </c>
      <c r="S28" s="28">
        <v>6.0777957860615874</v>
      </c>
      <c r="T28" s="29">
        <v>5.8328790592632993</v>
      </c>
      <c r="U28" s="28">
        <v>4.1319181197877191</v>
      </c>
      <c r="W28" s="1">
        <v>19.809999999999999</v>
      </c>
      <c r="X28" s="2">
        <f>B28*B$48/100</f>
        <v>0.22770237226277376</v>
      </c>
      <c r="Y28" s="2">
        <f>C28*C$48/100</f>
        <v>0.25692242833052265</v>
      </c>
      <c r="Z28" s="2">
        <f>D28*D$48/100</f>
        <v>0.42676045519203426</v>
      </c>
      <c r="AA28" s="2">
        <f>E28*E$48/100</f>
        <v>0.27188236778997849</v>
      </c>
      <c r="AB28" s="2">
        <f>F28*F$48/100</f>
        <v>0.19867672557519186</v>
      </c>
      <c r="AC28" s="2">
        <f>G28*G$48/100</f>
        <v>0.26259745428700659</v>
      </c>
      <c r="AD28" s="2">
        <f t="shared" si="2"/>
        <v>0.50604211017740464</v>
      </c>
      <c r="AE28" s="2">
        <f t="shared" si="3"/>
        <v>0.39466700622524037</v>
      </c>
      <c r="AF28" s="2">
        <f t="shared" si="4"/>
        <v>0.49515002841447253</v>
      </c>
      <c r="AG28" s="2">
        <f t="shared" si="5"/>
        <v>0.38655858858122971</v>
      </c>
      <c r="AH28" s="2">
        <f t="shared" si="6"/>
        <v>0.40635378273520861</v>
      </c>
      <c r="AI28" s="2">
        <f t="shared" si="7"/>
        <v>0.28200394713656385</v>
      </c>
      <c r="AJ28" s="2">
        <f t="shared" si="8"/>
        <v>0.25081283012580202</v>
      </c>
      <c r="AK28" s="2">
        <f t="shared" si="9"/>
        <v>0.30141674530187934</v>
      </c>
      <c r="AL28" s="2">
        <f t="shared" si="10"/>
        <v>0.31088951422409383</v>
      </c>
      <c r="AM28" s="2">
        <f t="shared" si="11"/>
        <v>0.53209718670076744</v>
      </c>
      <c r="AN28" s="2">
        <f t="shared" si="12"/>
        <v>0.39854051182377725</v>
      </c>
      <c r="AO28" s="2">
        <f t="shared" si="13"/>
        <v>0.48514181523500793</v>
      </c>
      <c r="AP28" s="2">
        <f t="shared" si="14"/>
        <v>0.50592059808426137</v>
      </c>
      <c r="AQ28" s="2">
        <f t="shared" si="15"/>
        <v>0.27166535253980301</v>
      </c>
      <c r="AS28" s="80">
        <v>19.809999999999999</v>
      </c>
      <c r="AT28" s="67">
        <f t="shared" si="16"/>
        <v>0.49958474005275222</v>
      </c>
      <c r="AU28" s="81">
        <f t="shared" si="17"/>
        <v>0.19867672557519186</v>
      </c>
      <c r="AV28" s="81">
        <f t="shared" si="21"/>
        <v>0.89260069875863435</v>
      </c>
      <c r="AW28" s="81">
        <f t="shared" si="22"/>
        <v>0.25081283012580202</v>
      </c>
      <c r="AX28" s="81">
        <f t="shared" si="23"/>
        <v>0.6999572571256566</v>
      </c>
      <c r="AY28" s="81">
        <f t="shared" si="24"/>
        <v>0.75680716777481094</v>
      </c>
      <c r="AZ28" s="67">
        <f t="shared" si="18"/>
        <v>0.68368288352255691</v>
      </c>
      <c r="BA28" s="81">
        <f t="shared" si="19"/>
        <v>0.26259745428700659</v>
      </c>
      <c r="BB28" s="81">
        <f t="shared" si="25"/>
        <v>0.88981703463971296</v>
      </c>
      <c r="BC28" s="81">
        <f t="shared" si="26"/>
        <v>0.68835772987177246</v>
      </c>
      <c r="BD28" s="81">
        <f t="shared" si="27"/>
        <v>0.84298670092486128</v>
      </c>
      <c r="BE28" s="68">
        <f t="shared" si="28"/>
        <v>0.50592059808426137</v>
      </c>
      <c r="BG28" s="83">
        <v>6729.3925509948704</v>
      </c>
      <c r="CF28" s="94">
        <v>1.9713994223094531E-2</v>
      </c>
      <c r="CG28">
        <v>3.8846282094031341E-2</v>
      </c>
      <c r="CH28">
        <v>4.1997803191833043E-2</v>
      </c>
    </row>
    <row r="29" spans="1:86" x14ac:dyDescent="0.25">
      <c r="A29" s="1">
        <v>23.37</v>
      </c>
      <c r="B29" s="15">
        <v>4.366044876993783</v>
      </c>
      <c r="C29" s="16">
        <v>4.2776840921866208</v>
      </c>
      <c r="D29" s="15">
        <v>5.5411871201344898</v>
      </c>
      <c r="E29" s="16">
        <v>5.3388867853085946</v>
      </c>
      <c r="F29" s="17">
        <v>4.9933311103701241</v>
      </c>
      <c r="G29" s="18">
        <v>5.498481617884603</v>
      </c>
      <c r="H29" s="21">
        <v>6.5492863812191544</v>
      </c>
      <c r="I29" s="22">
        <v>6.1403508771929811</v>
      </c>
      <c r="J29" s="21">
        <v>7.3025194165561693</v>
      </c>
      <c r="K29" s="22">
        <v>6.015682430776768</v>
      </c>
      <c r="L29" s="24">
        <v>6.4791464597478168</v>
      </c>
      <c r="M29" s="25">
        <v>5.8414096916299556</v>
      </c>
      <c r="N29" s="24">
        <v>6.1234691327168207</v>
      </c>
      <c r="O29" s="26">
        <v>6.125549780087967</v>
      </c>
      <c r="P29" s="27">
        <v>4.6626270925336355</v>
      </c>
      <c r="Q29" s="26">
        <v>7.3505730794733353</v>
      </c>
      <c r="R29" s="27">
        <v>6.3103336572724338</v>
      </c>
      <c r="S29" s="28">
        <v>5.2836304700162069</v>
      </c>
      <c r="T29" s="29">
        <v>6.5337590530332541</v>
      </c>
      <c r="U29" s="28">
        <v>4.9753601213040195</v>
      </c>
      <c r="W29" s="1">
        <v>23.37</v>
      </c>
      <c r="X29" s="2">
        <f>B29*B$48/100</f>
        <v>0.27392128953771294</v>
      </c>
      <c r="Y29" s="2">
        <f>C29*C$48/100</f>
        <v>0.31034598088813931</v>
      </c>
      <c r="Z29" s="2">
        <f>D29*D$48/100</f>
        <v>0.49624655373076437</v>
      </c>
      <c r="AA29" s="2">
        <f>E29*E$48/100</f>
        <v>0.31990609617569093</v>
      </c>
      <c r="AB29" s="2">
        <f>F29*F$48/100</f>
        <v>0.24041890630210083</v>
      </c>
      <c r="AC29" s="2">
        <f>G29*G$48/100</f>
        <v>0.30738711636622101</v>
      </c>
      <c r="AD29" s="2">
        <f t="shared" si="2"/>
        <v>0.58669817260237467</v>
      </c>
      <c r="AE29" s="2">
        <f t="shared" si="3"/>
        <v>0.45554649122807001</v>
      </c>
      <c r="AF29" s="2">
        <f t="shared" si="4"/>
        <v>0.48943675885584403</v>
      </c>
      <c r="AG29" s="2">
        <f t="shared" si="5"/>
        <v>0.34889754962019076</v>
      </c>
      <c r="AH29" s="2">
        <f t="shared" si="6"/>
        <v>0.47207709020368577</v>
      </c>
      <c r="AI29" s="2">
        <f t="shared" si="7"/>
        <v>0.33567076651982375</v>
      </c>
      <c r="AJ29" s="2">
        <f t="shared" si="8"/>
        <v>0.293546863284179</v>
      </c>
      <c r="AK29" s="2">
        <f t="shared" si="9"/>
        <v>0.35035694522191135</v>
      </c>
      <c r="AL29" s="2">
        <f t="shared" si="10"/>
        <v>0.3835430420047245</v>
      </c>
      <c r="AM29" s="2">
        <f t="shared" si="11"/>
        <v>0.50976224306147588</v>
      </c>
      <c r="AN29" s="2">
        <f t="shared" si="12"/>
        <v>0.45347950761256894</v>
      </c>
      <c r="AO29" s="2">
        <f t="shared" si="13"/>
        <v>0.4217499513776336</v>
      </c>
      <c r="AP29" s="2">
        <f t="shared" si="14"/>
        <v>0.56671212522389214</v>
      </c>
      <c r="AQ29" s="2">
        <f t="shared" si="15"/>
        <v>0.32711997725549674</v>
      </c>
      <c r="AS29" s="80">
        <v>23.37</v>
      </c>
      <c r="AT29" s="67">
        <f t="shared" si="16"/>
        <v>0.59382738571340388</v>
      </c>
      <c r="AU29" s="81">
        <f t="shared" si="17"/>
        <v>0.24041890630210083</v>
      </c>
      <c r="AV29" s="81">
        <f t="shared" si="21"/>
        <v>0.93559572222256548</v>
      </c>
      <c r="AW29" s="81">
        <f t="shared" si="22"/>
        <v>0.293546863284179</v>
      </c>
      <c r="AX29" s="81">
        <f t="shared" si="23"/>
        <v>0.80383645283448035</v>
      </c>
      <c r="AY29" s="81">
        <f t="shared" si="24"/>
        <v>0.7488699286331304</v>
      </c>
      <c r="AZ29" s="67">
        <f t="shared" si="18"/>
        <v>0.80659253461890368</v>
      </c>
      <c r="BA29" s="81">
        <f t="shared" si="19"/>
        <v>0.30738711636622101</v>
      </c>
      <c r="BB29" s="81">
        <f t="shared" si="25"/>
        <v>0.94498325008391404</v>
      </c>
      <c r="BC29" s="81">
        <f t="shared" si="26"/>
        <v>0.80774785672350946</v>
      </c>
      <c r="BD29" s="81">
        <f t="shared" si="27"/>
        <v>0.89330528506620044</v>
      </c>
      <c r="BE29" s="68">
        <f t="shared" si="28"/>
        <v>0.56671212522389214</v>
      </c>
      <c r="BG29" s="83">
        <v>7551.1914089311504</v>
      </c>
      <c r="CF29" s="94">
        <v>0.58292083369186043</v>
      </c>
      <c r="CG29">
        <v>0.66522174058019345</v>
      </c>
      <c r="CH29">
        <v>0.71079666602054659</v>
      </c>
    </row>
    <row r="30" spans="1:86" x14ac:dyDescent="0.25">
      <c r="A30" s="1">
        <v>27.58</v>
      </c>
      <c r="B30" s="15">
        <v>5.271695052716951</v>
      </c>
      <c r="C30" s="16">
        <v>5.2051714446318149</v>
      </c>
      <c r="D30" s="15">
        <v>6.3688090003879481</v>
      </c>
      <c r="E30" s="16">
        <v>6.2476334721696318</v>
      </c>
      <c r="F30" s="17">
        <v>5.9936645548516188</v>
      </c>
      <c r="G30" s="18">
        <v>6.3772048846675702</v>
      </c>
      <c r="H30" s="21">
        <v>7.3429371748699488</v>
      </c>
      <c r="I30" s="22">
        <v>6.8689869835880017</v>
      </c>
      <c r="J30" s="21">
        <v>6.8573593483614346</v>
      </c>
      <c r="K30" s="22">
        <v>5.2193089928938958</v>
      </c>
      <c r="L30" s="24">
        <v>7.3714839961202721</v>
      </c>
      <c r="M30" s="25">
        <v>6.7577092511013213</v>
      </c>
      <c r="N30" s="24">
        <v>6.9482629342664346</v>
      </c>
      <c r="O30" s="26">
        <v>6.9252299080367878</v>
      </c>
      <c r="P30" s="27">
        <v>5.5869364280579248</v>
      </c>
      <c r="Q30" s="26">
        <v>6.6401439802974336</v>
      </c>
      <c r="R30" s="27">
        <v>6.9841269841269842</v>
      </c>
      <c r="S30" s="28">
        <v>4.3922204213938407</v>
      </c>
      <c r="T30" s="29">
        <v>7.0711003815902203</v>
      </c>
      <c r="U30" s="28">
        <v>5.8188021228203191</v>
      </c>
      <c r="W30" s="1">
        <v>27.58</v>
      </c>
      <c r="X30" s="2">
        <f>B30*B$48/100</f>
        <v>0.3307408759124088</v>
      </c>
      <c r="Y30" s="2">
        <f>C30*C$48/100</f>
        <v>0.37763518830803811</v>
      </c>
      <c r="Z30" s="2">
        <f>D30*D$48/100</f>
        <v>0.57036505883874311</v>
      </c>
      <c r="AA30" s="2">
        <f>E30*E$48/100</f>
        <v>0.3743581976524043</v>
      </c>
      <c r="AB30" s="2">
        <f>F30*F$48/100</f>
        <v>0.28858296098699582</v>
      </c>
      <c r="AC30" s="2">
        <f>G30*G$48/100</f>
        <v>0.35651126187245602</v>
      </c>
      <c r="AD30" s="2">
        <f t="shared" si="2"/>
        <v>0.65779499799920016</v>
      </c>
      <c r="AE30" s="2">
        <f t="shared" si="3"/>
        <v>0.50960327532541028</v>
      </c>
      <c r="AF30" s="2">
        <f t="shared" si="4"/>
        <v>0.45960079560522837</v>
      </c>
      <c r="AG30" s="2">
        <f t="shared" si="5"/>
        <v>0.30270948296985994</v>
      </c>
      <c r="AH30" s="2">
        <f t="shared" si="6"/>
        <v>0.53709369544131924</v>
      </c>
      <c r="AI30" s="2">
        <f t="shared" si="7"/>
        <v>0.38832500440528628</v>
      </c>
      <c r="AJ30" s="2">
        <f t="shared" si="8"/>
        <v>0.33308582854286439</v>
      </c>
      <c r="AK30" s="2">
        <f t="shared" si="9"/>
        <v>0.39609544982007205</v>
      </c>
      <c r="AL30" s="2">
        <f t="shared" si="10"/>
        <v>0.45957580363561695</v>
      </c>
      <c r="AM30" s="2">
        <f t="shared" si="11"/>
        <v>0.4604939850336271</v>
      </c>
      <c r="AN30" s="2">
        <f t="shared" si="12"/>
        <v>0.5019003174603176</v>
      </c>
      <c r="AO30" s="2">
        <f t="shared" si="13"/>
        <v>0.35059581847649907</v>
      </c>
      <c r="AP30" s="2">
        <f t="shared" si="14"/>
        <v>0.6133189626976091</v>
      </c>
      <c r="AQ30" s="2">
        <f t="shared" si="15"/>
        <v>0.38257460197119036</v>
      </c>
      <c r="AS30" s="80">
        <v>27.58</v>
      </c>
      <c r="AT30" s="67">
        <f t="shared" si="16"/>
        <v>0.70509907356481305</v>
      </c>
      <c r="AU30" s="81">
        <f t="shared" si="17"/>
        <v>0.28858296098699582</v>
      </c>
      <c r="AV30" s="81">
        <f t="shared" si="21"/>
        <v>0.96050448096906016</v>
      </c>
      <c r="AW30" s="81">
        <f t="shared" si="22"/>
        <v>0.33308582854286439</v>
      </c>
      <c r="AX30" s="81">
        <f t="shared" si="23"/>
        <v>0.89799576728038966</v>
      </c>
      <c r="AY30" s="81">
        <f t="shared" si="24"/>
        <v>0.73317042044768943</v>
      </c>
      <c r="AZ30" s="67">
        <f t="shared" si="18"/>
        <v>0.94800024714678122</v>
      </c>
      <c r="BA30" s="81">
        <f t="shared" si="19"/>
        <v>0.35651126187245602</v>
      </c>
      <c r="BB30" s="81">
        <f t="shared" si="25"/>
        <v>0.96920407093063865</v>
      </c>
      <c r="BC30" s="81">
        <f t="shared" si="26"/>
        <v>0.92541869984660552</v>
      </c>
      <c r="BD30" s="81">
        <f t="shared" si="27"/>
        <v>0.92006978866924405</v>
      </c>
      <c r="BE30" s="68">
        <f t="shared" si="28"/>
        <v>0.6133189626976091</v>
      </c>
      <c r="BG30" s="83">
        <v>8447.9647146164407</v>
      </c>
      <c r="CF30" s="94">
        <v>0.39736517208504502</v>
      </c>
      <c r="CG30">
        <v>0.29593197732577525</v>
      </c>
      <c r="CH30">
        <v>0.24720553078762036</v>
      </c>
    </row>
    <row r="31" spans="1:86" x14ac:dyDescent="0.25">
      <c r="A31" s="1">
        <v>32.549999999999997</v>
      </c>
      <c r="B31" s="15">
        <v>6.2043795620437967</v>
      </c>
      <c r="C31" s="16">
        <v>6.1045531197301841</v>
      </c>
      <c r="D31" s="15">
        <v>7.0218543902754433</v>
      </c>
      <c r="E31" s="16">
        <v>6.9859901552442247</v>
      </c>
      <c r="F31" s="17">
        <v>6.918972990997001</v>
      </c>
      <c r="G31" s="18">
        <v>7.0750145377011036</v>
      </c>
      <c r="H31" s="21">
        <v>7.7230892356942773</v>
      </c>
      <c r="I31" s="22">
        <v>7.2014714204866994</v>
      </c>
      <c r="J31" s="21">
        <v>6.0428111384731986</v>
      </c>
      <c r="K31" s="22">
        <v>4.3371722617005624</v>
      </c>
      <c r="L31" s="24">
        <v>7.875848690591658</v>
      </c>
      <c r="M31" s="25">
        <v>7.392070484581498</v>
      </c>
      <c r="N31" s="24">
        <v>7.3898192118637001</v>
      </c>
      <c r="O31" s="26">
        <v>7.3970411835265928</v>
      </c>
      <c r="P31" s="27">
        <v>6.3469241039334507</v>
      </c>
      <c r="Q31" s="26">
        <v>5.5981813015061102</v>
      </c>
      <c r="R31" s="27">
        <v>7.3404599935212183</v>
      </c>
      <c r="S31" s="28">
        <v>3.5170178282009723</v>
      </c>
      <c r="T31" s="29">
        <v>7.2502141577758765</v>
      </c>
      <c r="U31" s="28">
        <v>6.3968915845337389</v>
      </c>
      <c r="W31" s="1">
        <v>32.549999999999997</v>
      </c>
      <c r="X31" s="2">
        <f>B31*B$48/100</f>
        <v>0.38925656934306579</v>
      </c>
      <c r="Y31" s="2">
        <f>C31*C$48/100</f>
        <v>0.44288532883642484</v>
      </c>
      <c r="Z31" s="2">
        <f>D31*D$48/100</f>
        <v>0.62884919177550769</v>
      </c>
      <c r="AA31" s="2">
        <f>E31*E$48/100</f>
        <v>0.41860053010223391</v>
      </c>
      <c r="AB31" s="2">
        <f>F31*F$48/100</f>
        <v>0.33313471157052371</v>
      </c>
      <c r="AC31" s="2">
        <f>G31*G$48/100</f>
        <v>0.39552161271564268</v>
      </c>
      <c r="AD31" s="2">
        <f t="shared" si="2"/>
        <v>0.69184977991196517</v>
      </c>
      <c r="AE31" s="2">
        <f t="shared" si="3"/>
        <v>0.53426996321448772</v>
      </c>
      <c r="AF31" s="2">
        <f t="shared" si="4"/>
        <v>0.40500733093388919</v>
      </c>
      <c r="AG31" s="2">
        <f t="shared" si="5"/>
        <v>0.25154731683410902</v>
      </c>
      <c r="AH31" s="2">
        <f t="shared" si="6"/>
        <v>0.57384221144519887</v>
      </c>
      <c r="AI31" s="2">
        <f t="shared" si="7"/>
        <v>0.4247779383259912</v>
      </c>
      <c r="AJ31" s="2">
        <f t="shared" si="8"/>
        <v>0.35425315337832208</v>
      </c>
      <c r="AK31" s="2">
        <f t="shared" si="9"/>
        <v>0.42308116753298697</v>
      </c>
      <c r="AL31" s="2">
        <f t="shared" si="10"/>
        <v>0.52209162986546187</v>
      </c>
      <c r="AM31" s="2">
        <f t="shared" si="11"/>
        <v>0.3882338732594488</v>
      </c>
      <c r="AN31" s="2">
        <f t="shared" si="12"/>
        <v>0.52750747651441532</v>
      </c>
      <c r="AO31" s="2">
        <f t="shared" si="13"/>
        <v>0.28073539708265799</v>
      </c>
      <c r="AP31" s="2">
        <f t="shared" si="14"/>
        <v>0.62885457518884824</v>
      </c>
      <c r="AQ31" s="2">
        <f t="shared" si="15"/>
        <v>0.42058282789992435</v>
      </c>
      <c r="AS31" s="80">
        <v>32.549999999999997</v>
      </c>
      <c r="AT31" s="67">
        <f t="shared" si="16"/>
        <v>0.80785709944529971</v>
      </c>
      <c r="AU31" s="81">
        <f t="shared" si="17"/>
        <v>0.33313471157052371</v>
      </c>
      <c r="AV31" s="81">
        <f t="shared" si="21"/>
        <v>0.94339709674607419</v>
      </c>
      <c r="AW31" s="81">
        <f t="shared" si="22"/>
        <v>0.35425315337832208</v>
      </c>
      <c r="AX31" s="81">
        <f t="shared" si="23"/>
        <v>0.95058864404740229</v>
      </c>
      <c r="AY31" s="81">
        <f t="shared" si="24"/>
        <v>0.70131822498258234</v>
      </c>
      <c r="AZ31" s="67">
        <f t="shared" si="18"/>
        <v>1.0717345206119324</v>
      </c>
      <c r="BA31" s="81">
        <f t="shared" si="19"/>
        <v>0.39552161271564268</v>
      </c>
      <c r="BB31" s="81">
        <f t="shared" si="25"/>
        <v>0.93927729414837691</v>
      </c>
      <c r="BC31" s="81">
        <f t="shared" si="26"/>
        <v>0.99862014977119007</v>
      </c>
      <c r="BD31" s="81">
        <f t="shared" si="27"/>
        <v>0.91032550312491067</v>
      </c>
      <c r="BE31" s="68">
        <f t="shared" si="28"/>
        <v>0.62885457518884824</v>
      </c>
      <c r="BG31" s="83">
        <v>9255.6222950766205</v>
      </c>
      <c r="CF31" s="94">
        <v>1.9713994223094531E-2</v>
      </c>
      <c r="CG31">
        <v>6.7251198913975782E-2</v>
      </c>
      <c r="CH31">
        <v>5.8753959524266271E-2</v>
      </c>
    </row>
    <row r="32" spans="1:86" x14ac:dyDescent="0.25">
      <c r="A32" s="1">
        <v>38.409999999999997</v>
      </c>
      <c r="B32" s="15">
        <v>7.0897539875642082</v>
      </c>
      <c r="C32" s="16">
        <v>6.8690275435637993</v>
      </c>
      <c r="D32" s="15">
        <v>7.4485969222811335</v>
      </c>
      <c r="E32" s="16">
        <v>7.4845386848415991</v>
      </c>
      <c r="F32" s="17">
        <v>7.6108702900967007</v>
      </c>
      <c r="G32" s="18">
        <v>7.5014537701104862</v>
      </c>
      <c r="H32" s="21">
        <v>7.616379885287448</v>
      </c>
      <c r="I32" s="22">
        <v>7.1024335031126196</v>
      </c>
      <c r="J32" s="21">
        <v>5.0956620572078064</v>
      </c>
      <c r="K32" s="22">
        <v>3.5162950257289869</v>
      </c>
      <c r="L32" s="24">
        <v>7.8855480116391856</v>
      </c>
      <c r="M32" s="25">
        <v>7.5947136563876638</v>
      </c>
      <c r="N32" s="24">
        <v>7.3481629592601863</v>
      </c>
      <c r="O32" s="26">
        <v>7.4370251899240332</v>
      </c>
      <c r="P32" s="27">
        <v>6.8912396015199757</v>
      </c>
      <c r="Q32" s="26">
        <v>4.5088566827697258</v>
      </c>
      <c r="R32" s="27">
        <v>7.3922902494331071</v>
      </c>
      <c r="S32" s="28">
        <v>2.7228525121555913</v>
      </c>
      <c r="T32" s="29">
        <v>7.0944630480492181</v>
      </c>
      <c r="U32" s="28">
        <v>6.6148597422289619</v>
      </c>
      <c r="W32" s="1">
        <v>38.409999999999997</v>
      </c>
      <c r="X32" s="2">
        <f>B32*B$48/100</f>
        <v>0.44480407542579087</v>
      </c>
      <c r="Y32" s="2">
        <f>C32*C$48/100</f>
        <v>0.49834794828555362</v>
      </c>
      <c r="Z32" s="2">
        <f>D32*D$48/100</f>
        <v>0.66706654597180925</v>
      </c>
      <c r="AA32" s="2">
        <f>E32*E$48/100</f>
        <v>0.44847355799570854</v>
      </c>
      <c r="AB32" s="2">
        <f>F32*F$48/100</f>
        <v>0.36644818272757612</v>
      </c>
      <c r="AC32" s="2">
        <f>G32*G$48/100</f>
        <v>0.41936127156425684</v>
      </c>
      <c r="AD32" s="2">
        <f t="shared" si="2"/>
        <v>0.68229054288382063</v>
      </c>
      <c r="AE32" s="2">
        <f t="shared" si="3"/>
        <v>0.5269224391624221</v>
      </c>
      <c r="AF32" s="2">
        <f t="shared" si="4"/>
        <v>0.34152655806023879</v>
      </c>
      <c r="AG32" s="2">
        <f t="shared" si="5"/>
        <v>0.20393807890222962</v>
      </c>
      <c r="AH32" s="2">
        <f t="shared" si="6"/>
        <v>0.57454891367604277</v>
      </c>
      <c r="AI32" s="2">
        <f t="shared" si="7"/>
        <v>0.43642262555066069</v>
      </c>
      <c r="AJ32" s="2">
        <f t="shared" si="8"/>
        <v>0.35225623594101485</v>
      </c>
      <c r="AK32" s="2">
        <f t="shared" si="9"/>
        <v>0.42536809276289494</v>
      </c>
      <c r="AL32" s="2">
        <f t="shared" si="10"/>
        <v>0.56686647838143189</v>
      </c>
      <c r="AM32" s="2">
        <f t="shared" si="11"/>
        <v>0.31268921095008051</v>
      </c>
      <c r="AN32" s="2">
        <f t="shared" si="12"/>
        <v>0.53123215419501146</v>
      </c>
      <c r="AO32" s="2">
        <f t="shared" si="13"/>
        <v>0.21734353322528357</v>
      </c>
      <c r="AP32" s="2">
        <f t="shared" si="14"/>
        <v>0.61534534693559673</v>
      </c>
      <c r="AQ32" s="2">
        <f t="shared" si="15"/>
        <v>0.43491379833206983</v>
      </c>
      <c r="AS32" s="80">
        <v>38.409999999999997</v>
      </c>
      <c r="AT32" s="67">
        <f t="shared" si="16"/>
        <v>0.89327763342149935</v>
      </c>
      <c r="AU32" s="81">
        <f t="shared" si="17"/>
        <v>0.36644818272757612</v>
      </c>
      <c r="AV32" s="81">
        <f t="shared" si="21"/>
        <v>0.88622862178605022</v>
      </c>
      <c r="AW32" s="81">
        <f t="shared" si="22"/>
        <v>0.35225623594101485</v>
      </c>
      <c r="AX32" s="81">
        <f t="shared" si="23"/>
        <v>0.95660024695790646</v>
      </c>
      <c r="AY32" s="81">
        <f t="shared" si="24"/>
        <v>0.65225733155735344</v>
      </c>
      <c r="AZ32" s="67">
        <f t="shared" si="18"/>
        <v>1.1654144942573628</v>
      </c>
      <c r="BA32" s="81">
        <f t="shared" si="19"/>
        <v>0.41936127156425684</v>
      </c>
      <c r="BB32" s="81">
        <f t="shared" si="25"/>
        <v>0.86844899722266089</v>
      </c>
      <c r="BC32" s="81">
        <f t="shared" si="26"/>
        <v>1.0109715392267034</v>
      </c>
      <c r="BD32" s="81">
        <f t="shared" si="27"/>
        <v>0.8795556893315124</v>
      </c>
      <c r="BE32" s="68">
        <f t="shared" si="28"/>
        <v>0.61534534693559673</v>
      </c>
      <c r="BG32" s="83">
        <v>10073.2921644336</v>
      </c>
      <c r="CF32" s="94">
        <v>0.58292083369186043</v>
      </c>
      <c r="CG32">
        <v>0.82282938456434895</v>
      </c>
      <c r="CH32">
        <v>0.80343851283015211</v>
      </c>
    </row>
    <row r="33" spans="1:86" x14ac:dyDescent="0.25">
      <c r="A33" s="1">
        <v>45.32</v>
      </c>
      <c r="B33" s="15">
        <v>7.6980264936469327</v>
      </c>
      <c r="C33" s="16">
        <v>7.3805508712759966</v>
      </c>
      <c r="D33" s="15">
        <v>7.5326522694943758</v>
      </c>
      <c r="E33" s="16">
        <v>7.718036097437837</v>
      </c>
      <c r="F33" s="17">
        <v>7.9109703234411484</v>
      </c>
      <c r="G33" s="18">
        <v>7.5208373715836396</v>
      </c>
      <c r="H33" s="21">
        <v>7.0828331332533008</v>
      </c>
      <c r="I33" s="22">
        <v>6.6426146010186757</v>
      </c>
      <c r="J33" s="21">
        <v>4.0727410494411833</v>
      </c>
      <c r="K33" s="22">
        <v>2.7444253859348193</v>
      </c>
      <c r="L33" s="24">
        <v>7.3811833171677987</v>
      </c>
      <c r="M33" s="25">
        <v>7.3832599118942746</v>
      </c>
      <c r="N33" s="24">
        <v>6.9066066816629172</v>
      </c>
      <c r="O33" s="26">
        <v>7.0371851259496232</v>
      </c>
      <c r="P33" s="27">
        <v>7.0761014686248336</v>
      </c>
      <c r="Q33" s="26">
        <v>3.4953111679454389</v>
      </c>
      <c r="R33" s="27">
        <v>6.9776482021379982</v>
      </c>
      <c r="S33" s="28">
        <v>2.025931928687196</v>
      </c>
      <c r="T33" s="29">
        <v>6.5026088310879233</v>
      </c>
      <c r="U33" s="28">
        <v>6.4063684609552691</v>
      </c>
      <c r="W33" s="1">
        <v>45.32</v>
      </c>
      <c r="X33" s="2">
        <f>B33*B$48/100</f>
        <v>0.48296648418491495</v>
      </c>
      <c r="Y33" s="2">
        <f>C33*C$48/100</f>
        <v>0.53545896571107354</v>
      </c>
      <c r="Z33" s="2">
        <f>D33*D$48/100</f>
        <v>0.67459420664683833</v>
      </c>
      <c r="AA33" s="2">
        <f>E33*E$48/100</f>
        <v>0.46246472295847513</v>
      </c>
      <c r="AB33" s="2">
        <f>F33*F$48/100</f>
        <v>0.38089739913304455</v>
      </c>
      <c r="AC33" s="2">
        <f>G33*G$48/100</f>
        <v>0.42044489242101202</v>
      </c>
      <c r="AD33" s="2">
        <f t="shared" si="2"/>
        <v>0.63449435774309759</v>
      </c>
      <c r="AE33" s="2">
        <f t="shared" si="3"/>
        <v>0.49280893463497449</v>
      </c>
      <c r="AF33" s="2">
        <f t="shared" si="4"/>
        <v>0.27296732335669638</v>
      </c>
      <c r="AG33" s="2">
        <f t="shared" si="5"/>
        <v>0.15917118353344753</v>
      </c>
      <c r="AH33" s="2">
        <f t="shared" si="6"/>
        <v>0.53780039767216303</v>
      </c>
      <c r="AI33" s="2">
        <f t="shared" si="7"/>
        <v>0.42427164757709257</v>
      </c>
      <c r="AJ33" s="2">
        <f t="shared" si="8"/>
        <v>0.33108891110555694</v>
      </c>
      <c r="AK33" s="2">
        <f t="shared" si="9"/>
        <v>0.40249884046381462</v>
      </c>
      <c r="AL33" s="2">
        <f t="shared" si="10"/>
        <v>0.58207303070761041</v>
      </c>
      <c r="AM33" s="2">
        <f t="shared" si="11"/>
        <v>0.24239982949701624</v>
      </c>
      <c r="AN33" s="2">
        <f t="shared" si="12"/>
        <v>0.50143473275024308</v>
      </c>
      <c r="AO33" s="2">
        <f t="shared" si="13"/>
        <v>0.16171393841166931</v>
      </c>
      <c r="AP33" s="2">
        <f t="shared" si="14"/>
        <v>0.5640102795732419</v>
      </c>
      <c r="AQ33" s="2">
        <f t="shared" si="15"/>
        <v>0.42120591357088705</v>
      </c>
      <c r="AS33" s="80">
        <v>45.32</v>
      </c>
      <c r="AT33" s="67">
        <f t="shared" si="16"/>
        <v>0.94543120714339013</v>
      </c>
      <c r="AU33" s="81">
        <f t="shared" si="17"/>
        <v>0.38089739913304455</v>
      </c>
      <c r="AV33" s="81">
        <f t="shared" si="21"/>
        <v>0.79366554127654509</v>
      </c>
      <c r="AW33" s="81">
        <f t="shared" si="22"/>
        <v>0.33108891110555694</v>
      </c>
      <c r="AX33" s="81">
        <f t="shared" si="23"/>
        <v>0.90393357321405765</v>
      </c>
      <c r="AY33" s="81">
        <f t="shared" si="24"/>
        <v>0.58291985198255636</v>
      </c>
      <c r="AZ33" s="67">
        <f t="shared" si="18"/>
        <v>1.2100531723579118</v>
      </c>
      <c r="BA33" s="81">
        <f t="shared" si="19"/>
        <v>0.42044489242101202</v>
      </c>
      <c r="BB33" s="81">
        <f t="shared" si="25"/>
        <v>0.76577625799167093</v>
      </c>
      <c r="BC33" s="81">
        <f t="shared" si="26"/>
        <v>0.9620720452492556</v>
      </c>
      <c r="BD33" s="81">
        <f t="shared" si="27"/>
        <v>0.82447286020462662</v>
      </c>
      <c r="BE33" s="68">
        <f t="shared" si="28"/>
        <v>0.5640102795732419</v>
      </c>
      <c r="BG33" s="83">
        <v>10813.9986110667</v>
      </c>
      <c r="CF33" s="94">
        <v>0.39736517208504502</v>
      </c>
      <c r="CG33">
        <v>0.10991941652167532</v>
      </c>
      <c r="CH33">
        <v>0.13780752764558166</v>
      </c>
    </row>
    <row r="34" spans="1:86" x14ac:dyDescent="0.25">
      <c r="A34" s="1">
        <v>53.48</v>
      </c>
      <c r="B34" s="15">
        <v>7.6980264936469327</v>
      </c>
      <c r="C34" s="16">
        <v>7.2625070264193345</v>
      </c>
      <c r="D34" s="15">
        <v>7.0541833699728453</v>
      </c>
      <c r="E34" s="16">
        <v>7.4024990533888673</v>
      </c>
      <c r="F34" s="17">
        <v>7.6108702900967007</v>
      </c>
      <c r="G34" s="18">
        <v>6.9910189313174387</v>
      </c>
      <c r="H34" s="21">
        <v>6.0624249699879948</v>
      </c>
      <c r="I34" s="22">
        <v>5.779569892473118</v>
      </c>
      <c r="J34" s="21">
        <v>3.0403485508619066</v>
      </c>
      <c r="K34" s="22">
        <v>2.0215633423180583</v>
      </c>
      <c r="L34" s="24">
        <v>6.3045586808923373</v>
      </c>
      <c r="M34" s="25">
        <v>6.5726872246696031</v>
      </c>
      <c r="N34" s="24">
        <v>5.9401816212613516</v>
      </c>
      <c r="O34" s="26">
        <v>6.0775689724110373</v>
      </c>
      <c r="P34" s="27">
        <v>6.7063777344151188</v>
      </c>
      <c r="Q34" s="26">
        <v>2.5670171450222599</v>
      </c>
      <c r="R34" s="27">
        <v>6.1030126336248793</v>
      </c>
      <c r="S34" s="28">
        <v>1.4100486223662885</v>
      </c>
      <c r="T34" s="29">
        <v>5.552527061755316</v>
      </c>
      <c r="U34" s="28">
        <v>5.7240333586050047</v>
      </c>
      <c r="W34" s="1">
        <v>53.48</v>
      </c>
      <c r="X34" s="2">
        <f>B34*B$48/100</f>
        <v>0.48296648418491495</v>
      </c>
      <c r="Y34" s="2">
        <f>C34*C$48/100</f>
        <v>0.52689488476672264</v>
      </c>
      <c r="Z34" s="2">
        <f>D34*D$48/100</f>
        <v>0.6317444458812882</v>
      </c>
      <c r="AA34" s="2">
        <f>E34*E$48/100</f>
        <v>0.44355774327906083</v>
      </c>
      <c r="AB34" s="2">
        <f>F34*F$48/100</f>
        <v>0.36644818272757612</v>
      </c>
      <c r="AC34" s="2">
        <f>G34*G$48/100</f>
        <v>0.39082592233637031</v>
      </c>
      <c r="AD34" s="2">
        <f t="shared" si="2"/>
        <v>0.54308415366146479</v>
      </c>
      <c r="AE34" s="2">
        <f t="shared" si="3"/>
        <v>0.42878051075268808</v>
      </c>
      <c r="AF34" s="2">
        <f t="shared" si="4"/>
        <v>0.20377328092441754</v>
      </c>
      <c r="AG34" s="2">
        <f t="shared" si="5"/>
        <v>0.11724663072776266</v>
      </c>
      <c r="AH34" s="2">
        <f t="shared" si="6"/>
        <v>0.45935645004849668</v>
      </c>
      <c r="AI34" s="2">
        <f t="shared" si="7"/>
        <v>0.37769289867841399</v>
      </c>
      <c r="AJ34" s="2">
        <f t="shared" si="8"/>
        <v>0.2847604265600267</v>
      </c>
      <c r="AK34" s="2">
        <f t="shared" si="9"/>
        <v>0.34761263494602168</v>
      </c>
      <c r="AL34" s="2">
        <f t="shared" si="10"/>
        <v>0.55165992605525349</v>
      </c>
      <c r="AM34" s="2">
        <f t="shared" si="11"/>
        <v>0.17802263900729376</v>
      </c>
      <c r="AN34" s="2">
        <f t="shared" si="12"/>
        <v>0.43858079689018475</v>
      </c>
      <c r="AO34" s="2">
        <f t="shared" si="13"/>
        <v>0.11255290113452186</v>
      </c>
      <c r="AP34" s="2">
        <f t="shared" si="14"/>
        <v>0.48160398722840886</v>
      </c>
      <c r="AQ34" s="2">
        <f t="shared" si="15"/>
        <v>0.37634374526156189</v>
      </c>
      <c r="AS34" s="82">
        <v>53.48</v>
      </c>
      <c r="AT34" s="72">
        <f t="shared" si="16"/>
        <v>0.92652422746397578</v>
      </c>
      <c r="AU34" s="55">
        <f t="shared" si="17"/>
        <v>0.36644818272757612</v>
      </c>
      <c r="AV34" s="55">
        <f t="shared" si="21"/>
        <v>0.66033078438922743</v>
      </c>
      <c r="AW34" s="55">
        <f t="shared" si="22"/>
        <v>0.2847604265600267</v>
      </c>
      <c r="AX34" s="55">
        <f t="shared" si="23"/>
        <v>0.78619343183620649</v>
      </c>
      <c r="AY34" s="55">
        <f t="shared" si="24"/>
        <v>0.48889664639608377</v>
      </c>
      <c r="AZ34" s="72">
        <f t="shared" si="18"/>
        <v>1.1586393306480107</v>
      </c>
      <c r="BA34" s="55">
        <f t="shared" si="19"/>
        <v>0.39082592233637031</v>
      </c>
      <c r="BB34" s="55">
        <f t="shared" si="25"/>
        <v>0.63255379167710557</v>
      </c>
      <c r="BC34" s="55">
        <f t="shared" si="26"/>
        <v>0.83704934872691061</v>
      </c>
      <c r="BD34" s="55">
        <f t="shared" si="27"/>
        <v>0.72968256506254725</v>
      </c>
      <c r="BE34" s="73">
        <f t="shared" si="28"/>
        <v>0.48160398722840886</v>
      </c>
      <c r="BG34" s="84">
        <v>11153.32864645</v>
      </c>
      <c r="CF34" s="94">
        <v>1.9713994223094531E-2</v>
      </c>
      <c r="CG34">
        <v>4.9071065566941602E-2</v>
      </c>
      <c r="CH34">
        <v>5.161748037661229E-2</v>
      </c>
    </row>
    <row r="35" spans="1:86" x14ac:dyDescent="0.25">
      <c r="A35" s="1">
        <v>63.11</v>
      </c>
      <c r="B35" s="15">
        <v>7.1978913219789149</v>
      </c>
      <c r="C35" s="16">
        <v>6.7847105115233273</v>
      </c>
      <c r="D35" s="15">
        <v>6.2782878572352274</v>
      </c>
      <c r="E35" s="16">
        <v>6.7588034835289648</v>
      </c>
      <c r="F35" s="17">
        <v>6.985661887295767</v>
      </c>
      <c r="G35" s="18">
        <v>6.2027524714091866</v>
      </c>
      <c r="H35" s="21">
        <v>4.881952781112445</v>
      </c>
      <c r="I35" s="22">
        <v>4.796264855687606</v>
      </c>
      <c r="J35" s="21">
        <v>2.2258003409736702</v>
      </c>
      <c r="K35" s="22">
        <v>1.4457240872335206</v>
      </c>
      <c r="L35" s="24">
        <v>5.1503394762366632</v>
      </c>
      <c r="M35" s="25">
        <v>5.4977973568281939</v>
      </c>
      <c r="N35" s="24">
        <v>4.8654503040906443</v>
      </c>
      <c r="O35" s="26">
        <v>4.9900039984006419</v>
      </c>
      <c r="P35" s="27">
        <v>5.9669302659956864</v>
      </c>
      <c r="Q35" s="26">
        <v>1.885005209813394</v>
      </c>
      <c r="R35" s="27">
        <v>5.1182377712989959</v>
      </c>
      <c r="S35" s="28">
        <v>0.94003241491085876</v>
      </c>
      <c r="T35" s="29">
        <v>4.5167821820730483</v>
      </c>
      <c r="U35" s="28">
        <v>4.9184988627748307</v>
      </c>
      <c r="W35" s="1">
        <v>63.11</v>
      </c>
      <c r="X35" s="2">
        <f>B35*B$48/100</f>
        <v>0.45158850364963515</v>
      </c>
      <c r="Y35" s="2">
        <f>C35*C$48/100</f>
        <v>0.49223074761101737</v>
      </c>
      <c r="Z35" s="2">
        <f>D35*D$48/100</f>
        <v>0.56225834734255808</v>
      </c>
      <c r="AA35" s="2">
        <f>E35*E$48/100</f>
        <v>0.4049875047330555</v>
      </c>
      <c r="AB35" s="2">
        <f>F35*F$48/100</f>
        <v>0.33634564854951671</v>
      </c>
      <c r="AC35" s="2">
        <f>G35*G$48/100</f>
        <v>0.34675867416165934</v>
      </c>
      <c r="AD35" s="2">
        <f t="shared" si="2"/>
        <v>0.43733509403761528</v>
      </c>
      <c r="AE35" s="2">
        <f t="shared" si="3"/>
        <v>0.35583009337860771</v>
      </c>
      <c r="AF35" s="2">
        <f t="shared" si="4"/>
        <v>0.14917981625307827</v>
      </c>
      <c r="AG35" s="2">
        <f t="shared" si="5"/>
        <v>8.384910561136967E-2</v>
      </c>
      <c r="AH35" s="2">
        <f t="shared" si="6"/>
        <v>0.3752588845780796</v>
      </c>
      <c r="AI35" s="2">
        <f t="shared" si="7"/>
        <v>0.31592542731277534</v>
      </c>
      <c r="AJ35" s="2">
        <f t="shared" si="8"/>
        <v>0.23323995667749733</v>
      </c>
      <c r="AK35" s="2">
        <f t="shared" si="9"/>
        <v>0.28540826869252311</v>
      </c>
      <c r="AL35" s="2">
        <f t="shared" si="10"/>
        <v>0.49083371675053933</v>
      </c>
      <c r="AM35" s="2">
        <f t="shared" si="11"/>
        <v>0.13072511130055889</v>
      </c>
      <c r="AN35" s="2">
        <f t="shared" si="12"/>
        <v>0.36781192095885978</v>
      </c>
      <c r="AO35" s="2">
        <f t="shared" si="13"/>
        <v>7.5035267423014557E-2</v>
      </c>
      <c r="AP35" s="2">
        <f t="shared" si="14"/>
        <v>0.39176761934428778</v>
      </c>
      <c r="AQ35" s="2">
        <f t="shared" si="15"/>
        <v>0.32338146322971961</v>
      </c>
      <c r="AS35" s="1">
        <v>63.11</v>
      </c>
      <c r="AT35" s="67">
        <f t="shared" si="16"/>
        <v>0.85657600838269066</v>
      </c>
      <c r="AU35" s="2">
        <f t="shared" si="17"/>
        <v>0.33634564854951671</v>
      </c>
      <c r="AV35" s="2">
        <f t="shared" si="21"/>
        <v>0.52118419964898499</v>
      </c>
      <c r="AW35" s="2">
        <f t="shared" si="22"/>
        <v>0.23323995667749733</v>
      </c>
      <c r="AX35" s="2">
        <f t="shared" si="23"/>
        <v>0.65322018965138295</v>
      </c>
      <c r="AY35" s="2">
        <f t="shared" si="24"/>
        <v>0.3984167306527342</v>
      </c>
      <c r="AZ35" s="67">
        <f t="shared" si="18"/>
        <v>1.0544890949535755</v>
      </c>
      <c r="BA35" s="2">
        <f t="shared" si="19"/>
        <v>0.34675867416165934</v>
      </c>
      <c r="BB35" s="2">
        <f t="shared" si="25"/>
        <v>0.50500990963168602</v>
      </c>
      <c r="BC35" s="2">
        <f t="shared" si="26"/>
        <v>0.69118431189085494</v>
      </c>
      <c r="BD35" s="2">
        <f t="shared" si="27"/>
        <v>0.62155882805109819</v>
      </c>
      <c r="BE35" s="68">
        <f t="shared" si="28"/>
        <v>0.39176761934428778</v>
      </c>
      <c r="BG35" s="79">
        <v>11312.308963867201</v>
      </c>
      <c r="CF35" s="94">
        <v>0.58292083369186043</v>
      </c>
      <c r="CG35">
        <v>0.72940098308756141</v>
      </c>
      <c r="CH35">
        <v>0.75695923774100693</v>
      </c>
    </row>
    <row r="36" spans="1:86" x14ac:dyDescent="0.25">
      <c r="A36" s="1">
        <v>74.48</v>
      </c>
      <c r="B36" s="15">
        <v>6.17734522844012</v>
      </c>
      <c r="C36" s="16">
        <v>5.7729061270376603</v>
      </c>
      <c r="D36" s="15">
        <v>5.0756498124919185</v>
      </c>
      <c r="E36" s="16">
        <v>5.534519752618956</v>
      </c>
      <c r="F36" s="17">
        <v>5.8686228742914315</v>
      </c>
      <c r="G36" s="18">
        <v>5.0332751825289135</v>
      </c>
      <c r="H36" s="21">
        <v>3.6147792450313458</v>
      </c>
      <c r="I36" s="22">
        <v>3.6926994906621387</v>
      </c>
      <c r="J36" s="21">
        <v>1.4586095851487031</v>
      </c>
      <c r="K36" s="22">
        <v>0.88213673119333458</v>
      </c>
      <c r="L36" s="24">
        <v>3.9088263821532498</v>
      </c>
      <c r="M36" s="25">
        <v>4.3348017621145374</v>
      </c>
      <c r="N36" s="24">
        <v>3.774056485878531</v>
      </c>
      <c r="O36" s="26">
        <v>3.8144742103158746</v>
      </c>
      <c r="P36" s="27">
        <v>5.0631611379274934</v>
      </c>
      <c r="Q36" s="26">
        <v>1.2787723785166243</v>
      </c>
      <c r="R36" s="27">
        <v>3.9002267573696145</v>
      </c>
      <c r="S36" s="28">
        <v>0.55105348460291737</v>
      </c>
      <c r="T36" s="29">
        <v>3.3642239700957881</v>
      </c>
      <c r="U36" s="28">
        <v>3.9992418498862778</v>
      </c>
      <c r="W36" s="1">
        <v>74.48</v>
      </c>
      <c r="X36" s="2">
        <f>B36*B$48/100</f>
        <v>0.38756046228710467</v>
      </c>
      <c r="Y36" s="2">
        <f>C36*C$48/100</f>
        <v>0.41882433951658221</v>
      </c>
      <c r="Z36" s="2">
        <f>D36*D$48/100</f>
        <v>0.45455489460752629</v>
      </c>
      <c r="AA36" s="2">
        <f>E36*E$48/100</f>
        <v>0.33162842357692779</v>
      </c>
      <c r="AB36" s="2">
        <f>F36*F$48/100</f>
        <v>0.28256245415138392</v>
      </c>
      <c r="AC36" s="2">
        <f>G36*G$48/100</f>
        <v>0.2813802158040965</v>
      </c>
      <c r="AD36" s="2">
        <f t="shared" si="2"/>
        <v>0.3238191543283982</v>
      </c>
      <c r="AE36" s="2">
        <f t="shared" si="3"/>
        <v>0.27395768251273334</v>
      </c>
      <c r="AF36" s="2">
        <f t="shared" si="4"/>
        <v>9.7760390225421517E-2</v>
      </c>
      <c r="AG36" s="2">
        <f t="shared" si="5"/>
        <v>5.1162166135750982E-2</v>
      </c>
      <c r="AH36" s="2">
        <f t="shared" si="6"/>
        <v>0.284800999030068</v>
      </c>
      <c r="AI36" s="2">
        <f t="shared" si="7"/>
        <v>0.24909504845814975</v>
      </c>
      <c r="AJ36" s="2">
        <f t="shared" si="8"/>
        <v>0.18092071982004504</v>
      </c>
      <c r="AK36" s="2">
        <f t="shared" si="9"/>
        <v>0.21817266693322676</v>
      </c>
      <c r="AL36" s="2">
        <f t="shared" si="10"/>
        <v>0.41649057204477785</v>
      </c>
      <c r="AM36" s="2">
        <f t="shared" si="11"/>
        <v>8.8682864450127907E-2</v>
      </c>
      <c r="AN36" s="2">
        <f t="shared" si="12"/>
        <v>0.28028199546485266</v>
      </c>
      <c r="AO36" s="2">
        <f t="shared" si="13"/>
        <v>4.3986191247974066E-2</v>
      </c>
      <c r="AP36" s="2">
        <f t="shared" si="14"/>
        <v>0.29179933027022814</v>
      </c>
      <c r="AQ36" s="2">
        <f t="shared" si="15"/>
        <v>0.26294215314632302</v>
      </c>
      <c r="AS36" s="1">
        <v>74.48</v>
      </c>
      <c r="AT36" s="67">
        <f t="shared" si="16"/>
        <v>0.71918888586403251</v>
      </c>
      <c r="AU36" s="2">
        <f t="shared" si="17"/>
        <v>0.28256245415138392</v>
      </c>
      <c r="AV36" s="2">
        <f t="shared" si="21"/>
        <v>0.37498132046414917</v>
      </c>
      <c r="AW36" s="2">
        <f t="shared" si="22"/>
        <v>0.18092071982004504</v>
      </c>
      <c r="AX36" s="2">
        <f t="shared" si="23"/>
        <v>0.49845466239807945</v>
      </c>
      <c r="AY36" s="2">
        <f t="shared" si="24"/>
        <v>0.30692834439429706</v>
      </c>
      <c r="AZ36" s="67">
        <f t="shared" si="18"/>
        <v>0.87337923412410845</v>
      </c>
      <c r="BA36" s="2">
        <f t="shared" si="19"/>
        <v>0.2813802158040965</v>
      </c>
      <c r="BB36" s="2">
        <f t="shared" si="25"/>
        <v>0.37171807273815483</v>
      </c>
      <c r="BC36" s="2">
        <f t="shared" si="26"/>
        <v>0.53389604748821773</v>
      </c>
      <c r="BD36" s="2">
        <f t="shared" si="27"/>
        <v>0.50517343649490576</v>
      </c>
      <c r="BE36" s="68">
        <f t="shared" si="28"/>
        <v>0.29179933027022814</v>
      </c>
      <c r="BG36" s="79">
        <v>10659.1857315655</v>
      </c>
      <c r="CF36" s="94">
        <v>0.39736517208504502</v>
      </c>
      <c r="CG36">
        <v>0.22152795134549694</v>
      </c>
      <c r="CH36">
        <v>0.19142328188238086</v>
      </c>
    </row>
    <row r="37" spans="1:86" x14ac:dyDescent="0.25">
      <c r="A37" s="1">
        <v>87.89</v>
      </c>
      <c r="B37" s="15">
        <v>5.0419032170857001</v>
      </c>
      <c r="C37" s="16">
        <v>4.6824058459808873</v>
      </c>
      <c r="D37" s="15">
        <v>3.8794775636880905</v>
      </c>
      <c r="E37" s="16">
        <v>4.1335352770415241</v>
      </c>
      <c r="F37" s="17">
        <v>4.651550516838947</v>
      </c>
      <c r="G37" s="18">
        <v>3.8702590941396915</v>
      </c>
      <c r="H37" s="21">
        <v>2.5410164065626248</v>
      </c>
      <c r="I37" s="22">
        <v>2.7376910016977929</v>
      </c>
      <c r="J37" s="21">
        <v>0.91873460882742986</v>
      </c>
      <c r="K37" s="22">
        <v>0.49007596177407486</v>
      </c>
      <c r="L37" s="24">
        <v>2.8612997090203689</v>
      </c>
      <c r="M37" s="25">
        <v>3.3480176211453743</v>
      </c>
      <c r="N37" s="24">
        <v>2.9159376822461054</v>
      </c>
      <c r="O37" s="26">
        <v>2.8788484606157549</v>
      </c>
      <c r="P37" s="27">
        <v>4.2415528396836812</v>
      </c>
      <c r="Q37" s="26">
        <v>0.86198730700009474</v>
      </c>
      <c r="R37" s="27">
        <v>2.8636216391318432</v>
      </c>
      <c r="S37" s="28">
        <v>0.29173419773095621</v>
      </c>
      <c r="T37" s="29">
        <v>2.3985670897905154</v>
      </c>
      <c r="U37" s="28">
        <v>3.2410917361637606</v>
      </c>
      <c r="W37" s="1">
        <v>87.89</v>
      </c>
      <c r="X37" s="2">
        <f>B37*B$48/100</f>
        <v>0.31632396593673973</v>
      </c>
      <c r="Y37" s="2">
        <f>C37*C$48/100</f>
        <v>0.33970854412591328</v>
      </c>
      <c r="Z37" s="2">
        <f>D37*D$48/100</f>
        <v>0.34743049269365067</v>
      </c>
      <c r="AA37" s="2">
        <f>E37*E$48/100</f>
        <v>0.24768143380032806</v>
      </c>
      <c r="AB37" s="2">
        <f>F37*F$48/100</f>
        <v>0.2239628542847617</v>
      </c>
      <c r="AC37" s="2">
        <f>G37*G$48/100</f>
        <v>0.21636296439878541</v>
      </c>
      <c r="AD37" s="2">
        <f t="shared" si="2"/>
        <v>0.22762933173269317</v>
      </c>
      <c r="AE37" s="2">
        <f t="shared" si="3"/>
        <v>0.20310655772495753</v>
      </c>
      <c r="AF37" s="2">
        <f t="shared" si="4"/>
        <v>6.1576349687440822E-2</v>
      </c>
      <c r="AG37" s="2">
        <f t="shared" si="5"/>
        <v>2.8423425630972773E-2</v>
      </c>
      <c r="AH37" s="2">
        <f t="shared" si="6"/>
        <v>0.20847715809893314</v>
      </c>
      <c r="AI37" s="2">
        <f t="shared" si="7"/>
        <v>0.19239048458149777</v>
      </c>
      <c r="AJ37" s="2">
        <f t="shared" si="8"/>
        <v>0.13978422061151383</v>
      </c>
      <c r="AK37" s="2">
        <f t="shared" si="9"/>
        <v>0.16465861655337871</v>
      </c>
      <c r="AL37" s="2">
        <f t="shared" si="10"/>
        <v>0.34890589503954006</v>
      </c>
      <c r="AM37" s="2">
        <f t="shared" si="11"/>
        <v>5.9778819740456582E-2</v>
      </c>
      <c r="AN37" s="2">
        <f t="shared" si="12"/>
        <v>0.20578844185293169</v>
      </c>
      <c r="AO37" s="2">
        <f t="shared" si="13"/>
        <v>2.3286807131280382E-2</v>
      </c>
      <c r="AP37" s="2">
        <f t="shared" si="14"/>
        <v>0.20804211510007009</v>
      </c>
      <c r="AQ37" s="2">
        <f t="shared" si="15"/>
        <v>0.21309529946929495</v>
      </c>
      <c r="AS37" s="1">
        <v>87.89</v>
      </c>
      <c r="AT37" s="67">
        <f t="shared" si="16"/>
        <v>0.56400539973706776</v>
      </c>
      <c r="AU37" s="2">
        <f t="shared" si="17"/>
        <v>0.2239628542847617</v>
      </c>
      <c r="AV37" s="2">
        <f t="shared" si="21"/>
        <v>0.25605275736366595</v>
      </c>
      <c r="AW37" s="2">
        <f t="shared" si="22"/>
        <v>0.13978422061151383</v>
      </c>
      <c r="AX37" s="2">
        <f t="shared" si="23"/>
        <v>0.37044705840631043</v>
      </c>
      <c r="AY37" s="2">
        <f t="shared" si="24"/>
        <v>0.23638210660057535</v>
      </c>
      <c r="AZ37" s="67">
        <f t="shared" si="18"/>
        <v>0.68713903681956401</v>
      </c>
      <c r="BA37" s="2">
        <f t="shared" si="19"/>
        <v>0.21636296439878541</v>
      </c>
      <c r="BB37" s="2">
        <f t="shared" si="25"/>
        <v>0.26468290741239836</v>
      </c>
      <c r="BC37" s="2">
        <f t="shared" si="26"/>
        <v>0.4008676426804309</v>
      </c>
      <c r="BD37" s="2">
        <f t="shared" si="27"/>
        <v>0.40868471477999663</v>
      </c>
      <c r="BE37" s="68">
        <f t="shared" si="28"/>
        <v>0.20804211510007009</v>
      </c>
      <c r="BG37" s="79">
        <v>9729.4529516752791</v>
      </c>
      <c r="CF37" s="94">
        <v>1.9713994223094531E-2</v>
      </c>
      <c r="CG37">
        <v>4.9433754239875588E-2</v>
      </c>
      <c r="CH37">
        <v>5.0594839709727328E-2</v>
      </c>
    </row>
    <row r="38" spans="1:86" x14ac:dyDescent="0.25">
      <c r="A38" s="1">
        <v>103.72</v>
      </c>
      <c r="B38" s="15">
        <v>3.933495539334956</v>
      </c>
      <c r="C38" s="16">
        <v>3.681843732433951</v>
      </c>
      <c r="D38" s="15">
        <v>2.786758049915945</v>
      </c>
      <c r="E38" s="16">
        <v>2.8587656190836799</v>
      </c>
      <c r="F38" s="17">
        <v>3.4761587195731911</v>
      </c>
      <c r="G38" s="18">
        <v>2.7976998126251855</v>
      </c>
      <c r="H38" s="21">
        <v>1.680672268907563</v>
      </c>
      <c r="I38" s="22">
        <v>1.9595359366157326</v>
      </c>
      <c r="J38" s="21">
        <v>0.5493464671339271</v>
      </c>
      <c r="K38" s="22">
        <v>0.24503798088703743</v>
      </c>
      <c r="L38" s="24">
        <v>1.9010669253152281</v>
      </c>
      <c r="M38" s="25">
        <v>2.4317180616740086</v>
      </c>
      <c r="N38" s="24">
        <v>2.1411313838207118</v>
      </c>
      <c r="O38" s="26">
        <v>2.0631747301079577</v>
      </c>
      <c r="P38" s="27">
        <v>3.3685940227996305</v>
      </c>
      <c r="Q38" s="26">
        <v>0.56834327934072182</v>
      </c>
      <c r="R38" s="27">
        <v>1.9760285066407515</v>
      </c>
      <c r="S38" s="28">
        <v>0.14586709886547811</v>
      </c>
      <c r="T38" s="29">
        <v>1.6120239856708982</v>
      </c>
      <c r="U38" s="28">
        <v>2.5682335102350269</v>
      </c>
      <c r="W38" s="1">
        <v>103.72</v>
      </c>
      <c r="X38" s="2">
        <f>B38*B$48/100</f>
        <v>0.2467835766423358</v>
      </c>
      <c r="Y38" s="2">
        <f>C38*C$48/100</f>
        <v>0.26711776278808314</v>
      </c>
      <c r="Z38" s="2">
        <f>D38*D$48/100</f>
        <v>0.24957090391827241</v>
      </c>
      <c r="AA38" s="2">
        <f>E38*E$48/100</f>
        <v>0.17129723589549406</v>
      </c>
      <c r="AB38" s="2">
        <f>F38*F$48/100</f>
        <v>0.16737009003001005</v>
      </c>
      <c r="AC38" s="2">
        <f>G38*G$48/100</f>
        <v>0.15640261032499844</v>
      </c>
      <c r="AD38" s="2">
        <f t="shared" si="2"/>
        <v>0.1505579831932774</v>
      </c>
      <c r="AE38" s="2">
        <f t="shared" si="3"/>
        <v>0.14537601160158456</v>
      </c>
      <c r="AF38" s="2">
        <f t="shared" si="4"/>
        <v>3.6818848266717191E-2</v>
      </c>
      <c r="AG38" s="2">
        <f t="shared" si="5"/>
        <v>1.4211712815486386E-2</v>
      </c>
      <c r="AH38" s="2">
        <f t="shared" si="6"/>
        <v>0.13851363724539287</v>
      </c>
      <c r="AI38" s="2">
        <f t="shared" si="7"/>
        <v>0.13973624669603521</v>
      </c>
      <c r="AJ38" s="2">
        <f t="shared" si="8"/>
        <v>0.10264155627759732</v>
      </c>
      <c r="AK38" s="2">
        <f t="shared" si="9"/>
        <v>0.11800534186325475</v>
      </c>
      <c r="AL38" s="2">
        <f t="shared" si="10"/>
        <v>0.27709717572147491</v>
      </c>
      <c r="AM38" s="2">
        <f t="shared" si="11"/>
        <v>3.9414606422279064E-2</v>
      </c>
      <c r="AN38" s="2">
        <f t="shared" si="12"/>
        <v>0.14200333657272435</v>
      </c>
      <c r="AO38" s="2">
        <f t="shared" si="13"/>
        <v>1.1643403565640191E-2</v>
      </c>
      <c r="AP38" s="2">
        <f t="shared" si="14"/>
        <v>0.13982051242115098</v>
      </c>
      <c r="AQ38" s="2">
        <f t="shared" si="15"/>
        <v>0.16885621683093255</v>
      </c>
      <c r="AS38" s="1">
        <v>103.72</v>
      </c>
      <c r="AT38" s="67">
        <f t="shared" si="16"/>
        <v>0.41808081253782986</v>
      </c>
      <c r="AU38" s="2">
        <f t="shared" si="17"/>
        <v>0.16737009003001005</v>
      </c>
      <c r="AV38" s="2">
        <f t="shared" si="21"/>
        <v>0.16476969600876379</v>
      </c>
      <c r="AW38" s="2">
        <f t="shared" si="22"/>
        <v>0.10264155627759732</v>
      </c>
      <c r="AX38" s="2">
        <f t="shared" si="23"/>
        <v>0.26000867843597908</v>
      </c>
      <c r="AY38" s="2">
        <f t="shared" si="24"/>
        <v>0.18049962039657275</v>
      </c>
      <c r="AZ38" s="67">
        <f t="shared" si="18"/>
        <v>0.51668866670635549</v>
      </c>
      <c r="BA38" s="2">
        <f t="shared" si="19"/>
        <v>0.15640261032499844</v>
      </c>
      <c r="BB38" s="2">
        <f t="shared" si="25"/>
        <v>0.18219485986830175</v>
      </c>
      <c r="BC38" s="2">
        <f t="shared" si="26"/>
        <v>0.27824988394142808</v>
      </c>
      <c r="BD38" s="2">
        <f t="shared" si="27"/>
        <v>0.31651178214375397</v>
      </c>
      <c r="BE38" s="68">
        <f t="shared" si="28"/>
        <v>0.13982051242115098</v>
      </c>
      <c r="BG38" s="79">
        <v>8240.9416491218199</v>
      </c>
      <c r="CF38" s="94">
        <v>0.58292083369186043</v>
      </c>
      <c r="CG38">
        <v>0.76114076731231994</v>
      </c>
      <c r="CH38">
        <v>0.72367889297894272</v>
      </c>
    </row>
    <row r="39" spans="1:86" x14ac:dyDescent="0.25">
      <c r="A39" s="1">
        <v>122.39</v>
      </c>
      <c r="B39" s="15">
        <v>3.1832927818329284</v>
      </c>
      <c r="C39" s="16">
        <v>3.0522765598650921</v>
      </c>
      <c r="D39" s="15">
        <v>2.0302599249967677</v>
      </c>
      <c r="E39" s="16">
        <v>2.0194370819134164</v>
      </c>
      <c r="F39" s="17">
        <v>2.6508836278759591</v>
      </c>
      <c r="G39" s="18">
        <v>2.0740453576274471</v>
      </c>
      <c r="H39" s="21">
        <v>1.1604641856742697</v>
      </c>
      <c r="I39" s="22">
        <v>1.5209394453876626</v>
      </c>
      <c r="J39" s="21">
        <v>0.33150217844288704</v>
      </c>
      <c r="K39" s="22">
        <v>0.12251899044351872</v>
      </c>
      <c r="L39" s="24">
        <v>1.1833171677982541</v>
      </c>
      <c r="M39" s="25">
        <v>1.8237885462555066</v>
      </c>
      <c r="N39" s="24">
        <v>1.6412563525785222</v>
      </c>
      <c r="O39" s="26">
        <v>1.5113954418232711</v>
      </c>
      <c r="P39" s="27">
        <v>2.8140084214850574</v>
      </c>
      <c r="Q39" s="26">
        <v>0.40731268352751726</v>
      </c>
      <c r="R39" s="27">
        <v>1.3994169096209914</v>
      </c>
      <c r="S39" s="28">
        <v>6.4829821717990274E-2</v>
      </c>
      <c r="T39" s="29">
        <v>1.1291955455182621</v>
      </c>
      <c r="U39" s="28">
        <v>2.1322971948445799</v>
      </c>
      <c r="W39" s="1">
        <v>122.39</v>
      </c>
      <c r="X39" s="2">
        <f>B39*B$48/100</f>
        <v>0.19971660583941608</v>
      </c>
      <c r="Y39" s="2">
        <f>C39*C$48/100</f>
        <v>0.22144266441821242</v>
      </c>
      <c r="Z39" s="2">
        <f>D39*D$48/100</f>
        <v>0.18182195784301056</v>
      </c>
      <c r="AA39" s="2">
        <f>E39*E$48/100</f>
        <v>0.1210046699482519</v>
      </c>
      <c r="AB39" s="2">
        <f>F39*F$48/100</f>
        <v>0.12763474491497173</v>
      </c>
      <c r="AC39" s="2">
        <f>G39*G$48/100</f>
        <v>0.11594743167280486</v>
      </c>
      <c r="AD39" s="2">
        <f t="shared" si="2"/>
        <v>0.10395670268107249</v>
      </c>
      <c r="AE39" s="2">
        <f t="shared" si="3"/>
        <v>0.11283697651386529</v>
      </c>
      <c r="AF39" s="2">
        <f t="shared" si="4"/>
        <v>2.2218270505777616E-2</v>
      </c>
      <c r="AG39" s="2">
        <f t="shared" si="5"/>
        <v>7.1058564077431932E-3</v>
      </c>
      <c r="AH39" s="2">
        <f t="shared" si="6"/>
        <v>8.6217672162948608E-2</v>
      </c>
      <c r="AI39" s="2">
        <f t="shared" si="7"/>
        <v>0.10480218502202643</v>
      </c>
      <c r="AJ39" s="2">
        <f t="shared" si="8"/>
        <v>7.8678547029909215E-2</v>
      </c>
      <c r="AK39" s="2">
        <f t="shared" si="9"/>
        <v>8.6445773690523808E-2</v>
      </c>
      <c r="AL39" s="2">
        <f t="shared" si="10"/>
        <v>0.23147751874293943</v>
      </c>
      <c r="AM39" s="2">
        <f t="shared" si="11"/>
        <v>2.8247134602633329E-2</v>
      </c>
      <c r="AN39" s="2">
        <f t="shared" si="12"/>
        <v>0.10056629737609332</v>
      </c>
      <c r="AO39" s="2">
        <f t="shared" si="13"/>
        <v>5.1748460291734192E-3</v>
      </c>
      <c r="AP39" s="2">
        <f t="shared" si="14"/>
        <v>9.7941904836071944E-2</v>
      </c>
      <c r="AQ39" s="2">
        <f t="shared" si="15"/>
        <v>0.14019427596664147</v>
      </c>
      <c r="AS39" s="1">
        <v>122.39</v>
      </c>
      <c r="AT39" s="67">
        <f t="shared" si="16"/>
        <v>0.32072127578766796</v>
      </c>
      <c r="AU39" s="2">
        <f t="shared" si="17"/>
        <v>0.12763474491497173</v>
      </c>
      <c r="AV39" s="2">
        <f t="shared" si="21"/>
        <v>0.11106255908881568</v>
      </c>
      <c r="AW39" s="2">
        <f t="shared" si="22"/>
        <v>7.8678547029909215E-2</v>
      </c>
      <c r="AX39" s="2">
        <f t="shared" si="23"/>
        <v>0.18701207106661713</v>
      </c>
      <c r="AY39" s="2">
        <f t="shared" si="24"/>
        <v>0.14536912199581489</v>
      </c>
      <c r="AZ39" s="67">
        <f t="shared" si="18"/>
        <v>0.40326462226122295</v>
      </c>
      <c r="BA39" s="2">
        <f t="shared" si="19"/>
        <v>0.11594743167280486</v>
      </c>
      <c r="BB39" s="2">
        <f t="shared" si="25"/>
        <v>0.13505524701964292</v>
      </c>
      <c r="BC39" s="2">
        <f t="shared" si="26"/>
        <v>0.19101985718497505</v>
      </c>
      <c r="BD39" s="2">
        <f t="shared" si="27"/>
        <v>0.25972465334557276</v>
      </c>
      <c r="BE39" s="68">
        <f t="shared" si="28"/>
        <v>9.7941904836071944E-2</v>
      </c>
      <c r="BG39" s="79">
        <v>6921.7972474706603</v>
      </c>
      <c r="CF39" s="94">
        <v>0.39736517208504502</v>
      </c>
      <c r="CG39">
        <v>0.18942547844780444</v>
      </c>
      <c r="CH39">
        <v>0.22572626731133003</v>
      </c>
    </row>
    <row r="40" spans="1:86" x14ac:dyDescent="0.25">
      <c r="A40" s="1">
        <v>144.43</v>
      </c>
      <c r="B40" s="15">
        <v>2.4736415247364159</v>
      </c>
      <c r="C40" s="16">
        <v>2.5014052838673408</v>
      </c>
      <c r="D40" s="15">
        <v>1.4030777188671928</v>
      </c>
      <c r="E40" s="16">
        <v>1.3820522529344941</v>
      </c>
      <c r="F40" s="17">
        <v>1.9173057685895298</v>
      </c>
      <c r="G40" s="18">
        <v>1.473153711959682</v>
      </c>
      <c r="H40" s="21">
        <v>0.76030412164865935</v>
      </c>
      <c r="I40" s="22">
        <v>1.1601584606677984</v>
      </c>
      <c r="J40" s="21">
        <v>0.18942981625307834</v>
      </c>
      <c r="K40" s="22">
        <v>4.9007596177407471E-2</v>
      </c>
      <c r="L40" s="24">
        <v>0.66925315227934035</v>
      </c>
      <c r="M40" s="25">
        <v>1.330396475770925</v>
      </c>
      <c r="N40" s="24">
        <v>1.2413563275847705</v>
      </c>
      <c r="O40" s="26">
        <v>1.1035585765693725</v>
      </c>
      <c r="P40" s="27">
        <v>2.3518537537229127</v>
      </c>
      <c r="Q40" s="26">
        <v>0.29364402765937297</v>
      </c>
      <c r="R40" s="27">
        <v>0.94590217039196633</v>
      </c>
      <c r="S40" s="28">
        <v>3.2414910858995137E-2</v>
      </c>
      <c r="T40" s="29">
        <v>0.76318043766061849</v>
      </c>
      <c r="U40" s="28">
        <v>1.87642153146323</v>
      </c>
      <c r="W40" s="1">
        <v>144.43</v>
      </c>
      <c r="X40" s="2">
        <f>B40*B$48/100</f>
        <v>0.155193795620438</v>
      </c>
      <c r="Y40" s="2">
        <f>C40*C$48/100</f>
        <v>0.18147695334457556</v>
      </c>
      <c r="Z40" s="2">
        <f>D40*D$48/100</f>
        <v>0.12565402819087032</v>
      </c>
      <c r="AA40" s="2">
        <f>E40*E$48/100</f>
        <v>8.2812570995834861E-2</v>
      </c>
      <c r="AB40" s="2">
        <f>F40*F$48/100</f>
        <v>9.2314438146048713E-2</v>
      </c>
      <c r="AC40" s="2">
        <f>G40*G$48/100</f>
        <v>8.2355185113394111E-2</v>
      </c>
      <c r="AD40" s="2">
        <f t="shared" si="2"/>
        <v>6.8109563825530239E-2</v>
      </c>
      <c r="AE40" s="2">
        <f t="shared" si="3"/>
        <v>8.6070996038483283E-2</v>
      </c>
      <c r="AF40" s="2">
        <f t="shared" si="4"/>
        <v>1.2696154574730067E-2</v>
      </c>
      <c r="AG40" s="2">
        <f t="shared" si="5"/>
        <v>2.8423425630972766E-3</v>
      </c>
      <c r="AH40" s="2">
        <f t="shared" si="6"/>
        <v>4.8762453928225022E-2</v>
      </c>
      <c r="AI40" s="2">
        <f t="shared" si="7"/>
        <v>7.6449903083700435E-2</v>
      </c>
      <c r="AJ40" s="2">
        <f t="shared" si="8"/>
        <v>5.9508139631758744E-2</v>
      </c>
      <c r="AK40" s="2">
        <f t="shared" si="9"/>
        <v>6.3119136345461818E-2</v>
      </c>
      <c r="AL40" s="2">
        <f t="shared" si="10"/>
        <v>0.19346113792749314</v>
      </c>
      <c r="AM40" s="2">
        <f t="shared" si="11"/>
        <v>2.0364213318177522E-2</v>
      </c>
      <c r="AN40" s="2">
        <f t="shared" si="12"/>
        <v>6.797536767087789E-2</v>
      </c>
      <c r="AO40" s="2">
        <f t="shared" si="13"/>
        <v>2.5874230145867096E-3</v>
      </c>
      <c r="AP40" s="2">
        <f t="shared" si="14"/>
        <v>6.6195218440931389E-2</v>
      </c>
      <c r="AQ40" s="2">
        <f t="shared" si="15"/>
        <v>0.12337096285064446</v>
      </c>
      <c r="AS40" s="1">
        <v>144.43</v>
      </c>
      <c r="AT40" s="67">
        <f t="shared" si="16"/>
        <v>0.23800636661627286</v>
      </c>
      <c r="AU40" s="2">
        <f t="shared" si="17"/>
        <v>9.2314438146048713E-2</v>
      </c>
      <c r="AV40" s="2">
        <f t="shared" si="21"/>
        <v>7.0951906388627514E-2</v>
      </c>
      <c r="AW40" s="2">
        <f t="shared" si="22"/>
        <v>5.9508139631758744E-2</v>
      </c>
      <c r="AX40" s="2">
        <f t="shared" si="23"/>
        <v>0.13109450401633971</v>
      </c>
      <c r="AY40" s="2">
        <f t="shared" si="24"/>
        <v>0.12595838586523117</v>
      </c>
      <c r="AZ40" s="67">
        <f t="shared" si="18"/>
        <v>0.30713098153544588</v>
      </c>
      <c r="BA40" s="2">
        <f t="shared" si="19"/>
        <v>8.2355185113394111E-2</v>
      </c>
      <c r="BB40" s="2">
        <f t="shared" si="25"/>
        <v>9.8767150613213353E-2</v>
      </c>
      <c r="BC40" s="2">
        <f t="shared" si="26"/>
        <v>0.12521235701192546</v>
      </c>
      <c r="BD40" s="2">
        <f t="shared" si="27"/>
        <v>0.21382535124567068</v>
      </c>
      <c r="BE40" s="68">
        <f t="shared" si="28"/>
        <v>6.6195218440931389E-2</v>
      </c>
      <c r="BG40" s="79">
        <v>5559.5678278471896</v>
      </c>
      <c r="CF40" s="94">
        <v>1.9713994223094531E-2</v>
      </c>
      <c r="CG40">
        <v>7.9691202632918623E-2</v>
      </c>
      <c r="CH40">
        <v>5.6459777275913101E-2</v>
      </c>
    </row>
    <row r="41" spans="1:86" x14ac:dyDescent="0.25">
      <c r="A41" s="1">
        <v>170.44</v>
      </c>
      <c r="B41" s="15">
        <v>1.8924033522573671</v>
      </c>
      <c r="C41" s="16">
        <v>2.0573355817875205</v>
      </c>
      <c r="D41" s="15">
        <v>0.91167722746670132</v>
      </c>
      <c r="E41" s="16">
        <v>0.92136816862299609</v>
      </c>
      <c r="F41" s="17">
        <v>1.3171057019006338</v>
      </c>
      <c r="G41" s="18">
        <v>1.0208696775860955</v>
      </c>
      <c r="H41" s="21">
        <v>0.48019207683073228</v>
      </c>
      <c r="I41" s="22">
        <v>0.90548953027730605</v>
      </c>
      <c r="J41" s="21">
        <v>9.4714908126539168E-2</v>
      </c>
      <c r="K41" s="22">
        <v>1.2251899044351868E-2</v>
      </c>
      <c r="L41" s="24">
        <v>0.32977691561590694</v>
      </c>
      <c r="M41" s="25">
        <v>0.99559471365638763</v>
      </c>
      <c r="N41" s="24">
        <v>0.97475631092226944</v>
      </c>
      <c r="O41" s="26">
        <v>0.82367053178728533</v>
      </c>
      <c r="P41" s="27">
        <v>2.177261990346103</v>
      </c>
      <c r="Q41" s="26">
        <v>0.19892014776925265</v>
      </c>
      <c r="R41" s="27">
        <v>0.62196307094266279</v>
      </c>
      <c r="S41" s="28">
        <v>1.6207455429497569E-2</v>
      </c>
      <c r="T41" s="29">
        <v>0.49061599563896907</v>
      </c>
      <c r="U41" s="28">
        <v>1.8290371493555728</v>
      </c>
      <c r="W41" s="1">
        <v>170.44</v>
      </c>
      <c r="X41" s="2">
        <f>B41*B$48/100</f>
        <v>0.11872749391727495</v>
      </c>
      <c r="Y41" s="2">
        <f>C41*C$48/100</f>
        <v>0.14925969645868459</v>
      </c>
      <c r="Z41" s="2">
        <f>D41*D$48/100</f>
        <v>8.1646165783007915E-2</v>
      </c>
      <c r="AA41" s="2">
        <f>E41*E$48/100</f>
        <v>5.5208380663889917E-2</v>
      </c>
      <c r="AB41" s="2">
        <f>F41*F$48/100</f>
        <v>6.3416005335111741E-2</v>
      </c>
      <c r="AC41" s="2">
        <f>G41*G$48/100</f>
        <v>5.707069845577311E-2</v>
      </c>
      <c r="AD41" s="2">
        <f t="shared" si="2"/>
        <v>4.3016566626650682E-2</v>
      </c>
      <c r="AE41" s="2">
        <f t="shared" si="3"/>
        <v>6.7177362761743048E-2</v>
      </c>
      <c r="AF41" s="2">
        <f t="shared" si="4"/>
        <v>6.3480772873650334E-3</v>
      </c>
      <c r="AG41" s="2">
        <f t="shared" si="5"/>
        <v>7.1058564077431914E-4</v>
      </c>
      <c r="AH41" s="2">
        <f t="shared" si="6"/>
        <v>2.4027875848690598E-2</v>
      </c>
      <c r="AI41" s="2">
        <f t="shared" si="7"/>
        <v>5.7210854625550658E-2</v>
      </c>
      <c r="AJ41" s="2">
        <f t="shared" si="8"/>
        <v>4.6727868032991761E-2</v>
      </c>
      <c r="AK41" s="2">
        <f t="shared" si="9"/>
        <v>4.7110659736105572E-2</v>
      </c>
      <c r="AL41" s="2">
        <f t="shared" si="10"/>
        <v>0.17909939406388017</v>
      </c>
      <c r="AM41" s="2">
        <f t="shared" si="11"/>
        <v>1.3795112247797675E-2</v>
      </c>
      <c r="AN41" s="2">
        <f t="shared" si="12"/>
        <v>4.4696132167152583E-2</v>
      </c>
      <c r="AO41" s="2">
        <f t="shared" si="13"/>
        <v>1.2937115072933548E-3</v>
      </c>
      <c r="AP41" s="2">
        <f t="shared" si="14"/>
        <v>4.2554068997741605E-2</v>
      </c>
      <c r="AQ41" s="2">
        <f t="shared" si="15"/>
        <v>0.12025553449583022</v>
      </c>
      <c r="AS41" s="1">
        <v>170.44</v>
      </c>
      <c r="AT41" s="67">
        <f t="shared" si="16"/>
        <v>0.17393587458116488</v>
      </c>
      <c r="AU41" s="2">
        <f t="shared" si="17"/>
        <v>6.3416005335111741E-2</v>
      </c>
      <c r="AV41" s="2">
        <f t="shared" si="21"/>
        <v>4.3727152267425004E-2</v>
      </c>
      <c r="AW41" s="2">
        <f t="shared" si="22"/>
        <v>4.6727868032991761E-2</v>
      </c>
      <c r="AX41" s="2">
        <f t="shared" si="23"/>
        <v>9.1806791903258161E-2</v>
      </c>
      <c r="AY41" s="2">
        <f t="shared" si="24"/>
        <v>0.12154924600312357</v>
      </c>
      <c r="AZ41" s="67">
        <f t="shared" si="18"/>
        <v>0.23090586224169252</v>
      </c>
      <c r="BA41" s="2">
        <f t="shared" si="19"/>
        <v>5.707069845577311E-2</v>
      </c>
      <c r="BB41" s="2">
        <f t="shared" si="25"/>
        <v>7.3525440049108076E-2</v>
      </c>
      <c r="BC41" s="2">
        <f t="shared" si="26"/>
        <v>8.1238730474241252E-2</v>
      </c>
      <c r="BD41" s="2">
        <f t="shared" si="27"/>
        <v>0.19289450631167784</v>
      </c>
      <c r="BE41" s="68">
        <f t="shared" si="28"/>
        <v>4.2554068997741605E-2</v>
      </c>
      <c r="BG41" s="79">
        <v>4342.3819825568198</v>
      </c>
      <c r="CF41" s="94">
        <v>0.58292083369186043</v>
      </c>
      <c r="CG41">
        <v>0.75574717004147463</v>
      </c>
      <c r="CH41">
        <v>0.79059263297250992</v>
      </c>
    </row>
    <row r="42" spans="1:86" x14ac:dyDescent="0.25">
      <c r="A42" s="1">
        <v>201.13</v>
      </c>
      <c r="B42" s="15">
        <v>1.4125439307921059</v>
      </c>
      <c r="C42" s="16">
        <v>1.6807195053400785</v>
      </c>
      <c r="D42" s="15">
        <v>0.55605845079529304</v>
      </c>
      <c r="E42" s="16">
        <v>0.55534519752618949</v>
      </c>
      <c r="F42" s="17">
        <v>0.84194731577192405</v>
      </c>
      <c r="G42" s="18">
        <v>0.67196485106932857</v>
      </c>
      <c r="H42" s="21">
        <v>0.286781379218354</v>
      </c>
      <c r="I42" s="22">
        <v>0.70033955857385388</v>
      </c>
      <c r="J42" s="21">
        <v>4.7357454063269584E-2</v>
      </c>
      <c r="K42" s="22">
        <v>0</v>
      </c>
      <c r="L42" s="24">
        <v>0.12609117361784675</v>
      </c>
      <c r="M42" s="25">
        <v>0.67841409691629961</v>
      </c>
      <c r="N42" s="24">
        <v>0.73315004582187793</v>
      </c>
      <c r="O42" s="26">
        <v>0.58376649340263909</v>
      </c>
      <c r="P42" s="27">
        <v>2.0334805381534355</v>
      </c>
      <c r="Q42" s="26">
        <v>0.13261343184616844</v>
      </c>
      <c r="R42" s="27">
        <v>0.38224813735017815</v>
      </c>
      <c r="S42" s="28">
        <v>0</v>
      </c>
      <c r="T42" s="29">
        <v>0.29592710848064796</v>
      </c>
      <c r="U42" s="28">
        <v>1.8858984078847614</v>
      </c>
      <c r="W42" s="1">
        <v>201.13</v>
      </c>
      <c r="X42" s="2">
        <f>B42*B$48/100</f>
        <v>8.8621593673965937E-2</v>
      </c>
      <c r="Y42" s="2">
        <f>C42*C$48/100</f>
        <v>0.12193620011242269</v>
      </c>
      <c r="Z42" s="2">
        <f>D42*D$48/100</f>
        <v>4.9798370619423264E-2</v>
      </c>
      <c r="AA42" s="2">
        <f>E42*E$48/100</f>
        <v>3.3276284235769268E-2</v>
      </c>
      <c r="AB42" s="2">
        <f>F42*F$48/100</f>
        <v>4.0538079359786615E-2</v>
      </c>
      <c r="AC42" s="2">
        <f>G42*G$48/100</f>
        <v>3.756552303417976E-2</v>
      </c>
      <c r="AD42" s="2">
        <f t="shared" si="2"/>
        <v>2.5690449513138605E-2</v>
      </c>
      <c r="AE42" s="2">
        <f t="shared" si="3"/>
        <v>5.1957491511035639E-2</v>
      </c>
      <c r="AF42" s="2">
        <f t="shared" si="4"/>
        <v>3.1740386436825167E-3</v>
      </c>
      <c r="AG42" s="2">
        <f t="shared" si="5"/>
        <v>0</v>
      </c>
      <c r="AH42" s="2">
        <f t="shared" si="6"/>
        <v>9.1871290009699329E-3</v>
      </c>
      <c r="AI42" s="2">
        <f t="shared" si="7"/>
        <v>3.8984387665198239E-2</v>
      </c>
      <c r="AJ42" s="2">
        <f t="shared" si="8"/>
        <v>3.5145746896609188E-2</v>
      </c>
      <c r="AK42" s="2">
        <f t="shared" si="9"/>
        <v>3.3389108356657343E-2</v>
      </c>
      <c r="AL42" s="2">
        <f t="shared" si="10"/>
        <v>0.1672720755879635</v>
      </c>
      <c r="AM42" s="2">
        <f t="shared" si="11"/>
        <v>9.1967414985317832E-3</v>
      </c>
      <c r="AN42" s="2">
        <f t="shared" si="12"/>
        <v>2.7469497894395855E-2</v>
      </c>
      <c r="AO42" s="2">
        <f t="shared" si="13"/>
        <v>0</v>
      </c>
      <c r="AP42" s="2">
        <f t="shared" si="14"/>
        <v>2.5667533681177471E-2</v>
      </c>
      <c r="AQ42" s="2">
        <f t="shared" si="15"/>
        <v>0.12399404852160729</v>
      </c>
      <c r="AS42" s="1">
        <v>201.13</v>
      </c>
      <c r="AT42" s="67">
        <f t="shared" si="16"/>
        <v>0.12189787790973521</v>
      </c>
      <c r="AU42" s="2">
        <f t="shared" si="17"/>
        <v>4.0538079359786615E-2</v>
      </c>
      <c r="AV42" s="2">
        <f t="shared" si="21"/>
        <v>2.5690449513138605E-2</v>
      </c>
      <c r="AW42" s="2">
        <f t="shared" si="22"/>
        <v>3.5145746896609188E-2</v>
      </c>
      <c r="AX42" s="2">
        <f t="shared" si="23"/>
        <v>6.0858606251053202E-2</v>
      </c>
      <c r="AY42" s="2">
        <f t="shared" si="24"/>
        <v>0.12399404852160729</v>
      </c>
      <c r="AZ42" s="67">
        <f t="shared" si="18"/>
        <v>0.17173457073184595</v>
      </c>
      <c r="BA42" s="2">
        <f t="shared" si="19"/>
        <v>3.756552303417976E-2</v>
      </c>
      <c r="BB42" s="2">
        <f t="shared" si="25"/>
        <v>5.5131530154718153E-2</v>
      </c>
      <c r="BC42" s="2">
        <f t="shared" si="26"/>
        <v>4.8171516666168174E-2</v>
      </c>
      <c r="BD42" s="2">
        <f t="shared" si="27"/>
        <v>0.17646881708649528</v>
      </c>
      <c r="BE42" s="68">
        <f t="shared" si="28"/>
        <v>2.5667533681177471E-2</v>
      </c>
      <c r="BG42" s="79">
        <v>3186.85359108996</v>
      </c>
      <c r="CF42" s="94">
        <v>0.39736517208504502</v>
      </c>
      <c r="CG42">
        <v>0.16456162732560675</v>
      </c>
      <c r="CH42">
        <v>0.15294758975157696</v>
      </c>
    </row>
    <row r="43" spans="1:86" x14ac:dyDescent="0.25">
      <c r="A43" s="1">
        <v>237.35</v>
      </c>
      <c r="B43" s="15">
        <v>1.128683427953501</v>
      </c>
      <c r="C43" s="16">
        <v>1.5233277121978637</v>
      </c>
      <c r="D43" s="15">
        <v>0.35561877667140834</v>
      </c>
      <c r="E43" s="16">
        <v>0.34709074845386845</v>
      </c>
      <c r="F43" s="17">
        <v>0.57519173057685902</v>
      </c>
      <c r="G43" s="18">
        <v>0.47812883633779152</v>
      </c>
      <c r="H43" s="21">
        <v>0.18674136321195148</v>
      </c>
      <c r="I43" s="22">
        <v>0.62252405206564798</v>
      </c>
      <c r="J43" s="21">
        <v>1.8942981625307834E-2</v>
      </c>
      <c r="K43" s="22">
        <v>0</v>
      </c>
      <c r="L43" s="24">
        <v>4.849660523763337E-2</v>
      </c>
      <c r="M43" s="25">
        <v>0.53744493392070491</v>
      </c>
      <c r="N43" s="24">
        <v>0.6581687911355496</v>
      </c>
      <c r="O43" s="26">
        <v>0.47980807676929244</v>
      </c>
      <c r="P43" s="27">
        <v>1.9821300195131972</v>
      </c>
      <c r="Q43" s="26">
        <v>0.10419626787913233</v>
      </c>
      <c r="R43" s="27">
        <v>0.25267249757045679</v>
      </c>
      <c r="S43" s="28">
        <v>0</v>
      </c>
      <c r="T43" s="29">
        <v>0.20247644264465392</v>
      </c>
      <c r="U43" s="28">
        <v>2.1038665655799855</v>
      </c>
      <c r="W43" s="1">
        <v>237.35</v>
      </c>
      <c r="X43" s="2">
        <f>B43*B$48/100</f>
        <v>7.0812469586374702E-2</v>
      </c>
      <c r="Y43" s="2">
        <f>C43*C$48/100</f>
        <v>0.11051742551995498</v>
      </c>
      <c r="Z43" s="2">
        <f>D43*D$48/100</f>
        <v>3.1847795163584644E-2</v>
      </c>
      <c r="AA43" s="2">
        <f>E43*E$48/100</f>
        <v>2.0797677647355791E-2</v>
      </c>
      <c r="AB43" s="2">
        <f>F43*F$48/100</f>
        <v>2.7694331443814616E-2</v>
      </c>
      <c r="AC43" s="2">
        <f>G43*G$48/100</f>
        <v>2.672931446662791E-2</v>
      </c>
      <c r="AD43" s="2">
        <f t="shared" si="2"/>
        <v>1.6728664799253046E-2</v>
      </c>
      <c r="AE43" s="2">
        <f t="shared" si="3"/>
        <v>4.6184436898698354E-2</v>
      </c>
      <c r="AF43" s="2">
        <f t="shared" si="4"/>
        <v>1.2696154574730067E-3</v>
      </c>
      <c r="AG43" s="2">
        <f t="shared" si="5"/>
        <v>0</v>
      </c>
      <c r="AH43" s="2">
        <f t="shared" si="6"/>
        <v>3.5335111542192056E-3</v>
      </c>
      <c r="AI43" s="2">
        <f t="shared" si="7"/>
        <v>3.0883735682819387E-2</v>
      </c>
      <c r="AJ43" s="2">
        <f t="shared" si="8"/>
        <v>3.1551295509455984E-2</v>
      </c>
      <c r="AK43" s="2">
        <f t="shared" si="9"/>
        <v>2.744310275889645E-2</v>
      </c>
      <c r="AL43" s="2">
        <f t="shared" si="10"/>
        <v>0.16304803327513614</v>
      </c>
      <c r="AM43" s="2">
        <f t="shared" si="11"/>
        <v>7.2260111774178279E-3</v>
      </c>
      <c r="AN43" s="2">
        <f t="shared" si="12"/>
        <v>1.815780369290574E-2</v>
      </c>
      <c r="AO43" s="2">
        <f t="shared" si="13"/>
        <v>0</v>
      </c>
      <c r="AP43" s="2">
        <f t="shared" si="14"/>
        <v>1.7561996729226696E-2</v>
      </c>
      <c r="AQ43" s="2">
        <f t="shared" si="15"/>
        <v>0.1383250189537529</v>
      </c>
      <c r="AS43" s="1">
        <v>237.35</v>
      </c>
      <c r="AT43" s="67">
        <f t="shared" si="16"/>
        <v>9.1610147233730496E-2</v>
      </c>
      <c r="AU43" s="2">
        <f t="shared" si="17"/>
        <v>2.7694331443814616E-2</v>
      </c>
      <c r="AV43" s="2">
        <f t="shared" si="21"/>
        <v>1.6728664799253046E-2</v>
      </c>
      <c r="AW43" s="2">
        <f t="shared" si="22"/>
        <v>3.1551295509455984E-2</v>
      </c>
      <c r="AX43" s="2">
        <f t="shared" si="23"/>
        <v>4.5600906451802189E-2</v>
      </c>
      <c r="AY43" s="2">
        <f t="shared" si="24"/>
        <v>0.1383250189537529</v>
      </c>
      <c r="AZ43" s="67">
        <f t="shared" si="18"/>
        <v>0.14236522068353963</v>
      </c>
      <c r="BA43" s="2">
        <f t="shared" si="19"/>
        <v>2.672931446662791E-2</v>
      </c>
      <c r="BB43" s="2">
        <f t="shared" si="25"/>
        <v>4.745405235617136E-2</v>
      </c>
      <c r="BC43" s="2">
        <f t="shared" si="26"/>
        <v>3.441724683703859E-2</v>
      </c>
      <c r="BD43" s="2">
        <f t="shared" si="27"/>
        <v>0.17027404445255398</v>
      </c>
      <c r="BE43" s="68">
        <f t="shared" si="28"/>
        <v>1.7561996729226696E-2</v>
      </c>
      <c r="BG43" s="79">
        <v>2445.48230751956</v>
      </c>
      <c r="CF43" s="94"/>
    </row>
    <row r="44" spans="1:86" x14ac:dyDescent="0.25">
      <c r="A44" s="1">
        <v>280.08999999999997</v>
      </c>
      <c r="B44" s="15">
        <v>1.0881319275479862</v>
      </c>
      <c r="C44" s="16">
        <v>1.545812254075323</v>
      </c>
      <c r="D44" s="15">
        <v>0.25216604163972589</v>
      </c>
      <c r="E44" s="16">
        <v>0.23980815347721818</v>
      </c>
      <c r="F44" s="17">
        <v>0.47515838612870964</v>
      </c>
      <c r="G44" s="18">
        <v>0.39413322995412542</v>
      </c>
      <c r="H44" s="21">
        <v>0.15339469120981725</v>
      </c>
      <c r="I44" s="22">
        <v>0.73571024335031121</v>
      </c>
      <c r="J44" s="21">
        <v>1.8942981625307834E-2</v>
      </c>
      <c r="K44" s="22">
        <v>0</v>
      </c>
      <c r="L44" s="24">
        <v>1.9398642095053348E-2</v>
      </c>
      <c r="M44" s="25">
        <v>0.56387665198237891</v>
      </c>
      <c r="N44" s="24">
        <v>0.79146879946680004</v>
      </c>
      <c r="O44" s="26">
        <v>0.50379848060775712</v>
      </c>
      <c r="P44" s="27">
        <v>1.9307795008729589</v>
      </c>
      <c r="Q44" s="26">
        <v>0.12314104385715641</v>
      </c>
      <c r="R44" s="27">
        <v>0.20732102364755425</v>
      </c>
      <c r="S44" s="28">
        <v>0</v>
      </c>
      <c r="T44" s="29">
        <v>0.18690133167198819</v>
      </c>
      <c r="U44" s="28">
        <v>2.359742228961335</v>
      </c>
      <c r="W44" s="1">
        <v>280.08999999999997</v>
      </c>
      <c r="X44" s="2">
        <f>B44*B$48/100</f>
        <v>6.8268309002433109E-2</v>
      </c>
      <c r="Y44" s="2">
        <f>C44*C$48/100</f>
        <v>0.11214867903316467</v>
      </c>
      <c r="Z44" s="2">
        <f>D44*D$48/100</f>
        <v>2.2582982025087291E-2</v>
      </c>
      <c r="AA44" s="2">
        <f>E44*E$48/100</f>
        <v>1.4369304556354911E-2</v>
      </c>
      <c r="AB44" s="2">
        <f>F44*F$48/100</f>
        <v>2.287792597532512E-2</v>
      </c>
      <c r="AC44" s="2">
        <f>G44*G$48/100</f>
        <v>2.2033624087355441E-2</v>
      </c>
      <c r="AD44" s="2">
        <f t="shared" si="2"/>
        <v>1.3741403227957855E-2</v>
      </c>
      <c r="AE44" s="2">
        <f t="shared" si="3"/>
        <v>5.4581607243916232E-2</v>
      </c>
      <c r="AF44" s="2">
        <f t="shared" si="4"/>
        <v>1.2696154574730067E-3</v>
      </c>
      <c r="AG44" s="2">
        <f t="shared" si="5"/>
        <v>0</v>
      </c>
      <c r="AH44" s="2">
        <f t="shared" si="6"/>
        <v>1.4134044616876823E-3</v>
      </c>
      <c r="AI44" s="2">
        <f t="shared" si="7"/>
        <v>3.2402607929515416E-2</v>
      </c>
      <c r="AJ44" s="2">
        <f t="shared" si="8"/>
        <v>3.7941431308839466E-2</v>
      </c>
      <c r="AK44" s="2">
        <f t="shared" si="9"/>
        <v>2.8815257896841272E-2</v>
      </c>
      <c r="AL44" s="2">
        <f t="shared" si="10"/>
        <v>0.15882399096230879</v>
      </c>
      <c r="AM44" s="2">
        <f t="shared" si="11"/>
        <v>8.5398313914937986E-3</v>
      </c>
      <c r="AN44" s="2">
        <f t="shared" si="12"/>
        <v>1.4898710722384195E-2</v>
      </c>
      <c r="AO44" s="2">
        <f t="shared" si="13"/>
        <v>0</v>
      </c>
      <c r="AP44" s="2">
        <f t="shared" si="14"/>
        <v>1.6211073903901564E-2</v>
      </c>
      <c r="AQ44" s="2">
        <f t="shared" si="15"/>
        <v>0.15514833206974987</v>
      </c>
      <c r="AS44" s="1">
        <v>280.08999999999997</v>
      </c>
      <c r="AT44" s="67">
        <f t="shared" si="16"/>
        <v>8.2637613558788015E-2</v>
      </c>
      <c r="AU44" s="2">
        <f t="shared" si="17"/>
        <v>2.287792597532512E-2</v>
      </c>
      <c r="AV44" s="2">
        <f t="shared" si="21"/>
        <v>1.3741403227957855E-2</v>
      </c>
      <c r="AW44" s="2">
        <f t="shared" si="22"/>
        <v>3.7941431308839466E-2</v>
      </c>
      <c r="AX44" s="2">
        <f t="shared" si="23"/>
        <v>4.3713968619225468E-2</v>
      </c>
      <c r="AY44" s="2">
        <f t="shared" si="24"/>
        <v>0.15514833206974987</v>
      </c>
      <c r="AZ44" s="67">
        <f t="shared" si="18"/>
        <v>0.13473166105825196</v>
      </c>
      <c r="BA44" s="2">
        <f t="shared" si="19"/>
        <v>2.2033624087355441E-2</v>
      </c>
      <c r="BB44" s="2">
        <f t="shared" si="25"/>
        <v>5.5851222701389237E-2</v>
      </c>
      <c r="BC44" s="2">
        <f t="shared" si="26"/>
        <v>3.3816012391203097E-2</v>
      </c>
      <c r="BD44" s="2">
        <f t="shared" si="27"/>
        <v>0.16736382235380259</v>
      </c>
      <c r="BE44" s="68">
        <f t="shared" si="28"/>
        <v>1.6211073903901564E-2</v>
      </c>
      <c r="BG44" s="79">
        <v>2011.4790371998299</v>
      </c>
      <c r="CF44" s="94"/>
    </row>
    <row r="45" spans="1:86" x14ac:dyDescent="0.25">
      <c r="A45" s="1">
        <v>330.52</v>
      </c>
      <c r="B45" s="15">
        <v>1.1084076777507434</v>
      </c>
      <c r="C45" s="16">
        <v>1.545812254075323</v>
      </c>
      <c r="D45" s="15">
        <v>0.17457649036596409</v>
      </c>
      <c r="E45" s="16">
        <v>0.16407926290546507</v>
      </c>
      <c r="F45" s="17">
        <v>0.40013337779259756</v>
      </c>
      <c r="G45" s="18">
        <v>0.32952122504361309</v>
      </c>
      <c r="H45" s="21">
        <v>0.1267173536081099</v>
      </c>
      <c r="I45" s="22">
        <v>0.8771929824561403</v>
      </c>
      <c r="J45" s="21">
        <v>9.4714908126539172E-3</v>
      </c>
      <c r="K45" s="22">
        <v>0</v>
      </c>
      <c r="L45" s="24">
        <v>9.6993210475266739E-3</v>
      </c>
      <c r="M45" s="25">
        <v>0.59911894273127753</v>
      </c>
      <c r="N45" s="24">
        <v>0.99141881196367576</v>
      </c>
      <c r="O45" s="26">
        <v>0.55177928828468625</v>
      </c>
      <c r="P45" s="27">
        <v>1.7869980486802919</v>
      </c>
      <c r="Q45" s="26">
        <v>0.14208581983518045</v>
      </c>
      <c r="R45" s="27">
        <v>0.17492711370262393</v>
      </c>
      <c r="S45" s="28">
        <v>0</v>
      </c>
      <c r="T45" s="29">
        <v>0.17132622069932252</v>
      </c>
      <c r="U45" s="28">
        <v>2.5208491281273697</v>
      </c>
      <c r="W45" s="1">
        <v>330.52</v>
      </c>
      <c r="X45" s="2">
        <f>B45*B$48/100</f>
        <v>6.9540389294403898E-2</v>
      </c>
      <c r="Y45" s="2">
        <f>C45*C$48/100</f>
        <v>0.11214867903316467</v>
      </c>
      <c r="Z45" s="2">
        <f>D45*D$48/100</f>
        <v>1.5634372171214283E-2</v>
      </c>
      <c r="AA45" s="2">
        <f>E45*E$48/100</f>
        <v>9.8316294332954652E-3</v>
      </c>
      <c r="AB45" s="2">
        <f>F45*F$48/100</f>
        <v>1.9265621873957993E-2</v>
      </c>
      <c r="AC45" s="2">
        <f>G45*G$48/100</f>
        <v>1.8421554564838155E-2</v>
      </c>
      <c r="AD45" s="2">
        <f t="shared" si="2"/>
        <v>1.1351593970921708E-2</v>
      </c>
      <c r="AE45" s="2">
        <f t="shared" si="3"/>
        <v>6.5078070175438582E-2</v>
      </c>
      <c r="AF45" s="2">
        <f t="shared" si="4"/>
        <v>6.3480772873650336E-4</v>
      </c>
      <c r="AG45" s="2">
        <f t="shared" si="5"/>
        <v>0</v>
      </c>
      <c r="AH45" s="2">
        <f t="shared" si="6"/>
        <v>7.0670223084384114E-4</v>
      </c>
      <c r="AI45" s="2">
        <f t="shared" si="7"/>
        <v>3.4427770925110131E-2</v>
      </c>
      <c r="AJ45" s="2">
        <f t="shared" si="8"/>
        <v>4.7526635007914694E-2</v>
      </c>
      <c r="AK45" s="2">
        <f t="shared" si="9"/>
        <v>3.1559568172730909E-2</v>
      </c>
      <c r="AL45" s="2">
        <f t="shared" si="10"/>
        <v>0.14699667248639217</v>
      </c>
      <c r="AM45" s="2">
        <f t="shared" si="11"/>
        <v>9.8536516055697659E-3</v>
      </c>
      <c r="AN45" s="2">
        <f t="shared" si="12"/>
        <v>1.2570787172011665E-2</v>
      </c>
      <c r="AO45" s="2">
        <f t="shared" si="13"/>
        <v>0</v>
      </c>
      <c r="AP45" s="2">
        <f t="shared" si="14"/>
        <v>1.4860151078576434E-2</v>
      </c>
      <c r="AQ45" s="2">
        <f t="shared" si="15"/>
        <v>0.16574078847611834</v>
      </c>
      <c r="AS45" s="1">
        <v>330.52</v>
      </c>
      <c r="AT45" s="67">
        <f t="shared" si="16"/>
        <v>7.9372018727699362E-2</v>
      </c>
      <c r="AU45" s="2">
        <f t="shared" si="17"/>
        <v>1.9265621873957993E-2</v>
      </c>
      <c r="AV45" s="2">
        <f t="shared" si="21"/>
        <v>1.1351593970921708E-2</v>
      </c>
      <c r="AW45" s="2">
        <f t="shared" si="22"/>
        <v>4.7526635007914694E-2</v>
      </c>
      <c r="AX45" s="2">
        <f t="shared" si="23"/>
        <v>4.4130355344742578E-2</v>
      </c>
      <c r="AY45" s="2">
        <f t="shared" si="24"/>
        <v>0.16574078847611834</v>
      </c>
      <c r="AZ45" s="67">
        <f t="shared" si="18"/>
        <v>0.12778305120437894</v>
      </c>
      <c r="BA45" s="2">
        <f t="shared" si="19"/>
        <v>1.8421554564838155E-2</v>
      </c>
      <c r="BB45" s="2">
        <f t="shared" si="25"/>
        <v>6.5712877904175085E-2</v>
      </c>
      <c r="BC45" s="2">
        <f t="shared" si="26"/>
        <v>3.5134473155953971E-2</v>
      </c>
      <c r="BD45" s="2">
        <f t="shared" si="27"/>
        <v>0.15685032409196192</v>
      </c>
      <c r="BE45" s="68">
        <f t="shared" si="28"/>
        <v>1.4860151078576434E-2</v>
      </c>
      <c r="BG45" s="79">
        <v>1736.9555325246999</v>
      </c>
      <c r="CF45" s="94"/>
    </row>
    <row r="46" spans="1:86" x14ac:dyDescent="0.25">
      <c r="A46" s="1">
        <v>390.04</v>
      </c>
      <c r="B46" s="15">
        <v>0.95971884293052179</v>
      </c>
      <c r="C46" s="16">
        <v>1.2703766160764471</v>
      </c>
      <c r="D46" s="15">
        <v>0.10345273503168242</v>
      </c>
      <c r="E46" s="16">
        <v>9.4661113214691381E-2</v>
      </c>
      <c r="F46" s="17">
        <v>0.27509169723241089</v>
      </c>
      <c r="G46" s="18">
        <v>0.22614201718679328</v>
      </c>
      <c r="H46" s="21">
        <v>8.6701347205548895E-2</v>
      </c>
      <c r="I46" s="22">
        <v>0.75693265421618561</v>
      </c>
      <c r="J46" s="21">
        <v>9.4714908126539172E-3</v>
      </c>
      <c r="K46" s="22">
        <v>0</v>
      </c>
      <c r="L46" s="24">
        <v>0</v>
      </c>
      <c r="M46" s="25">
        <v>0.46696035242290757</v>
      </c>
      <c r="N46" s="24">
        <v>0.89144380571523807</v>
      </c>
      <c r="O46" s="26">
        <v>0.46381447421031607</v>
      </c>
      <c r="P46" s="27">
        <v>1.4891650405669099</v>
      </c>
      <c r="Q46" s="26">
        <v>0.10419626787913233</v>
      </c>
      <c r="R46" s="27">
        <v>0.12957563977972145</v>
      </c>
      <c r="S46" s="28">
        <v>0</v>
      </c>
      <c r="T46" s="29">
        <v>0.10902577680865981</v>
      </c>
      <c r="U46" s="28">
        <v>2.388172858225929</v>
      </c>
      <c r="W46" s="1">
        <v>390.04</v>
      </c>
      <c r="X46" s="2">
        <f>B46*B$48/100</f>
        <v>6.0211800486618013E-2</v>
      </c>
      <c r="Y46" s="2">
        <f>C46*C$48/100</f>
        <v>9.2165823496346222E-2</v>
      </c>
      <c r="Z46" s="2">
        <f>D46*D$48/100</f>
        <v>9.2648131384973527E-3</v>
      </c>
      <c r="AA46" s="2">
        <f>E46*E$48/100</f>
        <v>5.6720939038243066E-3</v>
      </c>
      <c r="AB46" s="2">
        <f>F46*F$48/100</f>
        <v>1.3245115038346125E-2</v>
      </c>
      <c r="AC46" s="2">
        <f>G46*G$48/100</f>
        <v>1.2642243328810497E-2</v>
      </c>
      <c r="AD46" s="2">
        <f t="shared" si="2"/>
        <v>7.766880085367486E-3</v>
      </c>
      <c r="AE46" s="2">
        <f t="shared" si="3"/>
        <v>5.6156076683644585E-2</v>
      </c>
      <c r="AF46" s="2">
        <f t="shared" si="4"/>
        <v>6.3480772873650336E-4</v>
      </c>
      <c r="AG46" s="2">
        <f t="shared" si="5"/>
        <v>0</v>
      </c>
      <c r="AH46" s="2">
        <f t="shared" si="6"/>
        <v>0</v>
      </c>
      <c r="AI46" s="2">
        <f t="shared" si="7"/>
        <v>2.6833409691629961E-2</v>
      </c>
      <c r="AJ46" s="2">
        <f t="shared" si="8"/>
        <v>4.2734033158377087E-2</v>
      </c>
      <c r="AK46" s="2">
        <f t="shared" si="9"/>
        <v>2.6528332666933236E-2</v>
      </c>
      <c r="AL46" s="2">
        <f t="shared" si="10"/>
        <v>0.12249722707199348</v>
      </c>
      <c r="AM46" s="2">
        <f t="shared" si="11"/>
        <v>7.2260111774178279E-3</v>
      </c>
      <c r="AN46" s="2">
        <f t="shared" si="12"/>
        <v>9.3116942014901238E-3</v>
      </c>
      <c r="AO46" s="2">
        <f t="shared" si="13"/>
        <v>0</v>
      </c>
      <c r="AP46" s="2">
        <f t="shared" si="14"/>
        <v>9.4564597772759142E-3</v>
      </c>
      <c r="AQ46" s="2">
        <f t="shared" si="15"/>
        <v>0.15701758908263838</v>
      </c>
      <c r="AS46" s="1">
        <v>390.04</v>
      </c>
      <c r="AT46" s="67">
        <f t="shared" si="16"/>
        <v>6.5883894390442316E-2</v>
      </c>
      <c r="AU46" s="2">
        <f t="shared" si="17"/>
        <v>1.3245115038346125E-2</v>
      </c>
      <c r="AV46" s="2">
        <f t="shared" si="21"/>
        <v>7.766880085367486E-3</v>
      </c>
      <c r="AW46" s="2">
        <f t="shared" si="22"/>
        <v>4.2734033158377087E-2</v>
      </c>
      <c r="AX46" s="2">
        <f t="shared" si="23"/>
        <v>3.5840026868423358E-2</v>
      </c>
      <c r="AY46" s="2">
        <f t="shared" si="24"/>
        <v>0.15701758908263838</v>
      </c>
      <c r="AZ46" s="67">
        <f t="shared" si="18"/>
        <v>0.10143063663484357</v>
      </c>
      <c r="BA46" s="2">
        <f t="shared" si="19"/>
        <v>1.2642243328810497E-2</v>
      </c>
      <c r="BB46" s="2">
        <f t="shared" si="25"/>
        <v>5.6790884412381087E-2</v>
      </c>
      <c r="BC46" s="2">
        <f t="shared" si="26"/>
        <v>2.6833409691629961E-2</v>
      </c>
      <c r="BD46" s="2">
        <f t="shared" si="27"/>
        <v>0.12972323824941132</v>
      </c>
      <c r="BE46" s="68">
        <f t="shared" si="28"/>
        <v>9.4564597772759142E-3</v>
      </c>
      <c r="BG46" s="79">
        <v>1476.52847657858</v>
      </c>
    </row>
    <row r="47" spans="1:86" x14ac:dyDescent="0.25">
      <c r="A47" s="1">
        <v>460.27</v>
      </c>
      <c r="B47" s="15">
        <v>0.7028926736955935</v>
      </c>
      <c r="C47" s="16">
        <v>0.8881394041596401</v>
      </c>
      <c r="D47" s="15">
        <v>5.8192163455321355E-2</v>
      </c>
      <c r="E47" s="16">
        <v>5.0485927047835409E-2</v>
      </c>
      <c r="F47" s="17">
        <v>0.15838612870956989</v>
      </c>
      <c r="G47" s="18">
        <v>0.14860761129417846</v>
      </c>
      <c r="H47" s="21">
        <v>4.6685340802987869E-2</v>
      </c>
      <c r="I47" s="22">
        <v>0.45981890209394455</v>
      </c>
      <c r="J47" s="21">
        <v>0</v>
      </c>
      <c r="K47" s="22">
        <v>0</v>
      </c>
      <c r="L47" s="24">
        <v>0</v>
      </c>
      <c r="M47" s="25">
        <v>0.25550660792951541</v>
      </c>
      <c r="N47" s="24">
        <v>0.5332000333250021</v>
      </c>
      <c r="O47" s="26">
        <v>0.28788484606157544</v>
      </c>
      <c r="P47" s="27">
        <v>1.2221423436376708</v>
      </c>
      <c r="Q47" s="26">
        <v>3.7889551956048123E-2</v>
      </c>
      <c r="R47" s="27">
        <v>8.4224165856818925E-2</v>
      </c>
      <c r="S47" s="28">
        <v>0</v>
      </c>
      <c r="T47" s="29">
        <v>5.4512888404329905E-2</v>
      </c>
      <c r="U47" s="28">
        <v>2.1322971948445799</v>
      </c>
      <c r="W47" s="1">
        <v>460.27</v>
      </c>
      <c r="X47" s="2">
        <f>B47*B$48/100</f>
        <v>4.4098783454987842E-2</v>
      </c>
      <c r="Y47" s="2">
        <f>C47*C$48/100</f>
        <v>6.4434513771781873E-2</v>
      </c>
      <c r="Z47" s="2">
        <f>D47*D$48/100</f>
        <v>5.2114573904047598E-3</v>
      </c>
      <c r="AA47" s="2">
        <f>E47*E$48/100</f>
        <v>3.0251167487062975E-3</v>
      </c>
      <c r="AB47" s="2">
        <f>F47*F$48/100</f>
        <v>7.6259753251083744E-3</v>
      </c>
      <c r="AC47" s="2">
        <f>G47*G$48/100</f>
        <v>8.3077599017897571E-3</v>
      </c>
      <c r="AD47" s="2">
        <f t="shared" si="2"/>
        <v>4.1821661998132616E-3</v>
      </c>
      <c r="AE47" s="2">
        <f t="shared" si="3"/>
        <v>3.4113504527447651E-2</v>
      </c>
      <c r="AF47" s="2">
        <f t="shared" si="4"/>
        <v>0</v>
      </c>
      <c r="AG47" s="2">
        <f t="shared" si="5"/>
        <v>0</v>
      </c>
      <c r="AH47" s="2">
        <f t="shared" si="6"/>
        <v>0</v>
      </c>
      <c r="AI47" s="2">
        <f t="shared" si="7"/>
        <v>1.4682431718061672E-2</v>
      </c>
      <c r="AJ47" s="2">
        <f t="shared" si="8"/>
        <v>2.5560543197533953E-2</v>
      </c>
      <c r="AK47" s="2">
        <f t="shared" si="9"/>
        <v>1.6465861655337869E-2</v>
      </c>
      <c r="AL47" s="2">
        <f t="shared" si="10"/>
        <v>0.10053220704529119</v>
      </c>
      <c r="AM47" s="2">
        <f t="shared" si="11"/>
        <v>2.6276404281519376E-3</v>
      </c>
      <c r="AN47" s="2">
        <f t="shared" si="12"/>
        <v>6.0526012309685797E-3</v>
      </c>
      <c r="AO47" s="2">
        <f t="shared" si="13"/>
        <v>0</v>
      </c>
      <c r="AP47" s="2">
        <f t="shared" si="14"/>
        <v>4.7282298886379571E-3</v>
      </c>
      <c r="AQ47" s="2">
        <f t="shared" si="15"/>
        <v>0.14019427596664147</v>
      </c>
      <c r="AS47" s="1">
        <v>460.27</v>
      </c>
      <c r="AT47" s="72">
        <f t="shared" si="16"/>
        <v>4.7123900203694141E-2</v>
      </c>
      <c r="AU47" s="55">
        <f t="shared" si="17"/>
        <v>7.6259753251083744E-3</v>
      </c>
      <c r="AV47" s="55">
        <f t="shared" si="21"/>
        <v>4.1821661998132616E-3</v>
      </c>
      <c r="AW47" s="55">
        <f t="shared" si="22"/>
        <v>2.5560543197533953E-2</v>
      </c>
      <c r="AX47" s="55">
        <f t="shared" si="23"/>
        <v>2.2518462886306448E-2</v>
      </c>
      <c r="AY47" s="55">
        <f t="shared" si="24"/>
        <v>0.14019427596664147</v>
      </c>
      <c r="AZ47" s="72">
        <f t="shared" si="18"/>
        <v>6.9645971162186626E-2</v>
      </c>
      <c r="BA47" s="55">
        <f t="shared" si="19"/>
        <v>8.3077599017897571E-3</v>
      </c>
      <c r="BB47" s="55">
        <f t="shared" si="25"/>
        <v>3.4113504527447651E-2</v>
      </c>
      <c r="BC47" s="55">
        <f t="shared" si="26"/>
        <v>1.4682431718061672E-2</v>
      </c>
      <c r="BD47" s="55">
        <f t="shared" si="27"/>
        <v>0.10315984747344312</v>
      </c>
      <c r="BE47" s="73">
        <f t="shared" si="28"/>
        <v>4.7282298886379571E-3</v>
      </c>
      <c r="BG47" s="79">
        <v>1380.2915810214399</v>
      </c>
    </row>
    <row r="48" spans="1:86" x14ac:dyDescent="0.25">
      <c r="A48" t="s">
        <v>25</v>
      </c>
      <c r="B48" s="37">
        <v>6.2739000000000003</v>
      </c>
      <c r="C48" s="37">
        <v>7.254999999999999</v>
      </c>
      <c r="D48" s="38">
        <v>8.9556000000000004</v>
      </c>
      <c r="E48" s="38">
        <v>5.9919999999999991</v>
      </c>
      <c r="F48" s="39">
        <v>4.8148000000000017</v>
      </c>
      <c r="G48" s="39">
        <v>5.5904000000000025</v>
      </c>
      <c r="H48" s="40">
        <v>8.958200000000005</v>
      </c>
      <c r="I48" s="40">
        <v>7.4188999999999989</v>
      </c>
      <c r="J48" s="40">
        <v>6.7022999999999993</v>
      </c>
      <c r="K48" s="41">
        <v>5.7997999999999958</v>
      </c>
      <c r="L48" s="42">
        <v>7.2861000000000011</v>
      </c>
      <c r="M48" s="42">
        <v>5.7463999999999995</v>
      </c>
      <c r="N48" s="43">
        <v>4.7938000000000009</v>
      </c>
      <c r="O48" s="44">
        <v>5.7195999999999998</v>
      </c>
      <c r="P48" s="45">
        <v>8.2259000000000029</v>
      </c>
      <c r="Q48" s="45">
        <v>6.9350000000000014</v>
      </c>
      <c r="R48" s="44">
        <v>7.186300000000001</v>
      </c>
      <c r="S48" s="46">
        <v>7.9821999999999989</v>
      </c>
      <c r="T48" s="47">
        <v>8.6735999999999969</v>
      </c>
      <c r="U48" s="46">
        <v>6.5748000000000006</v>
      </c>
      <c r="V48" s="57"/>
      <c r="W48" s="36">
        <f>SUM(X4:AQ47)</f>
        <v>136.88459999999989</v>
      </c>
      <c r="AU48" s="36">
        <f>SUM(AT4:BE47)</f>
        <v>136.88459999999981</v>
      </c>
    </row>
    <row r="49" spans="2:26" x14ac:dyDescent="0.25">
      <c r="B49" s="35"/>
    </row>
    <row r="51" spans="2:26" x14ac:dyDescent="0.25">
      <c r="Z51" s="1"/>
    </row>
    <row r="52" spans="2:26" x14ac:dyDescent="0.25">
      <c r="W52" s="1"/>
    </row>
    <row r="53" spans="2:26" x14ac:dyDescent="0.25">
      <c r="W53" s="2"/>
    </row>
    <row r="54" spans="2:26" x14ac:dyDescent="0.25">
      <c r="W54" s="2"/>
    </row>
    <row r="55" spans="2:26" x14ac:dyDescent="0.25">
      <c r="W55" s="2"/>
    </row>
    <row r="56" spans="2:26" x14ac:dyDescent="0.25">
      <c r="W56" s="2"/>
    </row>
    <row r="57" spans="2:26" x14ac:dyDescent="0.25">
      <c r="W57" s="2"/>
    </row>
    <row r="58" spans="2:26" x14ac:dyDescent="0.25">
      <c r="W58" s="2"/>
    </row>
    <row r="59" spans="2:26" x14ac:dyDescent="0.25">
      <c r="W59" s="2"/>
    </row>
    <row r="60" spans="2:26" x14ac:dyDescent="0.25">
      <c r="Y60" s="2"/>
    </row>
    <row r="61" spans="2:26" x14ac:dyDescent="0.25">
      <c r="Y61" s="2"/>
    </row>
    <row r="62" spans="2:26" x14ac:dyDescent="0.25">
      <c r="Y62" s="2"/>
    </row>
    <row r="63" spans="2:26" x14ac:dyDescent="0.25">
      <c r="Y63" s="2"/>
    </row>
    <row r="64" spans="2:26" x14ac:dyDescent="0.25">
      <c r="Y64" s="2"/>
    </row>
    <row r="65" spans="25:25" x14ac:dyDescent="0.25">
      <c r="Y65" s="2"/>
    </row>
    <row r="66" spans="25:25" x14ac:dyDescent="0.25">
      <c r="Y66" s="2"/>
    </row>
    <row r="67" spans="25:25" x14ac:dyDescent="0.25">
      <c r="Y67" s="2"/>
    </row>
    <row r="68" spans="25:25" x14ac:dyDescent="0.25">
      <c r="Y68" s="2"/>
    </row>
    <row r="69" spans="25:25" x14ac:dyDescent="0.25">
      <c r="Y69" s="2"/>
    </row>
    <row r="70" spans="25:25" x14ac:dyDescent="0.25">
      <c r="Y70" s="2"/>
    </row>
    <row r="71" spans="25:25" x14ac:dyDescent="0.25">
      <c r="Y71" s="2"/>
    </row>
    <row r="72" spans="25:25" x14ac:dyDescent="0.25">
      <c r="Y72" s="2"/>
    </row>
    <row r="73" spans="25:25" x14ac:dyDescent="0.25">
      <c r="Y73" s="2"/>
    </row>
    <row r="74" spans="25:25" x14ac:dyDescent="0.25">
      <c r="Y74" s="2"/>
    </row>
    <row r="75" spans="25:25" x14ac:dyDescent="0.25">
      <c r="Y75" s="2"/>
    </row>
    <row r="76" spans="25:25" x14ac:dyDescent="0.25">
      <c r="Y76" s="2"/>
    </row>
    <row r="77" spans="25:25" x14ac:dyDescent="0.25">
      <c r="Y77" s="2"/>
    </row>
    <row r="78" spans="25:25" x14ac:dyDescent="0.25">
      <c r="Y78" s="2"/>
    </row>
    <row r="79" spans="25:25" x14ac:dyDescent="0.25">
      <c r="Y79" s="2"/>
    </row>
    <row r="80" spans="25:25" x14ac:dyDescent="0.25">
      <c r="Y80" s="2"/>
    </row>
    <row r="81" spans="25:25" x14ac:dyDescent="0.25">
      <c r="Y81" s="2"/>
    </row>
    <row r="82" spans="25:25" x14ac:dyDescent="0.25">
      <c r="Y82" s="2"/>
    </row>
    <row r="83" spans="25:25" x14ac:dyDescent="0.25">
      <c r="Y83" s="2"/>
    </row>
    <row r="84" spans="25:25" x14ac:dyDescent="0.25">
      <c r="Y84" s="2"/>
    </row>
    <row r="85" spans="25:25" x14ac:dyDescent="0.25">
      <c r="Y85" s="2"/>
    </row>
    <row r="86" spans="25:25" x14ac:dyDescent="0.25">
      <c r="Y86" s="2"/>
    </row>
    <row r="87" spans="25:25" x14ac:dyDescent="0.25">
      <c r="Y87" s="2"/>
    </row>
    <row r="88" spans="25:25" x14ac:dyDescent="0.25">
      <c r="Y88" s="2"/>
    </row>
    <row r="89" spans="25:25" x14ac:dyDescent="0.25">
      <c r="Y89" s="2"/>
    </row>
    <row r="90" spans="25:25" x14ac:dyDescent="0.25">
      <c r="Y90" s="2"/>
    </row>
    <row r="91" spans="25:25" x14ac:dyDescent="0.25">
      <c r="Y91" s="2"/>
    </row>
    <row r="92" spans="25:25" x14ac:dyDescent="0.25">
      <c r="Y92" s="2"/>
    </row>
    <row r="93" spans="25:25" x14ac:dyDescent="0.25">
      <c r="Y93" s="2"/>
    </row>
    <row r="94" spans="25:25" x14ac:dyDescent="0.25">
      <c r="Y94" s="2"/>
    </row>
    <row r="95" spans="25:25" x14ac:dyDescent="0.25">
      <c r="Y95" s="2"/>
    </row>
    <row r="96" spans="25:25" x14ac:dyDescent="0.25">
      <c r="Y96" s="2"/>
    </row>
    <row r="97" spans="7:25" x14ac:dyDescent="0.25">
      <c r="Y97" s="56"/>
    </row>
    <row r="98" spans="7:25" x14ac:dyDescent="0.25">
      <c r="G98" s="56"/>
    </row>
  </sheetData>
  <mergeCells count="4">
    <mergeCell ref="AT2:AY2"/>
    <mergeCell ref="AZ2:BE2"/>
    <mergeCell ref="BR2:BW2"/>
    <mergeCell ref="BX2:C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639B8-D1FA-4FE5-A79B-A5D5D87AC2E4}">
  <dimension ref="A1:CS97"/>
  <sheetViews>
    <sheetView tabSelected="1" topLeftCell="T49" zoomScale="85" zoomScaleNormal="85" workbookViewId="0">
      <selection activeCell="BZ53" sqref="BZ53"/>
    </sheetView>
  </sheetViews>
  <sheetFormatPr defaultRowHeight="15" x14ac:dyDescent="0.25"/>
  <cols>
    <col min="16" max="16" width="11.5703125" customWidth="1"/>
    <col min="17" max="17" width="10.140625" customWidth="1"/>
    <col min="18" max="18" width="10.28515625" customWidth="1"/>
    <col min="28" max="28" width="11.42578125" bestFit="1" customWidth="1"/>
    <col min="29" max="29" width="11.42578125" customWidth="1"/>
    <col min="67" max="67" width="17.7109375" customWidth="1"/>
    <col min="79" max="79" width="15.7109375" customWidth="1"/>
    <col min="80" max="93" width="10.7109375" bestFit="1" customWidth="1"/>
    <col min="95" max="95" width="13.85546875" bestFit="1" customWidth="1"/>
    <col min="96" max="97" width="9.85546875" bestFit="1" customWidth="1"/>
  </cols>
  <sheetData>
    <row r="1" spans="1:97" x14ac:dyDescent="0.25">
      <c r="B1" t="s">
        <v>27</v>
      </c>
      <c r="Z1" t="s">
        <v>29</v>
      </c>
    </row>
    <row r="2" spans="1:97" x14ac:dyDescent="0.25">
      <c r="A2" t="s">
        <v>2</v>
      </c>
      <c r="B2" s="36">
        <f>SUM(B4:B47)</f>
        <v>100</v>
      </c>
      <c r="C2" s="36">
        <f t="shared" ref="C2:X2" si="0">SUM(C4:C47)</f>
        <v>100.00000000000001</v>
      </c>
      <c r="D2" s="36">
        <f t="shared" si="0"/>
        <v>100.00000000000003</v>
      </c>
      <c r="E2" s="36">
        <f t="shared" si="0"/>
        <v>100</v>
      </c>
      <c r="F2" s="36">
        <f t="shared" si="0"/>
        <v>100.00000000000004</v>
      </c>
      <c r="G2" s="36">
        <f t="shared" si="0"/>
        <v>99.999999999999986</v>
      </c>
      <c r="H2" s="36">
        <f t="shared" si="0"/>
        <v>99.999999999999986</v>
      </c>
      <c r="I2" s="36">
        <f t="shared" si="0"/>
        <v>100.00000000000001</v>
      </c>
      <c r="J2" s="36">
        <f t="shared" si="0"/>
        <v>100.00000000000001</v>
      </c>
      <c r="K2" s="36">
        <f t="shared" si="0"/>
        <v>99.999999999999986</v>
      </c>
      <c r="L2" s="36">
        <f t="shared" si="0"/>
        <v>99.999999999999986</v>
      </c>
      <c r="M2" s="36">
        <f t="shared" si="0"/>
        <v>100.00000000000001</v>
      </c>
      <c r="N2" s="36">
        <f t="shared" si="0"/>
        <v>99.999999999999986</v>
      </c>
      <c r="O2" s="36">
        <f t="shared" si="0"/>
        <v>99.999999999999957</v>
      </c>
      <c r="P2" s="36">
        <f t="shared" si="0"/>
        <v>99.999999999999986</v>
      </c>
      <c r="Q2" s="36">
        <f t="shared" si="0"/>
        <v>100</v>
      </c>
      <c r="R2" s="36">
        <f t="shared" si="0"/>
        <v>100.00000000000001</v>
      </c>
      <c r="S2" s="36">
        <f t="shared" si="0"/>
        <v>100</v>
      </c>
      <c r="T2" s="36">
        <f t="shared" si="0"/>
        <v>99.999999999999957</v>
      </c>
      <c r="U2" s="36">
        <f t="shared" si="0"/>
        <v>100.00000000000003</v>
      </c>
      <c r="V2" s="36">
        <f t="shared" si="0"/>
        <v>100</v>
      </c>
      <c r="W2" s="36">
        <f t="shared" si="0"/>
        <v>99.999999999999986</v>
      </c>
      <c r="X2" s="36">
        <f t="shared" si="0"/>
        <v>100.00000000000001</v>
      </c>
      <c r="Z2" s="1" t="s">
        <v>28</v>
      </c>
      <c r="AA2" s="2">
        <f t="shared" ref="AA2:AW2" si="1">SUM(AA4:AA47)</f>
        <v>3.5666000000000153</v>
      </c>
      <c r="AB2" s="2">
        <f t="shared" si="1"/>
        <v>2.824800000000006</v>
      </c>
      <c r="AC2" s="2">
        <f t="shared" si="1"/>
        <v>1.0789999999999977</v>
      </c>
      <c r="AD2" s="2">
        <f t="shared" si="1"/>
        <v>2.7728000000000033</v>
      </c>
      <c r="AE2" s="2">
        <f t="shared" si="1"/>
        <v>2.9189000000000043</v>
      </c>
      <c r="AF2" s="2">
        <f t="shared" si="1"/>
        <v>4.8268999999999842</v>
      </c>
      <c r="AG2" s="2">
        <f t="shared" si="1"/>
        <v>4.7205999999999939</v>
      </c>
      <c r="AH2" s="2">
        <f t="shared" si="1"/>
        <v>2.5218999999999978</v>
      </c>
      <c r="AI2" s="2">
        <f t="shared" si="1"/>
        <v>6.1195000000000013</v>
      </c>
      <c r="AJ2" s="2">
        <f t="shared" si="1"/>
        <v>2.8568999999999969</v>
      </c>
      <c r="AK2" s="2">
        <f t="shared" si="1"/>
        <v>2.6742000000000057</v>
      </c>
      <c r="AL2" s="2">
        <f t="shared" si="1"/>
        <v>3.8713999999999955</v>
      </c>
      <c r="AM2" s="2">
        <f t="shared" si="1"/>
        <v>5.6356000000000019</v>
      </c>
      <c r="AN2" s="2">
        <f t="shared" si="1"/>
        <v>4.7315999999999985</v>
      </c>
      <c r="AO2" s="2">
        <f t="shared" si="1"/>
        <v>3.2933000000000012</v>
      </c>
      <c r="AP2" s="2">
        <f t="shared" si="1"/>
        <v>2.2792999999999992</v>
      </c>
      <c r="AQ2" s="2">
        <f t="shared" si="1"/>
        <v>1.0524999999999998</v>
      </c>
      <c r="AR2" s="2">
        <f t="shared" si="1"/>
        <v>2.0657999999999994</v>
      </c>
      <c r="AS2" s="2">
        <f t="shared" si="1"/>
        <v>1.9820999999999989</v>
      </c>
      <c r="AT2" s="2">
        <f t="shared" si="1"/>
        <v>1.5746000000000033</v>
      </c>
      <c r="AU2" s="2">
        <f t="shared" si="1"/>
        <v>3.2265000000000055</v>
      </c>
      <c r="AV2" s="2">
        <f t="shared" si="1"/>
        <v>1.9140999999999952</v>
      </c>
      <c r="AW2" s="2">
        <f t="shared" si="1"/>
        <v>2.4796999999999936</v>
      </c>
      <c r="AZ2" s="76" t="s">
        <v>37</v>
      </c>
      <c r="BA2" s="77"/>
      <c r="BB2" s="77"/>
      <c r="BC2" s="77"/>
      <c r="BD2" s="77"/>
      <c r="BE2" s="77"/>
      <c r="BF2" s="78"/>
      <c r="BG2" s="76" t="s">
        <v>38</v>
      </c>
      <c r="BH2" s="77"/>
      <c r="BI2" s="77"/>
      <c r="BJ2" s="77"/>
      <c r="BK2" s="77"/>
      <c r="BL2" s="77"/>
      <c r="BM2" s="78"/>
      <c r="BO2" t="s">
        <v>40</v>
      </c>
      <c r="CB2" s="76" t="s">
        <v>37</v>
      </c>
      <c r="CC2" s="77"/>
      <c r="CD2" s="77"/>
      <c r="CE2" s="77"/>
      <c r="CF2" s="77"/>
      <c r="CG2" s="77"/>
      <c r="CH2" s="78"/>
      <c r="CI2" s="76" t="s">
        <v>38</v>
      </c>
      <c r="CJ2" s="77"/>
      <c r="CK2" s="77"/>
      <c r="CL2" s="77"/>
      <c r="CM2" s="77"/>
      <c r="CN2" s="77"/>
      <c r="CO2" s="78"/>
      <c r="CQ2" s="93" t="s">
        <v>49</v>
      </c>
      <c r="CR2" s="93"/>
      <c r="CS2" s="93"/>
    </row>
    <row r="3" spans="1:97" x14ac:dyDescent="0.25">
      <c r="A3" s="1" t="s">
        <v>0</v>
      </c>
      <c r="B3" s="3" t="s">
        <v>3</v>
      </c>
      <c r="C3" s="4" t="s">
        <v>4</v>
      </c>
      <c r="D3" s="3" t="s">
        <v>5</v>
      </c>
      <c r="E3" s="4" t="s">
        <v>6</v>
      </c>
      <c r="F3" s="5" t="s">
        <v>7</v>
      </c>
      <c r="G3" s="6" t="s">
        <v>8</v>
      </c>
      <c r="H3" s="7" t="s">
        <v>9</v>
      </c>
      <c r="I3" s="8" t="s">
        <v>10</v>
      </c>
      <c r="J3" s="9" t="s">
        <v>11</v>
      </c>
      <c r="K3" s="10" t="s">
        <v>12</v>
      </c>
      <c r="L3" s="9" t="s">
        <v>13</v>
      </c>
      <c r="M3" s="10" t="s">
        <v>14</v>
      </c>
      <c r="N3" s="11" t="s">
        <v>1</v>
      </c>
      <c r="O3" s="12" t="s">
        <v>15</v>
      </c>
      <c r="P3" s="11" t="s">
        <v>16</v>
      </c>
      <c r="Q3" s="12" t="s">
        <v>17</v>
      </c>
      <c r="R3" s="7" t="s">
        <v>18</v>
      </c>
      <c r="S3" s="8" t="s">
        <v>19</v>
      </c>
      <c r="T3" s="7" t="s">
        <v>20</v>
      </c>
      <c r="U3" s="8" t="s">
        <v>21</v>
      </c>
      <c r="V3" s="13" t="s">
        <v>22</v>
      </c>
      <c r="W3" s="14" t="s">
        <v>23</v>
      </c>
      <c r="X3" s="13" t="s">
        <v>24</v>
      </c>
      <c r="Z3" s="1" t="s">
        <v>0</v>
      </c>
      <c r="AA3" s="3" t="s">
        <v>3</v>
      </c>
      <c r="AB3" s="4" t="s">
        <v>4</v>
      </c>
      <c r="AC3" s="3" t="s">
        <v>5</v>
      </c>
      <c r="AD3" s="4" t="s">
        <v>6</v>
      </c>
      <c r="AE3" s="5" t="s">
        <v>7</v>
      </c>
      <c r="AF3" s="6" t="s">
        <v>8</v>
      </c>
      <c r="AG3" s="7" t="s">
        <v>9</v>
      </c>
      <c r="AH3" s="8" t="s">
        <v>10</v>
      </c>
      <c r="AI3" s="9" t="s">
        <v>11</v>
      </c>
      <c r="AJ3" s="10" t="s">
        <v>12</v>
      </c>
      <c r="AK3" s="9" t="s">
        <v>13</v>
      </c>
      <c r="AL3" s="10" t="s">
        <v>14</v>
      </c>
      <c r="AM3" s="11" t="s">
        <v>1</v>
      </c>
      <c r="AN3" s="12" t="s">
        <v>15</v>
      </c>
      <c r="AO3" s="11" t="s">
        <v>16</v>
      </c>
      <c r="AP3" s="12" t="s">
        <v>17</v>
      </c>
      <c r="AQ3" s="7" t="s">
        <v>18</v>
      </c>
      <c r="AR3" s="8" t="s">
        <v>19</v>
      </c>
      <c r="AS3" s="7" t="s">
        <v>20</v>
      </c>
      <c r="AT3" s="8" t="s">
        <v>21</v>
      </c>
      <c r="AU3" s="13" t="s">
        <v>22</v>
      </c>
      <c r="AV3" s="14" t="s">
        <v>23</v>
      </c>
      <c r="AW3" s="13" t="s">
        <v>24</v>
      </c>
      <c r="AY3" s="1" t="s">
        <v>0</v>
      </c>
      <c r="AZ3" s="59" t="s">
        <v>30</v>
      </c>
      <c r="BA3" s="5" t="s">
        <v>31</v>
      </c>
      <c r="BB3" s="7" t="s">
        <v>32</v>
      </c>
      <c r="BC3" s="9" t="s">
        <v>33</v>
      </c>
      <c r="BD3" s="12" t="s">
        <v>34</v>
      </c>
      <c r="BE3" s="7" t="s">
        <v>35</v>
      </c>
      <c r="BF3" s="74" t="s">
        <v>36</v>
      </c>
      <c r="BG3" s="59" t="s">
        <v>30</v>
      </c>
      <c r="BH3" s="5" t="s">
        <v>31</v>
      </c>
      <c r="BI3" s="7" t="s">
        <v>32</v>
      </c>
      <c r="BJ3" s="9" t="s">
        <v>33</v>
      </c>
      <c r="BK3" s="12" t="s">
        <v>34</v>
      </c>
      <c r="BL3" s="7" t="s">
        <v>35</v>
      </c>
      <c r="BM3" s="74" t="s">
        <v>36</v>
      </c>
      <c r="BO3" s="1" t="s">
        <v>39</v>
      </c>
      <c r="CA3" s="1" t="s">
        <v>28</v>
      </c>
      <c r="CB3" s="59" t="s">
        <v>30</v>
      </c>
      <c r="CC3" s="5" t="s">
        <v>31</v>
      </c>
      <c r="CD3" s="7" t="s">
        <v>32</v>
      </c>
      <c r="CE3" s="9" t="s">
        <v>33</v>
      </c>
      <c r="CF3" s="12" t="s">
        <v>34</v>
      </c>
      <c r="CG3" s="7" t="s">
        <v>35</v>
      </c>
      <c r="CH3" s="74" t="s">
        <v>36</v>
      </c>
      <c r="CI3" s="59" t="s">
        <v>30</v>
      </c>
      <c r="CJ3" s="5" t="s">
        <v>31</v>
      </c>
      <c r="CK3" s="7" t="s">
        <v>32</v>
      </c>
      <c r="CL3" s="9" t="s">
        <v>33</v>
      </c>
      <c r="CM3" s="12" t="s">
        <v>34</v>
      </c>
      <c r="CN3" s="7" t="s">
        <v>35</v>
      </c>
      <c r="CO3" s="74" t="s">
        <v>36</v>
      </c>
      <c r="CP3" s="1"/>
      <c r="CQ3" s="1" t="s">
        <v>47</v>
      </c>
      <c r="CR3" s="1" t="s">
        <v>48</v>
      </c>
      <c r="CS3" s="1" t="s">
        <v>46</v>
      </c>
    </row>
    <row r="4" spans="1:97" x14ac:dyDescent="0.25">
      <c r="A4" s="1">
        <v>0.37</v>
      </c>
      <c r="B4" s="30">
        <v>0.15758557168241621</v>
      </c>
      <c r="C4" s="31">
        <v>0.15075455796983861</v>
      </c>
      <c r="D4" s="30">
        <v>0.14481314132643866</v>
      </c>
      <c r="E4" s="31">
        <v>0.1550765081564999</v>
      </c>
      <c r="F4" s="17">
        <v>0.14636211666630169</v>
      </c>
      <c r="G4" s="18">
        <v>0.14163746730494003</v>
      </c>
      <c r="H4" s="19">
        <v>0.15804578402797362</v>
      </c>
      <c r="I4" s="20">
        <v>0.1672066312572055</v>
      </c>
      <c r="J4" s="21">
        <v>0.17376749200314906</v>
      </c>
      <c r="K4" s="22">
        <v>0.17422224529324162</v>
      </c>
      <c r="L4" s="21">
        <v>0.14152710921511541</v>
      </c>
      <c r="M4" s="22">
        <v>0.19161696177037765</v>
      </c>
      <c r="N4" s="23">
        <v>0.19372611747978311</v>
      </c>
      <c r="O4" s="32">
        <v>0.17714463600112659</v>
      </c>
      <c r="P4" s="23">
        <v>0.1768156274264101</v>
      </c>
      <c r="Q4" s="32">
        <v>0.17978042548034032</v>
      </c>
      <c r="R4" s="19">
        <v>0.16001563100058616</v>
      </c>
      <c r="S4" s="20">
        <v>0.15237429873192057</v>
      </c>
      <c r="T4" s="19">
        <v>0.14933040767636657</v>
      </c>
      <c r="U4" s="20">
        <v>0.15979078659827922</v>
      </c>
      <c r="V4" s="33">
        <v>0.15116096577814861</v>
      </c>
      <c r="W4" s="34">
        <v>0.15715254308555096</v>
      </c>
      <c r="X4" s="33">
        <v>0.14489179357543622</v>
      </c>
      <c r="Z4" s="1">
        <v>0.37</v>
      </c>
      <c r="AA4" s="2">
        <f t="shared" ref="AA4:AA47" si="2">B4*B$48/100</f>
        <v>5.6204469996250783E-3</v>
      </c>
      <c r="AB4" s="2">
        <f t="shared" ref="AB4:AB47" si="3">C4*C$48/100</f>
        <v>4.2585147535320091E-3</v>
      </c>
      <c r="AC4" s="2">
        <f t="shared" ref="AC4:AC47" si="4">D4*D$48/100</f>
        <v>1.5625337949122702E-3</v>
      </c>
      <c r="AD4" s="2">
        <f t="shared" ref="AD4:AD47" si="5">E4*E$48/100</f>
        <v>4.299961418163435E-3</v>
      </c>
      <c r="AE4" s="2">
        <f t="shared" ref="AE4:AE47" si="6">F4*F$48/100</f>
        <v>4.2721638233726867E-3</v>
      </c>
      <c r="AF4" s="2">
        <f t="shared" ref="AF4:AF47" si="7">G4*G$48/100</f>
        <v>6.8366989093421289E-3</v>
      </c>
      <c r="AG4" s="2">
        <f t="shared" ref="AG4:AG47" si="8">H4*H$48/100</f>
        <v>7.4607092808245149E-3</v>
      </c>
      <c r="AH4" s="2">
        <f t="shared" ref="AH4:AH47" si="9">I4*I$48/100</f>
        <v>4.2167840336754638E-3</v>
      </c>
      <c r="AI4" s="2">
        <f t="shared" ref="AI4:AI47" si="10">J4*J$48/100</f>
        <v>1.063370167313271E-2</v>
      </c>
      <c r="AJ4" s="2">
        <f t="shared" ref="AJ4:AJ47" si="11">K4*K$48/100</f>
        <v>4.9773553257826137E-3</v>
      </c>
      <c r="AK4" s="2">
        <f t="shared" ref="AK4:AK47" si="12">L4*L$48/100</f>
        <v>3.7847179546306241E-3</v>
      </c>
      <c r="AL4" s="2">
        <f t="shared" ref="AL4:AL47" si="13">M4*M$48/100</f>
        <v>7.4182590579783929E-3</v>
      </c>
      <c r="AM4" s="2">
        <f t="shared" ref="AM4:AM47" si="14">N4*N$48/100</f>
        <v>1.0917629076690668E-2</v>
      </c>
      <c r="AN4" s="2">
        <f t="shared" ref="AN4:AN47" si="15">O4*O$48/100</f>
        <v>8.3817755970293055E-3</v>
      </c>
      <c r="AO4" s="2">
        <f t="shared" ref="AO4:AO47" si="16">P4*P$48/100</f>
        <v>5.8230690580339676E-3</v>
      </c>
      <c r="AP4" s="2">
        <f t="shared" ref="AP4:AP47" si="17">Q4*Q$48/100</f>
        <v>4.0977352379733944E-3</v>
      </c>
      <c r="AQ4" s="2">
        <f t="shared" ref="AQ4:AQ47" si="18">R4*R$48/100</f>
        <v>1.6841645162811694E-3</v>
      </c>
      <c r="AR4" s="2">
        <f t="shared" ref="AR4:AR47" si="19">S4*S$48/100</f>
        <v>3.1477482632040143E-3</v>
      </c>
      <c r="AS4" s="2">
        <f t="shared" ref="AS4:AS47" si="20">T4*T$48/100</f>
        <v>2.9598780105532605E-3</v>
      </c>
      <c r="AT4" s="2">
        <f t="shared" ref="AT4:AT47" si="21">U4*U$48/100</f>
        <v>2.5160657257765101E-3</v>
      </c>
      <c r="AU4" s="2">
        <f t="shared" ref="AU4:AU47" si="22">V4*V$48/100</f>
        <v>4.8772085608319729E-3</v>
      </c>
      <c r="AV4" s="2">
        <f t="shared" ref="AV4:AV47" si="23">W4*W$48/100</f>
        <v>3.0080568272005232E-3</v>
      </c>
      <c r="AW4" s="2">
        <f t="shared" ref="AW4:AW47" si="24">X4*X$48/100</f>
        <v>3.592881805290082E-3</v>
      </c>
      <c r="AY4" s="1">
        <v>0.37</v>
      </c>
      <c r="AZ4" s="69">
        <f>SUM(AA4,AD4)</f>
        <v>9.9204084177885142E-3</v>
      </c>
      <c r="BA4" s="70">
        <f t="shared" ref="BA4:BA47" si="25">AE4</f>
        <v>4.2721638233726867E-3</v>
      </c>
      <c r="BB4" s="70">
        <f>AH4</f>
        <v>4.2167840336754638E-3</v>
      </c>
      <c r="BC4" s="70">
        <f>SUM(AI4,AL4)</f>
        <v>1.8051960731111101E-2</v>
      </c>
      <c r="BD4" s="70">
        <f>SUM(AM4,AP4)</f>
        <v>1.5015364314664062E-2</v>
      </c>
      <c r="BE4" s="70">
        <f>SUM(AQ4,AT4)</f>
        <v>4.2002302420576796E-3</v>
      </c>
      <c r="BF4" s="71">
        <f>SUM(AU4,AW4)</f>
        <v>8.4700903661220558E-3</v>
      </c>
      <c r="BG4" s="69">
        <f>SUM(AB4:AC4)</f>
        <v>5.8210485484442792E-3</v>
      </c>
      <c r="BH4" s="70">
        <f>AF4</f>
        <v>6.8366989093421289E-3</v>
      </c>
      <c r="BI4" s="70">
        <f>AG4</f>
        <v>7.4607092808245149E-3</v>
      </c>
      <c r="BJ4" s="70">
        <f t="shared" ref="BJ4:BJ47" si="26">SUM(AJ4:AK4)</f>
        <v>8.7620732804132382E-3</v>
      </c>
      <c r="BK4" s="70">
        <f>SUM(AN4:AO4)</f>
        <v>1.4204844655063272E-2</v>
      </c>
      <c r="BL4" s="70">
        <f>SUM(AR4:AS4)</f>
        <v>6.1076262737572752E-3</v>
      </c>
      <c r="BM4" s="71">
        <f>(AV4)</f>
        <v>3.0080568272005232E-3</v>
      </c>
      <c r="BO4" s="83">
        <v>944.72029380546201</v>
      </c>
      <c r="BZ4" s="1" t="s">
        <v>43</v>
      </c>
      <c r="CA4" s="79">
        <f>SUM(BO4:BO14)</f>
        <v>35154.015030615519</v>
      </c>
      <c r="CB4" s="2">
        <f>SUM(AZ4:AZ14)</f>
        <v>0.28963033718293874</v>
      </c>
      <c r="CC4" s="2">
        <f t="shared" ref="CC4:CO4" si="27">SUM(BA4:BA14)</f>
        <v>0.13238380964895013</v>
      </c>
      <c r="CD4" s="2">
        <f t="shared" si="27"/>
        <v>0.12090681526084991</v>
      </c>
      <c r="CE4" s="2">
        <f t="shared" si="27"/>
        <v>0.54239917877429611</v>
      </c>
      <c r="CF4" s="2">
        <f t="shared" si="27"/>
        <v>0.4478712633916041</v>
      </c>
      <c r="CG4" s="2">
        <f t="shared" si="27"/>
        <v>0.10783019891114498</v>
      </c>
      <c r="CH4" s="2">
        <f t="shared" si="27"/>
        <v>0.2443108338535655</v>
      </c>
      <c r="CI4" s="2">
        <f t="shared" si="27"/>
        <v>0.17180462881611314</v>
      </c>
      <c r="CJ4" s="2">
        <f t="shared" si="27"/>
        <v>0.19838337462369771</v>
      </c>
      <c r="CK4" s="2">
        <f t="shared" si="27"/>
        <v>0.23269804300815272</v>
      </c>
      <c r="CL4" s="2">
        <f t="shared" si="27"/>
        <v>0.25485875679096892</v>
      </c>
      <c r="CM4" s="2">
        <f t="shared" si="27"/>
        <v>0.42369039671559017</v>
      </c>
      <c r="CN4" s="2">
        <f t="shared" si="27"/>
        <v>0.16434996781802808</v>
      </c>
      <c r="CO4" s="2">
        <f t="shared" si="27"/>
        <v>8.0302038778309603E-2</v>
      </c>
      <c r="CQ4" s="2">
        <v>35154.015030615519</v>
      </c>
      <c r="CR4" s="88">
        <v>0.28963033718293874</v>
      </c>
      <c r="CS4" s="88">
        <v>0.17180462881611314</v>
      </c>
    </row>
    <row r="5" spans="1:97" x14ac:dyDescent="0.25">
      <c r="A5" s="1">
        <v>0.44</v>
      </c>
      <c r="B5" s="30">
        <v>0.16627994805110125</v>
      </c>
      <c r="C5" s="31">
        <v>0.16017671784295356</v>
      </c>
      <c r="D5" s="30">
        <v>0.15247850073856775</v>
      </c>
      <c r="E5" s="31">
        <v>0.16481561253347812</v>
      </c>
      <c r="F5" s="17">
        <v>0.1562169225266262</v>
      </c>
      <c r="G5" s="18">
        <v>0.14953363272960568</v>
      </c>
      <c r="H5" s="19">
        <v>0.16879110645480472</v>
      </c>
      <c r="I5" s="20">
        <v>0.1771321390487291</v>
      </c>
      <c r="J5" s="21">
        <v>0.18511557311355881</v>
      </c>
      <c r="K5" s="22">
        <v>0.18492864025539621</v>
      </c>
      <c r="L5" s="21">
        <v>0.14930965900902196</v>
      </c>
      <c r="M5" s="22">
        <v>0.20425552733395577</v>
      </c>
      <c r="N5" s="23">
        <v>0.20675967890044131</v>
      </c>
      <c r="O5" s="32">
        <v>0.18900369113090915</v>
      </c>
      <c r="P5" s="23">
        <v>0.18757831779149592</v>
      </c>
      <c r="Q5" s="32">
        <v>0.19156378670096186</v>
      </c>
      <c r="R5" s="19">
        <v>0.1667531312532424</v>
      </c>
      <c r="S5" s="20">
        <v>0.16110721308612155</v>
      </c>
      <c r="T5" s="19">
        <v>0.15629625759713001</v>
      </c>
      <c r="U5" s="20">
        <v>0.1672176823134105</v>
      </c>
      <c r="V5" s="33">
        <v>0.16024714404896628</v>
      </c>
      <c r="W5" s="34">
        <v>0.16503644992930766</v>
      </c>
      <c r="X5" s="33">
        <v>0.15259880387200198</v>
      </c>
      <c r="Z5" s="1">
        <v>0.44</v>
      </c>
      <c r="AA5" s="2">
        <f t="shared" si="2"/>
        <v>5.9305406271906004E-3</v>
      </c>
      <c r="AB5" s="2">
        <f t="shared" si="3"/>
        <v>4.5246719256277603E-3</v>
      </c>
      <c r="AC5" s="2">
        <f t="shared" si="4"/>
        <v>1.6452430229691429E-3</v>
      </c>
      <c r="AD5" s="2">
        <f t="shared" si="5"/>
        <v>4.5700073043282875E-3</v>
      </c>
      <c r="AE5" s="2">
        <f t="shared" si="6"/>
        <v>4.5598157516296986E-3</v>
      </c>
      <c r="AF5" s="2">
        <f t="shared" si="7"/>
        <v>7.2178389182253142E-3</v>
      </c>
      <c r="AG5" s="2">
        <f t="shared" si="8"/>
        <v>7.9679529713055034E-3</v>
      </c>
      <c r="AH5" s="2">
        <f t="shared" si="9"/>
        <v>4.4670954146698964E-3</v>
      </c>
      <c r="AI5" s="2">
        <f t="shared" si="10"/>
        <v>1.1328147496684236E-2</v>
      </c>
      <c r="AJ5" s="2">
        <f t="shared" si="11"/>
        <v>5.2832263234564077E-3</v>
      </c>
      <c r="AK5" s="2">
        <f t="shared" si="12"/>
        <v>3.992838901219274E-3</v>
      </c>
      <c r="AL5" s="2">
        <f t="shared" si="13"/>
        <v>7.9075484852067553E-3</v>
      </c>
      <c r="AM5" s="2">
        <f t="shared" si="14"/>
        <v>1.1652148464113282E-2</v>
      </c>
      <c r="AN5" s="2">
        <f t="shared" si="15"/>
        <v>8.9428986495500972E-3</v>
      </c>
      <c r="AO5" s="2">
        <f t="shared" si="16"/>
        <v>6.1775167398273375E-3</v>
      </c>
      <c r="AP5" s="2">
        <f t="shared" si="17"/>
        <v>4.3663133902750208E-3</v>
      </c>
      <c r="AQ5" s="2">
        <f t="shared" si="18"/>
        <v>1.7550767064403764E-3</v>
      </c>
      <c r="AR5" s="2">
        <f t="shared" si="19"/>
        <v>3.328152807933098E-3</v>
      </c>
      <c r="AS5" s="2">
        <f t="shared" si="20"/>
        <v>3.0979481218327124E-3</v>
      </c>
      <c r="AT5" s="2">
        <f t="shared" si="21"/>
        <v>2.6330096257069675E-3</v>
      </c>
      <c r="AU5" s="2">
        <f t="shared" si="22"/>
        <v>5.1703741027399053E-3</v>
      </c>
      <c r="AV5" s="2">
        <f t="shared" si="23"/>
        <v>3.1589626880968698E-3</v>
      </c>
      <c r="AW5" s="2">
        <f t="shared" si="24"/>
        <v>3.7839925396140222E-3</v>
      </c>
      <c r="AY5" s="1">
        <v>0.44</v>
      </c>
      <c r="AZ5" s="67">
        <f t="shared" ref="AZ5:AZ47" si="28">SUM(AA5,AD5)</f>
        <v>1.0500547931518889E-2</v>
      </c>
      <c r="BA5" s="81">
        <f t="shared" si="25"/>
        <v>4.5598157516296986E-3</v>
      </c>
      <c r="BB5" s="81">
        <f t="shared" ref="BB5:BB47" si="29">AH5</f>
        <v>4.4670954146698964E-3</v>
      </c>
      <c r="BC5" s="81">
        <f t="shared" ref="BC5:BC47" si="30">SUM(AI5,AL5)</f>
        <v>1.9235695981890989E-2</v>
      </c>
      <c r="BD5" s="81">
        <f t="shared" ref="BD5:BD47" si="31">SUM(AM5,AP5)</f>
        <v>1.6018461854388301E-2</v>
      </c>
      <c r="BE5" s="81">
        <f t="shared" ref="BE5:BE47" si="32">SUM(AQ5,AT5)</f>
        <v>4.3880863321473437E-3</v>
      </c>
      <c r="BF5" s="68">
        <f t="shared" ref="BF5:BF47" si="33">SUM(AU5,AW5)</f>
        <v>8.9543666423539271E-3</v>
      </c>
      <c r="BG5" s="67">
        <f t="shared" ref="BG5:BG47" si="34">SUM(AB5:AC5)</f>
        <v>6.1699149485969027E-3</v>
      </c>
      <c r="BH5" s="81">
        <f t="shared" ref="BH5:BH47" si="35">AF5</f>
        <v>7.2178389182253142E-3</v>
      </c>
      <c r="BI5" s="81">
        <f t="shared" ref="BI5:BI47" si="36">AG5</f>
        <v>7.9679529713055034E-3</v>
      </c>
      <c r="BJ5" s="81">
        <f t="shared" si="26"/>
        <v>9.2760652246756808E-3</v>
      </c>
      <c r="BK5" s="81">
        <f t="shared" ref="BK5:BK47" si="37">SUM(AN5:AO5)</f>
        <v>1.5120415389377435E-2</v>
      </c>
      <c r="BL5" s="81">
        <f t="shared" ref="BL5:BL47" si="38">SUM(AR5:AS5)</f>
        <v>6.42610092976581E-3</v>
      </c>
      <c r="BM5" s="68">
        <f t="shared" ref="BM5:BM47" si="39">(AV5)</f>
        <v>3.1589626880968698E-3</v>
      </c>
      <c r="BO5" s="83">
        <v>1035.04781100796</v>
      </c>
      <c r="BZ5" s="1" t="s">
        <v>42</v>
      </c>
      <c r="CA5" s="79">
        <f>SUM(BO15:BO34)</f>
        <v>1278212.1411416172</v>
      </c>
      <c r="CB5" s="2">
        <f>SUM(AZ15:AZ34)</f>
        <v>3.9719233172996633</v>
      </c>
      <c r="CC5" s="2">
        <f t="shared" ref="CC5:CO5" si="40">SUM(BA15:BA34)</f>
        <v>1.7951717616012992</v>
      </c>
      <c r="CD5" s="2">
        <f t="shared" si="40"/>
        <v>1.6108243373451034</v>
      </c>
      <c r="CE5" s="2">
        <f t="shared" si="40"/>
        <v>6.6311431905869105</v>
      </c>
      <c r="CF5" s="2">
        <f t="shared" si="40"/>
        <v>5.2334315315138769</v>
      </c>
      <c r="CG5" s="2">
        <f t="shared" si="40"/>
        <v>1.7483917918624243</v>
      </c>
      <c r="CH5" s="2">
        <f t="shared" si="40"/>
        <v>3.5383508443674572</v>
      </c>
      <c r="CI5" s="2">
        <f t="shared" si="40"/>
        <v>2.4225984929191995</v>
      </c>
      <c r="CJ5" s="2">
        <f t="shared" si="40"/>
        <v>2.6057113132310032</v>
      </c>
      <c r="CK5" s="2">
        <f t="shared" si="40"/>
        <v>3.008103030628642</v>
      </c>
      <c r="CL5" s="2">
        <f t="shared" si="40"/>
        <v>3.4791613828098953</v>
      </c>
      <c r="CM5" s="2">
        <f t="shared" si="40"/>
        <v>5.107561754403628</v>
      </c>
      <c r="CN5" s="2">
        <f t="shared" si="40"/>
        <v>2.5233132487064771</v>
      </c>
      <c r="CO5" s="2">
        <f t="shared" si="40"/>
        <v>1.249394894119128</v>
      </c>
      <c r="CQ5" s="2">
        <v>1278212.1411416172</v>
      </c>
      <c r="CR5" s="88">
        <v>3.9719233172996633</v>
      </c>
      <c r="CS5" s="88">
        <v>2.4225984929191995</v>
      </c>
    </row>
    <row r="6" spans="1:97" x14ac:dyDescent="0.25">
      <c r="A6" s="1">
        <v>0.52</v>
      </c>
      <c r="B6" s="30">
        <v>0.1798649111271716</v>
      </c>
      <c r="C6" s="31">
        <v>0.17535686430519426</v>
      </c>
      <c r="D6" s="30">
        <v>0.16408012579476314</v>
      </c>
      <c r="E6" s="31">
        <v>0.18017343097409769</v>
      </c>
      <c r="F6" s="17">
        <v>0.17154662053157552</v>
      </c>
      <c r="G6" s="18">
        <v>0.1623649015446873</v>
      </c>
      <c r="H6" s="19">
        <v>0.18669997716618986</v>
      </c>
      <c r="I6" s="20">
        <v>0.19240215103568853</v>
      </c>
      <c r="J6" s="21">
        <v>0.20284694984857404</v>
      </c>
      <c r="K6" s="22">
        <v>0.2014748870150895</v>
      </c>
      <c r="L6" s="21">
        <v>0.16199233274724009</v>
      </c>
      <c r="M6" s="22">
        <v>0.22464031050101727</v>
      </c>
      <c r="N6" s="23">
        <v>0.22808732486151836</v>
      </c>
      <c r="O6" s="32">
        <v>0.20790406024400002</v>
      </c>
      <c r="P6" s="23">
        <v>0.20525988053413696</v>
      </c>
      <c r="Q6" s="32">
        <v>0.20974382972706371</v>
      </c>
      <c r="R6" s="19">
        <v>0.17618563160696118</v>
      </c>
      <c r="S6" s="20">
        <v>0.17465828708401965</v>
      </c>
      <c r="T6" s="19">
        <v>0.16674503247827524</v>
      </c>
      <c r="U6" s="20">
        <v>0.17892066950089011</v>
      </c>
      <c r="V6" s="33">
        <v>0.17428941955841182</v>
      </c>
      <c r="W6" s="34">
        <v>0.17686231019494278</v>
      </c>
      <c r="X6" s="33">
        <v>0.16531537086133549</v>
      </c>
      <c r="Z6" s="1">
        <v>0.52</v>
      </c>
      <c r="AA6" s="2">
        <f t="shared" si="2"/>
        <v>6.4150619202617276E-3</v>
      </c>
      <c r="AB6" s="2">
        <f t="shared" si="3"/>
        <v>4.9534807028931366E-3</v>
      </c>
      <c r="AC6" s="2">
        <f t="shared" si="4"/>
        <v>1.7704245573254909E-3</v>
      </c>
      <c r="AD6" s="2">
        <f t="shared" si="5"/>
        <v>4.9958488940497871E-3</v>
      </c>
      <c r="AE6" s="2">
        <f t="shared" si="6"/>
        <v>5.0072743066961658E-3</v>
      </c>
      <c r="AF6" s="2">
        <f t="shared" si="7"/>
        <v>7.8371914326604876E-3</v>
      </c>
      <c r="AG6" s="2">
        <f t="shared" si="8"/>
        <v>8.8133591221071488E-3</v>
      </c>
      <c r="AH6" s="2">
        <f t="shared" si="9"/>
        <v>4.8521898469690268E-3</v>
      </c>
      <c r="AI6" s="2">
        <f t="shared" si="10"/>
        <v>1.2413219095983492E-2</v>
      </c>
      <c r="AJ6" s="2">
        <f t="shared" si="11"/>
        <v>5.7559360471340845E-3</v>
      </c>
      <c r="AK6" s="2">
        <f t="shared" si="12"/>
        <v>4.3319989623267037E-3</v>
      </c>
      <c r="AL6" s="2">
        <f t="shared" si="13"/>
        <v>8.6967249807363735E-3</v>
      </c>
      <c r="AM6" s="2">
        <f t="shared" si="14"/>
        <v>1.2854089279895741E-2</v>
      </c>
      <c r="AN6" s="2">
        <f t="shared" si="15"/>
        <v>9.8371885145051054E-3</v>
      </c>
      <c r="AO6" s="2">
        <f t="shared" si="16"/>
        <v>6.7598236456307362E-3</v>
      </c>
      <c r="AP6" s="2">
        <f t="shared" si="17"/>
        <v>4.7806911109689607E-3</v>
      </c>
      <c r="AQ6" s="2">
        <f t="shared" si="18"/>
        <v>1.8543537726632665E-3</v>
      </c>
      <c r="AR6" s="2">
        <f t="shared" si="19"/>
        <v>3.608090894581677E-3</v>
      </c>
      <c r="AS6" s="2">
        <f t="shared" si="20"/>
        <v>3.3050532887518923E-3</v>
      </c>
      <c r="AT6" s="2">
        <f t="shared" si="21"/>
        <v>2.8172848619610219E-3</v>
      </c>
      <c r="AU6" s="2">
        <f t="shared" si="22"/>
        <v>5.6234481220521658E-3</v>
      </c>
      <c r="AV6" s="2">
        <f t="shared" si="23"/>
        <v>3.3853214794413913E-3</v>
      </c>
      <c r="AW6" s="2">
        <f t="shared" si="24"/>
        <v>4.0993252512485255E-3</v>
      </c>
      <c r="AY6" s="1">
        <v>0.52</v>
      </c>
      <c r="AZ6" s="67">
        <f t="shared" si="28"/>
        <v>1.1410910814311514E-2</v>
      </c>
      <c r="BA6" s="81">
        <f t="shared" si="25"/>
        <v>5.0072743066961658E-3</v>
      </c>
      <c r="BB6" s="81">
        <f t="shared" si="29"/>
        <v>4.8521898469690268E-3</v>
      </c>
      <c r="BC6" s="81">
        <f t="shared" si="30"/>
        <v>2.1109944076719865E-2</v>
      </c>
      <c r="BD6" s="81">
        <f t="shared" si="31"/>
        <v>1.7634780390864701E-2</v>
      </c>
      <c r="BE6" s="81">
        <f t="shared" si="32"/>
        <v>4.6716386346242885E-3</v>
      </c>
      <c r="BF6" s="68">
        <f t="shared" si="33"/>
        <v>9.7227733733006912E-3</v>
      </c>
      <c r="BG6" s="67">
        <f t="shared" si="34"/>
        <v>6.7239052602186275E-3</v>
      </c>
      <c r="BH6" s="81">
        <f t="shared" si="35"/>
        <v>7.8371914326604876E-3</v>
      </c>
      <c r="BI6" s="81">
        <f t="shared" si="36"/>
        <v>8.8133591221071488E-3</v>
      </c>
      <c r="BJ6" s="81">
        <f t="shared" si="26"/>
        <v>1.0087935009460789E-2</v>
      </c>
      <c r="BK6" s="81">
        <f t="shared" si="37"/>
        <v>1.6597012160135843E-2</v>
      </c>
      <c r="BL6" s="81">
        <f t="shared" si="38"/>
        <v>6.9131441833335692E-3</v>
      </c>
      <c r="BM6" s="68">
        <f t="shared" si="39"/>
        <v>3.3853214794413913E-3</v>
      </c>
      <c r="BO6" s="83">
        <v>1188.6478532188901</v>
      </c>
      <c r="BZ6" s="1" t="s">
        <v>41</v>
      </c>
      <c r="CA6" s="79">
        <f>SUM(BO35:BO47)</f>
        <v>1203191.9120457896</v>
      </c>
      <c r="CB6" s="2">
        <f>SUM(AZ35:AZ47)</f>
        <v>2.0778463455174152</v>
      </c>
      <c r="CC6" s="2">
        <f t="shared" ref="CC6:CO6" si="41">SUM(BA35:BA47)</f>
        <v>0.99134442874975526</v>
      </c>
      <c r="CD6" s="2">
        <f t="shared" si="41"/>
        <v>0.7901688473940448</v>
      </c>
      <c r="CE6" s="2">
        <f t="shared" si="41"/>
        <v>2.8173576306387913</v>
      </c>
      <c r="CF6" s="2">
        <f t="shared" si="41"/>
        <v>2.2335972050945219</v>
      </c>
      <c r="CG6" s="2">
        <f t="shared" si="41"/>
        <v>0.77087800922643412</v>
      </c>
      <c r="CH6" s="2">
        <f t="shared" si="41"/>
        <v>1.923538321778977</v>
      </c>
      <c r="CI6" s="2">
        <f t="shared" si="41"/>
        <v>1.309396878264691</v>
      </c>
      <c r="CJ6" s="2">
        <f t="shared" si="41"/>
        <v>2.0228053121452829</v>
      </c>
      <c r="CK6" s="2">
        <f t="shared" si="41"/>
        <v>1.4797989263631988</v>
      </c>
      <c r="CL6" s="2">
        <f t="shared" si="41"/>
        <v>1.797079860399138</v>
      </c>
      <c r="CM6" s="2">
        <f t="shared" si="41"/>
        <v>2.4936478488807823</v>
      </c>
      <c r="CN6" s="2">
        <f t="shared" si="41"/>
        <v>1.3602367834754925</v>
      </c>
      <c r="CO6" s="2">
        <f t="shared" si="41"/>
        <v>0.58440306710255774</v>
      </c>
      <c r="CQ6" s="2">
        <v>1203191.9120457896</v>
      </c>
      <c r="CR6" s="88">
        <v>2.0778463455174152</v>
      </c>
      <c r="CS6" s="88">
        <v>1.309396878264691</v>
      </c>
    </row>
    <row r="7" spans="1:97" x14ac:dyDescent="0.25">
      <c r="A7" s="1">
        <v>0.61</v>
      </c>
      <c r="B7" s="30">
        <v>0.1996989572182343</v>
      </c>
      <c r="C7" s="31">
        <v>0.19786535733541319</v>
      </c>
      <c r="D7" s="30">
        <v>0.18127539150305269</v>
      </c>
      <c r="E7" s="31">
        <v>0.20339744910381502</v>
      </c>
      <c r="F7" s="17">
        <v>0.19454116753899944</v>
      </c>
      <c r="G7" s="18">
        <v>0.18013127375018501</v>
      </c>
      <c r="H7" s="19">
        <v>0.21356328323326751</v>
      </c>
      <c r="I7" s="20">
        <v>0.21479816861656237</v>
      </c>
      <c r="J7" s="21">
        <v>0.22838013234699595</v>
      </c>
      <c r="K7" s="22">
        <v>0.22613203904914236</v>
      </c>
      <c r="L7" s="21">
        <v>0.18043985818464819</v>
      </c>
      <c r="M7" s="22">
        <v>0.25440209392492696</v>
      </c>
      <c r="N7" s="23">
        <v>0.25889392458307409</v>
      </c>
      <c r="O7" s="32">
        <v>0.23569872070442785</v>
      </c>
      <c r="P7" s="23">
        <v>0.2298603156543331</v>
      </c>
      <c r="Q7" s="32">
        <v>0.23701389426621644</v>
      </c>
      <c r="R7" s="19">
        <v>0.19033438213753931</v>
      </c>
      <c r="S7" s="20">
        <v>0.19423206063653908</v>
      </c>
      <c r="T7" s="19">
        <v>0.18154746355989757</v>
      </c>
      <c r="U7" s="20">
        <v>0.19557492049845723</v>
      </c>
      <c r="V7" s="33">
        <v>0.19576584092579902</v>
      </c>
      <c r="W7" s="34">
        <v>0.19394410835641568</v>
      </c>
      <c r="X7" s="33">
        <v>0.18381219557309328</v>
      </c>
      <c r="Z7" s="1">
        <v>0.61</v>
      </c>
      <c r="AA7" s="2">
        <f t="shared" si="2"/>
        <v>7.1224630081455718E-3</v>
      </c>
      <c r="AB7" s="2">
        <f t="shared" si="3"/>
        <v>5.5893006140107617E-3</v>
      </c>
      <c r="AC7" s="2">
        <f t="shared" si="4"/>
        <v>1.9559614743179347E-3</v>
      </c>
      <c r="AD7" s="2">
        <f t="shared" si="5"/>
        <v>5.6398044687505896E-3</v>
      </c>
      <c r="AE7" s="2">
        <f t="shared" si="6"/>
        <v>5.6784621392958635E-3</v>
      </c>
      <c r="AF7" s="2">
        <f t="shared" si="7"/>
        <v>8.6947564526476534E-3</v>
      </c>
      <c r="AG7" s="2">
        <f t="shared" si="8"/>
        <v>1.0081468348309615E-2</v>
      </c>
      <c r="AH7" s="2">
        <f t="shared" si="9"/>
        <v>5.4169950143410838E-3</v>
      </c>
      <c r="AI7" s="2">
        <f t="shared" si="10"/>
        <v>1.3975722198974423E-2</v>
      </c>
      <c r="AJ7" s="2">
        <f t="shared" si="11"/>
        <v>6.4603662235949398E-3</v>
      </c>
      <c r="AK7" s="2">
        <f t="shared" si="12"/>
        <v>4.8253226875738728E-3</v>
      </c>
      <c r="AL7" s="2">
        <f t="shared" si="13"/>
        <v>9.8489226642096122E-3</v>
      </c>
      <c r="AM7" s="2">
        <f t="shared" si="14"/>
        <v>1.4590226013803737E-2</v>
      </c>
      <c r="AN7" s="2">
        <f t="shared" si="15"/>
        <v>1.1152320668850708E-2</v>
      </c>
      <c r="AO7" s="2">
        <f t="shared" si="16"/>
        <v>7.569989775444156E-3</v>
      </c>
      <c r="AP7" s="2">
        <f t="shared" si="17"/>
        <v>5.4022576920098684E-3</v>
      </c>
      <c r="AQ7" s="2">
        <f t="shared" si="18"/>
        <v>2.0032693719976014E-3</v>
      </c>
      <c r="AR7" s="2">
        <f t="shared" si="19"/>
        <v>4.0124459086296228E-3</v>
      </c>
      <c r="AS7" s="2">
        <f t="shared" si="20"/>
        <v>3.5984522752207284E-3</v>
      </c>
      <c r="AT7" s="2">
        <f t="shared" si="21"/>
        <v>3.0795226981687141E-3</v>
      </c>
      <c r="AU7" s="2">
        <f t="shared" si="22"/>
        <v>6.316384857470915E-3</v>
      </c>
      <c r="AV7" s="2">
        <f t="shared" si="23"/>
        <v>3.7122841780501429E-3</v>
      </c>
      <c r="AW7" s="2">
        <f t="shared" si="24"/>
        <v>4.5579910136259814E-3</v>
      </c>
      <c r="AY7" s="1">
        <v>0.61</v>
      </c>
      <c r="AZ7" s="67">
        <f t="shared" si="28"/>
        <v>1.2762267476896162E-2</v>
      </c>
      <c r="BA7" s="81">
        <f t="shared" si="25"/>
        <v>5.6784621392958635E-3</v>
      </c>
      <c r="BB7" s="81">
        <f t="shared" si="29"/>
        <v>5.4169950143410838E-3</v>
      </c>
      <c r="BC7" s="81">
        <f t="shared" si="30"/>
        <v>2.3824644863184037E-2</v>
      </c>
      <c r="BD7" s="81">
        <f t="shared" si="31"/>
        <v>1.9992483705813607E-2</v>
      </c>
      <c r="BE7" s="81">
        <f t="shared" si="32"/>
        <v>5.0827920701663155E-3</v>
      </c>
      <c r="BF7" s="68">
        <f t="shared" si="33"/>
        <v>1.0874375871096896E-2</v>
      </c>
      <c r="BG7" s="67">
        <f t="shared" si="34"/>
        <v>7.5452620883286964E-3</v>
      </c>
      <c r="BH7" s="81">
        <f t="shared" si="35"/>
        <v>8.6947564526476534E-3</v>
      </c>
      <c r="BI7" s="81">
        <f t="shared" si="36"/>
        <v>1.0081468348309615E-2</v>
      </c>
      <c r="BJ7" s="81">
        <f t="shared" si="26"/>
        <v>1.1285688911168813E-2</v>
      </c>
      <c r="BK7" s="81">
        <f>SUM(AN7:AO7)</f>
        <v>1.8722310444294864E-2</v>
      </c>
      <c r="BL7" s="81">
        <f t="shared" si="38"/>
        <v>7.6108981838503512E-3</v>
      </c>
      <c r="BM7" s="68">
        <f t="shared" si="39"/>
        <v>3.7122841780501429E-3</v>
      </c>
      <c r="BO7" s="83">
        <v>1421.9932611834599</v>
      </c>
      <c r="CA7" s="79">
        <f>SUM(CA4:CA6)</f>
        <v>2516558.0682180226</v>
      </c>
      <c r="CB7" s="79">
        <f t="shared" ref="CB7:CO7" si="42">SUM(CB4:CB6)</f>
        <v>6.3394000000000172</v>
      </c>
      <c r="CC7" s="79">
        <f t="shared" si="42"/>
        <v>2.9189000000000043</v>
      </c>
      <c r="CD7" s="79">
        <f t="shared" si="42"/>
        <v>2.5218999999999983</v>
      </c>
      <c r="CE7" s="79">
        <f t="shared" si="42"/>
        <v>9.9908999999999981</v>
      </c>
      <c r="CF7" s="79">
        <f t="shared" si="42"/>
        <v>7.9149000000000029</v>
      </c>
      <c r="CG7" s="79">
        <f t="shared" si="42"/>
        <v>2.6271000000000035</v>
      </c>
      <c r="CH7" s="79">
        <f t="shared" si="42"/>
        <v>5.7061999999999991</v>
      </c>
      <c r="CI7" s="79">
        <f t="shared" si="42"/>
        <v>3.9038000000000039</v>
      </c>
      <c r="CJ7" s="79">
        <f t="shared" si="42"/>
        <v>4.8268999999999842</v>
      </c>
      <c r="CK7" s="79">
        <f t="shared" si="42"/>
        <v>4.7205999999999939</v>
      </c>
      <c r="CL7" s="79">
        <f t="shared" si="42"/>
        <v>5.5311000000000021</v>
      </c>
      <c r="CM7" s="79">
        <f t="shared" si="42"/>
        <v>8.0249000000000006</v>
      </c>
      <c r="CN7" s="79">
        <f t="shared" si="42"/>
        <v>4.0478999999999976</v>
      </c>
      <c r="CO7" s="79">
        <f t="shared" si="42"/>
        <v>1.9140999999999952</v>
      </c>
      <c r="CQ7" s="2">
        <v>35154.015030615519</v>
      </c>
      <c r="CR7" s="88">
        <v>0.13238380964895013</v>
      </c>
      <c r="CS7" s="88">
        <v>0.19838337462369771</v>
      </c>
    </row>
    <row r="8" spans="1:97" x14ac:dyDescent="0.25">
      <c r="A8" s="1">
        <v>0.72</v>
      </c>
      <c r="B8" s="30">
        <v>0.22714058263189643</v>
      </c>
      <c r="C8" s="31">
        <v>0.22822565025989458</v>
      </c>
      <c r="D8" s="30">
        <v>0.20447864161544346</v>
      </c>
      <c r="E8" s="31">
        <v>0.23523682879778249</v>
      </c>
      <c r="F8" s="17">
        <v>0.22593054916818142</v>
      </c>
      <c r="G8" s="18">
        <v>0.2077678527365148</v>
      </c>
      <c r="H8" s="19">
        <v>0.25117191172717623</v>
      </c>
      <c r="I8" s="20">
        <v>0.24584719299004645</v>
      </c>
      <c r="J8" s="21">
        <v>0.26597065102522816</v>
      </c>
      <c r="K8" s="22">
        <v>0.26019784120145217</v>
      </c>
      <c r="L8" s="21">
        <v>0.20638169083100336</v>
      </c>
      <c r="M8" s="22">
        <v>0.29476396459570864</v>
      </c>
      <c r="N8" s="23">
        <v>0.30154921650522815</v>
      </c>
      <c r="O8" s="32">
        <v>0.27349945893060967</v>
      </c>
      <c r="P8" s="23">
        <v>0.26599220473712121</v>
      </c>
      <c r="Q8" s="32">
        <v>0.27472065017220543</v>
      </c>
      <c r="R8" s="19">
        <v>0.20953625785760965</v>
      </c>
      <c r="S8" s="20">
        <v>0.22103307365460415</v>
      </c>
      <c r="T8" s="19">
        <v>0.20179196489211632</v>
      </c>
      <c r="U8" s="20">
        <v>0.21830572253567723</v>
      </c>
      <c r="V8" s="33">
        <v>0.22550242435756596</v>
      </c>
      <c r="W8" s="34">
        <v>0.2178586257824778</v>
      </c>
      <c r="X8" s="33">
        <v>0.20963068006658855</v>
      </c>
      <c r="Z8" s="1">
        <v>0.72</v>
      </c>
      <c r="AA8" s="2">
        <f t="shared" si="2"/>
        <v>8.1011960201492501E-3</v>
      </c>
      <c r="AB8" s="2">
        <f t="shared" si="3"/>
        <v>6.4469181685415135E-3</v>
      </c>
      <c r="AC8" s="2">
        <f t="shared" si="4"/>
        <v>2.2063245430306308E-3</v>
      </c>
      <c r="AD8" s="2">
        <f t="shared" si="5"/>
        <v>6.5226467889049214E-3</v>
      </c>
      <c r="AE8" s="2">
        <f t="shared" si="6"/>
        <v>6.5946867996700574E-3</v>
      </c>
      <c r="AF8" s="2">
        <f t="shared" si="7"/>
        <v>1.0028746483738802E-2</v>
      </c>
      <c r="AG8" s="2">
        <f t="shared" si="8"/>
        <v>1.1856821264993069E-2</v>
      </c>
      <c r="AH8" s="2">
        <f t="shared" si="9"/>
        <v>6.2000203600159785E-3</v>
      </c>
      <c r="AI8" s="2">
        <f t="shared" si="10"/>
        <v>1.627607398948884E-2</v>
      </c>
      <c r="AJ8" s="2">
        <f t="shared" si="11"/>
        <v>7.433592125284277E-3</v>
      </c>
      <c r="AK8" s="2">
        <f t="shared" si="12"/>
        <v>5.5190591762027032E-3</v>
      </c>
      <c r="AL8" s="2">
        <f t="shared" si="13"/>
        <v>1.1411492125358252E-2</v>
      </c>
      <c r="AM8" s="2">
        <f t="shared" si="14"/>
        <v>1.6994107645368656E-2</v>
      </c>
      <c r="AN8" s="2">
        <f t="shared" si="15"/>
        <v>1.2940900398760729E-2</v>
      </c>
      <c r="AO8" s="2">
        <f t="shared" si="16"/>
        <v>8.7599212786076183E-3</v>
      </c>
      <c r="AP8" s="2">
        <f t="shared" si="17"/>
        <v>6.2617077793750749E-3</v>
      </c>
      <c r="AQ8" s="2">
        <f t="shared" si="18"/>
        <v>2.2053691139513414E-3</v>
      </c>
      <c r="AR8" s="2">
        <f t="shared" si="19"/>
        <v>4.5661012355568105E-3</v>
      </c>
      <c r="AS8" s="2">
        <f t="shared" si="20"/>
        <v>3.9997185361266363E-3</v>
      </c>
      <c r="AT8" s="2">
        <f t="shared" si="21"/>
        <v>3.4374419070467808E-3</v>
      </c>
      <c r="AU8" s="2">
        <f t="shared" si="22"/>
        <v>7.2758357218968769E-3</v>
      </c>
      <c r="AV8" s="2">
        <f t="shared" si="23"/>
        <v>4.1700319561023972E-3</v>
      </c>
      <c r="AW8" s="2">
        <f t="shared" si="24"/>
        <v>5.1982119736111825E-3</v>
      </c>
      <c r="AY8" s="1">
        <v>0.72</v>
      </c>
      <c r="AZ8" s="67">
        <f t="shared" si="28"/>
        <v>1.4623842809054172E-2</v>
      </c>
      <c r="BA8" s="81">
        <f t="shared" si="25"/>
        <v>6.5946867996700574E-3</v>
      </c>
      <c r="BB8" s="81">
        <f t="shared" si="29"/>
        <v>6.2000203600159785E-3</v>
      </c>
      <c r="BC8" s="81">
        <f t="shared" si="30"/>
        <v>2.7687566114847094E-2</v>
      </c>
      <c r="BD8" s="81">
        <f t="shared" si="31"/>
        <v>2.3255815424743732E-2</v>
      </c>
      <c r="BE8" s="81">
        <f t="shared" si="32"/>
        <v>5.6428110209981227E-3</v>
      </c>
      <c r="BF8" s="68">
        <f t="shared" si="33"/>
        <v>1.2474047695508059E-2</v>
      </c>
      <c r="BG8" s="67">
        <f t="shared" si="34"/>
        <v>8.6532427115721434E-3</v>
      </c>
      <c r="BH8" s="81">
        <f t="shared" si="35"/>
        <v>1.0028746483738802E-2</v>
      </c>
      <c r="BI8" s="81">
        <f t="shared" si="36"/>
        <v>1.1856821264993069E-2</v>
      </c>
      <c r="BJ8" s="81">
        <f t="shared" si="26"/>
        <v>1.295265130148698E-2</v>
      </c>
      <c r="BK8" s="81">
        <f t="shared" si="37"/>
        <v>2.1700821677368348E-2</v>
      </c>
      <c r="BL8" s="81">
        <f t="shared" si="38"/>
        <v>8.5658197716834469E-3</v>
      </c>
      <c r="BM8" s="68">
        <f t="shared" si="39"/>
        <v>4.1700319561023972E-3</v>
      </c>
      <c r="BO8" s="83">
        <v>1737.04879565084</v>
      </c>
      <c r="CA8" s="1" t="s">
        <v>50</v>
      </c>
      <c r="CQ8" s="2">
        <v>1278212.1411416172</v>
      </c>
      <c r="CR8" s="88">
        <v>1.7951717616012992</v>
      </c>
      <c r="CS8" s="88">
        <v>2.6057113132310032</v>
      </c>
    </row>
    <row r="9" spans="1:97" x14ac:dyDescent="0.25">
      <c r="A9" s="1">
        <v>0.85</v>
      </c>
      <c r="B9" s="30">
        <v>0.26517847924489341</v>
      </c>
      <c r="C9" s="31">
        <v>0.27062536968891171</v>
      </c>
      <c r="D9" s="30">
        <v>0.23762614177600164</v>
      </c>
      <c r="E9" s="31">
        <v>0.27943737943176072</v>
      </c>
      <c r="F9" s="17">
        <v>0.26790472227697115</v>
      </c>
      <c r="G9" s="18">
        <v>0.24576814884271822</v>
      </c>
      <c r="H9" s="19">
        <v>0.30131674971905459</v>
      </c>
      <c r="I9" s="20">
        <v>0.28860322655353277</v>
      </c>
      <c r="J9" s="21">
        <v>0.31703701602207196</v>
      </c>
      <c r="K9" s="22">
        <v>0.3065922193707884</v>
      </c>
      <c r="L9" s="21">
        <v>0.24241201395094106</v>
      </c>
      <c r="M9" s="22">
        <v>0.34735670516672712</v>
      </c>
      <c r="N9" s="23">
        <v>0.35486833140792073</v>
      </c>
      <c r="O9" s="32">
        <v>0.32390044323218536</v>
      </c>
      <c r="P9" s="23">
        <v>0.31442431138000754</v>
      </c>
      <c r="Q9" s="32">
        <v>0.32522076968915498</v>
      </c>
      <c r="R9" s="19">
        <v>0.23951813398193</v>
      </c>
      <c r="S9" s="20">
        <v>0.25716927098233239</v>
      </c>
      <c r="T9" s="19">
        <v>0.23183219267540875</v>
      </c>
      <c r="U9" s="20">
        <v>0.25138916708489845</v>
      </c>
      <c r="V9" s="33">
        <v>0.26597721847302652</v>
      </c>
      <c r="W9" s="34">
        <v>0.25202222210542369</v>
      </c>
      <c r="X9" s="33">
        <v>0.24623897897527591</v>
      </c>
      <c r="Z9" s="1">
        <v>0.85</v>
      </c>
      <c r="AA9" s="2">
        <f t="shared" si="2"/>
        <v>9.4578556407484051E-3</v>
      </c>
      <c r="AB9" s="2">
        <f t="shared" si="3"/>
        <v>7.6446254429723918E-3</v>
      </c>
      <c r="AC9" s="2">
        <f t="shared" si="4"/>
        <v>2.5639860697630528E-3</v>
      </c>
      <c r="AD9" s="2">
        <f t="shared" si="5"/>
        <v>7.7482396568838716E-3</v>
      </c>
      <c r="AE9" s="2">
        <f t="shared" si="6"/>
        <v>7.8198709385425228E-3</v>
      </c>
      <c r="AF9" s="2">
        <f t="shared" si="7"/>
        <v>1.1862982776489128E-2</v>
      </c>
      <c r="AG9" s="2">
        <f t="shared" si="8"/>
        <v>1.4223958487237676E-2</v>
      </c>
      <c r="AH9" s="2">
        <f t="shared" si="9"/>
        <v>7.278284770453539E-3</v>
      </c>
      <c r="AI9" s="2">
        <f t="shared" si="10"/>
        <v>1.94010801954707E-2</v>
      </c>
      <c r="AJ9" s="2">
        <f t="shared" si="11"/>
        <v>8.7590331152040419E-3</v>
      </c>
      <c r="AK9" s="2">
        <f t="shared" si="12"/>
        <v>6.4825820770760796E-3</v>
      </c>
      <c r="AL9" s="2">
        <f t="shared" si="13"/>
        <v>1.3447567483824661E-2</v>
      </c>
      <c r="AM9" s="2">
        <f t="shared" si="14"/>
        <v>1.9998959684824801E-2</v>
      </c>
      <c r="AN9" s="2">
        <f t="shared" si="15"/>
        <v>1.5325673371974085E-2</v>
      </c>
      <c r="AO9" s="2">
        <f t="shared" si="16"/>
        <v>1.0354935846677793E-2</v>
      </c>
      <c r="AP9" s="2">
        <f t="shared" si="17"/>
        <v>7.4127570035249059E-3</v>
      </c>
      <c r="AQ9" s="2">
        <f t="shared" si="18"/>
        <v>2.520928360159813E-3</v>
      </c>
      <c r="AR9" s="2">
        <f t="shared" si="19"/>
        <v>5.312602799953021E-3</v>
      </c>
      <c r="AS9" s="2">
        <f t="shared" si="20"/>
        <v>4.595145891019275E-3</v>
      </c>
      <c r="AT9" s="2">
        <f t="shared" si="21"/>
        <v>3.9583738249188193E-3</v>
      </c>
      <c r="AU9" s="2">
        <f t="shared" si="22"/>
        <v>8.5817549540322148E-3</v>
      </c>
      <c r="AV9" s="2">
        <f t="shared" si="23"/>
        <v>4.8239573533199022E-3</v>
      </c>
      <c r="AW9" s="2">
        <f t="shared" si="24"/>
        <v>6.1059879616499006E-3</v>
      </c>
      <c r="AY9" s="1">
        <v>0.85</v>
      </c>
      <c r="AZ9" s="67">
        <f t="shared" si="28"/>
        <v>1.7206095297632278E-2</v>
      </c>
      <c r="BA9" s="81">
        <f t="shared" si="25"/>
        <v>7.8198709385425228E-3</v>
      </c>
      <c r="BB9" s="81">
        <f t="shared" si="29"/>
        <v>7.278284770453539E-3</v>
      </c>
      <c r="BC9" s="81">
        <f t="shared" si="30"/>
        <v>3.2848647679295365E-2</v>
      </c>
      <c r="BD9" s="81">
        <f t="shared" si="31"/>
        <v>2.7411716688349706E-2</v>
      </c>
      <c r="BE9" s="81">
        <f t="shared" si="32"/>
        <v>6.4793021850786323E-3</v>
      </c>
      <c r="BF9" s="68">
        <f t="shared" si="33"/>
        <v>1.4687742915682115E-2</v>
      </c>
      <c r="BG9" s="67">
        <f t="shared" si="34"/>
        <v>1.0208611512735444E-2</v>
      </c>
      <c r="BH9" s="81">
        <f t="shared" si="35"/>
        <v>1.1862982776489128E-2</v>
      </c>
      <c r="BI9" s="81">
        <f t="shared" si="36"/>
        <v>1.4223958487237676E-2</v>
      </c>
      <c r="BJ9" s="81">
        <f t="shared" si="26"/>
        <v>1.5241615192280122E-2</v>
      </c>
      <c r="BK9" s="81">
        <f t="shared" si="37"/>
        <v>2.5680609218651878E-2</v>
      </c>
      <c r="BL9" s="81">
        <f t="shared" si="38"/>
        <v>9.9077486909722959E-3</v>
      </c>
      <c r="BM9" s="68">
        <f t="shared" si="39"/>
        <v>4.8239573533199022E-3</v>
      </c>
      <c r="BO9" s="83">
        <v>2102.2690952777598</v>
      </c>
      <c r="BZ9" s="1" t="s">
        <v>43</v>
      </c>
      <c r="CA9" s="87">
        <f>CA4/CA$7</f>
        <v>1.3969085583432659E-2</v>
      </c>
      <c r="CB9" s="87">
        <f t="shared" ref="CB9:CO9" si="43">CB4/CB$7</f>
        <v>4.5687342206350436E-2</v>
      </c>
      <c r="CC9" s="87">
        <f t="shared" si="43"/>
        <v>4.5354006526071446E-2</v>
      </c>
      <c r="CD9" s="87">
        <f t="shared" si="43"/>
        <v>4.7942747635056897E-2</v>
      </c>
      <c r="CE9" s="87">
        <f t="shared" si="43"/>
        <v>5.4289321159684933E-2</v>
      </c>
      <c r="CF9" s="87">
        <f t="shared" si="43"/>
        <v>5.6585839794767327E-2</v>
      </c>
      <c r="CG9" s="87">
        <f t="shared" si="43"/>
        <v>4.1045334745972682E-2</v>
      </c>
      <c r="CH9" s="87">
        <f t="shared" si="43"/>
        <v>4.2814979119828525E-2</v>
      </c>
      <c r="CI9" s="87">
        <f t="shared" si="43"/>
        <v>4.400958779038705E-2</v>
      </c>
      <c r="CJ9" s="87">
        <f t="shared" si="43"/>
        <v>4.1099541035384692E-2</v>
      </c>
      <c r="CK9" s="87">
        <f t="shared" si="43"/>
        <v>4.9294166633087534E-2</v>
      </c>
      <c r="CL9" s="87">
        <f t="shared" si="43"/>
        <v>4.6077408976689778E-2</v>
      </c>
      <c r="CM9" s="87">
        <f t="shared" si="43"/>
        <v>5.2796969023363546E-2</v>
      </c>
      <c r="CN9" s="87">
        <f t="shared" si="43"/>
        <v>4.060129148892714E-2</v>
      </c>
      <c r="CO9" s="87">
        <f t="shared" si="43"/>
        <v>4.1952896284577504E-2</v>
      </c>
      <c r="CQ9" s="2">
        <v>1203191.9120457896</v>
      </c>
      <c r="CR9" s="88">
        <v>0.99134442874975526</v>
      </c>
      <c r="CS9" s="88">
        <v>2.0228053121452829</v>
      </c>
    </row>
    <row r="10" spans="1:97" x14ac:dyDescent="0.25">
      <c r="A10" s="1">
        <v>1.01</v>
      </c>
      <c r="B10" s="30">
        <v>0.32957120422546698</v>
      </c>
      <c r="C10" s="31">
        <v>0.33710394212700029</v>
      </c>
      <c r="D10" s="30">
        <v>0.29459840767696099</v>
      </c>
      <c r="E10" s="31">
        <v>0.34948401475848889</v>
      </c>
      <c r="F10" s="17">
        <v>0.33469840644139315</v>
      </c>
      <c r="G10" s="18">
        <v>0.30893747224004336</v>
      </c>
      <c r="H10" s="19">
        <v>0.37563856317130279</v>
      </c>
      <c r="I10" s="20">
        <v>0.35808178109419814</v>
      </c>
      <c r="J10" s="21">
        <v>0.39647358379494002</v>
      </c>
      <c r="K10" s="22">
        <v>0.38186142031684445</v>
      </c>
      <c r="L10" s="21">
        <v>0.30294295679243649</v>
      </c>
      <c r="M10" s="22">
        <v>0.42930353349831418</v>
      </c>
      <c r="N10" s="23">
        <v>0.43662430759204945</v>
      </c>
      <c r="O10" s="32">
        <v>0.40246668346699466</v>
      </c>
      <c r="P10" s="23">
        <v>0.39130067113062061</v>
      </c>
      <c r="Q10" s="32">
        <v>0.40433762359904257</v>
      </c>
      <c r="R10" s="19">
        <v>0.29645001111687541</v>
      </c>
      <c r="S10" s="20">
        <v>0.31679399657308394</v>
      </c>
      <c r="T10" s="19">
        <v>0.2862528951813732</v>
      </c>
      <c r="U10" s="20">
        <v>0.31057927536003566</v>
      </c>
      <c r="V10" s="33">
        <v>0.33123249878162619</v>
      </c>
      <c r="W10" s="34">
        <v>0.31246550790755862</v>
      </c>
      <c r="X10" s="33">
        <v>0.30673900980331709</v>
      </c>
      <c r="Z10" s="1">
        <v>1.01</v>
      </c>
      <c r="AA10" s="2">
        <f t="shared" si="2"/>
        <v>1.1754486569905551E-2</v>
      </c>
      <c r="AB10" s="2">
        <f t="shared" si="3"/>
        <v>9.5225121572035214E-3</v>
      </c>
      <c r="AC10" s="2">
        <f t="shared" si="4"/>
        <v>3.1787168188344033E-3</v>
      </c>
      <c r="AD10" s="2">
        <f t="shared" si="5"/>
        <v>9.6904927612233918E-3</v>
      </c>
      <c r="AE10" s="2">
        <f t="shared" si="6"/>
        <v>9.7695117856178397E-3</v>
      </c>
      <c r="AF10" s="2">
        <f t="shared" si="7"/>
        <v>1.4912102847554606E-2</v>
      </c>
      <c r="AG10" s="2">
        <f t="shared" si="8"/>
        <v>1.7732394013064499E-2</v>
      </c>
      <c r="AH10" s="2">
        <f t="shared" si="9"/>
        <v>9.0304644374145787E-3</v>
      </c>
      <c r="AI10" s="2">
        <f t="shared" si="10"/>
        <v>2.4262200960331364E-2</v>
      </c>
      <c r="AJ10" s="2">
        <f t="shared" si="11"/>
        <v>1.0909398917031916E-2</v>
      </c>
      <c r="AK10" s="2">
        <f t="shared" si="12"/>
        <v>8.1013005505433545E-3</v>
      </c>
      <c r="AL10" s="2">
        <f t="shared" si="13"/>
        <v>1.6620056995853717E-2</v>
      </c>
      <c r="AM10" s="2">
        <f t="shared" si="14"/>
        <v>2.4606399478657563E-2</v>
      </c>
      <c r="AN10" s="2">
        <f t="shared" si="15"/>
        <v>1.9043113594924319E-2</v>
      </c>
      <c r="AO10" s="2">
        <f t="shared" si="16"/>
        <v>1.2886705002344736E-2</v>
      </c>
      <c r="AP10" s="2">
        <f t="shared" si="17"/>
        <v>9.2160674546929722E-3</v>
      </c>
      <c r="AQ10" s="2">
        <f t="shared" si="18"/>
        <v>3.1201363670051137E-3</v>
      </c>
      <c r="AR10" s="2">
        <f t="shared" si="19"/>
        <v>6.5443303812067668E-3</v>
      </c>
      <c r="AS10" s="2">
        <f t="shared" si="20"/>
        <v>5.6738186353899964E-3</v>
      </c>
      <c r="AT10" s="2">
        <f t="shared" si="21"/>
        <v>4.8903812698191315E-3</v>
      </c>
      <c r="AU10" s="2">
        <f t="shared" si="22"/>
        <v>1.0687216573189186E-2</v>
      </c>
      <c r="AV10" s="2">
        <f t="shared" si="23"/>
        <v>5.9809022868585636E-3</v>
      </c>
      <c r="AW10" s="2">
        <f t="shared" si="24"/>
        <v>7.6062072260928322E-3</v>
      </c>
      <c r="AY10" s="1">
        <v>1.01</v>
      </c>
      <c r="AZ10" s="67">
        <f t="shared" si="28"/>
        <v>2.1444979331128943E-2</v>
      </c>
      <c r="BA10" s="81">
        <f t="shared" si="25"/>
        <v>9.7695117856178397E-3</v>
      </c>
      <c r="BB10" s="81">
        <f t="shared" si="29"/>
        <v>9.0304644374145787E-3</v>
      </c>
      <c r="BC10" s="81">
        <f t="shared" si="30"/>
        <v>4.0882257956185081E-2</v>
      </c>
      <c r="BD10" s="81">
        <f t="shared" si="31"/>
        <v>3.3822466933350531E-2</v>
      </c>
      <c r="BE10" s="81">
        <f t="shared" si="32"/>
        <v>8.0105176368242444E-3</v>
      </c>
      <c r="BF10" s="68">
        <f t="shared" si="33"/>
        <v>1.8293423799282019E-2</v>
      </c>
      <c r="BG10" s="67">
        <f t="shared" si="34"/>
        <v>1.2701228976037924E-2</v>
      </c>
      <c r="BH10" s="81">
        <f t="shared" si="35"/>
        <v>1.4912102847554606E-2</v>
      </c>
      <c r="BI10" s="81">
        <f t="shared" si="36"/>
        <v>1.7732394013064499E-2</v>
      </c>
      <c r="BJ10" s="81">
        <f t="shared" si="26"/>
        <v>1.9010699467575269E-2</v>
      </c>
      <c r="BK10" s="81">
        <f t="shared" si="37"/>
        <v>3.1929818597269052E-2</v>
      </c>
      <c r="BL10" s="81">
        <f t="shared" si="38"/>
        <v>1.2218149016596763E-2</v>
      </c>
      <c r="BM10" s="68">
        <f t="shared" si="39"/>
        <v>5.9809022868585636E-3</v>
      </c>
      <c r="BO10" s="83">
        <v>2538.3452734133598</v>
      </c>
      <c r="BZ10" s="1" t="s">
        <v>42</v>
      </c>
      <c r="CA10" s="87">
        <f t="shared" ref="CA10:CO11" si="44">CA5/CA$7</f>
        <v>0.50792078167571175</v>
      </c>
      <c r="CB10" s="87">
        <f t="shared" si="44"/>
        <v>0.6265456221881649</v>
      </c>
      <c r="CC10" s="87">
        <f t="shared" si="44"/>
        <v>0.61501653417427682</v>
      </c>
      <c r="CD10" s="87">
        <f t="shared" si="44"/>
        <v>0.6387344214065207</v>
      </c>
      <c r="CE10" s="87">
        <f t="shared" si="44"/>
        <v>0.6637183027141611</v>
      </c>
      <c r="CF10" s="87">
        <f t="shared" si="44"/>
        <v>0.6612125903692877</v>
      </c>
      <c r="CG10" s="87">
        <f t="shared" si="44"/>
        <v>0.66552159866865435</v>
      </c>
      <c r="CH10" s="87">
        <f t="shared" si="44"/>
        <v>0.62008882344948613</v>
      </c>
      <c r="CI10" s="87">
        <f t="shared" si="44"/>
        <v>0.62057443847512606</v>
      </c>
      <c r="CJ10" s="87">
        <f t="shared" si="44"/>
        <v>0.53983121946404766</v>
      </c>
      <c r="CK10" s="87">
        <f t="shared" si="44"/>
        <v>0.63722896043482735</v>
      </c>
      <c r="CL10" s="87">
        <f t="shared" si="44"/>
        <v>0.6290179860805073</v>
      </c>
      <c r="CM10" s="87">
        <f t="shared" si="44"/>
        <v>0.63646422440200223</v>
      </c>
      <c r="CN10" s="87">
        <f t="shared" si="44"/>
        <v>0.62336353385866217</v>
      </c>
      <c r="CO10" s="87">
        <f t="shared" si="44"/>
        <v>0.65273229931515131</v>
      </c>
      <c r="CQ10" s="2">
        <v>35154.015030615519</v>
      </c>
      <c r="CR10" s="88">
        <v>0.12090681526084991</v>
      </c>
      <c r="CS10" s="88">
        <v>0.23269804300815272</v>
      </c>
    </row>
    <row r="11" spans="1:97" x14ac:dyDescent="0.25">
      <c r="A11" s="1">
        <v>1.19</v>
      </c>
      <c r="B11" s="30">
        <v>0.46053024827878525</v>
      </c>
      <c r="C11" s="31">
        <v>0.47006108700317739</v>
      </c>
      <c r="D11" s="30">
        <v>0.4108218301149183</v>
      </c>
      <c r="E11" s="31">
        <v>0.48583147603618443</v>
      </c>
      <c r="F11" s="17">
        <v>0.46755578915095375</v>
      </c>
      <c r="G11" s="18">
        <v>0.42984750530523608</v>
      </c>
      <c r="H11" s="19">
        <v>0.51711864179124523</v>
      </c>
      <c r="I11" s="20">
        <v>0.49754789057509408</v>
      </c>
      <c r="J11" s="21">
        <v>0.54896342371607099</v>
      </c>
      <c r="K11" s="22">
        <v>0.5304532049431101</v>
      </c>
      <c r="L11" s="21">
        <v>0.42227538696567024</v>
      </c>
      <c r="M11" s="22">
        <v>0.59197410317146459</v>
      </c>
      <c r="N11" s="23">
        <v>0.60132112918036662</v>
      </c>
      <c r="O11" s="32">
        <v>0.5581167820453905</v>
      </c>
      <c r="P11" s="23">
        <v>0.54197833624182223</v>
      </c>
      <c r="Q11" s="32">
        <v>0.56122466156503237</v>
      </c>
      <c r="R11" s="19">
        <v>0.41300876548782872</v>
      </c>
      <c r="S11" s="20">
        <v>0.4381513925987045</v>
      </c>
      <c r="T11" s="19">
        <v>0.39835954234366011</v>
      </c>
      <c r="U11" s="20">
        <v>0.43098500892352776</v>
      </c>
      <c r="V11" s="33">
        <v>0.45885200267629267</v>
      </c>
      <c r="W11" s="34">
        <v>0.43440326709099614</v>
      </c>
      <c r="X11" s="33">
        <v>0.42735372094457114</v>
      </c>
      <c r="Z11" s="1">
        <v>1.19</v>
      </c>
      <c r="AA11" s="2">
        <f t="shared" si="2"/>
        <v>1.6425271835111218E-2</v>
      </c>
      <c r="AB11" s="2">
        <f t="shared" si="3"/>
        <v>1.3278285585665779E-2</v>
      </c>
      <c r="AC11" s="2">
        <f t="shared" si="4"/>
        <v>4.4327675469399601E-3</v>
      </c>
      <c r="AD11" s="2">
        <f t="shared" si="5"/>
        <v>1.347113516753134E-2</v>
      </c>
      <c r="AE11" s="2">
        <f t="shared" si="6"/>
        <v>1.364748592952721E-2</v>
      </c>
      <c r="AF11" s="2">
        <f t="shared" si="7"/>
        <v>2.0748309233578378E-2</v>
      </c>
      <c r="AG11" s="2">
        <f t="shared" si="8"/>
        <v>2.4411102604397494E-2</v>
      </c>
      <c r="AH11" s="2">
        <f t="shared" si="9"/>
        <v>1.254766025241329E-2</v>
      </c>
      <c r="AI11" s="2">
        <f t="shared" si="10"/>
        <v>3.3593816714304975E-2</v>
      </c>
      <c r="AJ11" s="2">
        <f t="shared" si="11"/>
        <v>1.5154517612019693E-2</v>
      </c>
      <c r="AK11" s="2">
        <f t="shared" si="12"/>
        <v>1.1292488398235979E-2</v>
      </c>
      <c r="AL11" s="2">
        <f t="shared" si="13"/>
        <v>2.2917685430180055E-2</v>
      </c>
      <c r="AM11" s="2">
        <f t="shared" si="14"/>
        <v>3.3888053556088774E-2</v>
      </c>
      <c r="AN11" s="2">
        <f t="shared" si="15"/>
        <v>2.6407853659259697E-2</v>
      </c>
      <c r="AO11" s="2">
        <f t="shared" si="16"/>
        <v>1.7848972547451939E-2</v>
      </c>
      <c r="AP11" s="2">
        <f t="shared" si="17"/>
        <v>1.2791993711051776E-2</v>
      </c>
      <c r="AQ11" s="2">
        <f t="shared" si="18"/>
        <v>4.3469172567593972E-3</v>
      </c>
      <c r="AR11" s="2">
        <f t="shared" si="19"/>
        <v>9.0513314683040354E-3</v>
      </c>
      <c r="AS11" s="2">
        <f t="shared" si="20"/>
        <v>7.8958844887936849E-3</v>
      </c>
      <c r="AT11" s="2">
        <f t="shared" si="21"/>
        <v>6.7862899505098826E-3</v>
      </c>
      <c r="AU11" s="2">
        <f t="shared" si="22"/>
        <v>1.4804859866350606E-2</v>
      </c>
      <c r="AV11" s="2">
        <f t="shared" si="23"/>
        <v>8.3149129353887359E-3</v>
      </c>
      <c r="AW11" s="2">
        <f t="shared" si="24"/>
        <v>1.0597090218262502E-2</v>
      </c>
      <c r="AY11" s="1">
        <v>1.19</v>
      </c>
      <c r="AZ11" s="67">
        <f t="shared" si="28"/>
        <v>2.989640700264256E-2</v>
      </c>
      <c r="BA11" s="81">
        <f t="shared" si="25"/>
        <v>1.364748592952721E-2</v>
      </c>
      <c r="BB11" s="81">
        <f t="shared" si="29"/>
        <v>1.254766025241329E-2</v>
      </c>
      <c r="BC11" s="81">
        <f t="shared" si="30"/>
        <v>5.6511502144485026E-2</v>
      </c>
      <c r="BD11" s="81">
        <f t="shared" si="31"/>
        <v>4.6680047267140548E-2</v>
      </c>
      <c r="BE11" s="81">
        <f t="shared" si="32"/>
        <v>1.1133207207269281E-2</v>
      </c>
      <c r="BF11" s="68">
        <f t="shared" si="33"/>
        <v>2.5401950084613108E-2</v>
      </c>
      <c r="BG11" s="67">
        <f t="shared" si="34"/>
        <v>1.771105313260574E-2</v>
      </c>
      <c r="BH11" s="81">
        <f t="shared" si="35"/>
        <v>2.0748309233578378E-2</v>
      </c>
      <c r="BI11" s="81">
        <f t="shared" si="36"/>
        <v>2.4411102604397494E-2</v>
      </c>
      <c r="BJ11" s="81">
        <f t="shared" si="26"/>
        <v>2.6447006010255673E-2</v>
      </c>
      <c r="BK11" s="81">
        <f t="shared" si="37"/>
        <v>4.4256826206711633E-2</v>
      </c>
      <c r="BL11" s="81">
        <f t="shared" si="38"/>
        <v>1.6947215957097722E-2</v>
      </c>
      <c r="BM11" s="68">
        <f t="shared" si="39"/>
        <v>8.3149129353887359E-3</v>
      </c>
      <c r="BO11" s="83">
        <v>3474.6076460541299</v>
      </c>
      <c r="BZ11" s="1" t="s">
        <v>41</v>
      </c>
      <c r="CA11" s="87">
        <f>CA6/CA$7</f>
        <v>0.47811013274085551</v>
      </c>
      <c r="CB11" s="87">
        <f t="shared" ref="CB11:CO11" si="45">CB6/CB$7</f>
        <v>0.3277670356054847</v>
      </c>
      <c r="CC11" s="87">
        <f t="shared" si="45"/>
        <v>0.33962945929965188</v>
      </c>
      <c r="CD11" s="87">
        <f t="shared" si="45"/>
        <v>0.31332283095842234</v>
      </c>
      <c r="CE11" s="87">
        <f t="shared" si="45"/>
        <v>0.28199237612615397</v>
      </c>
      <c r="CF11" s="87">
        <f t="shared" si="45"/>
        <v>0.28220156983594502</v>
      </c>
      <c r="CG11" s="87">
        <f t="shared" si="45"/>
        <v>0.29343306658537288</v>
      </c>
      <c r="CH11" s="87">
        <f t="shared" si="45"/>
        <v>0.33709619743068547</v>
      </c>
      <c r="CI11" s="87">
        <f t="shared" si="45"/>
        <v>0.33541597373448684</v>
      </c>
      <c r="CJ11" s="87">
        <f t="shared" si="45"/>
        <v>0.41906923950056757</v>
      </c>
      <c r="CK11" s="87">
        <f t="shared" si="45"/>
        <v>0.31347687293208504</v>
      </c>
      <c r="CL11" s="87">
        <f t="shared" si="45"/>
        <v>0.32490460494280293</v>
      </c>
      <c r="CM11" s="87">
        <f t="shared" si="45"/>
        <v>0.31073880657463421</v>
      </c>
      <c r="CN11" s="87">
        <f t="shared" si="45"/>
        <v>0.33603517465241073</v>
      </c>
      <c r="CO11" s="87">
        <f t="shared" si="45"/>
        <v>0.30531480440027126</v>
      </c>
      <c r="CQ11" s="2">
        <v>1278212.1411416172</v>
      </c>
      <c r="CR11" s="88">
        <v>1.6108243373451034</v>
      </c>
      <c r="CS11" s="88">
        <v>3.008103030628642</v>
      </c>
    </row>
    <row r="12" spans="1:97" x14ac:dyDescent="0.25">
      <c r="A12" s="1">
        <v>1.4</v>
      </c>
      <c r="B12" s="30">
        <v>0.67327077005004698</v>
      </c>
      <c r="C12" s="31">
        <v>0.68991148404252545</v>
      </c>
      <c r="D12" s="30">
        <v>0.59644783101404419</v>
      </c>
      <c r="E12" s="31">
        <v>0.70720881014365167</v>
      </c>
      <c r="F12" s="17">
        <v>0.6872814605552271</v>
      </c>
      <c r="G12" s="18">
        <v>0.6203424961752948</v>
      </c>
      <c r="H12" s="19">
        <v>0.74903851750368244</v>
      </c>
      <c r="I12" s="20">
        <v>0.72150806638383203</v>
      </c>
      <c r="J12" s="21">
        <v>0.79507493279808195</v>
      </c>
      <c r="K12" s="22">
        <v>0.77150930969707399</v>
      </c>
      <c r="L12" s="21">
        <v>0.61395670596373897</v>
      </c>
      <c r="M12" s="22">
        <v>0.86023784964999317</v>
      </c>
      <c r="N12" s="23">
        <v>0.87147131135400913</v>
      </c>
      <c r="O12" s="32">
        <v>0.81234527639010345</v>
      </c>
      <c r="P12" s="23">
        <v>0.78260134226124123</v>
      </c>
      <c r="Q12" s="32">
        <v>0.81843860363802856</v>
      </c>
      <c r="R12" s="19">
        <v>0.59357377225901642</v>
      </c>
      <c r="S12" s="20">
        <v>0.63599707296801644</v>
      </c>
      <c r="T12" s="19">
        <v>0.57424725284293732</v>
      </c>
      <c r="U12" s="20">
        <v>0.61890797626094063</v>
      </c>
      <c r="V12" s="33">
        <v>0.66494304618256639</v>
      </c>
      <c r="W12" s="34">
        <v>0.62650779718386851</v>
      </c>
      <c r="X12" s="33">
        <v>0.61887292681423023</v>
      </c>
      <c r="Z12" s="1">
        <v>1.4</v>
      </c>
      <c r="AA12" s="2">
        <f t="shared" si="2"/>
        <v>2.4012875284605068E-2</v>
      </c>
      <c r="AB12" s="2">
        <f t="shared" si="3"/>
        <v>1.9488619601233294E-2</v>
      </c>
      <c r="AC12" s="2">
        <f t="shared" si="4"/>
        <v>6.4356720966415246E-3</v>
      </c>
      <c r="AD12" s="2">
        <f t="shared" si="5"/>
        <v>1.9609485887663199E-2</v>
      </c>
      <c r="AE12" s="2">
        <f t="shared" si="6"/>
        <v>2.0061058552146554E-2</v>
      </c>
      <c r="AF12" s="2">
        <f t="shared" si="7"/>
        <v>2.9943311947885212E-2</v>
      </c>
      <c r="AG12" s="2">
        <f t="shared" si="8"/>
        <v>3.5359112257278794E-2</v>
      </c>
      <c r="AH12" s="2">
        <f t="shared" si="9"/>
        <v>1.819571192613385E-2</v>
      </c>
      <c r="AI12" s="2">
        <f t="shared" si="10"/>
        <v>4.8654610512578647E-2</v>
      </c>
      <c r="AJ12" s="2">
        <f t="shared" si="11"/>
        <v>2.2041249468735678E-2</v>
      </c>
      <c r="AK12" s="2">
        <f t="shared" si="12"/>
        <v>1.6418430230882342E-2</v>
      </c>
      <c r="AL12" s="2">
        <f t="shared" si="13"/>
        <v>3.3303248111349798E-2</v>
      </c>
      <c r="AM12" s="2">
        <f t="shared" si="14"/>
        <v>4.9112637222666587E-2</v>
      </c>
      <c r="AN12" s="2">
        <f t="shared" si="15"/>
        <v>3.8436929097674134E-2</v>
      </c>
      <c r="AO12" s="2">
        <f t="shared" si="16"/>
        <v>2.5773410004689471E-2</v>
      </c>
      <c r="AP12" s="2">
        <f t="shared" si="17"/>
        <v>1.8654671092721575E-2</v>
      </c>
      <c r="AQ12" s="2">
        <f t="shared" si="18"/>
        <v>6.2473639530261482E-3</v>
      </c>
      <c r="AR12" s="2">
        <f t="shared" si="19"/>
        <v>1.3138427533373281E-2</v>
      </c>
      <c r="AS12" s="2">
        <f t="shared" si="20"/>
        <v>1.1382154798599857E-2</v>
      </c>
      <c r="AT12" s="2">
        <f t="shared" si="21"/>
        <v>9.7453249942047911E-3</v>
      </c>
      <c r="AU12" s="2">
        <f t="shared" si="22"/>
        <v>2.1454387385080539E-2</v>
      </c>
      <c r="AV12" s="2">
        <f t="shared" si="23"/>
        <v>1.1991985745896397E-2</v>
      </c>
      <c r="AW12" s="2">
        <f t="shared" si="24"/>
        <v>1.5346191966212423E-2</v>
      </c>
      <c r="AY12" s="1">
        <v>1.4</v>
      </c>
      <c r="AZ12" s="67">
        <f t="shared" si="28"/>
        <v>4.3622361172268267E-2</v>
      </c>
      <c r="BA12" s="81">
        <f t="shared" si="25"/>
        <v>2.0061058552146554E-2</v>
      </c>
      <c r="BB12" s="81">
        <f t="shared" si="29"/>
        <v>1.819571192613385E-2</v>
      </c>
      <c r="BC12" s="81">
        <f t="shared" si="30"/>
        <v>8.1957858623928445E-2</v>
      </c>
      <c r="BD12" s="81">
        <f>SUM(AM12,AP12)</f>
        <v>6.7767308315388158E-2</v>
      </c>
      <c r="BE12" s="81">
        <f t="shared" si="32"/>
        <v>1.5992688947230937E-2</v>
      </c>
      <c r="BF12" s="68">
        <f t="shared" si="33"/>
        <v>3.680057935129296E-2</v>
      </c>
      <c r="BG12" s="67">
        <f t="shared" si="34"/>
        <v>2.5924291697874819E-2</v>
      </c>
      <c r="BH12" s="81">
        <f t="shared" si="35"/>
        <v>2.9943311947885212E-2</v>
      </c>
      <c r="BI12" s="81">
        <f t="shared" si="36"/>
        <v>3.5359112257278794E-2</v>
      </c>
      <c r="BJ12" s="81">
        <f t="shared" si="26"/>
        <v>3.845967969961802E-2</v>
      </c>
      <c r="BK12" s="81">
        <f t="shared" si="37"/>
        <v>6.4210339102363609E-2</v>
      </c>
      <c r="BL12" s="81">
        <f t="shared" si="38"/>
        <v>2.4520582331973136E-2</v>
      </c>
      <c r="BM12" s="68">
        <f t="shared" si="39"/>
        <v>1.1991985745896397E-2</v>
      </c>
      <c r="BO12" s="83">
        <v>5296.33103203479</v>
      </c>
      <c r="CA12">
        <f>SUM(CA9:CA11)</f>
        <v>1</v>
      </c>
      <c r="CB12">
        <f t="shared" ref="CB12:CO12" si="46">SUM(CB9:CB11)</f>
        <v>1</v>
      </c>
      <c r="CC12">
        <f t="shared" si="46"/>
        <v>1.0000000000000002</v>
      </c>
      <c r="CD12">
        <f t="shared" si="46"/>
        <v>1</v>
      </c>
      <c r="CE12">
        <f t="shared" si="46"/>
        <v>1</v>
      </c>
      <c r="CF12">
        <f t="shared" si="46"/>
        <v>1</v>
      </c>
      <c r="CG12">
        <f t="shared" si="46"/>
        <v>1</v>
      </c>
      <c r="CH12">
        <f t="shared" si="46"/>
        <v>1.0000000000000002</v>
      </c>
      <c r="CI12">
        <f t="shared" si="46"/>
        <v>1</v>
      </c>
      <c r="CJ12">
        <f t="shared" si="46"/>
        <v>1</v>
      </c>
      <c r="CK12">
        <f t="shared" si="46"/>
        <v>0.99999999999999989</v>
      </c>
      <c r="CL12">
        <f t="shared" si="46"/>
        <v>1</v>
      </c>
      <c r="CM12">
        <f t="shared" si="46"/>
        <v>1</v>
      </c>
      <c r="CN12">
        <f t="shared" si="46"/>
        <v>1</v>
      </c>
      <c r="CO12">
        <f t="shared" si="46"/>
        <v>1</v>
      </c>
      <c r="CQ12" s="2">
        <v>1203191.9120457896</v>
      </c>
      <c r="CR12" s="88">
        <v>0.7901688473940448</v>
      </c>
      <c r="CS12" s="88">
        <v>1.4797989263631988</v>
      </c>
    </row>
    <row r="13" spans="1:97" x14ac:dyDescent="0.25">
      <c r="A13" s="1">
        <v>1.65</v>
      </c>
      <c r="B13" s="30">
        <v>0.84335450776244791</v>
      </c>
      <c r="C13" s="31">
        <v>0.86683870832657206</v>
      </c>
      <c r="D13" s="30">
        <v>0.74146814421648644</v>
      </c>
      <c r="E13" s="31">
        <v>0.88401101267956472</v>
      </c>
      <c r="F13" s="17">
        <v>0.8664929300892773</v>
      </c>
      <c r="G13" s="18">
        <v>0.77135665992202518</v>
      </c>
      <c r="H13" s="19">
        <v>0.93215672052759513</v>
      </c>
      <c r="I13" s="20">
        <v>0.89609520343473459</v>
      </c>
      <c r="J13" s="21">
        <v>0.99437560729965302</v>
      </c>
      <c r="K13" s="22">
        <v>0.96098005690611144</v>
      </c>
      <c r="L13" s="21">
        <v>0.76528406306747765</v>
      </c>
      <c r="M13" s="22">
        <v>1.0685703336173615</v>
      </c>
      <c r="N13" s="23">
        <v>1.0758612518143307</v>
      </c>
      <c r="O13" s="32">
        <v>1.0106138543411554</v>
      </c>
      <c r="P13" s="23">
        <v>0.9655670784677004</v>
      </c>
      <c r="Q13" s="32">
        <v>1.0217857515596123</v>
      </c>
      <c r="R13" s="19">
        <v>0.7300081523753057</v>
      </c>
      <c r="S13" s="20">
        <v>0.78807023672220577</v>
      </c>
      <c r="T13" s="19">
        <v>0.70638071852741924</v>
      </c>
      <c r="U13" s="20">
        <v>0.76069416718617433</v>
      </c>
      <c r="V13" s="33">
        <v>0.82642921454118978</v>
      </c>
      <c r="W13" s="34">
        <v>0.77209727689857621</v>
      </c>
      <c r="X13" s="33">
        <v>0.76954497811209088</v>
      </c>
      <c r="Z13" s="1">
        <v>1.65</v>
      </c>
      <c r="AA13" s="2">
        <f t="shared" si="2"/>
        <v>3.0079081873855586E-2</v>
      </c>
      <c r="AB13" s="2">
        <f t="shared" si="3"/>
        <v>2.448645983280905E-2</v>
      </c>
      <c r="AC13" s="2">
        <f t="shared" si="4"/>
        <v>8.0004412760958724E-3</v>
      </c>
      <c r="AD13" s="2">
        <f t="shared" si="5"/>
        <v>2.4511857359579E-2</v>
      </c>
      <c r="AE13" s="2">
        <f t="shared" si="6"/>
        <v>2.5292062136375949E-2</v>
      </c>
      <c r="AF13" s="2">
        <f t="shared" si="7"/>
        <v>3.7232614617776119E-2</v>
      </c>
      <c r="AG13" s="2">
        <f t="shared" si="8"/>
        <v>4.4003390149225607E-2</v>
      </c>
      <c r="AH13" s="2">
        <f t="shared" si="9"/>
        <v>2.2598624935420562E-2</v>
      </c>
      <c r="AI13" s="2">
        <f t="shared" si="10"/>
        <v>6.0850815288702294E-2</v>
      </c>
      <c r="AJ13" s="2">
        <f t="shared" si="11"/>
        <v>2.7454239245750665E-2</v>
      </c>
      <c r="AK13" s="2">
        <f t="shared" si="12"/>
        <v>2.0465226414550529E-2</v>
      </c>
      <c r="AL13" s="2">
        <f t="shared" si="13"/>
        <v>4.1368631895662492E-2</v>
      </c>
      <c r="AM13" s="2">
        <f t="shared" si="14"/>
        <v>6.063123670724848E-2</v>
      </c>
      <c r="AN13" s="2">
        <f t="shared" si="15"/>
        <v>4.7818205132006103E-2</v>
      </c>
      <c r="AO13" s="2">
        <f t="shared" si="16"/>
        <v>3.1799020595176794E-2</v>
      </c>
      <c r="AP13" s="2">
        <f t="shared" si="17"/>
        <v>2.328956263529823E-2</v>
      </c>
      <c r="AQ13" s="2">
        <f t="shared" si="18"/>
        <v>7.683335803750092E-3</v>
      </c>
      <c r="AR13" s="2">
        <f t="shared" si="19"/>
        <v>1.6279954950207322E-2</v>
      </c>
      <c r="AS13" s="2">
        <f t="shared" si="20"/>
        <v>1.4001172221931972E-2</v>
      </c>
      <c r="AT13" s="2">
        <f t="shared" si="21"/>
        <v>1.1977890356513525E-2</v>
      </c>
      <c r="AU13" s="2">
        <f t="shared" si="22"/>
        <v>2.6664738607171529E-2</v>
      </c>
      <c r="AV13" s="2">
        <f t="shared" si="23"/>
        <v>1.477871397711561E-2</v>
      </c>
      <c r="AW13" s="2">
        <f t="shared" si="24"/>
        <v>1.9082406822245466E-2</v>
      </c>
      <c r="AY13" s="1">
        <v>1.65</v>
      </c>
      <c r="AZ13" s="67">
        <f t="shared" si="28"/>
        <v>5.4590939233434582E-2</v>
      </c>
      <c r="BA13" s="81">
        <f t="shared" si="25"/>
        <v>2.5292062136375949E-2</v>
      </c>
      <c r="BB13" s="81">
        <f t="shared" si="29"/>
        <v>2.2598624935420562E-2</v>
      </c>
      <c r="BC13" s="81">
        <f t="shared" si="30"/>
        <v>0.10221944718436479</v>
      </c>
      <c r="BD13" s="81">
        <f t="shared" si="31"/>
        <v>8.3920799342546704E-2</v>
      </c>
      <c r="BE13" s="81">
        <f t="shared" si="32"/>
        <v>1.9661226160263619E-2</v>
      </c>
      <c r="BF13" s="68">
        <f t="shared" si="33"/>
        <v>4.5747145429416991E-2</v>
      </c>
      <c r="BG13" s="67">
        <f t="shared" si="34"/>
        <v>3.2486901108904925E-2</v>
      </c>
      <c r="BH13" s="81">
        <f t="shared" si="35"/>
        <v>3.7232614617776119E-2</v>
      </c>
      <c r="BI13" s="81">
        <f t="shared" si="36"/>
        <v>4.4003390149225607E-2</v>
      </c>
      <c r="BJ13" s="81">
        <f t="shared" si="26"/>
        <v>4.7919465660301197E-2</v>
      </c>
      <c r="BK13" s="81">
        <f t="shared" si="37"/>
        <v>7.9617225727182897E-2</v>
      </c>
      <c r="BL13" s="81">
        <f t="shared" si="38"/>
        <v>3.0281127172139294E-2</v>
      </c>
      <c r="BM13" s="68">
        <f t="shared" si="39"/>
        <v>1.477871397711561E-2</v>
      </c>
      <c r="BO13" s="83">
        <v>6874.9573259087401</v>
      </c>
      <c r="CQ13" s="2">
        <v>35154.015030615519</v>
      </c>
      <c r="CR13" s="88">
        <v>0.54239917877429611</v>
      </c>
      <c r="CS13" s="88">
        <v>0.25485875679096892</v>
      </c>
    </row>
    <row r="14" spans="1:97" x14ac:dyDescent="0.25">
      <c r="A14" s="1">
        <v>1.95</v>
      </c>
      <c r="B14" s="30">
        <v>0.9838230259690155</v>
      </c>
      <c r="C14" s="31">
        <v>1.0118352797072849</v>
      </c>
      <c r="D14" s="30">
        <v>0.85976328541447855</v>
      </c>
      <c r="E14" s="31">
        <v>1.0300975783342385</v>
      </c>
      <c r="F14" s="17">
        <v>1.0168699676616371</v>
      </c>
      <c r="G14" s="18">
        <v>0.89226669298721772</v>
      </c>
      <c r="H14" s="19">
        <v>1.0758754079864608</v>
      </c>
      <c r="I14" s="20">
        <v>1.0350523125160653</v>
      </c>
      <c r="J14" s="21">
        <v>1.1497024674983862</v>
      </c>
      <c r="K14" s="22">
        <v>1.1092474053214028</v>
      </c>
      <c r="L14" s="21">
        <v>0.8872106765053468</v>
      </c>
      <c r="M14" s="22">
        <v>1.2324639902805352</v>
      </c>
      <c r="N14" s="23">
        <v>1.232856423472259</v>
      </c>
      <c r="O14" s="32">
        <v>1.1670051438651625</v>
      </c>
      <c r="P14" s="23">
        <v>1.1062508168113223</v>
      </c>
      <c r="Q14" s="32">
        <v>1.1790094569890484</v>
      </c>
      <c r="R14" s="19">
        <v>0.83780815641780593</v>
      </c>
      <c r="S14" s="20">
        <v>0.90822309283690228</v>
      </c>
      <c r="T14" s="19">
        <v>0.81173919857896648</v>
      </c>
      <c r="U14" s="20">
        <v>0.87322289014270893</v>
      </c>
      <c r="V14" s="33">
        <v>0.95404871843585604</v>
      </c>
      <c r="W14" s="34">
        <v>0.88693951992263265</v>
      </c>
      <c r="X14" s="33">
        <v>0.89131574079782971</v>
      </c>
      <c r="Z14" s="1">
        <v>1.95</v>
      </c>
      <c r="AA14" s="2">
        <f t="shared" si="2"/>
        <v>3.5089032044211044E-2</v>
      </c>
      <c r="AB14" s="2">
        <f t="shared" si="3"/>
        <v>2.8582322981171436E-2</v>
      </c>
      <c r="AC14" s="2">
        <f t="shared" si="4"/>
        <v>9.2768458496222065E-3</v>
      </c>
      <c r="AD14" s="2">
        <f t="shared" si="5"/>
        <v>2.8562545652051803E-2</v>
      </c>
      <c r="AE14" s="2">
        <f t="shared" si="6"/>
        <v>2.968141748607557E-2</v>
      </c>
      <c r="AF14" s="2">
        <f t="shared" si="7"/>
        <v>4.3068821003799877E-2</v>
      </c>
      <c r="AG14" s="2">
        <f t="shared" si="8"/>
        <v>5.0787774509408808E-2</v>
      </c>
      <c r="AH14" s="2">
        <f t="shared" si="9"/>
        <v>2.6102984269342638E-2</v>
      </c>
      <c r="AI14" s="2">
        <f t="shared" si="10"/>
        <v>7.0356042498563767E-2</v>
      </c>
      <c r="AJ14" s="2">
        <f t="shared" si="11"/>
        <v>3.1690089122627114E-2</v>
      </c>
      <c r="AK14" s="2">
        <f t="shared" si="12"/>
        <v>2.3725787911106036E-2</v>
      </c>
      <c r="AL14" s="2">
        <f t="shared" si="13"/>
        <v>4.7713610919720588E-2</v>
      </c>
      <c r="AM14" s="2">
        <f t="shared" si="14"/>
        <v>6.9478856601202704E-2</v>
      </c>
      <c r="AN14" s="2">
        <f t="shared" si="15"/>
        <v>5.5218015387124036E-2</v>
      </c>
      <c r="AO14" s="2">
        <f t="shared" si="16"/>
        <v>3.6432158150047293E-2</v>
      </c>
      <c r="AP14" s="2">
        <f t="shared" si="17"/>
        <v>2.6873162553151368E-2</v>
      </c>
      <c r="AQ14" s="2">
        <f t="shared" si="18"/>
        <v>8.817930846297407E-3</v>
      </c>
      <c r="AR14" s="2">
        <f t="shared" si="19"/>
        <v>1.876207265182472E-2</v>
      </c>
      <c r="AS14" s="2">
        <f t="shared" si="20"/>
        <v>1.6089482655033689E-2</v>
      </c>
      <c r="AT14" s="2">
        <f t="shared" si="21"/>
        <v>1.3749767628187123E-2</v>
      </c>
      <c r="AU14" s="2">
        <f t="shared" si="22"/>
        <v>3.0782381900332941E-2</v>
      </c>
      <c r="AV14" s="2">
        <f t="shared" si="23"/>
        <v>1.6976909350839068E-2</v>
      </c>
      <c r="AW14" s="2">
        <f t="shared" si="24"/>
        <v>2.2101956424563723E-2</v>
      </c>
      <c r="AY14" s="1">
        <v>1.95</v>
      </c>
      <c r="AZ14" s="72">
        <f t="shared" si="28"/>
        <v>6.365157769626284E-2</v>
      </c>
      <c r="BA14" s="55">
        <f t="shared" si="25"/>
        <v>2.968141748607557E-2</v>
      </c>
      <c r="BB14" s="55">
        <f t="shared" si="29"/>
        <v>2.6102984269342638E-2</v>
      </c>
      <c r="BC14" s="55">
        <f t="shared" si="30"/>
        <v>0.11806965341828435</v>
      </c>
      <c r="BD14" s="55">
        <f t="shared" si="31"/>
        <v>9.6352019154354068E-2</v>
      </c>
      <c r="BE14" s="55">
        <f t="shared" si="32"/>
        <v>2.2567698474484532E-2</v>
      </c>
      <c r="BF14" s="73">
        <f t="shared" si="33"/>
        <v>5.2884338324896668E-2</v>
      </c>
      <c r="BG14" s="72">
        <f t="shared" si="34"/>
        <v>3.7859168830793641E-2</v>
      </c>
      <c r="BH14" s="55">
        <f t="shared" si="35"/>
        <v>4.3068821003799877E-2</v>
      </c>
      <c r="BI14" s="55">
        <f t="shared" si="36"/>
        <v>5.0787774509408808E-2</v>
      </c>
      <c r="BJ14" s="55">
        <f t="shared" si="26"/>
        <v>5.541587703373315E-2</v>
      </c>
      <c r="BK14" s="55">
        <f t="shared" si="37"/>
        <v>9.1650173537171337E-2</v>
      </c>
      <c r="BL14" s="55">
        <f t="shared" si="38"/>
        <v>3.4851555306858406E-2</v>
      </c>
      <c r="BM14" s="73">
        <f t="shared" si="39"/>
        <v>1.6976909350839068E-2</v>
      </c>
      <c r="BO14" s="84">
        <v>8540.04664306013</v>
      </c>
      <c r="CQ14" s="2">
        <v>1278212.1411416172</v>
      </c>
      <c r="CR14" s="88">
        <v>6.6311431905869105</v>
      </c>
      <c r="CS14" s="88">
        <v>3.4791613828098953</v>
      </c>
    </row>
    <row r="15" spans="1:97" x14ac:dyDescent="0.25">
      <c r="A15" s="1">
        <v>2.2999999999999998</v>
      </c>
      <c r="B15" s="30">
        <v>1.1150537692838554</v>
      </c>
      <c r="C15" s="31">
        <v>1.1557849444354296</v>
      </c>
      <c r="D15" s="30">
        <v>0.97142892658035884</v>
      </c>
      <c r="E15" s="31">
        <v>1.175060401176184</v>
      </c>
      <c r="F15" s="17">
        <v>1.171261926140055</v>
      </c>
      <c r="G15" s="18">
        <v>1.0107091743572025</v>
      </c>
      <c r="H15" s="19">
        <v>1.2182509301419726</v>
      </c>
      <c r="I15" s="20">
        <v>1.1638294136060898</v>
      </c>
      <c r="J15" s="21">
        <v>1.3007737972807161</v>
      </c>
      <c r="K15" s="22">
        <v>1.2490794122513602</v>
      </c>
      <c r="L15" s="21">
        <v>1.0059666215086616</v>
      </c>
      <c r="M15" s="22">
        <v>1.3837190813801314</v>
      </c>
      <c r="N15" s="23">
        <v>1.3821499451997983</v>
      </c>
      <c r="O15" s="32">
        <v>1.3185786922426954</v>
      </c>
      <c r="P15" s="23">
        <v>1.2407844463748949</v>
      </c>
      <c r="Q15" s="32">
        <v>1.3274798083688797</v>
      </c>
      <c r="R15" s="19">
        <v>0.93112253491709518</v>
      </c>
      <c r="S15" s="20">
        <v>1.0247623292188257</v>
      </c>
      <c r="T15" s="19">
        <v>0.90969646308970242</v>
      </c>
      <c r="U15" s="20">
        <v>0.97449874080359022</v>
      </c>
      <c r="V15" s="33">
        <v>1.0824942385369605</v>
      </c>
      <c r="W15" s="34">
        <v>0.99021869957584585</v>
      </c>
      <c r="X15" s="33">
        <v>1.0084622973056292</v>
      </c>
      <c r="Z15" s="1">
        <v>2.2999999999999998</v>
      </c>
      <c r="AA15" s="2">
        <f t="shared" si="2"/>
        <v>3.976950773527814E-2</v>
      </c>
      <c r="AB15" s="2">
        <f t="shared" si="3"/>
        <v>3.2648613110412075E-2</v>
      </c>
      <c r="AC15" s="2">
        <f t="shared" si="4"/>
        <v>1.0481718117802052E-2</v>
      </c>
      <c r="AD15" s="2">
        <f t="shared" si="5"/>
        <v>3.2582074803813275E-2</v>
      </c>
      <c r="AE15" s="2">
        <f t="shared" si="6"/>
        <v>3.4187964362102113E-2</v>
      </c>
      <c r="AF15" s="2">
        <f t="shared" si="7"/>
        <v>4.8785921137047661E-2</v>
      </c>
      <c r="AG15" s="2">
        <f t="shared" si="8"/>
        <v>5.7508753408281897E-2</v>
      </c>
      <c r="AH15" s="2">
        <f t="shared" si="9"/>
        <v>2.9350613981731964E-2</v>
      </c>
      <c r="AI15" s="2">
        <f t="shared" si="10"/>
        <v>7.9600852524593438E-2</v>
      </c>
      <c r="AJ15" s="2">
        <f t="shared" si="11"/>
        <v>3.5684949728609063E-2</v>
      </c>
      <c r="AK15" s="2">
        <f t="shared" si="12"/>
        <v>2.6901559392384686E-2</v>
      </c>
      <c r="AL15" s="2">
        <f t="shared" si="13"/>
        <v>5.3569300516550351E-2</v>
      </c>
      <c r="AM15" s="2">
        <f t="shared" si="14"/>
        <v>7.789244231167991E-2</v>
      </c>
      <c r="AN15" s="2">
        <f t="shared" si="15"/>
        <v>6.2389869402155379E-2</v>
      </c>
      <c r="AO15" s="2">
        <f t="shared" si="16"/>
        <v>4.0862754172464433E-2</v>
      </c>
      <c r="AP15" s="2">
        <f t="shared" si="17"/>
        <v>3.0257247272151858E-2</v>
      </c>
      <c r="AQ15" s="2">
        <f t="shared" si="18"/>
        <v>9.8000646800024266E-3</v>
      </c>
      <c r="AR15" s="2">
        <f t="shared" si="19"/>
        <v>2.1169540197002498E-2</v>
      </c>
      <c r="AS15" s="2">
        <f t="shared" si="20"/>
        <v>1.8031093594900988E-2</v>
      </c>
      <c r="AT15" s="2">
        <f t="shared" si="21"/>
        <v>1.5344457172693364E-2</v>
      </c>
      <c r="AU15" s="2">
        <f t="shared" si="22"/>
        <v>3.4926676606395084E-2</v>
      </c>
      <c r="AV15" s="2">
        <f t="shared" si="23"/>
        <v>1.8953776128581217E-2</v>
      </c>
      <c r="AW15" s="2">
        <f t="shared" si="24"/>
        <v>2.5006839586287619E-2</v>
      </c>
      <c r="AY15" s="1">
        <v>2.2999999999999998</v>
      </c>
      <c r="AZ15" s="69">
        <f t="shared" si="28"/>
        <v>7.2351582539091408E-2</v>
      </c>
      <c r="BA15" s="70">
        <f t="shared" si="25"/>
        <v>3.4187964362102113E-2</v>
      </c>
      <c r="BB15" s="70">
        <f t="shared" si="29"/>
        <v>2.9350613981731964E-2</v>
      </c>
      <c r="BC15" s="70">
        <f t="shared" si="30"/>
        <v>0.1331701530411438</v>
      </c>
      <c r="BD15" s="70">
        <f t="shared" si="31"/>
        <v>0.10814968958383177</v>
      </c>
      <c r="BE15" s="70">
        <f t="shared" si="32"/>
        <v>2.5144521852695792E-2</v>
      </c>
      <c r="BF15" s="71">
        <f t="shared" si="33"/>
        <v>5.9933516192682702E-2</v>
      </c>
      <c r="BG15" s="69">
        <f t="shared" si="34"/>
        <v>4.3130331228214129E-2</v>
      </c>
      <c r="BH15" s="70">
        <f t="shared" si="35"/>
        <v>4.8785921137047661E-2</v>
      </c>
      <c r="BI15" s="70">
        <f t="shared" si="36"/>
        <v>5.7508753408281897E-2</v>
      </c>
      <c r="BJ15" s="70">
        <f t="shared" si="26"/>
        <v>6.2586509120993755E-2</v>
      </c>
      <c r="BK15" s="70">
        <f t="shared" si="37"/>
        <v>0.10325262357461981</v>
      </c>
      <c r="BL15" s="70">
        <f t="shared" si="38"/>
        <v>3.9200633791903486E-2</v>
      </c>
      <c r="BM15" s="71">
        <f t="shared" si="39"/>
        <v>1.8953776128581217E-2</v>
      </c>
      <c r="BO15" s="85">
        <v>10938.6027743382</v>
      </c>
      <c r="CQ15" s="2">
        <v>1203191.9120457896</v>
      </c>
      <c r="CR15" s="88">
        <v>2.8173576306387913</v>
      </c>
      <c r="CS15" s="88">
        <v>1.797079860399138</v>
      </c>
    </row>
    <row r="16" spans="1:97" x14ac:dyDescent="0.25">
      <c r="A16" s="1">
        <v>2.72</v>
      </c>
      <c r="B16" s="30">
        <v>1.2087900145087407</v>
      </c>
      <c r="C16" s="31">
        <v>1.257858343060841</v>
      </c>
      <c r="D16" s="30">
        <v>1.0553335363617715</v>
      </c>
      <c r="E16" s="31">
        <v>1.2810668065102164</v>
      </c>
      <c r="F16" s="17">
        <v>1.2865996539868163</v>
      </c>
      <c r="G16" s="18">
        <v>1.087203276908651</v>
      </c>
      <c r="H16" s="19">
        <v>1.312720223144529</v>
      </c>
      <c r="I16" s="20">
        <v>1.258248987725455</v>
      </c>
      <c r="J16" s="21">
        <v>1.4029065272744035</v>
      </c>
      <c r="K16" s="22">
        <v>1.3503035100753664</v>
      </c>
      <c r="L16" s="21">
        <v>1.0921511544115527</v>
      </c>
      <c r="M16" s="22">
        <v>1.4937969104822635</v>
      </c>
      <c r="N16" s="23">
        <v>1.4864184365650639</v>
      </c>
      <c r="O16" s="32">
        <v>1.4279043567203782</v>
      </c>
      <c r="P16" s="23">
        <v>1.3330360780756307</v>
      </c>
      <c r="Q16" s="32">
        <v>1.4392534062330613</v>
      </c>
      <c r="R16" s="19">
        <v>1.0045612876710484</v>
      </c>
      <c r="S16" s="20">
        <v>1.1057676382284829</v>
      </c>
      <c r="T16" s="19">
        <v>0.98240252163767106</v>
      </c>
      <c r="U16" s="20">
        <v>1.0521435596435991</v>
      </c>
      <c r="V16" s="33">
        <v>1.1737690293483563</v>
      </c>
      <c r="W16" s="34">
        <v>1.0659042052759107</v>
      </c>
      <c r="X16" s="33">
        <v>1.0920833590233676</v>
      </c>
      <c r="Z16" s="1">
        <v>2.72</v>
      </c>
      <c r="AA16" s="2">
        <f t="shared" si="2"/>
        <v>4.3112704657468914E-2</v>
      </c>
      <c r="AB16" s="2">
        <f t="shared" si="3"/>
        <v>3.5531982474782703E-2</v>
      </c>
      <c r="AC16" s="2">
        <f t="shared" si="4"/>
        <v>1.1387048857343493E-2</v>
      </c>
      <c r="AD16" s="2">
        <f t="shared" si="5"/>
        <v>3.5521420410915328E-2</v>
      </c>
      <c r="AE16" s="2">
        <f t="shared" si="6"/>
        <v>3.7554557300221239E-2</v>
      </c>
      <c r="AF16" s="2">
        <f t="shared" si="7"/>
        <v>5.247821497310351E-2</v>
      </c>
      <c r="AG16" s="2">
        <f t="shared" si="8"/>
        <v>6.1968270853760561E-2</v>
      </c>
      <c r="AH16" s="2">
        <f t="shared" si="9"/>
        <v>3.1731781221448235E-2</v>
      </c>
      <c r="AI16" s="2">
        <f t="shared" si="10"/>
        <v>8.5850864936557164E-2</v>
      </c>
      <c r="AJ16" s="2">
        <f t="shared" si="11"/>
        <v>3.8576820979343097E-2</v>
      </c>
      <c r="AK16" s="2">
        <f t="shared" si="12"/>
        <v>2.9206306171273802E-2</v>
      </c>
      <c r="AL16" s="2">
        <f t="shared" si="13"/>
        <v>5.7830853592410289E-2</v>
      </c>
      <c r="AM16" s="2">
        <f t="shared" si="14"/>
        <v>8.3768597411060824E-2</v>
      </c>
      <c r="AN16" s="2">
        <f t="shared" si="15"/>
        <v>6.7562722542581416E-2</v>
      </c>
      <c r="AO16" s="2">
        <f t="shared" si="16"/>
        <v>4.3900877159264766E-2</v>
      </c>
      <c r="AP16" s="2">
        <f t="shared" si="17"/>
        <v>3.2804902888270149E-2</v>
      </c>
      <c r="AQ16" s="2">
        <f t="shared" si="18"/>
        <v>1.0573007552737783E-2</v>
      </c>
      <c r="AR16" s="2">
        <f t="shared" si="19"/>
        <v>2.2842947870523992E-2</v>
      </c>
      <c r="AS16" s="2">
        <f t="shared" si="20"/>
        <v>1.947220038138027E-2</v>
      </c>
      <c r="AT16" s="2">
        <f t="shared" si="21"/>
        <v>1.6567052490148147E-2</v>
      </c>
      <c r="AU16" s="2">
        <f t="shared" si="22"/>
        <v>3.7871657731924774E-2</v>
      </c>
      <c r="AV16" s="2">
        <f t="shared" si="23"/>
        <v>2.0402472393186155E-2</v>
      </c>
      <c r="AW16" s="2">
        <f t="shared" si="24"/>
        <v>2.7080391053702371E-2</v>
      </c>
      <c r="AY16" s="1">
        <v>2.72</v>
      </c>
      <c r="AZ16" s="67">
        <f t="shared" si="28"/>
        <v>7.8634125068384242E-2</v>
      </c>
      <c r="BA16" s="81">
        <f t="shared" si="25"/>
        <v>3.7554557300221239E-2</v>
      </c>
      <c r="BB16" s="81">
        <f t="shared" si="29"/>
        <v>3.1731781221448235E-2</v>
      </c>
      <c r="BC16" s="81">
        <f t="shared" si="30"/>
        <v>0.14368171852896744</v>
      </c>
      <c r="BD16" s="81">
        <f t="shared" si="31"/>
        <v>0.11657350029933097</v>
      </c>
      <c r="BE16" s="81">
        <f t="shared" si="32"/>
        <v>2.7140060042885931E-2</v>
      </c>
      <c r="BF16" s="68">
        <f t="shared" si="33"/>
        <v>6.4952048785627145E-2</v>
      </c>
      <c r="BG16" s="67">
        <f t="shared" si="34"/>
        <v>4.6919031332126195E-2</v>
      </c>
      <c r="BH16" s="81">
        <f t="shared" si="35"/>
        <v>5.247821497310351E-2</v>
      </c>
      <c r="BI16" s="81">
        <f t="shared" si="36"/>
        <v>6.1968270853760561E-2</v>
      </c>
      <c r="BJ16" s="81">
        <f t="shared" si="26"/>
        <v>6.7783127150616906E-2</v>
      </c>
      <c r="BK16" s="81">
        <f t="shared" si="37"/>
        <v>0.11146359970184619</v>
      </c>
      <c r="BL16" s="81">
        <f t="shared" si="38"/>
        <v>4.2315148251904258E-2</v>
      </c>
      <c r="BM16" s="68">
        <f t="shared" si="39"/>
        <v>2.0402472393186155E-2</v>
      </c>
      <c r="BO16" s="83">
        <v>12801.8984428158</v>
      </c>
      <c r="CQ16" s="2">
        <v>35154.015030615519</v>
      </c>
      <c r="CR16" s="88">
        <v>0.4478712633916041</v>
      </c>
      <c r="CS16" s="88">
        <v>0.42369039671559017</v>
      </c>
    </row>
    <row r="17" spans="1:97" x14ac:dyDescent="0.25">
      <c r="A17" s="1">
        <v>3.2</v>
      </c>
      <c r="B17" s="30">
        <v>1.2816054165964781</v>
      </c>
      <c r="C17" s="31">
        <v>1.341610875266307</v>
      </c>
      <c r="D17" s="30">
        <v>1.1243217710709337</v>
      </c>
      <c r="E17" s="31">
        <v>1.3690933268405971</v>
      </c>
      <c r="F17" s="17">
        <v>1.3858776982093457</v>
      </c>
      <c r="G17" s="18">
        <v>1.1538271726792675</v>
      </c>
      <c r="H17" s="19">
        <v>1.389728367203485</v>
      </c>
      <c r="I17" s="20">
        <v>1.3343445474604694</v>
      </c>
      <c r="J17" s="21">
        <v>1.4858893703942744</v>
      </c>
      <c r="K17" s="22">
        <v>1.4323858714518845</v>
      </c>
      <c r="L17" s="21">
        <v>1.1670942265010231</v>
      </c>
      <c r="M17" s="22">
        <v>1.574928347487168</v>
      </c>
      <c r="N17" s="23">
        <v>1.5610651974288332</v>
      </c>
      <c r="O17" s="32">
        <v>1.510917742628856</v>
      </c>
      <c r="P17" s="23">
        <v>1.4052998562412071</v>
      </c>
      <c r="Q17" s="32">
        <v>1.5331836285345877</v>
      </c>
      <c r="R17" s="19">
        <v>1.0655356649575876</v>
      </c>
      <c r="S17" s="20">
        <v>1.1702105234629316</v>
      </c>
      <c r="T17" s="19">
        <v>1.0455305365445899</v>
      </c>
      <c r="U17" s="20">
        <v>1.1169601040665631</v>
      </c>
      <c r="V17" s="33">
        <v>1.2514145527535254</v>
      </c>
      <c r="W17" s="34">
        <v>1.1292382569207564</v>
      </c>
      <c r="X17" s="33">
        <v>1.1583636475738333</v>
      </c>
      <c r="Z17" s="1">
        <v>3.2</v>
      </c>
      <c r="AA17" s="2">
        <f t="shared" si="2"/>
        <v>4.5709738788330165E-2</v>
      </c>
      <c r="AB17" s="2">
        <f t="shared" si="3"/>
        <v>3.7897824004522705E-2</v>
      </c>
      <c r="AC17" s="2">
        <f t="shared" si="4"/>
        <v>1.2131431909855352E-2</v>
      </c>
      <c r="AD17" s="2">
        <f t="shared" si="5"/>
        <v>3.7962219766636128E-2</v>
      </c>
      <c r="AE17" s="2">
        <f t="shared" si="6"/>
        <v>4.0452384133032648E-2</v>
      </c>
      <c r="AF17" s="2">
        <f t="shared" si="7"/>
        <v>5.5694083798055391E-2</v>
      </c>
      <c r="AG17" s="2">
        <f t="shared" si="8"/>
        <v>6.5603517302207648E-2</v>
      </c>
      <c r="AH17" s="2">
        <f t="shared" si="9"/>
        <v>3.3650835142405564E-2</v>
      </c>
      <c r="AI17" s="2">
        <f t="shared" si="10"/>
        <v>9.0929000021277642E-2</v>
      </c>
      <c r="AJ17" s="2">
        <f t="shared" si="11"/>
        <v>4.0921831961508837E-2</v>
      </c>
      <c r="AK17" s="2">
        <f t="shared" si="12"/>
        <v>3.1210433805090428E-2</v>
      </c>
      <c r="AL17" s="2">
        <f t="shared" si="13"/>
        <v>6.0971776044618162E-2</v>
      </c>
      <c r="AM17" s="2">
        <f t="shared" si="14"/>
        <v>8.7975390266299414E-2</v>
      </c>
      <c r="AN17" s="2">
        <f t="shared" si="15"/>
        <v>7.1490583910226946E-2</v>
      </c>
      <c r="AO17" s="2">
        <f t="shared" si="16"/>
        <v>4.6280740165591701E-2</v>
      </c>
      <c r="AP17" s="2">
        <f t="shared" si="17"/>
        <v>3.4945854445188836E-2</v>
      </c>
      <c r="AQ17" s="2">
        <f t="shared" si="18"/>
        <v>1.121476287367861E-2</v>
      </c>
      <c r="AR17" s="2">
        <f t="shared" si="19"/>
        <v>2.4174208993697235E-2</v>
      </c>
      <c r="AS17" s="2">
        <f t="shared" si="20"/>
        <v>2.0723460764850307E-2</v>
      </c>
      <c r="AT17" s="2">
        <f t="shared" si="21"/>
        <v>1.7587653798632138E-2</v>
      </c>
      <c r="AU17" s="2">
        <f t="shared" si="22"/>
        <v>4.0376890544592564E-2</v>
      </c>
      <c r="AV17" s="2">
        <f t="shared" si="23"/>
        <v>2.1614749475720143E-2</v>
      </c>
      <c r="AW17" s="2">
        <f t="shared" si="24"/>
        <v>2.8723943368888265E-2</v>
      </c>
      <c r="AY17" s="1">
        <v>3.2</v>
      </c>
      <c r="AZ17" s="67">
        <f t="shared" si="28"/>
        <v>8.3671958554966286E-2</v>
      </c>
      <c r="BA17" s="81">
        <f t="shared" si="25"/>
        <v>4.0452384133032648E-2</v>
      </c>
      <c r="BB17" s="81">
        <f t="shared" si="29"/>
        <v>3.3650835142405564E-2</v>
      </c>
      <c r="BC17" s="81">
        <f t="shared" si="30"/>
        <v>0.1519007760658958</v>
      </c>
      <c r="BD17" s="81">
        <f t="shared" si="31"/>
        <v>0.12292124471148824</v>
      </c>
      <c r="BE17" s="81">
        <f t="shared" si="32"/>
        <v>2.8802416672310746E-2</v>
      </c>
      <c r="BF17" s="68">
        <f t="shared" si="33"/>
        <v>6.9100833913480833E-2</v>
      </c>
      <c r="BG17" s="67">
        <f t="shared" si="34"/>
        <v>5.0029255914378054E-2</v>
      </c>
      <c r="BH17" s="81">
        <f t="shared" si="35"/>
        <v>5.5694083798055391E-2</v>
      </c>
      <c r="BI17" s="81">
        <f t="shared" si="36"/>
        <v>6.5603517302207648E-2</v>
      </c>
      <c r="BJ17" s="81">
        <f t="shared" si="26"/>
        <v>7.2132265766599257E-2</v>
      </c>
      <c r="BK17" s="81">
        <f t="shared" si="37"/>
        <v>0.11777132407581864</v>
      </c>
      <c r="BL17" s="81">
        <f t="shared" si="38"/>
        <v>4.4897669758547545E-2</v>
      </c>
      <c r="BM17" s="68">
        <f t="shared" si="39"/>
        <v>2.1614749475720143E-2</v>
      </c>
      <c r="BO17" s="83">
        <v>15573.839711606999</v>
      </c>
      <c r="CQ17" s="2">
        <v>1278212.1411416172</v>
      </c>
      <c r="CR17" s="88">
        <v>5.2334315315138769</v>
      </c>
      <c r="CS17" s="88">
        <v>5.107561754403628</v>
      </c>
    </row>
    <row r="18" spans="1:97" x14ac:dyDescent="0.25">
      <c r="A18" s="1">
        <v>3.78</v>
      </c>
      <c r="B18" s="30">
        <v>1.3628434957913784</v>
      </c>
      <c r="C18" s="31">
        <v>1.4274572207769096</v>
      </c>
      <c r="D18" s="30">
        <v>1.2078120371003396</v>
      </c>
      <c r="E18" s="31">
        <v>1.4578690090461297</v>
      </c>
      <c r="F18" s="17">
        <v>1.4884406777186487</v>
      </c>
      <c r="G18" s="18">
        <v>1.2169964960765924</v>
      </c>
      <c r="H18" s="19">
        <v>1.4653933459590873</v>
      </c>
      <c r="I18" s="20">
        <v>1.4246921183833128</v>
      </c>
      <c r="J18" s="21">
        <v>1.5653259381671427</v>
      </c>
      <c r="K18" s="22">
        <v>1.5316633520100447</v>
      </c>
      <c r="L18" s="21">
        <v>1.2515493038941574</v>
      </c>
      <c r="M18" s="22">
        <v>1.6748137850057692</v>
      </c>
      <c r="N18" s="23">
        <v>1.6410438697828722</v>
      </c>
      <c r="O18" s="32">
        <v>1.5943017240101394</v>
      </c>
      <c r="P18" s="23">
        <v>1.4714135256267344</v>
      </c>
      <c r="Q18" s="32">
        <v>1.6422638866911987</v>
      </c>
      <c r="R18" s="19">
        <v>1.1453750429515641</v>
      </c>
      <c r="S18" s="20">
        <v>1.2367613535414979</v>
      </c>
      <c r="T18" s="19">
        <v>1.123678665343155</v>
      </c>
      <c r="U18" s="20">
        <v>1.2002313590543987</v>
      </c>
      <c r="V18" s="33">
        <v>1.3257560113329427</v>
      </c>
      <c r="W18" s="34">
        <v>1.2086029191479075</v>
      </c>
      <c r="X18" s="33">
        <v>1.2284974412725813</v>
      </c>
      <c r="Z18" s="1">
        <v>3.78</v>
      </c>
      <c r="AA18" s="2">
        <f t="shared" si="2"/>
        <v>4.860717612089549E-2</v>
      </c>
      <c r="AB18" s="2">
        <f t="shared" si="3"/>
        <v>4.0322811572506216E-2</v>
      </c>
      <c r="AC18" s="2">
        <f t="shared" si="4"/>
        <v>1.3032291880312638E-2</v>
      </c>
      <c r="AD18" s="2">
        <f t="shared" si="5"/>
        <v>4.0423791882831142E-2</v>
      </c>
      <c r="AE18" s="2">
        <f t="shared" si="6"/>
        <v>4.3446094941929705E-2</v>
      </c>
      <c r="AF18" s="2">
        <f t="shared" si="7"/>
        <v>5.8743203869120852E-2</v>
      </c>
      <c r="AG18" s="2">
        <f t="shared" si="8"/>
        <v>6.9175358289344596E-2</v>
      </c>
      <c r="AH18" s="2">
        <f t="shared" si="9"/>
        <v>3.5929310533508743E-2</v>
      </c>
      <c r="AI18" s="2">
        <f t="shared" si="10"/>
        <v>9.5790120786138327E-2</v>
      </c>
      <c r="AJ18" s="2">
        <f t="shared" si="11"/>
        <v>4.3758090303574908E-2</v>
      </c>
      <c r="AK18" s="2">
        <f t="shared" si="12"/>
        <v>3.3468931484737625E-2</v>
      </c>
      <c r="AL18" s="2">
        <f t="shared" si="13"/>
        <v>6.4838740872713282E-2</v>
      </c>
      <c r="AM18" s="2">
        <f t="shared" si="14"/>
        <v>9.248266832548363E-2</v>
      </c>
      <c r="AN18" s="2">
        <f t="shared" si="15"/>
        <v>7.5435980373263767E-2</v>
      </c>
      <c r="AO18" s="2">
        <f t="shared" si="16"/>
        <v>4.8458061639465269E-2</v>
      </c>
      <c r="AP18" s="2">
        <f t="shared" si="17"/>
        <v>3.743212076935247E-2</v>
      </c>
      <c r="AQ18" s="2">
        <f t="shared" si="18"/>
        <v>1.2055072327065213E-2</v>
      </c>
      <c r="AR18" s="2">
        <f t="shared" si="19"/>
        <v>2.5549016041460256E-2</v>
      </c>
      <c r="AS18" s="2">
        <f t="shared" si="20"/>
        <v>2.2272434825766668E-2</v>
      </c>
      <c r="AT18" s="2">
        <f t="shared" si="21"/>
        <v>1.8898842979670604E-2</v>
      </c>
      <c r="AU18" s="2">
        <f t="shared" si="22"/>
        <v>4.2775517705657462E-2</v>
      </c>
      <c r="AV18" s="2">
        <f t="shared" si="23"/>
        <v>2.313386847541004E-2</v>
      </c>
      <c r="AW18" s="2">
        <f t="shared" si="24"/>
        <v>3.0463051051236114E-2</v>
      </c>
      <c r="AY18" s="1">
        <v>3.78</v>
      </c>
      <c r="AZ18" s="67">
        <f t="shared" si="28"/>
        <v>8.9030968003726632E-2</v>
      </c>
      <c r="BA18" s="81">
        <f t="shared" si="25"/>
        <v>4.3446094941929705E-2</v>
      </c>
      <c r="BB18" s="81">
        <f t="shared" si="29"/>
        <v>3.5929310533508743E-2</v>
      </c>
      <c r="BC18" s="81">
        <f t="shared" si="30"/>
        <v>0.1606288616588516</v>
      </c>
      <c r="BD18" s="81">
        <f t="shared" si="31"/>
        <v>0.12991478909483611</v>
      </c>
      <c r="BE18" s="81">
        <f t="shared" si="32"/>
        <v>3.0953915306735816E-2</v>
      </c>
      <c r="BF18" s="68">
        <f t="shared" si="33"/>
        <v>7.3238568756893579E-2</v>
      </c>
      <c r="BG18" s="67">
        <f t="shared" si="34"/>
        <v>5.3355103452818853E-2</v>
      </c>
      <c r="BH18" s="81">
        <f t="shared" si="35"/>
        <v>5.8743203869120852E-2</v>
      </c>
      <c r="BI18" s="81">
        <f t="shared" si="36"/>
        <v>6.9175358289344596E-2</v>
      </c>
      <c r="BJ18" s="81">
        <f t="shared" si="26"/>
        <v>7.7227021788312533E-2</v>
      </c>
      <c r="BK18" s="81">
        <f t="shared" si="37"/>
        <v>0.12389404201272904</v>
      </c>
      <c r="BL18" s="81">
        <f t="shared" si="38"/>
        <v>4.7821450867226924E-2</v>
      </c>
      <c r="BM18" s="68">
        <f t="shared" si="39"/>
        <v>2.313386847541004E-2</v>
      </c>
      <c r="BO18" s="83">
        <v>18377.915072940199</v>
      </c>
      <c r="CQ18" s="2">
        <v>1203191.9120457896</v>
      </c>
      <c r="CR18" s="88">
        <v>2.2335972050945219</v>
      </c>
      <c r="CS18" s="88">
        <v>2.4936478488807823</v>
      </c>
    </row>
    <row r="19" spans="1:97" x14ac:dyDescent="0.25">
      <c r="A19" s="1">
        <v>4.46</v>
      </c>
      <c r="B19" s="30">
        <v>1.469893004830813</v>
      </c>
      <c r="C19" s="31">
        <v>1.5358120593177311</v>
      </c>
      <c r="D19" s="30">
        <v>1.3205135376462376</v>
      </c>
      <c r="E19" s="31">
        <v>1.5702432903189554</v>
      </c>
      <c r="F19" s="17">
        <v>1.6180131251414349</v>
      </c>
      <c r="G19" s="18">
        <v>1.3053348467650394</v>
      </c>
      <c r="H19" s="19">
        <v>1.5638921348717052</v>
      </c>
      <c r="I19" s="20">
        <v>1.5481247152779014</v>
      </c>
      <c r="J19" s="21">
        <v>1.6702956884384328</v>
      </c>
      <c r="K19" s="22">
        <v>1.6685754330412326</v>
      </c>
      <c r="L19" s="21">
        <v>1.3648286397832412</v>
      </c>
      <c r="M19" s="22">
        <v>1.8069071799283274</v>
      </c>
      <c r="N19" s="23">
        <v>1.7435350573180481</v>
      </c>
      <c r="O19" s="32">
        <v>1.6991802428141536</v>
      </c>
      <c r="P19" s="23">
        <v>1.5590525757424334</v>
      </c>
      <c r="Q19" s="32">
        <v>1.7880408983634595</v>
      </c>
      <c r="R19" s="19">
        <v>1.2582281721835566</v>
      </c>
      <c r="S19" s="20">
        <v>1.3261984419276249</v>
      </c>
      <c r="T19" s="19">
        <v>1.2377444577956564</v>
      </c>
      <c r="U19" s="20">
        <v>1.3181614607128471</v>
      </c>
      <c r="V19" s="33">
        <v>1.4257039723119374</v>
      </c>
      <c r="W19" s="34">
        <v>1.3208171932240451</v>
      </c>
      <c r="X19" s="33">
        <v>1.3221376163758554</v>
      </c>
      <c r="Z19" s="1">
        <v>4.46</v>
      </c>
      <c r="AA19" s="2">
        <f t="shared" si="2"/>
        <v>5.2425203910295981E-2</v>
      </c>
      <c r="AB19" s="2">
        <f t="shared" si="3"/>
        <v>4.3383619051607349E-2</v>
      </c>
      <c r="AC19" s="2">
        <f t="shared" si="4"/>
        <v>1.4248341071202876E-2</v>
      </c>
      <c r="AD19" s="2">
        <f t="shared" si="5"/>
        <v>4.3539705953964052E-2</v>
      </c>
      <c r="AE19" s="2">
        <f t="shared" si="6"/>
        <v>4.7228185109753414E-2</v>
      </c>
      <c r="AF19" s="2">
        <f t="shared" si="7"/>
        <v>6.300720771850149E-2</v>
      </c>
      <c r="AG19" s="2">
        <f t="shared" si="8"/>
        <v>7.3825092118753627E-2</v>
      </c>
      <c r="AH19" s="2">
        <f t="shared" si="9"/>
        <v>3.9042157194593377E-2</v>
      </c>
      <c r="AI19" s="2">
        <f t="shared" si="10"/>
        <v>0.10221374465398993</v>
      </c>
      <c r="AJ19" s="2">
        <f t="shared" si="11"/>
        <v>4.7669531546554914E-2</v>
      </c>
      <c r="AK19" s="2">
        <f t="shared" si="12"/>
        <v>3.6498247485083513E-2</v>
      </c>
      <c r="AL19" s="2">
        <f t="shared" si="13"/>
        <v>6.9952604563745191E-2</v>
      </c>
      <c r="AM19" s="2">
        <f t="shared" si="14"/>
        <v>9.825866169021602E-2</v>
      </c>
      <c r="AN19" s="2">
        <f t="shared" si="15"/>
        <v>8.0398412368994504E-2</v>
      </c>
      <c r="AO19" s="2">
        <f t="shared" si="16"/>
        <v>5.1344278476925582E-2</v>
      </c>
      <c r="AP19" s="2">
        <f t="shared" si="17"/>
        <v>4.0754816196398307E-2</v>
      </c>
      <c r="AQ19" s="2">
        <f t="shared" si="18"/>
        <v>1.3242851512231934E-2</v>
      </c>
      <c r="AR19" s="2">
        <f t="shared" si="19"/>
        <v>2.7396607413340868E-2</v>
      </c>
      <c r="AS19" s="2">
        <f t="shared" si="20"/>
        <v>2.4533332897967698E-2</v>
      </c>
      <c r="AT19" s="2">
        <f t="shared" si="21"/>
        <v>2.0755770360384534E-2</v>
      </c>
      <c r="AU19" s="2">
        <f t="shared" si="22"/>
        <v>4.6000338666644734E-2</v>
      </c>
      <c r="AV19" s="2">
        <f t="shared" si="23"/>
        <v>2.5281761895501381E-2</v>
      </c>
      <c r="AW19" s="2">
        <f t="shared" si="24"/>
        <v>3.2785046473271989E-2</v>
      </c>
      <c r="AY19" s="1">
        <v>4.46</v>
      </c>
      <c r="AZ19" s="67">
        <f t="shared" si="28"/>
        <v>9.596490986426004E-2</v>
      </c>
      <c r="BA19" s="81">
        <f t="shared" si="25"/>
        <v>4.7228185109753414E-2</v>
      </c>
      <c r="BB19" s="81">
        <f t="shared" si="29"/>
        <v>3.9042157194593377E-2</v>
      </c>
      <c r="BC19" s="81">
        <f t="shared" si="30"/>
        <v>0.1721663492177351</v>
      </c>
      <c r="BD19" s="81">
        <f t="shared" si="31"/>
        <v>0.13901347788661433</v>
      </c>
      <c r="BE19" s="81">
        <f t="shared" si="32"/>
        <v>3.3998621872616472E-2</v>
      </c>
      <c r="BF19" s="68">
        <f t="shared" si="33"/>
        <v>7.878538513991673E-2</v>
      </c>
      <c r="BG19" s="67">
        <f t="shared" si="34"/>
        <v>5.7631960122810223E-2</v>
      </c>
      <c r="BH19" s="81">
        <f t="shared" si="35"/>
        <v>6.300720771850149E-2</v>
      </c>
      <c r="BI19" s="81">
        <f t="shared" si="36"/>
        <v>7.3825092118753627E-2</v>
      </c>
      <c r="BJ19" s="81">
        <f t="shared" si="26"/>
        <v>8.4167779031638426E-2</v>
      </c>
      <c r="BK19" s="81">
        <f t="shared" si="37"/>
        <v>0.13174269084592008</v>
      </c>
      <c r="BL19" s="81">
        <f t="shared" si="38"/>
        <v>5.192994031130857E-2</v>
      </c>
      <c r="BM19" s="68">
        <f t="shared" si="39"/>
        <v>2.5281761895501381E-2</v>
      </c>
      <c r="BO19" s="83">
        <v>22170.651724897099</v>
      </c>
      <c r="CQ19" s="2">
        <v>35154.015030615519</v>
      </c>
      <c r="CR19" s="88">
        <v>0.10783019891114498</v>
      </c>
      <c r="CS19" s="88">
        <v>0.16434996781802808</v>
      </c>
    </row>
    <row r="20" spans="1:97" x14ac:dyDescent="0.25">
      <c r="A20" s="1">
        <v>5.27</v>
      </c>
      <c r="B20" s="30">
        <v>1.5750406190395976</v>
      </c>
      <c r="C20" s="31">
        <v>1.6436434445322685</v>
      </c>
      <c r="D20" s="30">
        <v>1.4400517101002503</v>
      </c>
      <c r="E20" s="31">
        <v>1.6818684097166297</v>
      </c>
      <c r="F20" s="17">
        <v>1.7483155581835039</v>
      </c>
      <c r="G20" s="18">
        <v>1.3946602181315695</v>
      </c>
      <c r="H20" s="19">
        <v>1.6601523149454001</v>
      </c>
      <c r="I20" s="20">
        <v>1.6761383157685779</v>
      </c>
      <c r="J20" s="21">
        <v>1.7752654387097229</v>
      </c>
      <c r="K20" s="22">
        <v>1.8103540572370365</v>
      </c>
      <c r="L20" s="21">
        <v>1.4827198570316777</v>
      </c>
      <c r="M20" s="22">
        <v>1.9430775314842978</v>
      </c>
      <c r="N20" s="23">
        <v>1.8460262448532241</v>
      </c>
      <c r="O20" s="32">
        <v>1.8029469751997509</v>
      </c>
      <c r="P20" s="23">
        <v>1.6466916258581326</v>
      </c>
      <c r="Q20" s="32">
        <v>1.9324712401819353</v>
      </c>
      <c r="R20" s="19">
        <v>1.3835456768829626</v>
      </c>
      <c r="S20" s="20">
        <v>1.4219593648461046</v>
      </c>
      <c r="T20" s="19">
        <v>1.3727078000104482</v>
      </c>
      <c r="U20" s="20">
        <v>1.4527458133688627</v>
      </c>
      <c r="V20" s="33">
        <v>1.5293690062199026</v>
      </c>
      <c r="W20" s="34">
        <v>1.4427549524074827</v>
      </c>
      <c r="X20" s="33">
        <v>1.4188605955977556</v>
      </c>
      <c r="Z20" s="1">
        <v>5.27</v>
      </c>
      <c r="AA20" s="2">
        <f t="shared" si="2"/>
        <v>5.617539871866651E-2</v>
      </c>
      <c r="AB20" s="2">
        <f t="shared" si="3"/>
        <v>4.6429640021147606E-2</v>
      </c>
      <c r="AC20" s="2">
        <f t="shared" si="4"/>
        <v>1.5538157951981673E-2</v>
      </c>
      <c r="AD20" s="2">
        <f t="shared" si="5"/>
        <v>4.6634847264622768E-2</v>
      </c>
      <c r="AE20" s="2">
        <f t="shared" si="6"/>
        <v>5.1031582827818368E-2</v>
      </c>
      <c r="AF20" s="2">
        <f t="shared" si="7"/>
        <v>6.7318854068992517E-2</v>
      </c>
      <c r="AG20" s="2">
        <f t="shared" si="8"/>
        <v>7.8369150179312466E-2</v>
      </c>
      <c r="AH20" s="2">
        <f t="shared" si="9"/>
        <v>4.2270532185367742E-2</v>
      </c>
      <c r="AI20" s="2">
        <f t="shared" si="10"/>
        <v>0.10863736852184154</v>
      </c>
      <c r="AJ20" s="2">
        <f t="shared" si="11"/>
        <v>5.1720005061204832E-2</v>
      </c>
      <c r="AK20" s="2">
        <f t="shared" si="12"/>
        <v>3.965089441674121E-2</v>
      </c>
      <c r="AL20" s="2">
        <f t="shared" si="13"/>
        <v>7.5224303553883029E-2</v>
      </c>
      <c r="AM20" s="2">
        <f t="shared" si="14"/>
        <v>0.1040346550549484</v>
      </c>
      <c r="AN20" s="2">
        <f t="shared" si="15"/>
        <v>8.5308239078551423E-2</v>
      </c>
      <c r="AO20" s="2">
        <f t="shared" si="16"/>
        <v>5.423049531438591E-2</v>
      </c>
      <c r="AP20" s="2">
        <f t="shared" si="17"/>
        <v>4.4046816977466825E-2</v>
      </c>
      <c r="AQ20" s="2">
        <f t="shared" si="18"/>
        <v>1.4561818249193181E-2</v>
      </c>
      <c r="AR20" s="2">
        <f t="shared" si="19"/>
        <v>2.937483655899082E-2</v>
      </c>
      <c r="AS20" s="2">
        <f t="shared" si="20"/>
        <v>2.7208441304007083E-2</v>
      </c>
      <c r="AT20" s="2">
        <f t="shared" si="21"/>
        <v>2.287493557730616E-2</v>
      </c>
      <c r="AU20" s="2">
        <f t="shared" si="22"/>
        <v>4.9345090985685236E-2</v>
      </c>
      <c r="AV20" s="2">
        <f t="shared" si="23"/>
        <v>2.7615772544031553E-2</v>
      </c>
      <c r="AW20" s="2">
        <f t="shared" si="24"/>
        <v>3.5183486189037445E-2</v>
      </c>
      <c r="AY20" s="1">
        <v>5.27</v>
      </c>
      <c r="AZ20" s="67">
        <f t="shared" si="28"/>
        <v>0.10281024598328928</v>
      </c>
      <c r="BA20" s="81">
        <f t="shared" si="25"/>
        <v>5.1031582827818368E-2</v>
      </c>
      <c r="BB20" s="81">
        <f t="shared" si="29"/>
        <v>4.2270532185367742E-2</v>
      </c>
      <c r="BC20" s="81">
        <f t="shared" si="30"/>
        <v>0.18386167207572457</v>
      </c>
      <c r="BD20" s="81">
        <f t="shared" si="31"/>
        <v>0.14808147203241523</v>
      </c>
      <c r="BE20" s="81">
        <f t="shared" si="32"/>
        <v>3.7436753826499344E-2</v>
      </c>
      <c r="BF20" s="68">
        <f t="shared" si="33"/>
        <v>8.4528577174722674E-2</v>
      </c>
      <c r="BG20" s="67">
        <f t="shared" si="34"/>
        <v>6.1967797973129277E-2</v>
      </c>
      <c r="BH20" s="81">
        <f t="shared" si="35"/>
        <v>6.7318854068992517E-2</v>
      </c>
      <c r="BI20" s="81">
        <f t="shared" si="36"/>
        <v>7.8369150179312466E-2</v>
      </c>
      <c r="BJ20" s="81">
        <f t="shared" si="26"/>
        <v>9.1370899477946049E-2</v>
      </c>
      <c r="BK20" s="81">
        <f t="shared" si="37"/>
        <v>0.13953873439293735</v>
      </c>
      <c r="BL20" s="81">
        <f t="shared" si="38"/>
        <v>5.6583277862997904E-2</v>
      </c>
      <c r="BM20" s="68">
        <f t="shared" si="39"/>
        <v>2.7615772544031553E-2</v>
      </c>
      <c r="BO20" s="83">
        <v>26344.813865784301</v>
      </c>
      <c r="CQ20" s="2">
        <v>1278212.1411416172</v>
      </c>
      <c r="CR20" s="88">
        <v>1.7483917918624243</v>
      </c>
      <c r="CS20" s="88">
        <v>2.5233132487064771</v>
      </c>
    </row>
    <row r="21" spans="1:97" x14ac:dyDescent="0.25">
      <c r="A21" s="1">
        <v>6.21</v>
      </c>
      <c r="B21" s="30">
        <v>1.6864373162633746</v>
      </c>
      <c r="C21" s="31">
        <v>1.7608969896199207</v>
      </c>
      <c r="D21" s="30">
        <v>1.5668408982143858</v>
      </c>
      <c r="E21" s="31">
        <v>1.8047309572415855</v>
      </c>
      <c r="F21" s="17">
        <v>1.8829979049412728</v>
      </c>
      <c r="G21" s="18">
        <v>1.495829837635098</v>
      </c>
      <c r="H21" s="19">
        <v>1.7640237650714339</v>
      </c>
      <c r="I21" s="20">
        <v>1.811023421653386</v>
      </c>
      <c r="J21" s="21">
        <v>1.8908740150220222</v>
      </c>
      <c r="K21" s="22">
        <v>1.9553770435425837</v>
      </c>
      <c r="L21" s="21">
        <v>1.6052229556394662</v>
      </c>
      <c r="M21" s="22">
        <v>2.0931095355938703</v>
      </c>
      <c r="N21" s="23">
        <v>1.9633282976391477</v>
      </c>
      <c r="O21" s="32">
        <v>1.9193139536607422</v>
      </c>
      <c r="P21" s="23">
        <v>1.7466308935339296</v>
      </c>
      <c r="Q21" s="32">
        <v>2.0718515700487163</v>
      </c>
      <c r="R21" s="19">
        <v>1.5246963071761115</v>
      </c>
      <c r="S21" s="20">
        <v>1.5348849814952552</v>
      </c>
      <c r="T21" s="19">
        <v>1.5359699075283417</v>
      </c>
      <c r="U21" s="20">
        <v>1.6134368297507942</v>
      </c>
      <c r="V21" s="33">
        <v>1.6491413561534083</v>
      </c>
      <c r="W21" s="34">
        <v>1.5780953532253066</v>
      </c>
      <c r="X21" s="33">
        <v>1.5286854923238178</v>
      </c>
      <c r="Z21" s="1">
        <v>6.21</v>
      </c>
      <c r="AA21" s="2">
        <f t="shared" si="2"/>
        <v>6.0148473321849749E-2</v>
      </c>
      <c r="AB21" s="2">
        <f t="shared" si="3"/>
        <v>4.9741818162783613E-2</v>
      </c>
      <c r="AC21" s="2">
        <f t="shared" si="4"/>
        <v>1.6906213291733189E-2</v>
      </c>
      <c r="AD21" s="2">
        <f t="shared" si="5"/>
        <v>5.0041579982394752E-2</v>
      </c>
      <c r="AE21" s="2">
        <f t="shared" si="6"/>
        <v>5.4962825847330893E-2</v>
      </c>
      <c r="AF21" s="2">
        <f t="shared" si="7"/>
        <v>7.2202210432808334E-2</v>
      </c>
      <c r="AG21" s="2">
        <f t="shared" si="8"/>
        <v>8.3272505853962023E-2</v>
      </c>
      <c r="AH21" s="2">
        <f t="shared" si="9"/>
        <v>4.5672199670676719E-2</v>
      </c>
      <c r="AI21" s="2">
        <f t="shared" si="10"/>
        <v>0.1157120353492727</v>
      </c>
      <c r="AJ21" s="2">
        <f t="shared" si="11"/>
        <v>5.5863166756968008E-2</v>
      </c>
      <c r="AK21" s="2">
        <f t="shared" si="12"/>
        <v>4.2926872279710697E-2</v>
      </c>
      <c r="AL21" s="2">
        <f t="shared" si="13"/>
        <v>8.1032642560981E-2</v>
      </c>
      <c r="AM21" s="2">
        <f t="shared" si="14"/>
        <v>0.11064532954175192</v>
      </c>
      <c r="AN21" s="2">
        <f t="shared" si="15"/>
        <v>9.0814259031411687E-2</v>
      </c>
      <c r="AO21" s="2">
        <f t="shared" si="16"/>
        <v>5.7521795216752929E-2</v>
      </c>
      <c r="AP21" s="2">
        <f t="shared" si="17"/>
        <v>4.7223712836120368E-2</v>
      </c>
      <c r="AQ21" s="2">
        <f t="shared" si="18"/>
        <v>1.6047428633028573E-2</v>
      </c>
      <c r="AR21" s="2">
        <f t="shared" si="19"/>
        <v>3.1707653947728974E-2</v>
      </c>
      <c r="AS21" s="2">
        <f t="shared" si="20"/>
        <v>3.0444459537119252E-2</v>
      </c>
      <c r="AT21" s="2">
        <f t="shared" si="21"/>
        <v>2.5405176321256061E-2</v>
      </c>
      <c r="AU21" s="2">
        <f t="shared" si="22"/>
        <v>5.3209545856289807E-2</v>
      </c>
      <c r="AV21" s="2">
        <f t="shared" si="23"/>
        <v>3.0206323156085513E-2</v>
      </c>
      <c r="AW21" s="2">
        <f t="shared" si="24"/>
        <v>3.7906814153153605E-2</v>
      </c>
      <c r="AY21" s="1">
        <v>6.21</v>
      </c>
      <c r="AZ21" s="67">
        <f t="shared" si="28"/>
        <v>0.1101900533042445</v>
      </c>
      <c r="BA21" s="81">
        <f t="shared" si="25"/>
        <v>5.4962825847330893E-2</v>
      </c>
      <c r="BB21" s="81">
        <f t="shared" si="29"/>
        <v>4.5672199670676719E-2</v>
      </c>
      <c r="BC21" s="81">
        <f t="shared" si="30"/>
        <v>0.19674467791025368</v>
      </c>
      <c r="BD21" s="81">
        <f t="shared" si="31"/>
        <v>0.1578690423778723</v>
      </c>
      <c r="BE21" s="81">
        <f t="shared" si="32"/>
        <v>4.1452604954284634E-2</v>
      </c>
      <c r="BF21" s="68">
        <f t="shared" si="33"/>
        <v>9.1116360009443412E-2</v>
      </c>
      <c r="BG21" s="67">
        <f t="shared" si="34"/>
        <v>6.664803145451681E-2</v>
      </c>
      <c r="BH21" s="81">
        <f t="shared" si="35"/>
        <v>7.2202210432808334E-2</v>
      </c>
      <c r="BI21" s="81">
        <f t="shared" si="36"/>
        <v>8.3272505853962023E-2</v>
      </c>
      <c r="BJ21" s="81">
        <f t="shared" si="26"/>
        <v>9.8790039036678712E-2</v>
      </c>
      <c r="BK21" s="81">
        <f t="shared" si="37"/>
        <v>0.14833605424816462</v>
      </c>
      <c r="BL21" s="81">
        <f t="shared" si="38"/>
        <v>6.2152113484848226E-2</v>
      </c>
      <c r="BM21" s="68">
        <f t="shared" si="39"/>
        <v>3.0206323156085513E-2</v>
      </c>
      <c r="BO21" s="83">
        <v>30319.508980505299</v>
      </c>
      <c r="CQ21" s="2">
        <v>1203191.9120457896</v>
      </c>
      <c r="CR21" s="88">
        <v>0.77087800922643412</v>
      </c>
      <c r="CS21" s="88">
        <v>1.3602367834754925</v>
      </c>
    </row>
    <row r="22" spans="1:97" x14ac:dyDescent="0.25">
      <c r="A22" s="1">
        <v>7.33</v>
      </c>
      <c r="B22" s="30">
        <v>1.7983774120101943</v>
      </c>
      <c r="C22" s="31">
        <v>1.8802443480127096</v>
      </c>
      <c r="D22" s="30">
        <v>1.6942516019565317</v>
      </c>
      <c r="E22" s="31">
        <v>1.9294664094544227</v>
      </c>
      <c r="F22" s="17">
        <v>2.0103803955062087</v>
      </c>
      <c r="G22" s="18">
        <v>1.6068696639194586</v>
      </c>
      <c r="H22" s="19">
        <v>1.8714769893397445</v>
      </c>
      <c r="I22" s="20">
        <v>1.9471810285371074</v>
      </c>
      <c r="J22" s="21">
        <v>2.0100288666813246</v>
      </c>
      <c r="K22" s="22">
        <v>2.0984534125822849</v>
      </c>
      <c r="L22" s="21">
        <v>1.7288790245870922</v>
      </c>
      <c r="M22" s="22">
        <v>2.2488492789902192</v>
      </c>
      <c r="N22" s="23">
        <v>2.0901093041855501</v>
      </c>
      <c r="O22" s="32">
        <v>2.0408692687410133</v>
      </c>
      <c r="P22" s="23">
        <v>1.8573328515748124</v>
      </c>
      <c r="Q22" s="32">
        <v>2.2108952324520503</v>
      </c>
      <c r="R22" s="19">
        <v>1.6840381881514321</v>
      </c>
      <c r="S22" s="20">
        <v>1.658049187387262</v>
      </c>
      <c r="T22" s="19">
        <v>1.7214356616686688</v>
      </c>
      <c r="U22" s="20">
        <v>1.7961834758322064</v>
      </c>
      <c r="V22" s="33">
        <v>1.7771738681512934</v>
      </c>
      <c r="W22" s="34">
        <v>1.7271011925723088</v>
      </c>
      <c r="X22" s="33">
        <v>1.6485295024354152</v>
      </c>
      <c r="Z22" s="1">
        <v>7.33</v>
      </c>
      <c r="AA22" s="2">
        <f t="shared" si="2"/>
        <v>6.414092877675584E-2</v>
      </c>
      <c r="AB22" s="2">
        <f t="shared" si="3"/>
        <v>5.3113142342663115E-2</v>
      </c>
      <c r="AC22" s="2">
        <f t="shared" si="4"/>
        <v>1.828097478511094E-2</v>
      </c>
      <c r="AD22" s="2">
        <f t="shared" si="5"/>
        <v>5.3500244601352304E-2</v>
      </c>
      <c r="AE22" s="2">
        <f t="shared" si="6"/>
        <v>5.8680993364430813E-2</v>
      </c>
      <c r="AF22" s="2">
        <f t="shared" si="7"/>
        <v>7.7561991807728103E-2</v>
      </c>
      <c r="AG22" s="2">
        <f t="shared" si="8"/>
        <v>8.8344942758771888E-2</v>
      </c>
      <c r="AH22" s="2">
        <f t="shared" si="9"/>
        <v>4.9105958358677287E-2</v>
      </c>
      <c r="AI22" s="2">
        <f t="shared" si="10"/>
        <v>0.12300371649656369</v>
      </c>
      <c r="AJ22" s="2">
        <f t="shared" si="11"/>
        <v>5.995071554406322E-2</v>
      </c>
      <c r="AK22" s="2">
        <f t="shared" si="12"/>
        <v>4.6233682875508116E-2</v>
      </c>
      <c r="AL22" s="2">
        <f t="shared" si="13"/>
        <v>8.7061950986827258E-2</v>
      </c>
      <c r="AM22" s="2">
        <f t="shared" si="14"/>
        <v>0.11779019994668097</v>
      </c>
      <c r="AN22" s="2">
        <f t="shared" si="15"/>
        <v>9.6565770319749791E-2</v>
      </c>
      <c r="AO22" s="2">
        <f t="shared" si="16"/>
        <v>6.1167542800913327E-2</v>
      </c>
      <c r="AP22" s="2">
        <f t="shared" si="17"/>
        <v>5.0392935033279559E-2</v>
      </c>
      <c r="AQ22" s="2">
        <f t="shared" si="18"/>
        <v>1.7724501930293825E-2</v>
      </c>
      <c r="AR22" s="2">
        <f t="shared" si="19"/>
        <v>3.4251980113046046E-2</v>
      </c>
      <c r="AS22" s="2">
        <f t="shared" si="20"/>
        <v>3.412057624993467E-2</v>
      </c>
      <c r="AT22" s="2">
        <f t="shared" si="21"/>
        <v>2.8282705010453983E-2</v>
      </c>
      <c r="AU22" s="2">
        <f t="shared" si="22"/>
        <v>5.7340514855901574E-2</v>
      </c>
      <c r="AV22" s="2">
        <f t="shared" si="23"/>
        <v>3.3058443927026476E-2</v>
      </c>
      <c r="AW22" s="2">
        <f t="shared" si="24"/>
        <v>4.0878586071890884E-2</v>
      </c>
      <c r="AY22" s="1">
        <v>7.33</v>
      </c>
      <c r="AZ22" s="67">
        <f t="shared" si="28"/>
        <v>0.11764117337810814</v>
      </c>
      <c r="BA22" s="81">
        <f t="shared" si="25"/>
        <v>5.8680993364430813E-2</v>
      </c>
      <c r="BB22" s="81">
        <f t="shared" si="29"/>
        <v>4.9105958358677287E-2</v>
      </c>
      <c r="BC22" s="81">
        <f t="shared" si="30"/>
        <v>0.21006566748339095</v>
      </c>
      <c r="BD22" s="81">
        <f t="shared" si="31"/>
        <v>0.16818313497996051</v>
      </c>
      <c r="BE22" s="81">
        <f t="shared" si="32"/>
        <v>4.6007206940747808E-2</v>
      </c>
      <c r="BF22" s="68">
        <f t="shared" si="33"/>
        <v>9.8219100927792458E-2</v>
      </c>
      <c r="BG22" s="67">
        <f t="shared" si="34"/>
        <v>7.1394117127774048E-2</v>
      </c>
      <c r="BH22" s="81">
        <f t="shared" si="35"/>
        <v>7.7561991807728103E-2</v>
      </c>
      <c r="BI22" s="81">
        <f t="shared" si="36"/>
        <v>8.8344942758771888E-2</v>
      </c>
      <c r="BJ22" s="81">
        <f t="shared" si="26"/>
        <v>0.10618439841957134</v>
      </c>
      <c r="BK22" s="81">
        <f t="shared" si="37"/>
        <v>0.15773331312066313</v>
      </c>
      <c r="BL22" s="81">
        <f t="shared" si="38"/>
        <v>6.8372556362980716E-2</v>
      </c>
      <c r="BM22" s="68">
        <f t="shared" si="39"/>
        <v>3.3058443927026476E-2</v>
      </c>
      <c r="BO22" s="83">
        <v>33877.034975590403</v>
      </c>
      <c r="CQ22" s="2">
        <v>35154.015030615519</v>
      </c>
      <c r="CR22" s="88">
        <v>0.2443108338535655</v>
      </c>
      <c r="CS22" s="88">
        <v>8.0302038778309603E-2</v>
      </c>
    </row>
    <row r="23" spans="1:97" x14ac:dyDescent="0.25">
      <c r="A23" s="1">
        <v>8.65</v>
      </c>
      <c r="B23" s="30">
        <v>1.9168382900335279</v>
      </c>
      <c r="C23" s="31">
        <v>2.0069200529734763</v>
      </c>
      <c r="D23" s="30">
        <v>1.8282918057307882</v>
      </c>
      <c r="E23" s="31">
        <v>2.0613188994812055</v>
      </c>
      <c r="F23" s="17">
        <v>2.1457927278832605</v>
      </c>
      <c r="G23" s="18">
        <v>1.730740759018901</v>
      </c>
      <c r="H23" s="19">
        <v>1.9896755360348863</v>
      </c>
      <c r="I23" s="20">
        <v>2.0917371420136561</v>
      </c>
      <c r="J23" s="21">
        <v>2.1384040342428343</v>
      </c>
      <c r="K23" s="22">
        <v>2.2525606127951154</v>
      </c>
      <c r="L23" s="21">
        <v>1.8614706136684633</v>
      </c>
      <c r="M23" s="22">
        <v>2.4151891096334412</v>
      </c>
      <c r="N23" s="23">
        <v>2.2305163067626403</v>
      </c>
      <c r="O23" s="32">
        <v>2.1716894706414265</v>
      </c>
      <c r="P23" s="23">
        <v>1.9741849183957443</v>
      </c>
      <c r="Q23" s="32">
        <v>2.369802275198718</v>
      </c>
      <c r="R23" s="19">
        <v>1.8703300701373775</v>
      </c>
      <c r="S23" s="20">
        <v>1.7914519825221256</v>
      </c>
      <c r="T23" s="19">
        <v>1.9306288421015962</v>
      </c>
      <c r="U23" s="20">
        <v>2.003686440964056</v>
      </c>
      <c r="V23" s="33">
        <v>1.9134665422135588</v>
      </c>
      <c r="W23" s="34">
        <v>1.8992331586609976</v>
      </c>
      <c r="X23" s="33">
        <v>1.7841728836549724</v>
      </c>
      <c r="Z23" s="1">
        <v>8.65</v>
      </c>
      <c r="AA23" s="2">
        <f t="shared" si="2"/>
        <v>6.8365954452336078E-2</v>
      </c>
      <c r="AB23" s="2">
        <f t="shared" si="3"/>
        <v>5.6691477656394859E-2</v>
      </c>
      <c r="AC23" s="2">
        <f t="shared" si="4"/>
        <v>1.9727268583835167E-2</v>
      </c>
      <c r="AD23" s="2">
        <f t="shared" si="5"/>
        <v>5.7156250444814941E-2</v>
      </c>
      <c r="AE23" s="2">
        <f t="shared" si="6"/>
        <v>6.2633543934184577E-2</v>
      </c>
      <c r="AF23" s="2">
        <f t="shared" si="7"/>
        <v>8.354112569708308E-2</v>
      </c>
      <c r="AG23" s="2">
        <f t="shared" si="8"/>
        <v>9.3924623354062736E-2</v>
      </c>
      <c r="AH23" s="2">
        <f t="shared" si="9"/>
        <v>5.2751518984442365E-2</v>
      </c>
      <c r="AI23" s="2">
        <f t="shared" si="10"/>
        <v>0.13085963487549029</v>
      </c>
      <c r="AJ23" s="2">
        <f t="shared" si="11"/>
        <v>6.4353404146943571E-2</v>
      </c>
      <c r="AK23" s="2">
        <f t="shared" si="12"/>
        <v>4.9779447150722154E-2</v>
      </c>
      <c r="AL23" s="2">
        <f t="shared" si="13"/>
        <v>9.3501631190348947E-2</v>
      </c>
      <c r="AM23" s="2">
        <f t="shared" si="14"/>
        <v>0.12570297698391547</v>
      </c>
      <c r="AN23" s="2">
        <f t="shared" si="15"/>
        <v>0.10275565899286974</v>
      </c>
      <c r="AO23" s="2">
        <f t="shared" si="16"/>
        <v>6.5015831917527078E-2</v>
      </c>
      <c r="AP23" s="2">
        <f t="shared" si="17"/>
        <v>5.4014903258604356E-2</v>
      </c>
      <c r="AQ23" s="2">
        <f t="shared" si="18"/>
        <v>1.9685223988195898E-2</v>
      </c>
      <c r="AR23" s="2">
        <f t="shared" si="19"/>
        <v>3.7007815054942064E-2</v>
      </c>
      <c r="AS23" s="2">
        <f t="shared" si="20"/>
        <v>3.8266994279295724E-2</v>
      </c>
      <c r="AT23" s="2">
        <f t="shared" si="21"/>
        <v>3.1550046699420096E-2</v>
      </c>
      <c r="AU23" s="2">
        <f t="shared" si="22"/>
        <v>6.1737997984520572E-2</v>
      </c>
      <c r="AV23" s="2">
        <f t="shared" si="23"/>
        <v>3.6353221889930058E-2</v>
      </c>
      <c r="AW23" s="2">
        <f t="shared" si="24"/>
        <v>4.4242134995992222E-2</v>
      </c>
      <c r="AY23" s="1">
        <v>8.65</v>
      </c>
      <c r="AZ23" s="67">
        <f t="shared" si="28"/>
        <v>0.12552220489715102</v>
      </c>
      <c r="BA23" s="81">
        <f t="shared" si="25"/>
        <v>6.2633543934184577E-2</v>
      </c>
      <c r="BB23" s="81">
        <f t="shared" si="29"/>
        <v>5.2751518984442365E-2</v>
      </c>
      <c r="BC23" s="81">
        <f t="shared" si="30"/>
        <v>0.22436126606583923</v>
      </c>
      <c r="BD23" s="81">
        <f t="shared" si="31"/>
        <v>0.17971788024251983</v>
      </c>
      <c r="BE23" s="81">
        <f t="shared" si="32"/>
        <v>5.1235270687615991E-2</v>
      </c>
      <c r="BF23" s="68">
        <f t="shared" si="33"/>
        <v>0.10598013298051279</v>
      </c>
      <c r="BG23" s="67">
        <f t="shared" si="34"/>
        <v>7.6418746240230026E-2</v>
      </c>
      <c r="BH23" s="81">
        <f t="shared" si="35"/>
        <v>8.354112569708308E-2</v>
      </c>
      <c r="BI23" s="81">
        <f t="shared" si="36"/>
        <v>9.3924623354062736E-2</v>
      </c>
      <c r="BJ23" s="81">
        <f t="shared" si="26"/>
        <v>0.11413285129766573</v>
      </c>
      <c r="BK23" s="81">
        <f t="shared" si="37"/>
        <v>0.16777149091039684</v>
      </c>
      <c r="BL23" s="81">
        <f t="shared" si="38"/>
        <v>7.5274809334237788E-2</v>
      </c>
      <c r="BM23" s="68">
        <f t="shared" si="39"/>
        <v>3.6353221889930058E-2</v>
      </c>
      <c r="BO23" s="83">
        <v>38432.048065299699</v>
      </c>
      <c r="CQ23" s="2">
        <v>1278212.1411416172</v>
      </c>
      <c r="CR23" s="88">
        <v>3.5383508443674572</v>
      </c>
      <c r="CS23" s="88">
        <v>1.249394894119128</v>
      </c>
    </row>
    <row r="24" spans="1:97" x14ac:dyDescent="0.25">
      <c r="A24" s="1">
        <v>10.210000000000001</v>
      </c>
      <c r="B24" s="30">
        <v>2.0711634705776869</v>
      </c>
      <c r="C24" s="31">
        <v>2.1817534639523868</v>
      </c>
      <c r="D24" s="30">
        <v>1.9859496033694437</v>
      </c>
      <c r="E24" s="31">
        <v>2.2429906542056068</v>
      </c>
      <c r="F24" s="17">
        <v>2.3253691902269531</v>
      </c>
      <c r="G24" s="18">
        <v>1.9049499087005872</v>
      </c>
      <c r="H24" s="19">
        <v>2.1607052513286145</v>
      </c>
      <c r="I24" s="20">
        <v>2.2686147808626029</v>
      </c>
      <c r="J24" s="21">
        <v>2.322810352286993</v>
      </c>
      <c r="K24" s="22">
        <v>2.4326227098858957</v>
      </c>
      <c r="L24" s="21">
        <v>2.0168333669616345</v>
      </c>
      <c r="M24" s="22">
        <v>2.623113897937468</v>
      </c>
      <c r="N24" s="23">
        <v>2.4283894665126331</v>
      </c>
      <c r="O24" s="32">
        <v>2.3480929156969417</v>
      </c>
      <c r="P24" s="23">
        <v>2.1302439286894885</v>
      </c>
      <c r="Q24" s="32">
        <v>2.5458793585811486</v>
      </c>
      <c r="R24" s="19">
        <v>2.0906463283992371</v>
      </c>
      <c r="S24" s="20">
        <v>1.9721329691607665</v>
      </c>
      <c r="T24" s="19">
        <v>2.1837939501593429</v>
      </c>
      <c r="U24" s="20">
        <v>2.2447229655369534</v>
      </c>
      <c r="V24" s="33">
        <v>2.0931250671138173</v>
      </c>
      <c r="W24" s="34">
        <v>2.1139382217059728</v>
      </c>
      <c r="X24" s="33">
        <v>1.9683704297428943</v>
      </c>
      <c r="Z24" s="1">
        <v>10.210000000000001</v>
      </c>
      <c r="AA24" s="2">
        <f t="shared" si="2"/>
        <v>7.3870116341624076E-2</v>
      </c>
      <c r="AB24" s="2">
        <f t="shared" si="3"/>
        <v>6.1630171849727133E-2</v>
      </c>
      <c r="AC24" s="2">
        <f t="shared" si="4"/>
        <v>2.1428396220356256E-2</v>
      </c>
      <c r="AD24" s="2">
        <f t="shared" si="5"/>
        <v>6.2193644859813151E-2</v>
      </c>
      <c r="AE24" s="2">
        <f t="shared" si="6"/>
        <v>6.7875201293534637E-2</v>
      </c>
      <c r="AF24" s="2">
        <f t="shared" si="7"/>
        <v>9.1950027143068366E-2</v>
      </c>
      <c r="AG24" s="2">
        <f t="shared" si="8"/>
        <v>0.10199825209421846</v>
      </c>
      <c r="AH24" s="2">
        <f t="shared" si="9"/>
        <v>5.7212196158573959E-2</v>
      </c>
      <c r="AI24" s="2">
        <f t="shared" si="10"/>
        <v>0.14214437950820258</v>
      </c>
      <c r="AJ24" s="2">
        <f t="shared" si="11"/>
        <v>6.9497598198730068E-2</v>
      </c>
      <c r="AK24" s="2">
        <f t="shared" si="12"/>
        <v>5.3934157899288147E-2</v>
      </c>
      <c r="AL24" s="2">
        <f t="shared" si="13"/>
        <v>0.10155123144475103</v>
      </c>
      <c r="AM24" s="2">
        <f t="shared" si="14"/>
        <v>0.13685431677478607</v>
      </c>
      <c r="AN24" s="2">
        <f t="shared" si="15"/>
        <v>0.11110236439911651</v>
      </c>
      <c r="AO24" s="2">
        <f t="shared" si="16"/>
        <v>7.015532330353097E-2</v>
      </c>
      <c r="AP24" s="2">
        <f t="shared" si="17"/>
        <v>5.8028228220140088E-2</v>
      </c>
      <c r="AQ24" s="2">
        <f t="shared" si="18"/>
        <v>2.200405260640197E-2</v>
      </c>
      <c r="AR24" s="2">
        <f t="shared" si="19"/>
        <v>4.0740322876923106E-2</v>
      </c>
      <c r="AS24" s="2">
        <f t="shared" si="20"/>
        <v>4.328497988610832E-2</v>
      </c>
      <c r="AT24" s="2">
        <f t="shared" si="21"/>
        <v>3.534540781534494E-2</v>
      </c>
      <c r="AU24" s="2">
        <f t="shared" si="22"/>
        <v>6.7534680290427418E-2</v>
      </c>
      <c r="AV24" s="2">
        <f t="shared" si="23"/>
        <v>4.0462891501673919E-2</v>
      </c>
      <c r="AW24" s="2">
        <f t="shared" si="24"/>
        <v>4.8809681546334416E-2</v>
      </c>
      <c r="AY24" s="1">
        <v>10.210000000000001</v>
      </c>
      <c r="AZ24" s="67">
        <f t="shared" si="28"/>
        <v>0.13606376120143723</v>
      </c>
      <c r="BA24" s="81">
        <f t="shared" si="25"/>
        <v>6.7875201293534637E-2</v>
      </c>
      <c r="BB24" s="81">
        <f t="shared" si="29"/>
        <v>5.7212196158573959E-2</v>
      </c>
      <c r="BC24" s="81">
        <f t="shared" si="30"/>
        <v>0.24369561095295361</v>
      </c>
      <c r="BD24" s="81">
        <f t="shared" si="31"/>
        <v>0.19488254499492616</v>
      </c>
      <c r="BE24" s="81">
        <f t="shared" si="32"/>
        <v>5.7349460421746906E-2</v>
      </c>
      <c r="BF24" s="68">
        <f t="shared" si="33"/>
        <v>0.11634436183676183</v>
      </c>
      <c r="BG24" s="67">
        <f t="shared" si="34"/>
        <v>8.3058568070083383E-2</v>
      </c>
      <c r="BH24" s="81">
        <f t="shared" si="35"/>
        <v>9.1950027143068366E-2</v>
      </c>
      <c r="BI24" s="81">
        <f t="shared" si="36"/>
        <v>0.10199825209421846</v>
      </c>
      <c r="BJ24" s="81">
        <f t="shared" si="26"/>
        <v>0.12343175609801821</v>
      </c>
      <c r="BK24" s="81">
        <f t="shared" si="37"/>
        <v>0.1812576877026475</v>
      </c>
      <c r="BL24" s="81">
        <f t="shared" si="38"/>
        <v>8.4025302763031426E-2</v>
      </c>
      <c r="BM24" s="68">
        <f t="shared" si="39"/>
        <v>4.0462891501673919E-2</v>
      </c>
      <c r="BO24" s="83">
        <v>43843.675594193999</v>
      </c>
      <c r="CQ24" s="2">
        <v>1203191.9120457896</v>
      </c>
      <c r="CR24" s="88">
        <v>1.923538321778977</v>
      </c>
      <c r="CS24" s="88">
        <v>0.58440306710255774</v>
      </c>
    </row>
    <row r="25" spans="1:97" x14ac:dyDescent="0.25">
      <c r="A25" s="1">
        <v>12.05</v>
      </c>
      <c r="B25" s="30">
        <v>2.2662435403500578</v>
      </c>
      <c r="C25" s="31">
        <v>2.3906113411397678</v>
      </c>
      <c r="D25" s="30">
        <v>2.1728186355245902</v>
      </c>
      <c r="E25" s="31">
        <v>2.463993407375499</v>
      </c>
      <c r="F25" s="17">
        <v>2.5264802283395018</v>
      </c>
      <c r="G25" s="18">
        <v>2.1127177614371018</v>
      </c>
      <c r="H25" s="19">
        <v>2.3729253692585277</v>
      </c>
      <c r="I25" s="20">
        <v>2.4857034512772089</v>
      </c>
      <c r="J25" s="21">
        <v>2.5426794238011809</v>
      </c>
      <c r="K25" s="22">
        <v>2.635395341744883</v>
      </c>
      <c r="L25" s="21">
        <v>2.202749834260513</v>
      </c>
      <c r="M25" s="22">
        <v>2.8730313395656411</v>
      </c>
      <c r="N25" s="23">
        <v>2.6671406143546896</v>
      </c>
      <c r="O25" s="32">
        <v>2.5537734031041079</v>
      </c>
      <c r="P25" s="23">
        <v>2.3239723552610334</v>
      </c>
      <c r="Q25" s="32">
        <v>2.7647132098212635</v>
      </c>
      <c r="R25" s="19">
        <v>2.3601463385054875</v>
      </c>
      <c r="S25" s="20">
        <v>2.1856376683720939</v>
      </c>
      <c r="T25" s="19">
        <v>2.4809309858419093</v>
      </c>
      <c r="U25" s="20">
        <v>2.5228939686855067</v>
      </c>
      <c r="V25" s="33">
        <v>2.2983900944136528</v>
      </c>
      <c r="W25" s="34">
        <v>2.3814654606041175</v>
      </c>
      <c r="X25" s="33">
        <v>2.1841667180467352</v>
      </c>
      <c r="Z25" s="1">
        <v>12.05</v>
      </c>
      <c r="AA25" s="2">
        <f t="shared" si="2"/>
        <v>8.0827842110125475E-2</v>
      </c>
      <c r="AB25" s="2">
        <f t="shared" si="3"/>
        <v>6.7529989164516288E-2</v>
      </c>
      <c r="AC25" s="2">
        <f t="shared" si="4"/>
        <v>2.3444713077310282E-2</v>
      </c>
      <c r="AD25" s="2">
        <f t="shared" si="5"/>
        <v>6.8321609199707922E-2</v>
      </c>
      <c r="AE25" s="2">
        <f t="shared" si="6"/>
        <v>7.3745431385001836E-2</v>
      </c>
      <c r="AF25" s="2">
        <f t="shared" si="7"/>
        <v>0.10197877362680716</v>
      </c>
      <c r="AG25" s="2">
        <f t="shared" si="8"/>
        <v>0.11201631498121793</v>
      </c>
      <c r="AH25" s="2">
        <f t="shared" si="9"/>
        <v>6.2686955337759892E-2</v>
      </c>
      <c r="AI25" s="2">
        <f t="shared" si="10"/>
        <v>0.15559926733951332</v>
      </c>
      <c r="AJ25" s="2">
        <f t="shared" si="11"/>
        <v>7.5290609518309473E-2</v>
      </c>
      <c r="AK25" s="2">
        <f t="shared" si="12"/>
        <v>5.8905936067794762E-2</v>
      </c>
      <c r="AL25" s="2">
        <f t="shared" si="13"/>
        <v>0.11122653527994411</v>
      </c>
      <c r="AM25" s="2">
        <f t="shared" si="14"/>
        <v>0.15030937646257303</v>
      </c>
      <c r="AN25" s="2">
        <f t="shared" si="15"/>
        <v>0.12083434234127396</v>
      </c>
      <c r="AO25" s="2">
        <f t="shared" si="16"/>
        <v>7.6535381575811648E-2</v>
      </c>
      <c r="AP25" s="2">
        <f t="shared" si="17"/>
        <v>6.3016108191456019E-2</v>
      </c>
      <c r="AQ25" s="2">
        <f t="shared" si="18"/>
        <v>2.4840540212770254E-2</v>
      </c>
      <c r="AR25" s="2">
        <f t="shared" si="19"/>
        <v>4.5150902953230709E-2</v>
      </c>
      <c r="AS25" s="2">
        <f t="shared" si="20"/>
        <v>4.9174533070372464E-2</v>
      </c>
      <c r="AT25" s="2">
        <f t="shared" si="21"/>
        <v>3.9725488430922072E-2</v>
      </c>
      <c r="AU25" s="2">
        <f t="shared" si="22"/>
        <v>7.4157556396256624E-2</v>
      </c>
      <c r="AV25" s="2">
        <f t="shared" si="23"/>
        <v>4.5583630381423296E-2</v>
      </c>
      <c r="AW25" s="2">
        <f t="shared" si="24"/>
        <v>5.4160782107404742E-2</v>
      </c>
      <c r="AY25" s="1">
        <v>12.05</v>
      </c>
      <c r="AZ25" s="67">
        <f t="shared" si="28"/>
        <v>0.1491494513098334</v>
      </c>
      <c r="BA25" s="81">
        <f t="shared" si="25"/>
        <v>7.3745431385001836E-2</v>
      </c>
      <c r="BB25" s="81">
        <f t="shared" si="29"/>
        <v>6.2686955337759892E-2</v>
      </c>
      <c r="BC25" s="81">
        <f t="shared" si="30"/>
        <v>0.26682580261945743</v>
      </c>
      <c r="BD25" s="81">
        <f t="shared" si="31"/>
        <v>0.21332548465402906</v>
      </c>
      <c r="BE25" s="81">
        <f t="shared" si="32"/>
        <v>6.4566028643692319E-2</v>
      </c>
      <c r="BF25" s="68">
        <f t="shared" si="33"/>
        <v>0.12831833850366137</v>
      </c>
      <c r="BG25" s="67">
        <f t="shared" si="34"/>
        <v>9.0974702241826577E-2</v>
      </c>
      <c r="BH25" s="81">
        <f t="shared" si="35"/>
        <v>0.10197877362680716</v>
      </c>
      <c r="BI25" s="81">
        <f t="shared" si="36"/>
        <v>0.11201631498121793</v>
      </c>
      <c r="BJ25" s="81">
        <f t="shared" si="26"/>
        <v>0.13419654558610422</v>
      </c>
      <c r="BK25" s="81">
        <f t="shared" si="37"/>
        <v>0.19736972391708563</v>
      </c>
      <c r="BL25" s="81">
        <f t="shared" si="38"/>
        <v>9.4325436023603174E-2</v>
      </c>
      <c r="BM25" s="68">
        <f t="shared" si="39"/>
        <v>4.5583630381423296E-2</v>
      </c>
      <c r="BO25" s="83">
        <v>49341.658323637101</v>
      </c>
    </row>
    <row r="26" spans="1:97" x14ac:dyDescent="0.25">
      <c r="A26" s="1">
        <v>14.22</v>
      </c>
      <c r="B26" s="30">
        <v>2.5776108940535902</v>
      </c>
      <c r="C26" s="31">
        <v>2.705730243562833</v>
      </c>
      <c r="D26" s="30">
        <v>2.4752895744896839</v>
      </c>
      <c r="E26" s="31">
        <v>2.8003670893188248</v>
      </c>
      <c r="F26" s="17">
        <v>2.8301542459613547</v>
      </c>
      <c r="G26" s="18">
        <v>2.4127720475743963</v>
      </c>
      <c r="H26" s="19">
        <v>2.6943895985278901</v>
      </c>
      <c r="I26" s="20">
        <v>2.8178262119935757</v>
      </c>
      <c r="J26" s="21">
        <v>2.881703346974672</v>
      </c>
      <c r="K26" s="22">
        <v>2.9442586145924916</v>
      </c>
      <c r="L26" s="21">
        <v>2.498198483844003</v>
      </c>
      <c r="M26" s="22">
        <v>3.2330266102959464</v>
      </c>
      <c r="N26" s="23">
        <v>3.0196392073224909</v>
      </c>
      <c r="O26" s="32">
        <v>2.864703004788093</v>
      </c>
      <c r="P26" s="23">
        <v>2.6253276854834371</v>
      </c>
      <c r="Q26" s="32">
        <v>3.1296607401970848</v>
      </c>
      <c r="R26" s="19">
        <v>2.7755132290817461</v>
      </c>
      <c r="S26" s="20">
        <v>2.5024316649451777</v>
      </c>
      <c r="T26" s="19">
        <v>2.9195618480399834</v>
      </c>
      <c r="U26" s="20">
        <v>2.9406005883001636</v>
      </c>
      <c r="V26" s="33">
        <v>2.6011250340731698</v>
      </c>
      <c r="W26" s="34">
        <v>2.7953705699013467</v>
      </c>
      <c r="X26" s="33">
        <v>2.4870522227017693</v>
      </c>
      <c r="Z26" s="1">
        <v>14.22</v>
      </c>
      <c r="AA26" s="2">
        <f t="shared" si="2"/>
        <v>9.1933070147315721E-2</v>
      </c>
      <c r="AB26" s="2">
        <f t="shared" si="3"/>
        <v>7.6431467920163046E-2</v>
      </c>
      <c r="AC26" s="2">
        <f t="shared" si="4"/>
        <v>2.6708374508743637E-2</v>
      </c>
      <c r="AD26" s="2">
        <f t="shared" si="5"/>
        <v>7.7648578652632472E-2</v>
      </c>
      <c r="AE26" s="2">
        <f t="shared" si="6"/>
        <v>8.2609372285366106E-2</v>
      </c>
      <c r="AF26" s="2">
        <f t="shared" si="7"/>
        <v>0.11646209396436819</v>
      </c>
      <c r="AG26" s="2">
        <f t="shared" si="8"/>
        <v>0.12719135538810744</v>
      </c>
      <c r="AH26" s="2">
        <f t="shared" si="9"/>
        <v>7.1062759240265949E-2</v>
      </c>
      <c r="AI26" s="2">
        <f t="shared" si="10"/>
        <v>0.17634583631811512</v>
      </c>
      <c r="AJ26" s="2">
        <f t="shared" si="11"/>
        <v>8.4114524360292792E-2</v>
      </c>
      <c r="AK26" s="2">
        <f t="shared" si="12"/>
        <v>6.6806823854956468E-2</v>
      </c>
      <c r="AL26" s="2">
        <f t="shared" si="13"/>
        <v>0.12516339219099715</v>
      </c>
      <c r="AM26" s="2">
        <f t="shared" si="14"/>
        <v>0.17017478716786644</v>
      </c>
      <c r="AN26" s="2">
        <f t="shared" si="15"/>
        <v>0.13554628737455343</v>
      </c>
      <c r="AO26" s="2">
        <f t="shared" si="16"/>
        <v>8.6459916666026079E-2</v>
      </c>
      <c r="AP26" s="2">
        <f t="shared" si="17"/>
        <v>7.1334357251312111E-2</v>
      </c>
      <c r="AQ26" s="2">
        <f t="shared" si="18"/>
        <v>2.9212276736085379E-2</v>
      </c>
      <c r="AR26" s="2">
        <f t="shared" si="19"/>
        <v>5.1695233334437464E-2</v>
      </c>
      <c r="AS26" s="2">
        <f t="shared" si="20"/>
        <v>5.7868635390000492E-2</v>
      </c>
      <c r="AT26" s="2">
        <f t="shared" si="21"/>
        <v>4.6302696863374473E-2</v>
      </c>
      <c r="AU26" s="2">
        <f t="shared" si="22"/>
        <v>8.3925299224370947E-2</v>
      </c>
      <c r="AV26" s="2">
        <f t="shared" si="23"/>
        <v>5.3506188078481537E-2</v>
      </c>
      <c r="AW26" s="2">
        <f t="shared" si="24"/>
        <v>6.16714339663356E-2</v>
      </c>
      <c r="AY26" s="1">
        <v>14.22</v>
      </c>
      <c r="AZ26" s="67">
        <f t="shared" si="28"/>
        <v>0.16958164879994819</v>
      </c>
      <c r="BA26" s="81">
        <f t="shared" si="25"/>
        <v>8.2609372285366106E-2</v>
      </c>
      <c r="BB26" s="81">
        <f t="shared" si="29"/>
        <v>7.1062759240265949E-2</v>
      </c>
      <c r="BC26" s="81">
        <f t="shared" si="30"/>
        <v>0.30150922850911227</v>
      </c>
      <c r="BD26" s="81">
        <f t="shared" si="31"/>
        <v>0.24150914441917853</v>
      </c>
      <c r="BE26" s="81">
        <f t="shared" si="32"/>
        <v>7.5514973599459856E-2</v>
      </c>
      <c r="BF26" s="68">
        <f t="shared" si="33"/>
        <v>0.14559673319070654</v>
      </c>
      <c r="BG26" s="67">
        <f t="shared" si="34"/>
        <v>0.10313984242890668</v>
      </c>
      <c r="BH26" s="81">
        <f t="shared" si="35"/>
        <v>0.11646209396436819</v>
      </c>
      <c r="BI26" s="81">
        <f t="shared" si="36"/>
        <v>0.12719135538810744</v>
      </c>
      <c r="BJ26" s="81">
        <f t="shared" si="26"/>
        <v>0.15092134821524927</v>
      </c>
      <c r="BK26" s="81">
        <f t="shared" si="37"/>
        <v>0.22200620404057952</v>
      </c>
      <c r="BL26" s="81">
        <f t="shared" si="38"/>
        <v>0.10956386872443796</v>
      </c>
      <c r="BM26" s="68">
        <f t="shared" si="39"/>
        <v>5.3506188078481537E-2</v>
      </c>
      <c r="BO26" s="83">
        <v>57258.431717602201</v>
      </c>
      <c r="CQ26" s="1" t="s">
        <v>50</v>
      </c>
      <c r="CR26" s="1" t="s">
        <v>48</v>
      </c>
      <c r="CS26" s="1" t="s">
        <v>46</v>
      </c>
    </row>
    <row r="27" spans="1:97" x14ac:dyDescent="0.25">
      <c r="A27" s="1">
        <v>16.78</v>
      </c>
      <c r="B27" s="30">
        <v>2.9797258011052725</v>
      </c>
      <c r="C27" s="31">
        <v>3.1234459979375946</v>
      </c>
      <c r="D27" s="30">
        <v>2.8788603889444806</v>
      </c>
      <c r="E27" s="31">
        <v>3.2468675669095193</v>
      </c>
      <c r="F27" s="17">
        <v>3.2225215163261289</v>
      </c>
      <c r="G27" s="18">
        <v>2.7912944776193052</v>
      </c>
      <c r="H27" s="19">
        <v>3.1215161649944254</v>
      </c>
      <c r="I27" s="20">
        <v>3.2321525372397417</v>
      </c>
      <c r="J27" s="21">
        <v>3.3398821218074652</v>
      </c>
      <c r="K27" s="22">
        <v>3.3300132694410287</v>
      </c>
      <c r="L27" s="21">
        <v>2.8818493644250998</v>
      </c>
      <c r="M27" s="22">
        <v>3.6558070131808007</v>
      </c>
      <c r="N27" s="23">
        <v>3.4657424686750189</v>
      </c>
      <c r="O27" s="32">
        <v>3.2831052935857334</v>
      </c>
      <c r="P27" s="23">
        <v>3.0527602456968457</v>
      </c>
      <c r="Q27" s="32">
        <v>3.5885384928744331</v>
      </c>
      <c r="R27" s="19">
        <v>3.3000276237510353</v>
      </c>
      <c r="S27" s="20">
        <v>2.9258274436350602</v>
      </c>
      <c r="T27" s="19">
        <v>3.477265207321107</v>
      </c>
      <c r="U27" s="20">
        <v>3.4589078862379621</v>
      </c>
      <c r="V27" s="33">
        <v>3.0128941129824978</v>
      </c>
      <c r="W27" s="34">
        <v>3.3314762352768041</v>
      </c>
      <c r="X27" s="33">
        <v>2.8666224798076332</v>
      </c>
      <c r="Z27" s="1">
        <v>16.78</v>
      </c>
      <c r="AA27" s="2">
        <f t="shared" si="2"/>
        <v>0.10627490042222107</v>
      </c>
      <c r="AB27" s="2">
        <f t="shared" si="3"/>
        <v>8.8231102549741328E-2</v>
      </c>
      <c r="AC27" s="2">
        <f t="shared" si="4"/>
        <v>3.1062903596710888E-2</v>
      </c>
      <c r="AD27" s="2">
        <f t="shared" si="5"/>
        <v>9.0029143895267283E-2</v>
      </c>
      <c r="AE27" s="2">
        <f t="shared" si="6"/>
        <v>9.4062180540043519E-2</v>
      </c>
      <c r="AF27" s="2">
        <f t="shared" si="7"/>
        <v>0.13473299314020581</v>
      </c>
      <c r="AG27" s="2">
        <f t="shared" si="8"/>
        <v>0.1473542920847267</v>
      </c>
      <c r="AH27" s="2">
        <f t="shared" si="9"/>
        <v>8.1511654836649003E-2</v>
      </c>
      <c r="AI27" s="2">
        <f t="shared" si="10"/>
        <v>0.20438408644400791</v>
      </c>
      <c r="AJ27" s="2">
        <f t="shared" si="11"/>
        <v>9.5135149094660629E-2</v>
      </c>
      <c r="AK27" s="2">
        <f t="shared" si="12"/>
        <v>7.7066415703456181E-2</v>
      </c>
      <c r="AL27" s="2">
        <f t="shared" si="13"/>
        <v>0.14153091270828136</v>
      </c>
      <c r="AM27" s="2">
        <f t="shared" si="14"/>
        <v>0.19531538256464956</v>
      </c>
      <c r="AN27" s="2">
        <f t="shared" si="15"/>
        <v>0.15534341007130256</v>
      </c>
      <c r="AO27" s="2">
        <f t="shared" si="16"/>
        <v>0.10053655317153426</v>
      </c>
      <c r="AP27" s="2">
        <f t="shared" si="17"/>
        <v>8.1793557868086897E-2</v>
      </c>
      <c r="AQ27" s="2">
        <f t="shared" si="18"/>
        <v>3.4732790739979646E-2</v>
      </c>
      <c r="AR27" s="2">
        <f t="shared" si="19"/>
        <v>6.0441743330613057E-2</v>
      </c>
      <c r="AS27" s="2">
        <f t="shared" si="20"/>
        <v>6.8922873674311644E-2</v>
      </c>
      <c r="AT27" s="2">
        <f t="shared" si="21"/>
        <v>5.4463963576703064E-2</v>
      </c>
      <c r="AU27" s="2">
        <f t="shared" si="22"/>
        <v>9.7211028555380441E-2</v>
      </c>
      <c r="AV27" s="2">
        <f t="shared" si="23"/>
        <v>6.3767786619433137E-2</v>
      </c>
      <c r="AW27" s="2">
        <f t="shared" si="24"/>
        <v>7.1083637631789681E-2</v>
      </c>
      <c r="AY27" s="1">
        <v>16.78</v>
      </c>
      <c r="AZ27" s="67">
        <f t="shared" si="28"/>
        <v>0.19630404431748835</v>
      </c>
      <c r="BA27" s="81">
        <f t="shared" si="25"/>
        <v>9.4062180540043519E-2</v>
      </c>
      <c r="BB27" s="81">
        <f t="shared" si="29"/>
        <v>8.1511654836649003E-2</v>
      </c>
      <c r="BC27" s="81">
        <f t="shared" si="30"/>
        <v>0.34591499915228929</v>
      </c>
      <c r="BD27" s="81">
        <f t="shared" si="31"/>
        <v>0.27710894043273648</v>
      </c>
      <c r="BE27" s="81">
        <f t="shared" si="32"/>
        <v>8.9196754316682711E-2</v>
      </c>
      <c r="BF27" s="68">
        <f t="shared" si="33"/>
        <v>0.16829466618717012</v>
      </c>
      <c r="BG27" s="67">
        <f t="shared" si="34"/>
        <v>0.11929400614645222</v>
      </c>
      <c r="BH27" s="81">
        <f t="shared" si="35"/>
        <v>0.13473299314020581</v>
      </c>
      <c r="BI27" s="81">
        <f t="shared" si="36"/>
        <v>0.1473542920847267</v>
      </c>
      <c r="BJ27" s="81">
        <f t="shared" si="26"/>
        <v>0.17220156479811682</v>
      </c>
      <c r="BK27" s="81">
        <f t="shared" si="37"/>
        <v>0.25587996324283679</v>
      </c>
      <c r="BL27" s="81">
        <f t="shared" si="38"/>
        <v>0.12936461700492469</v>
      </c>
      <c r="BM27" s="68">
        <f t="shared" si="39"/>
        <v>6.3767786619433137E-2</v>
      </c>
      <c r="BO27" s="83">
        <v>66189.284956371906</v>
      </c>
      <c r="CQ27" s="94">
        <v>1.3969085583432659E-2</v>
      </c>
      <c r="CR27">
        <v>4.5687342206350436E-2</v>
      </c>
      <c r="CS27">
        <v>4.400958779038705E-2</v>
      </c>
    </row>
    <row r="28" spans="1:97" x14ac:dyDescent="0.25">
      <c r="A28" s="1">
        <v>19.809999999999999</v>
      </c>
      <c r="B28" s="30">
        <v>3.4837279312274831</v>
      </c>
      <c r="C28" s="31">
        <v>3.6359068043697889</v>
      </c>
      <c r="D28" s="30">
        <v>3.4032124071093102</v>
      </c>
      <c r="E28" s="31">
        <v>3.8023710973348566</v>
      </c>
      <c r="F28" s="17">
        <v>3.6977421544795575</v>
      </c>
      <c r="G28" s="18">
        <v>3.2315057000444147</v>
      </c>
      <c r="H28" s="19">
        <v>3.6466937986057943</v>
      </c>
      <c r="I28" s="20">
        <v>3.7531144461948398</v>
      </c>
      <c r="J28" s="21">
        <v>3.9072861773279519</v>
      </c>
      <c r="K28" s="22">
        <v>3.8238051825440338</v>
      </c>
      <c r="L28" s="21">
        <v>3.3934799527282156</v>
      </c>
      <c r="M28" s="22">
        <v>4.1254724173498971</v>
      </c>
      <c r="N28" s="23">
        <v>3.9864924908913171</v>
      </c>
      <c r="O28" s="32">
        <v>3.8049037192961648</v>
      </c>
      <c r="P28" s="23">
        <v>3.6185702534613577</v>
      </c>
      <c r="Q28" s="32">
        <v>4.1756865491248334</v>
      </c>
      <c r="R28" s="19">
        <v>3.9764726491177238</v>
      </c>
      <c r="S28" s="20">
        <v>3.4579329492858579</v>
      </c>
      <c r="T28" s="19">
        <v>4.1832105602284795</v>
      </c>
      <c r="U28" s="20">
        <v>4.1129248240613414</v>
      </c>
      <c r="V28" s="33">
        <v>3.56962903612169</v>
      </c>
      <c r="W28" s="34">
        <v>3.9989803480482076</v>
      </c>
      <c r="X28" s="33">
        <v>3.3433010666502248</v>
      </c>
      <c r="Z28" s="1">
        <v>19.809999999999999</v>
      </c>
      <c r="AA28" s="2">
        <f t="shared" si="2"/>
        <v>0.1242506403951599</v>
      </c>
      <c r="AB28" s="2">
        <f t="shared" si="3"/>
        <v>0.10270709540983798</v>
      </c>
      <c r="AC28" s="2">
        <f t="shared" si="4"/>
        <v>3.6720661872709386E-2</v>
      </c>
      <c r="AD28" s="2">
        <f t="shared" si="5"/>
        <v>0.10543214578690105</v>
      </c>
      <c r="AE28" s="2">
        <f t="shared" si="6"/>
        <v>0.10793339574710396</v>
      </c>
      <c r="AF28" s="2">
        <f t="shared" si="7"/>
        <v>0.15598154863544336</v>
      </c>
      <c r="AG28" s="2">
        <f t="shared" si="8"/>
        <v>0.17214582745698492</v>
      </c>
      <c r="AH28" s="2">
        <f t="shared" si="9"/>
        <v>9.4649793218587616E-2</v>
      </c>
      <c r="AI28" s="2">
        <f t="shared" si="10"/>
        <v>0.2391063776215841</v>
      </c>
      <c r="AJ28" s="2">
        <f t="shared" si="11"/>
        <v>0.10924229026010038</v>
      </c>
      <c r="AK28" s="2">
        <f t="shared" si="12"/>
        <v>9.0748440895858137E-2</v>
      </c>
      <c r="AL28" s="2">
        <f t="shared" si="13"/>
        <v>0.15971353916528375</v>
      </c>
      <c r="AM28" s="2">
        <f t="shared" si="14"/>
        <v>0.2246627708166713</v>
      </c>
      <c r="AN28" s="2">
        <f t="shared" si="15"/>
        <v>0.18003282438221735</v>
      </c>
      <c r="AO28" s="2">
        <f t="shared" si="16"/>
        <v>0.11917037415724295</v>
      </c>
      <c r="AP28" s="2">
        <f t="shared" si="17"/>
        <v>9.5176423514202288E-2</v>
      </c>
      <c r="AQ28" s="2">
        <f t="shared" si="18"/>
        <v>4.1852374631964048E-2</v>
      </c>
      <c r="AR28" s="2">
        <f t="shared" si="19"/>
        <v>7.1433978866347225E-2</v>
      </c>
      <c r="AS28" s="2">
        <f t="shared" si="20"/>
        <v>8.2915416514288673E-2</v>
      </c>
      <c r="AT28" s="2">
        <f t="shared" si="21"/>
        <v>6.4762114279670019E-2</v>
      </c>
      <c r="AU28" s="2">
        <f t="shared" si="22"/>
        <v>0.1151740808504665</v>
      </c>
      <c r="AV28" s="2">
        <f t="shared" si="23"/>
        <v>7.6544482841990544E-2</v>
      </c>
      <c r="AW28" s="2">
        <f t="shared" si="24"/>
        <v>8.2903836549725385E-2</v>
      </c>
      <c r="AY28" s="1">
        <v>19.809999999999999</v>
      </c>
      <c r="AZ28" s="67">
        <f t="shared" si="28"/>
        <v>0.22968278618206095</v>
      </c>
      <c r="BA28" s="81">
        <f t="shared" si="25"/>
        <v>0.10793339574710396</v>
      </c>
      <c r="BB28" s="81">
        <f t="shared" si="29"/>
        <v>9.4649793218587616E-2</v>
      </c>
      <c r="BC28" s="81">
        <f t="shared" si="30"/>
        <v>0.39881991678686785</v>
      </c>
      <c r="BD28" s="81">
        <f t="shared" si="31"/>
        <v>0.3198391943308736</v>
      </c>
      <c r="BE28" s="81">
        <f t="shared" si="32"/>
        <v>0.10661448891163407</v>
      </c>
      <c r="BF28" s="68">
        <f t="shared" si="33"/>
        <v>0.19807791740019187</v>
      </c>
      <c r="BG28" s="67">
        <f t="shared" si="34"/>
        <v>0.13942775728254736</v>
      </c>
      <c r="BH28" s="81">
        <f t="shared" si="35"/>
        <v>0.15598154863544336</v>
      </c>
      <c r="BI28" s="81">
        <f t="shared" si="36"/>
        <v>0.17214582745698492</v>
      </c>
      <c r="BJ28" s="81">
        <f t="shared" si="26"/>
        <v>0.1999907311559585</v>
      </c>
      <c r="BK28" s="81">
        <f t="shared" si="37"/>
        <v>0.29920319853946031</v>
      </c>
      <c r="BL28" s="81">
        <f t="shared" si="38"/>
        <v>0.15434939538063591</v>
      </c>
      <c r="BM28" s="68">
        <f t="shared" si="39"/>
        <v>7.6544482841990544E-2</v>
      </c>
      <c r="BO28" s="83">
        <v>76880.823263456201</v>
      </c>
      <c r="CQ28" s="94">
        <v>0.50792078167571175</v>
      </c>
      <c r="CR28">
        <v>0.6265456221881649</v>
      </c>
      <c r="CS28">
        <v>0.62057443847512606</v>
      </c>
    </row>
    <row r="29" spans="1:97" x14ac:dyDescent="0.25">
      <c r="A29" s="1">
        <v>23.37</v>
      </c>
      <c r="B29" s="30">
        <v>4.0523944855917895</v>
      </c>
      <c r="C29" s="31">
        <v>4.2336905029863026</v>
      </c>
      <c r="D29" s="30">
        <v>4.0234850038637555</v>
      </c>
      <c r="E29" s="31">
        <v>4.4537673477796709</v>
      </c>
      <c r="F29" s="17">
        <v>4.2459613545613148</v>
      </c>
      <c r="G29" s="18">
        <v>3.7116912599318952</v>
      </c>
      <c r="H29" s="19">
        <v>4.2645498381485796</v>
      </c>
      <c r="I29" s="20">
        <v>4.3178503895125555</v>
      </c>
      <c r="J29" s="21">
        <v>4.5796599831197282</v>
      </c>
      <c r="K29" s="22">
        <v>4.4269320987454046</v>
      </c>
      <c r="L29" s="21">
        <v>4.0181016343354568</v>
      </c>
      <c r="M29" s="22">
        <v>4.5686376034018128</v>
      </c>
      <c r="N29" s="23">
        <v>4.5498978050297687</v>
      </c>
      <c r="O29" s="32">
        <v>4.4230569679360796</v>
      </c>
      <c r="P29" s="23">
        <v>4.3242952359719862</v>
      </c>
      <c r="Q29" s="32">
        <v>4.7965013517198658</v>
      </c>
      <c r="R29" s="19">
        <v>4.7324201774657562</v>
      </c>
      <c r="S29" s="20">
        <v>4.0924243473652195</v>
      </c>
      <c r="T29" s="19">
        <v>4.9879839088866822</v>
      </c>
      <c r="U29" s="20">
        <v>4.8819461167462999</v>
      </c>
      <c r="V29" s="33">
        <v>4.3167606948448336</v>
      </c>
      <c r="W29" s="34">
        <v>4.7185182459884052</v>
      </c>
      <c r="X29" s="33">
        <v>3.9590911893458292</v>
      </c>
      <c r="Z29" s="1">
        <v>23.37</v>
      </c>
      <c r="AA29" s="2">
        <f t="shared" si="2"/>
        <v>0.14453270172311733</v>
      </c>
      <c r="AB29" s="2">
        <f t="shared" si="3"/>
        <v>0.11959328932835729</v>
      </c>
      <c r="AC29" s="2">
        <f t="shared" si="4"/>
        <v>4.3413403191689841E-2</v>
      </c>
      <c r="AD29" s="2">
        <f t="shared" si="5"/>
        <v>0.12349406101923488</v>
      </c>
      <c r="AE29" s="2">
        <f t="shared" si="6"/>
        <v>0.12393536597829041</v>
      </c>
      <c r="AF29" s="2">
        <f t="shared" si="7"/>
        <v>0.17915962542565211</v>
      </c>
      <c r="AG29" s="2">
        <f t="shared" si="8"/>
        <v>0.20131233965964163</v>
      </c>
      <c r="AH29" s="2">
        <f t="shared" si="9"/>
        <v>0.10889186897311708</v>
      </c>
      <c r="AI29" s="2">
        <f t="shared" si="10"/>
        <v>0.28025229266701185</v>
      </c>
      <c r="AJ29" s="2">
        <f t="shared" si="11"/>
        <v>0.12647302312905731</v>
      </c>
      <c r="AK29" s="2">
        <f t="shared" si="12"/>
        <v>0.10745207390539901</v>
      </c>
      <c r="AL29" s="2">
        <f t="shared" si="13"/>
        <v>0.17687023617809761</v>
      </c>
      <c r="AM29" s="2">
        <f t="shared" si="14"/>
        <v>0.25641404070025792</v>
      </c>
      <c r="AN29" s="2">
        <f t="shared" si="15"/>
        <v>0.20928136349486354</v>
      </c>
      <c r="AO29" s="2">
        <f t="shared" si="16"/>
        <v>0.14241201500626549</v>
      </c>
      <c r="AP29" s="2">
        <f t="shared" si="17"/>
        <v>0.10932665530975084</v>
      </c>
      <c r="AQ29" s="2">
        <f t="shared" si="18"/>
        <v>4.9808722367827088E-2</v>
      </c>
      <c r="AR29" s="2">
        <f t="shared" si="19"/>
        <v>8.4541302167870674E-2</v>
      </c>
      <c r="AS29" s="2">
        <f t="shared" si="20"/>
        <v>9.8866829058042893E-2</v>
      </c>
      <c r="AT29" s="2">
        <f t="shared" si="21"/>
        <v>7.6871123554287393E-2</v>
      </c>
      <c r="AU29" s="2">
        <f t="shared" si="22"/>
        <v>0.13928028381916879</v>
      </c>
      <c r="AV29" s="2">
        <f t="shared" si="23"/>
        <v>9.031715774646383E-2</v>
      </c>
      <c r="AW29" s="2">
        <f t="shared" si="24"/>
        <v>9.817358422220826E-2</v>
      </c>
      <c r="AY29" s="1">
        <v>23.37</v>
      </c>
      <c r="AZ29" s="67">
        <f t="shared" si="28"/>
        <v>0.26802676274235221</v>
      </c>
      <c r="BA29" s="81">
        <f t="shared" si="25"/>
        <v>0.12393536597829041</v>
      </c>
      <c r="BB29" s="81">
        <f t="shared" si="29"/>
        <v>0.10889186897311708</v>
      </c>
      <c r="BC29" s="81">
        <f t="shared" si="30"/>
        <v>0.45712252884510945</v>
      </c>
      <c r="BD29" s="81">
        <f t="shared" si="31"/>
        <v>0.36574069601000875</v>
      </c>
      <c r="BE29" s="81">
        <f t="shared" si="32"/>
        <v>0.12667984592211448</v>
      </c>
      <c r="BF29" s="68">
        <f t="shared" si="33"/>
        <v>0.23745386804137705</v>
      </c>
      <c r="BG29" s="67">
        <f t="shared" si="34"/>
        <v>0.16300669252004713</v>
      </c>
      <c r="BH29" s="81">
        <f t="shared" si="35"/>
        <v>0.17915962542565211</v>
      </c>
      <c r="BI29" s="81">
        <f t="shared" si="36"/>
        <v>0.20131233965964163</v>
      </c>
      <c r="BJ29" s="81">
        <f t="shared" si="26"/>
        <v>0.23392509703445633</v>
      </c>
      <c r="BK29" s="81">
        <f t="shared" si="37"/>
        <v>0.35169337850112903</v>
      </c>
      <c r="BL29" s="81">
        <f t="shared" si="38"/>
        <v>0.18340813122591357</v>
      </c>
      <c r="BM29" s="68">
        <f t="shared" si="39"/>
        <v>9.031715774646383E-2</v>
      </c>
      <c r="BO29" s="83">
        <v>89903.928328826703</v>
      </c>
      <c r="CQ29" s="94">
        <v>0.47811013274085551</v>
      </c>
      <c r="CR29">
        <v>0.3277670356054847</v>
      </c>
      <c r="CS29">
        <v>0.33541597373448684</v>
      </c>
    </row>
    <row r="30" spans="1:97" x14ac:dyDescent="0.25">
      <c r="A30" s="1">
        <v>27.58</v>
      </c>
      <c r="B30" s="30">
        <v>4.7571823699783184</v>
      </c>
      <c r="C30" s="31">
        <v>4.9513450133218875</v>
      </c>
      <c r="D30" s="30">
        <v>4.8335270390373974</v>
      </c>
      <c r="E30" s="31">
        <v>5.2250294982488334</v>
      </c>
      <c r="F30" s="17">
        <v>4.8536743826146633</v>
      </c>
      <c r="G30" s="18">
        <v>4.2461629571139508</v>
      </c>
      <c r="H30" s="19">
        <v>5.0086634162066312</v>
      </c>
      <c r="I30" s="20">
        <v>5.016962438315514</v>
      </c>
      <c r="J30" s="21">
        <v>5.3477832232805875</v>
      </c>
      <c r="K30" s="22">
        <v>5.2253696139533528</v>
      </c>
      <c r="L30" s="21">
        <v>4.807886317124491</v>
      </c>
      <c r="M30" s="22">
        <v>5.0868187915085157</v>
      </c>
      <c r="N30" s="23">
        <v>5.1553659764803443</v>
      </c>
      <c r="O30" s="32">
        <v>5.1175528839739703</v>
      </c>
      <c r="P30" s="23">
        <v>5.1522536304860891</v>
      </c>
      <c r="Q30" s="32">
        <v>5.4947496709075541</v>
      </c>
      <c r="R30" s="19">
        <v>5.633223961245899</v>
      </c>
      <c r="S30" s="20">
        <v>4.8286993679176806</v>
      </c>
      <c r="T30" s="19">
        <v>5.9355571809205356</v>
      </c>
      <c r="U30" s="20">
        <v>5.8384402618768449</v>
      </c>
      <c r="V30" s="33">
        <v>5.2637882755259682</v>
      </c>
      <c r="W30" s="34">
        <v>5.581017654695394</v>
      </c>
      <c r="X30" s="33">
        <v>4.7768049818114564</v>
      </c>
      <c r="Z30" s="1">
        <v>27.58</v>
      </c>
      <c r="AA30" s="2">
        <f t="shared" si="2"/>
        <v>0.16966966640764738</v>
      </c>
      <c r="AB30" s="2">
        <f t="shared" si="3"/>
        <v>0.13986559393631692</v>
      </c>
      <c r="AC30" s="2">
        <f t="shared" si="4"/>
        <v>5.215375675121342E-2</v>
      </c>
      <c r="AD30" s="2">
        <f t="shared" si="5"/>
        <v>0.14487961792744383</v>
      </c>
      <c r="AE30" s="2">
        <f t="shared" si="6"/>
        <v>0.14167390155413961</v>
      </c>
      <c r="AF30" s="2">
        <f t="shared" si="7"/>
        <v>0.20495803977693267</v>
      </c>
      <c r="AG30" s="2">
        <f t="shared" si="8"/>
        <v>0.23643896522544999</v>
      </c>
      <c r="AH30" s="2">
        <f t="shared" si="9"/>
        <v>0.12652277573187887</v>
      </c>
      <c r="AI30" s="2">
        <f t="shared" si="10"/>
        <v>0.32725759434865564</v>
      </c>
      <c r="AJ30" s="2">
        <f t="shared" si="11"/>
        <v>0.14928358450103316</v>
      </c>
      <c r="AK30" s="2">
        <f t="shared" si="12"/>
        <v>0.12857249589254341</v>
      </c>
      <c r="AL30" s="2">
        <f t="shared" si="13"/>
        <v>0.19693110269446049</v>
      </c>
      <c r="AM30" s="2">
        <f t="shared" si="14"/>
        <v>0.29053580497052656</v>
      </c>
      <c r="AN30" s="2">
        <f t="shared" si="15"/>
        <v>0.2421421322581124</v>
      </c>
      <c r="AO30" s="2">
        <f t="shared" si="16"/>
        <v>0.16967916881279843</v>
      </c>
      <c r="AP30" s="2">
        <f t="shared" si="17"/>
        <v>0.1252418292489958</v>
      </c>
      <c r="AQ30" s="2">
        <f t="shared" si="18"/>
        <v>5.9289682192113086E-2</v>
      </c>
      <c r="AR30" s="2">
        <f t="shared" si="19"/>
        <v>9.9751271542443426E-2</v>
      </c>
      <c r="AS30" s="2">
        <f t="shared" si="20"/>
        <v>0.1176486788830259</v>
      </c>
      <c r="AT30" s="2">
        <f t="shared" si="21"/>
        <v>9.1932080363512997E-2</v>
      </c>
      <c r="AU30" s="2">
        <f t="shared" si="22"/>
        <v>0.16983612870984563</v>
      </c>
      <c r="AV30" s="2">
        <f t="shared" si="23"/>
        <v>0.10682625892852426</v>
      </c>
      <c r="AW30" s="2">
        <f t="shared" si="24"/>
        <v>0.11845043313397836</v>
      </c>
      <c r="AY30" s="1">
        <v>27.58</v>
      </c>
      <c r="AZ30" s="67">
        <f t="shared" si="28"/>
        <v>0.31454928433509122</v>
      </c>
      <c r="BA30" s="81">
        <f t="shared" si="25"/>
        <v>0.14167390155413961</v>
      </c>
      <c r="BB30" s="81">
        <f t="shared" si="29"/>
        <v>0.12652277573187887</v>
      </c>
      <c r="BC30" s="81">
        <f t="shared" si="30"/>
        <v>0.5241886970431161</v>
      </c>
      <c r="BD30" s="81">
        <f t="shared" si="31"/>
        <v>0.41577763421952235</v>
      </c>
      <c r="BE30" s="81">
        <f t="shared" si="32"/>
        <v>0.15122176255562608</v>
      </c>
      <c r="BF30" s="68">
        <f t="shared" si="33"/>
        <v>0.28828656184382401</v>
      </c>
      <c r="BG30" s="67">
        <f t="shared" si="34"/>
        <v>0.19201935068753034</v>
      </c>
      <c r="BH30" s="81">
        <f t="shared" si="35"/>
        <v>0.20495803977693267</v>
      </c>
      <c r="BI30" s="81">
        <f t="shared" si="36"/>
        <v>0.23643896522544999</v>
      </c>
      <c r="BJ30" s="81">
        <f t="shared" si="26"/>
        <v>0.27785608039357657</v>
      </c>
      <c r="BK30" s="81">
        <f t="shared" si="37"/>
        <v>0.41182130107091086</v>
      </c>
      <c r="BL30" s="81">
        <f t="shared" si="38"/>
        <v>0.21739995042546933</v>
      </c>
      <c r="BM30" s="68">
        <f t="shared" si="39"/>
        <v>0.10682625892852426</v>
      </c>
      <c r="BO30" s="83">
        <v>105800.466321952</v>
      </c>
      <c r="CQ30" s="94">
        <v>1.3969085583432659E-2</v>
      </c>
      <c r="CR30">
        <v>4.5354006526071446E-2</v>
      </c>
      <c r="CS30">
        <v>4.1099541035384692E-2</v>
      </c>
    </row>
    <row r="31" spans="1:97" x14ac:dyDescent="0.25">
      <c r="A31" s="1">
        <v>32.549999999999997</v>
      </c>
      <c r="B31" s="30">
        <v>5.4812609019328686</v>
      </c>
      <c r="C31" s="31">
        <v>5.6611477237632117</v>
      </c>
      <c r="D31" s="30">
        <v>5.7055134651360824</v>
      </c>
      <c r="E31" s="31">
        <v>5.9768134399640394</v>
      </c>
      <c r="F31" s="17">
        <v>5.3628393520647641</v>
      </c>
      <c r="G31" s="18">
        <v>4.7811281646350476</v>
      </c>
      <c r="H31" s="19">
        <v>5.7626268731559458</v>
      </c>
      <c r="I31" s="20">
        <v>5.7173469881173844</v>
      </c>
      <c r="J31" s="21">
        <v>6.0499457419871892</v>
      </c>
      <c r="K31" s="22">
        <v>5.9715728991944248</v>
      </c>
      <c r="L31" s="21">
        <v>5.5581817657740746</v>
      </c>
      <c r="M31" s="22">
        <v>5.541399456133985</v>
      </c>
      <c r="N31" s="23">
        <v>5.6737462602565225</v>
      </c>
      <c r="O31" s="32">
        <v>5.7019819445885647</v>
      </c>
      <c r="P31" s="23">
        <v>5.9087170104321221</v>
      </c>
      <c r="Q31" s="32">
        <v>6.0973844304764855</v>
      </c>
      <c r="R31" s="19">
        <v>6.4872021182700799</v>
      </c>
      <c r="S31" s="20">
        <v>5.4893895090596452</v>
      </c>
      <c r="T31" s="19">
        <v>6.7074604252651371</v>
      </c>
      <c r="U31" s="20">
        <v>6.7352941838404261</v>
      </c>
      <c r="V31" s="33">
        <v>6.1290402517697409</v>
      </c>
      <c r="W31" s="34">
        <v>6.4004183726565094</v>
      </c>
      <c r="X31" s="33">
        <v>5.6565602071644365</v>
      </c>
      <c r="Z31" s="1">
        <v>32.549999999999997</v>
      </c>
      <c r="AA31" s="2">
        <f t="shared" si="2"/>
        <v>0.19549465132833846</v>
      </c>
      <c r="AB31" s="2">
        <f t="shared" si="3"/>
        <v>0.1599161009008635</v>
      </c>
      <c r="AC31" s="2">
        <f t="shared" si="4"/>
        <v>6.156249028881821E-2</v>
      </c>
      <c r="AD31" s="2">
        <f t="shared" si="5"/>
        <v>0.16572508306332309</v>
      </c>
      <c r="AE31" s="2">
        <f t="shared" si="6"/>
        <v>0.15653591784741863</v>
      </c>
      <c r="AF31" s="2">
        <f t="shared" si="7"/>
        <v>0.23078027537876838</v>
      </c>
      <c r="AG31" s="2">
        <f t="shared" si="8"/>
        <v>0.27203056417419924</v>
      </c>
      <c r="AH31" s="2">
        <f t="shared" si="9"/>
        <v>0.14418577369333224</v>
      </c>
      <c r="AI31" s="2">
        <f t="shared" si="10"/>
        <v>0.37022642968090613</v>
      </c>
      <c r="AJ31" s="2">
        <f t="shared" si="11"/>
        <v>0.17060186615708531</v>
      </c>
      <c r="AK31" s="2">
        <f t="shared" si="12"/>
        <v>0.14863689678033062</v>
      </c>
      <c r="AL31" s="2">
        <f t="shared" si="13"/>
        <v>0.21452973854477086</v>
      </c>
      <c r="AM31" s="2">
        <f t="shared" si="14"/>
        <v>0.31974964424301688</v>
      </c>
      <c r="AN31" s="2">
        <f t="shared" si="15"/>
        <v>0.26979497769015254</v>
      </c>
      <c r="AO31" s="2">
        <f t="shared" si="16"/>
        <v>0.1945917773045612</v>
      </c>
      <c r="AP31" s="2">
        <f t="shared" si="17"/>
        <v>0.13897768332385046</v>
      </c>
      <c r="AQ31" s="2">
        <f t="shared" si="18"/>
        <v>6.8277802294792592E-2</v>
      </c>
      <c r="AR31" s="2">
        <f t="shared" si="19"/>
        <v>0.11339980847815412</v>
      </c>
      <c r="AS31" s="2">
        <f t="shared" si="20"/>
        <v>0.13294857308918023</v>
      </c>
      <c r="AT31" s="2">
        <f t="shared" si="21"/>
        <v>0.10605394221875157</v>
      </c>
      <c r="AU31" s="2">
        <f t="shared" si="22"/>
        <v>0.197753483723351</v>
      </c>
      <c r="AV31" s="2">
        <f t="shared" si="23"/>
        <v>0.12251040807101793</v>
      </c>
      <c r="AW31" s="2">
        <f t="shared" si="24"/>
        <v>0.14026572345705615</v>
      </c>
      <c r="AY31" s="1">
        <v>32.549999999999997</v>
      </c>
      <c r="AZ31" s="67">
        <f t="shared" si="28"/>
        <v>0.36121973439166155</v>
      </c>
      <c r="BA31" s="81">
        <f t="shared" si="25"/>
        <v>0.15653591784741863</v>
      </c>
      <c r="BB31" s="81">
        <f t="shared" si="29"/>
        <v>0.14418577369333224</v>
      </c>
      <c r="BC31" s="81">
        <f t="shared" si="30"/>
        <v>0.584756168225677</v>
      </c>
      <c r="BD31" s="81">
        <f t="shared" si="31"/>
        <v>0.45872732756686735</v>
      </c>
      <c r="BE31" s="81">
        <f t="shared" si="32"/>
        <v>0.17433174451354416</v>
      </c>
      <c r="BF31" s="68">
        <f t="shared" si="33"/>
        <v>0.33801920718040712</v>
      </c>
      <c r="BG31" s="67">
        <f t="shared" si="34"/>
        <v>0.22147859118968172</v>
      </c>
      <c r="BH31" s="81">
        <f t="shared" si="35"/>
        <v>0.23078027537876838</v>
      </c>
      <c r="BI31" s="81">
        <f t="shared" si="36"/>
        <v>0.27203056417419924</v>
      </c>
      <c r="BJ31" s="81">
        <f t="shared" si="26"/>
        <v>0.31923876293741593</v>
      </c>
      <c r="BK31" s="81">
        <f t="shared" si="37"/>
        <v>0.46438675499471371</v>
      </c>
      <c r="BL31" s="81">
        <f t="shared" si="38"/>
        <v>0.24634838156733435</v>
      </c>
      <c r="BM31" s="68">
        <f t="shared" si="39"/>
        <v>0.12251040807101793</v>
      </c>
      <c r="BO31" s="83">
        <v>121057.20885535701</v>
      </c>
      <c r="CQ31" s="94">
        <v>0.50792078167571175</v>
      </c>
      <c r="CR31">
        <v>0.61501653417427682</v>
      </c>
      <c r="CS31">
        <v>0.53983121946404766</v>
      </c>
    </row>
    <row r="32" spans="1:97" x14ac:dyDescent="0.25">
      <c r="A32" s="1">
        <v>38.409999999999997</v>
      </c>
      <c r="B32" s="30">
        <v>6.2047960353643763</v>
      </c>
      <c r="C32" s="31">
        <v>6.3264569014703804</v>
      </c>
      <c r="D32" s="30">
        <v>6.5600974536504726</v>
      </c>
      <c r="E32" s="31">
        <v>6.6652932032288881</v>
      </c>
      <c r="F32" s="17">
        <v>5.7617764930030884</v>
      </c>
      <c r="G32" s="18">
        <v>5.3299116616493096</v>
      </c>
      <c r="H32" s="19">
        <v>6.5098745035884891</v>
      </c>
      <c r="I32" s="20">
        <v>6.3719215019583775</v>
      </c>
      <c r="J32" s="21">
        <v>6.6152220322994753</v>
      </c>
      <c r="K32" s="22">
        <v>6.5338208528130259</v>
      </c>
      <c r="L32" s="21">
        <v>6.1804975067016388</v>
      </c>
      <c r="M32" s="22">
        <v>5.9140332924278693</v>
      </c>
      <c r="N32" s="23">
        <v>6.0766017950768667</v>
      </c>
      <c r="O32" s="32">
        <v>6.0937013593441929</v>
      </c>
      <c r="P32" s="23">
        <v>6.4868272357567314</v>
      </c>
      <c r="Q32" s="32">
        <v>6.5081187358810109</v>
      </c>
      <c r="R32" s="19">
        <v>7.118842766956603</v>
      </c>
      <c r="S32" s="20">
        <v>6.0537164573276669</v>
      </c>
      <c r="T32" s="19">
        <v>7.1537101858140435</v>
      </c>
      <c r="U32" s="20">
        <v>7.4041649130940677</v>
      </c>
      <c r="V32" s="33">
        <v>6.8038954924295636</v>
      </c>
      <c r="W32" s="34">
        <v>7.0616153599529063</v>
      </c>
      <c r="X32" s="33">
        <v>6.4950829274307909</v>
      </c>
      <c r="Z32" s="1">
        <v>38.409999999999997</v>
      </c>
      <c r="AA32" s="2">
        <f t="shared" si="2"/>
        <v>0.22130025539730672</v>
      </c>
      <c r="AB32" s="2">
        <f t="shared" si="3"/>
        <v>0.17870975455273563</v>
      </c>
      <c r="AC32" s="2">
        <f t="shared" si="4"/>
        <v>7.0783451524888463E-2</v>
      </c>
      <c r="AD32" s="2">
        <f t="shared" si="5"/>
        <v>0.18481524993913087</v>
      </c>
      <c r="AE32" s="2">
        <f t="shared" si="6"/>
        <v>0.16818049405426738</v>
      </c>
      <c r="AF32" s="2">
        <f t="shared" si="7"/>
        <v>0.25726950599614973</v>
      </c>
      <c r="AG32" s="2">
        <f t="shared" si="8"/>
        <v>0.30730513581639785</v>
      </c>
      <c r="AH32" s="2">
        <f t="shared" si="9"/>
        <v>0.16069348835788821</v>
      </c>
      <c r="AI32" s="2">
        <f t="shared" si="10"/>
        <v>0.40481851226656651</v>
      </c>
      <c r="AJ32" s="2">
        <f t="shared" si="11"/>
        <v>0.18666472794401512</v>
      </c>
      <c r="AK32" s="2">
        <f t="shared" si="12"/>
        <v>0.16527886432421557</v>
      </c>
      <c r="AL32" s="2">
        <f t="shared" si="13"/>
        <v>0.2289558848830523</v>
      </c>
      <c r="AM32" s="2">
        <f t="shared" si="14"/>
        <v>0.34245297076335229</v>
      </c>
      <c r="AN32" s="2">
        <f t="shared" si="15"/>
        <v>0.28832957351872984</v>
      </c>
      <c r="AO32" s="2">
        <f t="shared" si="16"/>
        <v>0.21363068135517654</v>
      </c>
      <c r="AP32" s="2">
        <f t="shared" si="17"/>
        <v>0.1483395503469358</v>
      </c>
      <c r="AQ32" s="2">
        <f t="shared" si="18"/>
        <v>7.4925820122218253E-2</v>
      </c>
      <c r="AR32" s="2">
        <f t="shared" si="19"/>
        <v>0.1250576745754749</v>
      </c>
      <c r="AS32" s="2">
        <f t="shared" si="20"/>
        <v>0.14179368959302011</v>
      </c>
      <c r="AT32" s="2">
        <f t="shared" si="21"/>
        <v>0.11658598072157943</v>
      </c>
      <c r="AU32" s="2">
        <f t="shared" si="22"/>
        <v>0.21952768806324019</v>
      </c>
      <c r="AV32" s="2">
        <f t="shared" si="23"/>
        <v>0.13516637960485822</v>
      </c>
      <c r="AW32" s="2">
        <f t="shared" si="24"/>
        <v>0.1610585713515009</v>
      </c>
      <c r="AY32" s="1">
        <v>38.409999999999997</v>
      </c>
      <c r="AZ32" s="67">
        <f t="shared" si="28"/>
        <v>0.40611550533643759</v>
      </c>
      <c r="BA32" s="81">
        <f t="shared" si="25"/>
        <v>0.16818049405426738</v>
      </c>
      <c r="BB32" s="81">
        <f t="shared" si="29"/>
        <v>0.16069348835788821</v>
      </c>
      <c r="BC32" s="81">
        <f t="shared" si="30"/>
        <v>0.63377439714961881</v>
      </c>
      <c r="BD32" s="81">
        <f t="shared" si="31"/>
        <v>0.49079252111028809</v>
      </c>
      <c r="BE32" s="81">
        <f t="shared" si="32"/>
        <v>0.19151180084379768</v>
      </c>
      <c r="BF32" s="68">
        <f t="shared" si="33"/>
        <v>0.38058625941474111</v>
      </c>
      <c r="BG32" s="67">
        <f t="shared" si="34"/>
        <v>0.2494932060776241</v>
      </c>
      <c r="BH32" s="81">
        <f t="shared" si="35"/>
        <v>0.25726950599614973</v>
      </c>
      <c r="BI32" s="81">
        <f t="shared" si="36"/>
        <v>0.30730513581639785</v>
      </c>
      <c r="BJ32" s="81">
        <f t="shared" si="26"/>
        <v>0.35194359226823069</v>
      </c>
      <c r="BK32" s="81">
        <f t="shared" si="37"/>
        <v>0.50196025487390639</v>
      </c>
      <c r="BL32" s="81">
        <f t="shared" si="38"/>
        <v>0.26685136416849498</v>
      </c>
      <c r="BM32" s="68">
        <f t="shared" si="39"/>
        <v>0.13516637960485822</v>
      </c>
      <c r="BO32" s="83">
        <v>137283.03411930901</v>
      </c>
      <c r="CQ32" s="94">
        <v>0.47811013274085551</v>
      </c>
      <c r="CR32">
        <v>0.33962945929965188</v>
      </c>
      <c r="CS32">
        <v>0.41906923950056757</v>
      </c>
    </row>
    <row r="33" spans="1:97" x14ac:dyDescent="0.25">
      <c r="A33" s="1">
        <v>45.32</v>
      </c>
      <c r="B33" s="30">
        <v>6.7212963315165712</v>
      </c>
      <c r="C33" s="31">
        <v>6.7279456027303324</v>
      </c>
      <c r="D33" s="30">
        <v>7.2392068631899082</v>
      </c>
      <c r="E33" s="31">
        <v>7.067593130185605</v>
      </c>
      <c r="F33" s="17">
        <v>6.0201914022293765</v>
      </c>
      <c r="G33" s="18">
        <v>5.7049795193209283</v>
      </c>
      <c r="H33" s="19">
        <v>7.001025282848226</v>
      </c>
      <c r="I33" s="20">
        <v>6.8544538807462949</v>
      </c>
      <c r="J33" s="21">
        <v>6.9336775584603476</v>
      </c>
      <c r="K33" s="22">
        <v>6.8611769896861725</v>
      </c>
      <c r="L33" s="21">
        <v>6.6846337877958089</v>
      </c>
      <c r="M33" s="22">
        <v>6.0991271235847879</v>
      </c>
      <c r="N33" s="23">
        <v>6.2282650552445258</v>
      </c>
      <c r="O33" s="32">
        <v>6.2830756459479096</v>
      </c>
      <c r="P33" s="23">
        <v>6.7551257312863715</v>
      </c>
      <c r="Q33" s="32">
        <v>6.6737591278966031</v>
      </c>
      <c r="R33" s="19">
        <v>7.3930590272397119</v>
      </c>
      <c r="S33" s="20">
        <v>6.4563339225541059</v>
      </c>
      <c r="T33" s="19">
        <v>7.3494070320254927</v>
      </c>
      <c r="U33" s="20">
        <v>7.726897290533409</v>
      </c>
      <c r="V33" s="33">
        <v>7.2990922081891272</v>
      </c>
      <c r="W33" s="34">
        <v>7.4079816672886194</v>
      </c>
      <c r="X33" s="33">
        <v>6.9971946482520506</v>
      </c>
      <c r="Z33" s="1">
        <v>45.32</v>
      </c>
      <c r="AA33" s="2">
        <f t="shared" si="2"/>
        <v>0.239721754959871</v>
      </c>
      <c r="AB33" s="2">
        <f t="shared" si="3"/>
        <v>0.19005100738592678</v>
      </c>
      <c r="AC33" s="2">
        <f t="shared" si="4"/>
        <v>7.8111042053818969E-2</v>
      </c>
      <c r="AD33" s="2">
        <f t="shared" si="5"/>
        <v>0.19597022231378669</v>
      </c>
      <c r="AE33" s="2">
        <f t="shared" si="6"/>
        <v>0.17572336683967354</v>
      </c>
      <c r="AF33" s="2">
        <f t="shared" si="7"/>
        <v>0.27537365641810108</v>
      </c>
      <c r="AG33" s="2">
        <f t="shared" si="8"/>
        <v>0.33049039950213299</v>
      </c>
      <c r="AH33" s="2">
        <f t="shared" si="9"/>
        <v>0.17286247241854069</v>
      </c>
      <c r="AI33" s="2">
        <f t="shared" si="10"/>
        <v>0.42430639818998112</v>
      </c>
      <c r="AJ33" s="2">
        <f t="shared" si="11"/>
        <v>0.19601696541834404</v>
      </c>
      <c r="AK33" s="2">
        <f t="shared" si="12"/>
        <v>0.17876047675323592</v>
      </c>
      <c r="AL33" s="2">
        <f t="shared" si="13"/>
        <v>0.23612160746246122</v>
      </c>
      <c r="AM33" s="2">
        <f t="shared" si="14"/>
        <v>0.35100010545336086</v>
      </c>
      <c r="AN33" s="2">
        <f t="shared" si="15"/>
        <v>0.29729000726367127</v>
      </c>
      <c r="AO33" s="2">
        <f t="shared" si="16"/>
        <v>0.22246655570845419</v>
      </c>
      <c r="AP33" s="2">
        <f t="shared" si="17"/>
        <v>0.15211499180214719</v>
      </c>
      <c r="AQ33" s="2">
        <f t="shared" si="18"/>
        <v>7.7811946261697976E-2</v>
      </c>
      <c r="AR33" s="2">
        <f t="shared" si="19"/>
        <v>0.13337494617212267</v>
      </c>
      <c r="AS33" s="2">
        <f t="shared" si="20"/>
        <v>0.14567259678177724</v>
      </c>
      <c r="AT33" s="2">
        <f t="shared" si="21"/>
        <v>0.12166772473673931</v>
      </c>
      <c r="AU33" s="2">
        <f t="shared" si="22"/>
        <v>0.23550521009722256</v>
      </c>
      <c r="AV33" s="2">
        <f t="shared" si="23"/>
        <v>0.14179617709357109</v>
      </c>
      <c r="AW33" s="2">
        <f t="shared" si="24"/>
        <v>0.17350943569270563</v>
      </c>
      <c r="AY33" s="1">
        <v>45.32</v>
      </c>
      <c r="AZ33" s="67">
        <f t="shared" si="28"/>
        <v>0.43569197727365772</v>
      </c>
      <c r="BA33" s="81">
        <f t="shared" si="25"/>
        <v>0.17572336683967354</v>
      </c>
      <c r="BB33" s="81">
        <f t="shared" si="29"/>
        <v>0.17286247241854069</v>
      </c>
      <c r="BC33" s="81">
        <f t="shared" si="30"/>
        <v>0.66042800565244231</v>
      </c>
      <c r="BD33" s="81">
        <f t="shared" si="31"/>
        <v>0.50311509725550807</v>
      </c>
      <c r="BE33" s="81">
        <f t="shared" si="32"/>
        <v>0.19947967099843728</v>
      </c>
      <c r="BF33" s="68">
        <f t="shared" si="33"/>
        <v>0.40901464578992819</v>
      </c>
      <c r="BG33" s="67">
        <f t="shared" si="34"/>
        <v>0.26816204943974575</v>
      </c>
      <c r="BH33" s="81">
        <f t="shared" si="35"/>
        <v>0.27537365641810108</v>
      </c>
      <c r="BI33" s="81">
        <f t="shared" si="36"/>
        <v>0.33049039950213299</v>
      </c>
      <c r="BJ33" s="81">
        <f t="shared" si="26"/>
        <v>0.37477744217157993</v>
      </c>
      <c r="BK33" s="81">
        <f t="shared" si="37"/>
        <v>0.51975656297212547</v>
      </c>
      <c r="BL33" s="81">
        <f t="shared" si="38"/>
        <v>0.27904754295389989</v>
      </c>
      <c r="BM33" s="68">
        <f t="shared" si="39"/>
        <v>0.14179617709357109</v>
      </c>
      <c r="BO33" s="83">
        <v>154087.81222593601</v>
      </c>
      <c r="CQ33" s="94">
        <v>1.3969085583432659E-2</v>
      </c>
      <c r="CR33">
        <v>4.7942747635056897E-2</v>
      </c>
      <c r="CS33">
        <v>4.9294166633087534E-2</v>
      </c>
    </row>
    <row r="34" spans="1:97" x14ac:dyDescent="0.25">
      <c r="A34" s="1">
        <v>53.48</v>
      </c>
      <c r="B34" s="30">
        <v>6.6721187651811977</v>
      </c>
      <c r="C34" s="31">
        <v>6.6049340710535542</v>
      </c>
      <c r="D34" s="30">
        <v>7.2727687071024745</v>
      </c>
      <c r="E34" s="31">
        <v>6.915513269529713</v>
      </c>
      <c r="F34" s="17">
        <v>5.917263429910431</v>
      </c>
      <c r="G34" s="18">
        <v>5.7538370428860466</v>
      </c>
      <c r="H34" s="19">
        <v>6.9446123401073629</v>
      </c>
      <c r="I34" s="20">
        <v>6.7821758240080205</v>
      </c>
      <c r="J34" s="21">
        <v>6.7067159362521531</v>
      </c>
      <c r="K34" s="22">
        <v>6.5802152309823603</v>
      </c>
      <c r="L34" s="21">
        <v>6.6679157178681576</v>
      </c>
      <c r="M34" s="22">
        <v>5.8663328998169453</v>
      </c>
      <c r="N34" s="23">
        <v>5.9681862614413914</v>
      </c>
      <c r="O34" s="32">
        <v>6.0573830030092344</v>
      </c>
      <c r="P34" s="23">
        <v>6.5014337441093488</v>
      </c>
      <c r="Q34" s="32">
        <v>6.3987018102609508</v>
      </c>
      <c r="R34" s="19">
        <v>7.080775890529095</v>
      </c>
      <c r="S34" s="20">
        <v>6.4174875104267972</v>
      </c>
      <c r="T34" s="19">
        <v>6.9375511554603548</v>
      </c>
      <c r="U34" s="20">
        <v>7.3179679113093616</v>
      </c>
      <c r="V34" s="33">
        <v>7.1908840851457532</v>
      </c>
      <c r="W34" s="34">
        <v>7.1204818643862913</v>
      </c>
      <c r="X34" s="33">
        <v>6.8754238855663106</v>
      </c>
      <c r="Z34" s="1">
        <v>53.48</v>
      </c>
      <c r="AA34" s="2">
        <f t="shared" si="2"/>
        <v>0.23796778787895354</v>
      </c>
      <c r="AB34" s="2">
        <f t="shared" si="3"/>
        <v>0.18657617763912115</v>
      </c>
      <c r="AC34" s="2">
        <f t="shared" si="4"/>
        <v>7.8473174349635549E-2</v>
      </c>
      <c r="AD34" s="2">
        <f t="shared" si="5"/>
        <v>0.19175335193752013</v>
      </c>
      <c r="AE34" s="2">
        <f t="shared" si="6"/>
        <v>0.17271900225565581</v>
      </c>
      <c r="AF34" s="2">
        <f t="shared" si="7"/>
        <v>0.27773196022306573</v>
      </c>
      <c r="AG34" s="2">
        <f t="shared" si="8"/>
        <v>0.32782737012710783</v>
      </c>
      <c r="AH34" s="2">
        <f t="shared" si="9"/>
        <v>0.17103969210565817</v>
      </c>
      <c r="AI34" s="2">
        <f t="shared" si="10"/>
        <v>0.41041748171895065</v>
      </c>
      <c r="AJ34" s="2">
        <f t="shared" si="11"/>
        <v>0.18799016893393483</v>
      </c>
      <c r="AK34" s="2">
        <f t="shared" si="12"/>
        <v>0.17831340212723068</v>
      </c>
      <c r="AL34" s="2">
        <f t="shared" si="13"/>
        <v>0.22710921188351299</v>
      </c>
      <c r="AM34" s="2">
        <f t="shared" si="14"/>
        <v>0.33634310494979142</v>
      </c>
      <c r="AN34" s="2">
        <f t="shared" si="15"/>
        <v>0.28661113417038497</v>
      </c>
      <c r="AO34" s="2">
        <f t="shared" si="16"/>
        <v>0.2141117174947533</v>
      </c>
      <c r="AP34" s="2">
        <f t="shared" si="17"/>
        <v>0.14584561036127777</v>
      </c>
      <c r="AQ34" s="2">
        <f t="shared" si="18"/>
        <v>7.4525166247818728E-2</v>
      </c>
      <c r="AR34" s="2">
        <f t="shared" si="19"/>
        <v>0.13257245699039674</v>
      </c>
      <c r="AS34" s="2">
        <f t="shared" si="20"/>
        <v>0.13750920145237966</v>
      </c>
      <c r="AT34" s="2">
        <f t="shared" si="21"/>
        <v>0.11522872273147745</v>
      </c>
      <c r="AU34" s="2">
        <f t="shared" si="22"/>
        <v>0.23201387500722809</v>
      </c>
      <c r="AV34" s="2">
        <f t="shared" si="23"/>
        <v>0.13629314336621765</v>
      </c>
      <c r="AW34" s="2">
        <f t="shared" si="24"/>
        <v>0.17048988609038734</v>
      </c>
      <c r="AY34" s="1">
        <v>53.48</v>
      </c>
      <c r="AZ34" s="72">
        <f t="shared" si="28"/>
        <v>0.42972113981647364</v>
      </c>
      <c r="BA34" s="55">
        <f t="shared" si="25"/>
        <v>0.17271900225565581</v>
      </c>
      <c r="BB34" s="55">
        <f t="shared" si="29"/>
        <v>0.17103969210565817</v>
      </c>
      <c r="BC34" s="55">
        <f t="shared" si="30"/>
        <v>0.63752669360246361</v>
      </c>
      <c r="BD34" s="55">
        <f t="shared" si="31"/>
        <v>0.48218871531106922</v>
      </c>
      <c r="BE34" s="55">
        <f t="shared" si="32"/>
        <v>0.18975388897929618</v>
      </c>
      <c r="BF34" s="73">
        <f t="shared" si="33"/>
        <v>0.40250376109761543</v>
      </c>
      <c r="BG34" s="72">
        <f t="shared" si="34"/>
        <v>0.26504935198875668</v>
      </c>
      <c r="BH34" s="55">
        <f t="shared" si="35"/>
        <v>0.27773196022306573</v>
      </c>
      <c r="BI34" s="55">
        <f t="shared" si="36"/>
        <v>0.32782737012710783</v>
      </c>
      <c r="BJ34" s="55">
        <f t="shared" si="26"/>
        <v>0.36630357106116551</v>
      </c>
      <c r="BK34" s="55">
        <f t="shared" si="37"/>
        <v>0.5007228516651383</v>
      </c>
      <c r="BL34" s="55">
        <f t="shared" si="38"/>
        <v>0.27008165844277643</v>
      </c>
      <c r="BM34" s="73">
        <f t="shared" si="39"/>
        <v>0.13629314336621765</v>
      </c>
      <c r="BO34" s="84">
        <v>167729.50382119699</v>
      </c>
      <c r="CQ34" s="94">
        <v>0.50792078167571175</v>
      </c>
      <c r="CR34">
        <v>0.6387344214065207</v>
      </c>
      <c r="CS34">
        <v>0.63722896043482735</v>
      </c>
    </row>
    <row r="35" spans="1:97" x14ac:dyDescent="0.25">
      <c r="A35" s="1">
        <v>63.11</v>
      </c>
      <c r="B35" s="30">
        <v>6.4550310552255921</v>
      </c>
      <c r="C35" s="31">
        <v>6.2683535822528391</v>
      </c>
      <c r="D35" s="30">
        <v>6.9458514867689685</v>
      </c>
      <c r="E35" s="31">
        <v>6.5296949038263445</v>
      </c>
      <c r="F35" s="17">
        <v>5.7015526794122167</v>
      </c>
      <c r="G35" s="18">
        <v>5.8170063662833726</v>
      </c>
      <c r="H35" s="19">
        <v>6.6428478686205246</v>
      </c>
      <c r="I35" s="20">
        <v>6.4261300445120835</v>
      </c>
      <c r="J35" s="21">
        <v>6.2364798252395506</v>
      </c>
      <c r="K35" s="22">
        <v>6.1224357372975113</v>
      </c>
      <c r="L35" s="21">
        <v>6.4070561784798086</v>
      </c>
      <c r="M35" s="22">
        <v>5.5483302824107863</v>
      </c>
      <c r="N35" s="23">
        <v>5.6168725376936512</v>
      </c>
      <c r="O35" s="32">
        <v>5.6452808372492917</v>
      </c>
      <c r="P35" s="23">
        <v>5.9548428262824897</v>
      </c>
      <c r="Q35" s="32">
        <v>5.8533005194778953</v>
      </c>
      <c r="R35" s="19">
        <v>6.5842221219083301</v>
      </c>
      <c r="S35" s="20">
        <v>6.2094032408146305</v>
      </c>
      <c r="T35" s="19">
        <v>6.3508959824460556</v>
      </c>
      <c r="U35" s="20">
        <v>6.6817305117131145</v>
      </c>
      <c r="V35" s="33">
        <v>6.7981133789844979</v>
      </c>
      <c r="W35" s="34">
        <v>6.6398263438119232</v>
      </c>
      <c r="X35" s="33">
        <v>6.6773537209445708</v>
      </c>
      <c r="Z35" s="1">
        <v>63.11</v>
      </c>
      <c r="AA35" s="2">
        <f t="shared" si="2"/>
        <v>0.23022513761567687</v>
      </c>
      <c r="AB35" s="2">
        <f t="shared" si="3"/>
        <v>0.17706845199147853</v>
      </c>
      <c r="AC35" s="2">
        <f t="shared" si="4"/>
        <v>7.4945737542237031E-2</v>
      </c>
      <c r="AD35" s="2">
        <f t="shared" si="5"/>
        <v>0.18105538029329712</v>
      </c>
      <c r="AE35" s="2">
        <f t="shared" si="6"/>
        <v>0.16642262115936343</v>
      </c>
      <c r="AF35" s="2">
        <f t="shared" si="7"/>
        <v>0.28078108029413129</v>
      </c>
      <c r="AG35" s="2">
        <f t="shared" si="8"/>
        <v>0.31358227648610015</v>
      </c>
      <c r="AH35" s="2">
        <f t="shared" si="9"/>
        <v>0.16206057359255016</v>
      </c>
      <c r="AI35" s="2">
        <f t="shared" si="10"/>
        <v>0.38164138290553445</v>
      </c>
      <c r="AJ35" s="2">
        <f t="shared" si="11"/>
        <v>0.17491186657885238</v>
      </c>
      <c r="AK35" s="2">
        <f t="shared" si="12"/>
        <v>0.17133749632490741</v>
      </c>
      <c r="AL35" s="2">
        <f t="shared" si="13"/>
        <v>0.21479805855325096</v>
      </c>
      <c r="AM35" s="2">
        <f t="shared" si="14"/>
        <v>0.31654446873426373</v>
      </c>
      <c r="AN35" s="2">
        <f t="shared" si="15"/>
        <v>0.26711210809528751</v>
      </c>
      <c r="AO35" s="2">
        <f t="shared" si="16"/>
        <v>0.19611083879796135</v>
      </c>
      <c r="AP35" s="2">
        <f t="shared" si="17"/>
        <v>0.13341427874045961</v>
      </c>
      <c r="AQ35" s="2">
        <f t="shared" si="18"/>
        <v>6.9298937833085175E-2</v>
      </c>
      <c r="AR35" s="2">
        <f t="shared" si="19"/>
        <v>0.12827385214874862</v>
      </c>
      <c r="AS35" s="2">
        <f t="shared" si="20"/>
        <v>0.12588110926806323</v>
      </c>
      <c r="AT35" s="2">
        <f t="shared" si="21"/>
        <v>0.10521052863743492</v>
      </c>
      <c r="AU35" s="2">
        <f t="shared" si="22"/>
        <v>0.21934112817293516</v>
      </c>
      <c r="AV35" s="2">
        <f t="shared" si="23"/>
        <v>0.1270929160469037</v>
      </c>
      <c r="AW35" s="2">
        <f t="shared" si="24"/>
        <v>0.16557834021826207</v>
      </c>
      <c r="AY35" s="1">
        <v>63.11</v>
      </c>
      <c r="AZ35" s="67">
        <f t="shared" si="28"/>
        <v>0.41128051790897402</v>
      </c>
      <c r="BA35" s="2">
        <f t="shared" si="25"/>
        <v>0.16642262115936343</v>
      </c>
      <c r="BB35" s="2">
        <f t="shared" si="29"/>
        <v>0.16206057359255016</v>
      </c>
      <c r="BC35" s="2">
        <f t="shared" si="30"/>
        <v>0.59643944145878547</v>
      </c>
      <c r="BD35" s="2">
        <f t="shared" si="31"/>
        <v>0.44995874747472331</v>
      </c>
      <c r="BE35" s="2">
        <f t="shared" si="32"/>
        <v>0.1745094664705201</v>
      </c>
      <c r="BF35" s="68">
        <f t="shared" si="33"/>
        <v>0.38491946839119723</v>
      </c>
      <c r="BG35" s="67">
        <f t="shared" si="34"/>
        <v>0.25201418953371557</v>
      </c>
      <c r="BH35" s="2">
        <f t="shared" si="35"/>
        <v>0.28078108029413129</v>
      </c>
      <c r="BI35" s="2">
        <f t="shared" si="36"/>
        <v>0.31358227648610015</v>
      </c>
      <c r="BJ35" s="2">
        <f t="shared" si="26"/>
        <v>0.34624936290375979</v>
      </c>
      <c r="BK35" s="2">
        <f t="shared" si="37"/>
        <v>0.46322294689324883</v>
      </c>
      <c r="BL35" s="2">
        <f t="shared" si="38"/>
        <v>0.25415496141681182</v>
      </c>
      <c r="BM35" s="68">
        <f t="shared" si="39"/>
        <v>0.1270929160469037</v>
      </c>
      <c r="BO35" s="79">
        <v>177889.34180400899</v>
      </c>
      <c r="CQ35" s="94">
        <v>0.47811013274085551</v>
      </c>
      <c r="CR35">
        <v>0.31332283095842234</v>
      </c>
      <c r="CS35">
        <v>0.31347687293208504</v>
      </c>
    </row>
    <row r="36" spans="1:97" x14ac:dyDescent="0.25">
      <c r="A36" s="1">
        <v>74.48</v>
      </c>
      <c r="B36" s="30">
        <v>5.6627560086291693</v>
      </c>
      <c r="C36" s="31">
        <v>5.4622354597752292</v>
      </c>
      <c r="D36" s="30">
        <v>6.0200003729093776</v>
      </c>
      <c r="E36" s="31">
        <v>5.5996104358249195</v>
      </c>
      <c r="F36" s="17">
        <v>5.1401937381833571</v>
      </c>
      <c r="G36" s="18">
        <v>5.4389774465775043</v>
      </c>
      <c r="H36" s="19">
        <v>5.737554454160005</v>
      </c>
      <c r="I36" s="20">
        <v>5.5376698470708297</v>
      </c>
      <c r="J36" s="21">
        <v>5.3009723887001474</v>
      </c>
      <c r="K36" s="22">
        <v>5.1724865115645278</v>
      </c>
      <c r="L36" s="21">
        <v>5.6939440232900003</v>
      </c>
      <c r="M36" s="22">
        <v>4.7292696947582575</v>
      </c>
      <c r="N36" s="23">
        <v>4.8822536212565524</v>
      </c>
      <c r="O36" s="32">
        <v>4.9311433611526994</v>
      </c>
      <c r="P36" s="23">
        <v>5.0630770531753777</v>
      </c>
      <c r="Q36" s="32">
        <v>4.7655279450828045</v>
      </c>
      <c r="R36" s="19">
        <v>5.5052114564454291</v>
      </c>
      <c r="S36" s="20">
        <v>5.5682868732251851</v>
      </c>
      <c r="T36" s="19">
        <v>5.2812026539888182</v>
      </c>
      <c r="U36" s="20">
        <v>5.4292858252068834</v>
      </c>
      <c r="V36" s="33">
        <v>5.8919736005220429</v>
      </c>
      <c r="W36" s="34">
        <v>5.5050693521005361</v>
      </c>
      <c r="X36" s="33">
        <v>5.777560268820519</v>
      </c>
      <c r="Z36" s="1">
        <v>74.48</v>
      </c>
      <c r="AA36" s="2">
        <f t="shared" si="2"/>
        <v>0.20196785580376875</v>
      </c>
      <c r="AB36" s="2">
        <f t="shared" si="3"/>
        <v>0.15429722726773096</v>
      </c>
      <c r="AC36" s="2">
        <f t="shared" si="4"/>
        <v>6.4955804023692054E-2</v>
      </c>
      <c r="AD36" s="2">
        <f t="shared" si="5"/>
        <v>0.15526599816455358</v>
      </c>
      <c r="AE36" s="2">
        <f t="shared" si="6"/>
        <v>0.15003711502383424</v>
      </c>
      <c r="AF36" s="2">
        <f t="shared" si="7"/>
        <v>0.26253400236884877</v>
      </c>
      <c r="AG36" s="2">
        <f t="shared" si="8"/>
        <v>0.2708469955630769</v>
      </c>
      <c r="AH36" s="2">
        <f t="shared" si="9"/>
        <v>0.13965449587327916</v>
      </c>
      <c r="AI36" s="2">
        <f t="shared" si="10"/>
        <v>0.32439300532650561</v>
      </c>
      <c r="AJ36" s="2">
        <f t="shared" si="11"/>
        <v>0.14777276714888679</v>
      </c>
      <c r="AK36" s="2">
        <f t="shared" si="12"/>
        <v>0.15226745107082151</v>
      </c>
      <c r="AL36" s="2">
        <f t="shared" si="13"/>
        <v>0.18308894696287098</v>
      </c>
      <c r="AM36" s="2">
        <f t="shared" si="14"/>
        <v>0.27514428507953453</v>
      </c>
      <c r="AN36" s="2">
        <f t="shared" si="15"/>
        <v>0.23332197927630113</v>
      </c>
      <c r="AO36" s="2">
        <f t="shared" si="16"/>
        <v>0.16674231659222477</v>
      </c>
      <c r="AP36" s="2">
        <f t="shared" si="17"/>
        <v>0.1086206784522723</v>
      </c>
      <c r="AQ36" s="2">
        <f t="shared" si="18"/>
        <v>5.7942350579088142E-2</v>
      </c>
      <c r="AR36" s="2">
        <f t="shared" si="19"/>
        <v>0.11502967022708584</v>
      </c>
      <c r="AS36" s="2">
        <f t="shared" si="20"/>
        <v>0.10467871780471233</v>
      </c>
      <c r="AT36" s="2">
        <f t="shared" si="21"/>
        <v>8.548953460370777E-2</v>
      </c>
      <c r="AU36" s="2">
        <f t="shared" si="22"/>
        <v>0.190104528220844</v>
      </c>
      <c r="AV36" s="2">
        <f t="shared" si="23"/>
        <v>0.1053725324685561</v>
      </c>
      <c r="AW36" s="2">
        <f t="shared" si="24"/>
        <v>0.14326616198594203</v>
      </c>
      <c r="AY36" s="1">
        <v>74.48</v>
      </c>
      <c r="AZ36" s="67">
        <f t="shared" si="28"/>
        <v>0.3572338539683223</v>
      </c>
      <c r="BA36" s="2">
        <f t="shared" si="25"/>
        <v>0.15003711502383424</v>
      </c>
      <c r="BB36" s="2">
        <f t="shared" si="29"/>
        <v>0.13965449587327916</v>
      </c>
      <c r="BC36" s="2">
        <f t="shared" si="30"/>
        <v>0.50748195228937654</v>
      </c>
      <c r="BD36" s="2">
        <f t="shared" si="31"/>
        <v>0.38376496353180684</v>
      </c>
      <c r="BE36" s="2">
        <f t="shared" si="32"/>
        <v>0.14343188518279593</v>
      </c>
      <c r="BF36" s="68">
        <f t="shared" si="33"/>
        <v>0.333370690206786</v>
      </c>
      <c r="BG36" s="67">
        <f t="shared" si="34"/>
        <v>0.21925303129142301</v>
      </c>
      <c r="BH36" s="2">
        <f t="shared" si="35"/>
        <v>0.26253400236884877</v>
      </c>
      <c r="BI36" s="2">
        <f t="shared" si="36"/>
        <v>0.2708469955630769</v>
      </c>
      <c r="BJ36" s="2">
        <f t="shared" si="26"/>
        <v>0.30004021821970828</v>
      </c>
      <c r="BK36" s="2">
        <f t="shared" si="37"/>
        <v>0.40006429586852588</v>
      </c>
      <c r="BL36" s="2">
        <f t="shared" si="38"/>
        <v>0.21970838803179815</v>
      </c>
      <c r="BM36" s="68">
        <f t="shared" si="39"/>
        <v>0.1053725324685561</v>
      </c>
      <c r="BO36" s="79">
        <v>177252.53382008299</v>
      </c>
      <c r="CQ36" s="94">
        <v>1.3969085583432659E-2</v>
      </c>
      <c r="CR36">
        <v>5.4289321159684933E-2</v>
      </c>
      <c r="CS36">
        <v>4.6077408976689778E-2</v>
      </c>
    </row>
    <row r="37" spans="1:97" x14ac:dyDescent="0.25">
      <c r="A37" s="1">
        <v>87.89</v>
      </c>
      <c r="B37" s="30">
        <v>4.9104207534763926</v>
      </c>
      <c r="C37" s="31">
        <v>4.6870010835483855</v>
      </c>
      <c r="D37" s="30">
        <v>5.0506431650890535</v>
      </c>
      <c r="E37" s="31">
        <v>4.6556664731331816</v>
      </c>
      <c r="F37" s="17">
        <v>4.5412405375614098</v>
      </c>
      <c r="G37" s="18">
        <v>5.112273602131963</v>
      </c>
      <c r="H37" s="19">
        <v>4.8058454554001955</v>
      </c>
      <c r="I37" s="20">
        <v>4.6179061250563072</v>
      </c>
      <c r="J37" s="21">
        <v>4.3456058102175277</v>
      </c>
      <c r="K37" s="22">
        <v>4.1871737388353383</v>
      </c>
      <c r="L37" s="21">
        <v>4.8721644135704603</v>
      </c>
      <c r="M37" s="22">
        <v>3.8833011933252073</v>
      </c>
      <c r="N37" s="23">
        <v>4.1725169584407116</v>
      </c>
      <c r="O37" s="32">
        <v>4.1751285966290634</v>
      </c>
      <c r="P37" s="23">
        <v>4.1713112800682666</v>
      </c>
      <c r="Q37" s="32">
        <v>3.5962818445336988</v>
      </c>
      <c r="R37" s="19">
        <v>4.3941976647824132</v>
      </c>
      <c r="S37" s="20">
        <v>4.8786877742210386</v>
      </c>
      <c r="T37" s="19">
        <v>4.161442279226093</v>
      </c>
      <c r="U37" s="20">
        <v>4.1705395302150876</v>
      </c>
      <c r="V37" s="33">
        <v>4.8321948076621277</v>
      </c>
      <c r="W37" s="34">
        <v>4.3545445467016366</v>
      </c>
      <c r="X37" s="33">
        <v>4.8477094765398601</v>
      </c>
      <c r="Z37" s="1">
        <v>87.89</v>
      </c>
      <c r="AA37" s="2">
        <f t="shared" si="2"/>
        <v>0.17513506659348971</v>
      </c>
      <c r="AB37" s="2">
        <f t="shared" si="3"/>
        <v>0.13239840660807503</v>
      </c>
      <c r="AC37" s="2">
        <f t="shared" si="4"/>
        <v>5.4496439751310778E-2</v>
      </c>
      <c r="AD37" s="2">
        <f t="shared" si="5"/>
        <v>0.12909231996703702</v>
      </c>
      <c r="AE37" s="2">
        <f t="shared" si="6"/>
        <v>0.13255427005088019</v>
      </c>
      <c r="AF37" s="2">
        <f t="shared" si="7"/>
        <v>0.24676433450130694</v>
      </c>
      <c r="AG37" s="2">
        <f t="shared" si="8"/>
        <v>0.22686474056762138</v>
      </c>
      <c r="AH37" s="2">
        <f t="shared" si="9"/>
        <v>0.11645897456779496</v>
      </c>
      <c r="AI37" s="2">
        <f t="shared" si="10"/>
        <v>0.26592934755626169</v>
      </c>
      <c r="AJ37" s="2">
        <f t="shared" si="11"/>
        <v>0.11962336654478664</v>
      </c>
      <c r="AK37" s="2">
        <f t="shared" si="12"/>
        <v>0.13029142074770153</v>
      </c>
      <c r="AL37" s="2">
        <f t="shared" si="13"/>
        <v>0.15033812239839192</v>
      </c>
      <c r="AM37" s="2">
        <f t="shared" si="14"/>
        <v>0.23514636570988498</v>
      </c>
      <c r="AN37" s="2">
        <f t="shared" si="15"/>
        <v>0.19755038467810077</v>
      </c>
      <c r="AO37" s="2">
        <f t="shared" si="16"/>
        <v>0.13737379438648831</v>
      </c>
      <c r="AP37" s="2">
        <f t="shared" si="17"/>
        <v>8.1970052082456557E-2</v>
      </c>
      <c r="AQ37" s="2">
        <f t="shared" si="18"/>
        <v>4.6248930421834894E-2</v>
      </c>
      <c r="AR37" s="2">
        <f t="shared" si="19"/>
        <v>0.10078393203985819</v>
      </c>
      <c r="AS37" s="2">
        <f t="shared" si="20"/>
        <v>8.248394741654036E-2</v>
      </c>
      <c r="AT37" s="2">
        <f t="shared" si="21"/>
        <v>6.5669315442766912E-2</v>
      </c>
      <c r="AU37" s="2">
        <f t="shared" si="22"/>
        <v>0.15591076546921878</v>
      </c>
      <c r="AV37" s="2">
        <f t="shared" si="23"/>
        <v>8.3350337168415806E-2</v>
      </c>
      <c r="AW37" s="2">
        <f t="shared" si="24"/>
        <v>0.12020865188975857</v>
      </c>
      <c r="AY37" s="1">
        <v>87.89</v>
      </c>
      <c r="AZ37" s="67">
        <f t="shared" si="28"/>
        <v>0.30422738656052672</v>
      </c>
      <c r="BA37" s="2">
        <f t="shared" si="25"/>
        <v>0.13255427005088019</v>
      </c>
      <c r="BB37" s="2">
        <f t="shared" si="29"/>
        <v>0.11645897456779496</v>
      </c>
      <c r="BC37" s="2">
        <f t="shared" si="30"/>
        <v>0.41626746995465358</v>
      </c>
      <c r="BD37" s="2">
        <f t="shared" si="31"/>
        <v>0.31711641779234157</v>
      </c>
      <c r="BE37" s="2">
        <f t="shared" si="32"/>
        <v>0.11191824586460181</v>
      </c>
      <c r="BF37" s="68">
        <f t="shared" si="33"/>
        <v>0.27611941735897738</v>
      </c>
      <c r="BG37" s="67">
        <f t="shared" si="34"/>
        <v>0.1868948463593858</v>
      </c>
      <c r="BH37" s="2">
        <f t="shared" si="35"/>
        <v>0.24676433450130694</v>
      </c>
      <c r="BI37" s="2">
        <f t="shared" si="36"/>
        <v>0.22686474056762138</v>
      </c>
      <c r="BJ37" s="2">
        <f t="shared" si="26"/>
        <v>0.24991478729248817</v>
      </c>
      <c r="BK37" s="2">
        <f t="shared" si="37"/>
        <v>0.33492417906458904</v>
      </c>
      <c r="BL37" s="2">
        <f t="shared" si="38"/>
        <v>0.18326787945639855</v>
      </c>
      <c r="BM37" s="68">
        <f t="shared" si="39"/>
        <v>8.3350337168415806E-2</v>
      </c>
      <c r="BO37" s="79">
        <v>170182.56747836899</v>
      </c>
      <c r="CQ37" s="94">
        <v>0.50792078167571175</v>
      </c>
      <c r="CR37">
        <v>0.6637183027141611</v>
      </c>
      <c r="CS37">
        <v>0.6290179860805073</v>
      </c>
    </row>
    <row r="38" spans="1:97" x14ac:dyDescent="0.25">
      <c r="A38" s="1">
        <v>103.72</v>
      </c>
      <c r="B38" s="30">
        <v>3.999141430333593</v>
      </c>
      <c r="C38" s="31">
        <v>3.779856469097933</v>
      </c>
      <c r="D38" s="30">
        <v>3.9750067848789392</v>
      </c>
      <c r="E38" s="31">
        <v>3.5911074485419427</v>
      </c>
      <c r="F38" s="17">
        <v>3.824029666615568</v>
      </c>
      <c r="G38" s="18">
        <v>4.5852045600355318</v>
      </c>
      <c r="H38" s="19">
        <v>3.746535752821766</v>
      </c>
      <c r="I38" s="20">
        <v>3.5853988145380695</v>
      </c>
      <c r="J38" s="21">
        <v>3.3427191420850675</v>
      </c>
      <c r="K38" s="22">
        <v>3.2553929409169213</v>
      </c>
      <c r="L38" s="21">
        <v>3.9780359150260862</v>
      </c>
      <c r="M38" s="22">
        <v>3.0446712138322987</v>
      </c>
      <c r="N38" s="23">
        <v>3.3644361503599036</v>
      </c>
      <c r="O38" s="32">
        <v>3.3894661942809714</v>
      </c>
      <c r="P38" s="23">
        <v>3.30030212409382</v>
      </c>
      <c r="Q38" s="32">
        <v>2.6044594972208102</v>
      </c>
      <c r="R38" s="19">
        <v>3.3505588756459579</v>
      </c>
      <c r="S38" s="20">
        <v>4.0526745303047171</v>
      </c>
      <c r="T38" s="19">
        <v>3.1866586559392562</v>
      </c>
      <c r="U38" s="20">
        <v>3.0961152834260943</v>
      </c>
      <c r="V38" s="33">
        <v>3.7806761768665909</v>
      </c>
      <c r="W38" s="34">
        <v>3.2825960128455129</v>
      </c>
      <c r="X38" s="33">
        <v>3.9409797151488997</v>
      </c>
      <c r="Z38" s="1">
        <v>103.72</v>
      </c>
      <c r="AA38" s="2">
        <f t="shared" si="2"/>
        <v>0.14263337825427849</v>
      </c>
      <c r="AB38" s="2">
        <f t="shared" si="3"/>
        <v>0.10677338553907861</v>
      </c>
      <c r="AC38" s="2">
        <f t="shared" si="4"/>
        <v>4.2890323208843679E-2</v>
      </c>
      <c r="AD38" s="2">
        <f t="shared" si="5"/>
        <v>9.9574227333171131E-2</v>
      </c>
      <c r="AE38" s="2">
        <f t="shared" si="6"/>
        <v>0.11161960193884198</v>
      </c>
      <c r="AF38" s="2">
        <f t="shared" si="7"/>
        <v>0.2213232389083544</v>
      </c>
      <c r="AG38" s="2">
        <f t="shared" si="8"/>
        <v>0.17685896674770407</v>
      </c>
      <c r="AH38" s="2">
        <f t="shared" si="9"/>
        <v>9.0420172703835539E-2</v>
      </c>
      <c r="AI38" s="2">
        <f t="shared" si="10"/>
        <v>0.20455769789989578</v>
      </c>
      <c r="AJ38" s="2">
        <f t="shared" si="11"/>
        <v>9.3003320929055402E-2</v>
      </c>
      <c r="AK38" s="2">
        <f t="shared" si="12"/>
        <v>0.10638063643962782</v>
      </c>
      <c r="AL38" s="2">
        <f t="shared" si="13"/>
        <v>0.11787140137230349</v>
      </c>
      <c r="AM38" s="2">
        <f t="shared" si="14"/>
        <v>0.18960616368968292</v>
      </c>
      <c r="AN38" s="2">
        <f t="shared" si="15"/>
        <v>0.16037598244859844</v>
      </c>
      <c r="AO38" s="2">
        <f t="shared" si="16"/>
        <v>0.10868884985278182</v>
      </c>
      <c r="AP38" s="2">
        <f t="shared" si="17"/>
        <v>5.936344532015389E-2</v>
      </c>
      <c r="AQ38" s="2">
        <f t="shared" si="18"/>
        <v>3.5264632166173711E-2</v>
      </c>
      <c r="AR38" s="2">
        <f t="shared" si="19"/>
        <v>8.3720150447034833E-2</v>
      </c>
      <c r="AS38" s="2">
        <f t="shared" si="20"/>
        <v>6.3162761219371977E-2</v>
      </c>
      <c r="AT38" s="2">
        <f t="shared" si="21"/>
        <v>4.8751431252827382E-2</v>
      </c>
      <c r="AU38" s="2">
        <f t="shared" si="22"/>
        <v>0.12198351684660075</v>
      </c>
      <c r="AV38" s="2">
        <f t="shared" si="23"/>
        <v>6.2832170281875793E-2</v>
      </c>
      <c r="AW38" s="2">
        <f t="shared" si="24"/>
        <v>9.7724473996547004E-2</v>
      </c>
      <c r="AY38" s="1">
        <v>103.72</v>
      </c>
      <c r="AZ38" s="67">
        <f t="shared" si="28"/>
        <v>0.24220760558744964</v>
      </c>
      <c r="BA38" s="2">
        <f t="shared" si="25"/>
        <v>0.11161960193884198</v>
      </c>
      <c r="BB38" s="2">
        <f t="shared" si="29"/>
        <v>9.0420172703835539E-2</v>
      </c>
      <c r="BC38" s="2">
        <f t="shared" si="30"/>
        <v>0.32242909927219926</v>
      </c>
      <c r="BD38" s="2">
        <f t="shared" si="31"/>
        <v>0.24896960900983681</v>
      </c>
      <c r="BE38" s="2">
        <f t="shared" si="32"/>
        <v>8.4016063419001086E-2</v>
      </c>
      <c r="BF38" s="68">
        <f t="shared" si="33"/>
        <v>0.21970799084314774</v>
      </c>
      <c r="BG38" s="67">
        <f t="shared" si="34"/>
        <v>0.14966370874792229</v>
      </c>
      <c r="BH38" s="2">
        <f t="shared" si="35"/>
        <v>0.2213232389083544</v>
      </c>
      <c r="BI38" s="2">
        <f t="shared" si="36"/>
        <v>0.17685896674770407</v>
      </c>
      <c r="BJ38" s="2">
        <f t="shared" si="26"/>
        <v>0.19938395736868322</v>
      </c>
      <c r="BK38" s="2">
        <f t="shared" si="37"/>
        <v>0.26906483230138023</v>
      </c>
      <c r="BL38" s="2">
        <f t="shared" si="38"/>
        <v>0.14688291166640682</v>
      </c>
      <c r="BM38" s="68">
        <f t="shared" si="39"/>
        <v>6.2832170281875793E-2</v>
      </c>
      <c r="BO38" s="79">
        <v>150486.77611684299</v>
      </c>
      <c r="CQ38" s="94">
        <v>0.47811013274085551</v>
      </c>
      <c r="CR38">
        <v>0.28199237612615397</v>
      </c>
      <c r="CS38">
        <v>0.32490460494280293</v>
      </c>
    </row>
    <row r="39" spans="1:97" x14ac:dyDescent="0.25">
      <c r="A39" s="1">
        <v>122.39</v>
      </c>
      <c r="B39" s="30">
        <v>3.2468061751808155</v>
      </c>
      <c r="C39" s="31">
        <v>3.034458932469287</v>
      </c>
      <c r="D39" s="30">
        <v>3.1262236088926461</v>
      </c>
      <c r="E39" s="31">
        <v>2.7239525780533023</v>
      </c>
      <c r="F39" s="17">
        <v>3.2393111855696448</v>
      </c>
      <c r="G39" s="18">
        <v>4.0704732764151395</v>
      </c>
      <c r="H39" s="19">
        <v>2.8766123580162342</v>
      </c>
      <c r="I39" s="20">
        <v>2.7641266698394356</v>
      </c>
      <c r="J39" s="21">
        <v>2.5675033512302026</v>
      </c>
      <c r="K39" s="22">
        <v>2.4929678451271302</v>
      </c>
      <c r="L39" s="21">
        <v>3.2631943043265208</v>
      </c>
      <c r="M39" s="22">
        <v>2.4555509803042228</v>
      </c>
      <c r="N39" s="23">
        <v>2.696169910246156</v>
      </c>
      <c r="O39" s="32">
        <v>2.776871877733142</v>
      </c>
      <c r="P39" s="23">
        <v>2.6499281206036329</v>
      </c>
      <c r="Q39" s="32">
        <v>2.028084799800693</v>
      </c>
      <c r="R39" s="19">
        <v>2.6296463486117378</v>
      </c>
      <c r="S39" s="20">
        <v>3.4163763223589703</v>
      </c>
      <c r="T39" s="19">
        <v>2.5579907005903553</v>
      </c>
      <c r="U39" s="20">
        <v>2.3579268608312272</v>
      </c>
      <c r="V39" s="33">
        <v>2.9451607840545844</v>
      </c>
      <c r="W39" s="34">
        <v>2.5804027099615792</v>
      </c>
      <c r="X39" s="33">
        <v>3.1463869535729696</v>
      </c>
      <c r="Z39" s="1">
        <v>122.39</v>
      </c>
      <c r="AA39" s="2">
        <f t="shared" si="2"/>
        <v>0.11580058904399942</v>
      </c>
      <c r="AB39" s="2">
        <f t="shared" si="3"/>
        <v>8.5717395924392578E-2</v>
      </c>
      <c r="AC39" s="2">
        <f t="shared" si="4"/>
        <v>3.3731952739951582E-2</v>
      </c>
      <c r="AD39" s="2">
        <f t="shared" si="5"/>
        <v>7.5529757084262072E-2</v>
      </c>
      <c r="AE39" s="2">
        <f t="shared" si="6"/>
        <v>9.4552254195592503E-2</v>
      </c>
      <c r="AF39" s="2">
        <f t="shared" si="7"/>
        <v>0.19647767457928175</v>
      </c>
      <c r="AG39" s="2">
        <f t="shared" si="8"/>
        <v>0.13579336297251421</v>
      </c>
      <c r="AH39" s="2">
        <f t="shared" si="9"/>
        <v>6.9708510486680697E-2</v>
      </c>
      <c r="AI39" s="2">
        <f t="shared" si="10"/>
        <v>0.15711836757853231</v>
      </c>
      <c r="AJ39" s="2">
        <f t="shared" si="11"/>
        <v>7.1221598367436897E-2</v>
      </c>
      <c r="AK39" s="2">
        <f t="shared" si="12"/>
        <v>8.7264342086300004E-2</v>
      </c>
      <c r="AL39" s="2">
        <f t="shared" si="13"/>
        <v>9.506420065149758E-2</v>
      </c>
      <c r="AM39" s="2">
        <f t="shared" si="14"/>
        <v>0.15194535146183252</v>
      </c>
      <c r="AN39" s="2">
        <f t="shared" si="15"/>
        <v>0.13139046976682134</v>
      </c>
      <c r="AO39" s="2">
        <f t="shared" si="16"/>
        <v>8.727008279583949E-2</v>
      </c>
      <c r="AP39" s="2">
        <f t="shared" si="17"/>
        <v>4.6226136841857175E-2</v>
      </c>
      <c r="AQ39" s="2">
        <f t="shared" si="18"/>
        <v>2.7677027819138542E-2</v>
      </c>
      <c r="AR39" s="2">
        <f t="shared" si="19"/>
        <v>7.0575502067291587E-2</v>
      </c>
      <c r="AS39" s="2">
        <f t="shared" si="20"/>
        <v>5.0701933676401412E-2</v>
      </c>
      <c r="AT39" s="2">
        <f t="shared" si="21"/>
        <v>3.7127916350648583E-2</v>
      </c>
      <c r="AU39" s="2">
        <f t="shared" si="22"/>
        <v>9.5025612697521314E-2</v>
      </c>
      <c r="AV39" s="2">
        <f t="shared" si="23"/>
        <v>4.9391488271374462E-2</v>
      </c>
      <c r="AW39" s="2">
        <f t="shared" si="24"/>
        <v>7.8020957287748716E-2</v>
      </c>
      <c r="AY39" s="1">
        <v>122.39</v>
      </c>
      <c r="AZ39" s="67">
        <f t="shared" si="28"/>
        <v>0.1913303461282615</v>
      </c>
      <c r="BA39" s="2">
        <f t="shared" si="25"/>
        <v>9.4552254195592503E-2</v>
      </c>
      <c r="BB39" s="2">
        <f t="shared" si="29"/>
        <v>6.9708510486680697E-2</v>
      </c>
      <c r="BC39" s="2">
        <f t="shared" si="30"/>
        <v>0.25218256823002988</v>
      </c>
      <c r="BD39" s="2">
        <f t="shared" si="31"/>
        <v>0.19817148830368969</v>
      </c>
      <c r="BE39" s="2">
        <f t="shared" si="32"/>
        <v>6.4804944169787132E-2</v>
      </c>
      <c r="BF39" s="68">
        <f t="shared" si="33"/>
        <v>0.17304656998527002</v>
      </c>
      <c r="BG39" s="67">
        <f t="shared" si="34"/>
        <v>0.11944934866434416</v>
      </c>
      <c r="BH39" s="2">
        <f t="shared" si="35"/>
        <v>0.19647767457928175</v>
      </c>
      <c r="BI39" s="2">
        <f t="shared" si="36"/>
        <v>0.13579336297251421</v>
      </c>
      <c r="BJ39" s="2">
        <f t="shared" si="26"/>
        <v>0.1584859404537369</v>
      </c>
      <c r="BK39" s="2">
        <f t="shared" si="37"/>
        <v>0.21866055256266081</v>
      </c>
      <c r="BL39" s="2">
        <f t="shared" si="38"/>
        <v>0.121277435743693</v>
      </c>
      <c r="BM39" s="68">
        <f t="shared" si="39"/>
        <v>4.9391488271374462E-2</v>
      </c>
      <c r="BO39" s="79">
        <v>128651.432009867</v>
      </c>
      <c r="CQ39" s="94">
        <v>1.3969085583432659E-2</v>
      </c>
      <c r="CR39">
        <v>5.6585839794767327E-2</v>
      </c>
      <c r="CS39">
        <v>5.2796969023363546E-2</v>
      </c>
    </row>
    <row r="40" spans="1:97" x14ac:dyDescent="0.25">
      <c r="A40" s="1">
        <v>144.43</v>
      </c>
      <c r="B40" s="30">
        <v>2.5838599770685824</v>
      </c>
      <c r="C40" s="31">
        <v>2.4136432874962708</v>
      </c>
      <c r="D40" s="30">
        <v>2.4224607461087939</v>
      </c>
      <c r="E40" s="31">
        <v>2.0332253291629989</v>
      </c>
      <c r="F40" s="17">
        <v>2.700946791348211</v>
      </c>
      <c r="G40" s="18">
        <v>3.6273009919557802</v>
      </c>
      <c r="H40" s="19">
        <v>2.1804050091111375</v>
      </c>
      <c r="I40" s="20">
        <v>2.0828296350212629</v>
      </c>
      <c r="J40" s="21">
        <v>1.9369755945330616</v>
      </c>
      <c r="K40" s="22">
        <v>1.8998984514659649</v>
      </c>
      <c r="L40" s="21">
        <v>2.6296371025855363</v>
      </c>
      <c r="M40" s="22">
        <v>1.9597930536812882</v>
      </c>
      <c r="N40" s="23">
        <v>2.1487603305785119</v>
      </c>
      <c r="O40" s="32">
        <v>2.2491439244578184</v>
      </c>
      <c r="P40" s="23">
        <v>2.1394690918595622</v>
      </c>
      <c r="Q40" s="32">
        <v>1.5079335687761131</v>
      </c>
      <c r="R40" s="19">
        <v>2.018891950708448</v>
      </c>
      <c r="S40" s="20">
        <v>2.843015324759016</v>
      </c>
      <c r="T40" s="19">
        <v>2.0146544067708057</v>
      </c>
      <c r="U40" s="20">
        <v>1.7750280759163777</v>
      </c>
      <c r="V40" s="33">
        <v>2.2418079842726519</v>
      </c>
      <c r="W40" s="34">
        <v>1.9888468997850324</v>
      </c>
      <c r="X40" s="33">
        <v>2.6180713977433872</v>
      </c>
      <c r="Z40" s="1">
        <v>144.43</v>
      </c>
      <c r="AA40" s="2">
        <f t="shared" si="2"/>
        <v>9.2155949942128418E-2</v>
      </c>
      <c r="AB40" s="2">
        <f t="shared" si="3"/>
        <v>6.8180595585194778E-2</v>
      </c>
      <c r="AC40" s="2">
        <f t="shared" si="4"/>
        <v>2.6138351450513839E-2</v>
      </c>
      <c r="AD40" s="2">
        <f t="shared" si="5"/>
        <v>5.6377271927031708E-2</v>
      </c>
      <c r="AE40" s="2">
        <f t="shared" si="6"/>
        <v>7.8837935892663052E-2</v>
      </c>
      <c r="AF40" s="2">
        <f t="shared" si="7"/>
        <v>0.17508619158071301</v>
      </c>
      <c r="AG40" s="2">
        <f t="shared" si="8"/>
        <v>0.10292819886010024</v>
      </c>
      <c r="AH40" s="2">
        <f t="shared" si="9"/>
        <v>5.2526880565601203E-2</v>
      </c>
      <c r="AI40" s="2">
        <f t="shared" si="10"/>
        <v>0.11853322150745074</v>
      </c>
      <c r="AJ40" s="2">
        <f t="shared" si="11"/>
        <v>5.4278198859931084E-2</v>
      </c>
      <c r="AK40" s="2">
        <f t="shared" si="12"/>
        <v>7.0321755397342561E-2</v>
      </c>
      <c r="AL40" s="2">
        <f t="shared" si="13"/>
        <v>7.5871428280217312E-2</v>
      </c>
      <c r="AM40" s="2">
        <f t="shared" si="14"/>
        <v>0.12109553719008273</v>
      </c>
      <c r="AN40" s="2">
        <f t="shared" si="15"/>
        <v>0.10642049392964614</v>
      </c>
      <c r="AO40" s="2">
        <f t="shared" si="16"/>
        <v>7.0459135602211009E-2</v>
      </c>
      <c r="AP40" s="2">
        <f t="shared" si="17"/>
        <v>3.4370329833113923E-2</v>
      </c>
      <c r="AQ40" s="2">
        <f t="shared" si="18"/>
        <v>2.1248837781206412E-2</v>
      </c>
      <c r="AR40" s="2">
        <f t="shared" si="19"/>
        <v>5.8731010578871735E-2</v>
      </c>
      <c r="AS40" s="2">
        <f t="shared" si="20"/>
        <v>3.9932464996604126E-2</v>
      </c>
      <c r="AT40" s="2">
        <f t="shared" si="21"/>
        <v>2.794959208337934E-2</v>
      </c>
      <c r="AU40" s="2">
        <f t="shared" si="22"/>
        <v>7.2331934612557228E-2</v>
      </c>
      <c r="AV40" s="2">
        <f t="shared" si="23"/>
        <v>3.8068518508785204E-2</v>
      </c>
      <c r="AW40" s="2">
        <f t="shared" si="24"/>
        <v>6.4920316449842586E-2</v>
      </c>
      <c r="AY40" s="1">
        <v>144.43</v>
      </c>
      <c r="AZ40" s="67">
        <f t="shared" si="28"/>
        <v>0.14853322186916013</v>
      </c>
      <c r="BA40" s="2">
        <f t="shared" si="25"/>
        <v>7.8837935892663052E-2</v>
      </c>
      <c r="BB40" s="2">
        <f t="shared" si="29"/>
        <v>5.2526880565601203E-2</v>
      </c>
      <c r="BC40" s="2">
        <f t="shared" si="30"/>
        <v>0.19440464978766805</v>
      </c>
      <c r="BD40" s="2">
        <f t="shared" si="31"/>
        <v>0.15546586702319665</v>
      </c>
      <c r="BE40" s="2">
        <f t="shared" si="32"/>
        <v>4.9198429864585752E-2</v>
      </c>
      <c r="BF40" s="68">
        <f t="shared" si="33"/>
        <v>0.1372522510623998</v>
      </c>
      <c r="BG40" s="67">
        <f t="shared" si="34"/>
        <v>9.4318947035708617E-2</v>
      </c>
      <c r="BH40" s="2">
        <f t="shared" si="35"/>
        <v>0.17508619158071301</v>
      </c>
      <c r="BI40" s="2">
        <f t="shared" si="36"/>
        <v>0.10292819886010024</v>
      </c>
      <c r="BJ40" s="2">
        <f t="shared" si="26"/>
        <v>0.12459995425727365</v>
      </c>
      <c r="BK40" s="2">
        <f t="shared" si="37"/>
        <v>0.17687962953185715</v>
      </c>
      <c r="BL40" s="2">
        <f t="shared" si="38"/>
        <v>9.8663475575475862E-2</v>
      </c>
      <c r="BM40" s="68">
        <f t="shared" si="39"/>
        <v>3.8068518508785204E-2</v>
      </c>
      <c r="BO40" s="79">
        <v>104578.802184407</v>
      </c>
      <c r="CQ40" s="94">
        <v>0.50792078167571175</v>
      </c>
      <c r="CR40">
        <v>0.6612125903692877</v>
      </c>
      <c r="CS40">
        <v>0.63646422440200223</v>
      </c>
    </row>
    <row r="41" spans="1:97" x14ac:dyDescent="0.25">
      <c r="A41" s="1">
        <v>170.44</v>
      </c>
      <c r="B41" s="30">
        <v>2.0323104761801263</v>
      </c>
      <c r="C41" s="31">
        <v>1.9425352938405249</v>
      </c>
      <c r="D41" s="30">
        <v>1.8657899152874202</v>
      </c>
      <c r="E41" s="31">
        <v>1.5327851965613466</v>
      </c>
      <c r="F41" s="17">
        <v>2.2768251465446134</v>
      </c>
      <c r="G41" s="18">
        <v>3.1920248729210869</v>
      </c>
      <c r="H41" s="19">
        <v>1.6574659843386925</v>
      </c>
      <c r="I41" s="20">
        <v>1.5463432138794229</v>
      </c>
      <c r="J41" s="21">
        <v>1.4830523501166724</v>
      </c>
      <c r="K41" s="22">
        <v>1.369769682733829</v>
      </c>
      <c r="L41" s="21">
        <v>2.1131063903381082</v>
      </c>
      <c r="M41" s="22">
        <v>1.4889045625221686</v>
      </c>
      <c r="N41" s="23">
        <v>1.7204301075268813</v>
      </c>
      <c r="O41" s="32">
        <v>1.8685423738863605</v>
      </c>
      <c r="P41" s="23">
        <v>1.8304261256620977</v>
      </c>
      <c r="Q41" s="32">
        <v>1.0618491797097254</v>
      </c>
      <c r="R41" s="19">
        <v>1.4883138058117678</v>
      </c>
      <c r="S41" s="20">
        <v>2.4151025214031683</v>
      </c>
      <c r="T41" s="19">
        <v>1.5316162513278644</v>
      </c>
      <c r="U41" s="20">
        <v>1.2650479034773627</v>
      </c>
      <c r="V41" s="33">
        <v>1.6999413528493434</v>
      </c>
      <c r="W41" s="34">
        <v>1.4648298915700013</v>
      </c>
      <c r="X41" s="33">
        <v>2.1302176459707756</v>
      </c>
      <c r="Z41" s="1">
        <v>170.44</v>
      </c>
      <c r="AA41" s="2">
        <f t="shared" si="2"/>
        <v>7.2484385443440671E-2</v>
      </c>
      <c r="AB41" s="2">
        <f t="shared" si="3"/>
        <v>5.4872736980407247E-2</v>
      </c>
      <c r="AC41" s="2">
        <f t="shared" si="4"/>
        <v>2.0131873185951225E-2</v>
      </c>
      <c r="AD41" s="2">
        <f t="shared" si="5"/>
        <v>4.2501067930253073E-2</v>
      </c>
      <c r="AE41" s="2">
        <f t="shared" si="6"/>
        <v>6.6458249202490813E-2</v>
      </c>
      <c r="AF41" s="2">
        <f t="shared" si="7"/>
        <v>0.15407584859102746</v>
      </c>
      <c r="AG41" s="2">
        <f t="shared" si="8"/>
        <v>7.8242339256692231E-2</v>
      </c>
      <c r="AH41" s="2">
        <f t="shared" si="9"/>
        <v>3.8997229510825147E-2</v>
      </c>
      <c r="AI41" s="2">
        <f t="shared" si="10"/>
        <v>9.0755388565389797E-2</v>
      </c>
      <c r="AJ41" s="2">
        <f t="shared" si="11"/>
        <v>3.9132950066022715E-2</v>
      </c>
      <c r="AK41" s="2">
        <f t="shared" si="12"/>
        <v>5.6508691090421809E-2</v>
      </c>
      <c r="AL41" s="2">
        <f t="shared" si="13"/>
        <v>5.7641451233483174E-2</v>
      </c>
      <c r="AM41" s="2">
        <f t="shared" si="14"/>
        <v>9.6956559139785015E-2</v>
      </c>
      <c r="AN41" s="2">
        <f t="shared" si="15"/>
        <v>8.8411950962807032E-2</v>
      </c>
      <c r="AO41" s="2">
        <f t="shared" si="16"/>
        <v>6.0281423596429892E-2</v>
      </c>
      <c r="AP41" s="2">
        <f t="shared" si="17"/>
        <v>2.4202728353123759E-2</v>
      </c>
      <c r="AQ41" s="2">
        <f t="shared" si="18"/>
        <v>1.5664502806168858E-2</v>
      </c>
      <c r="AR41" s="2">
        <f t="shared" si="19"/>
        <v>4.9891187887146637E-2</v>
      </c>
      <c r="AS41" s="2">
        <f t="shared" si="20"/>
        <v>3.0358165717569587E-2</v>
      </c>
      <c r="AT41" s="2">
        <f t="shared" si="21"/>
        <v>1.9919444288154595E-2</v>
      </c>
      <c r="AU41" s="2">
        <f t="shared" si="22"/>
        <v>5.4848607749684149E-2</v>
      </c>
      <c r="AV41" s="2">
        <f t="shared" si="23"/>
        <v>2.8038308954541322E-2</v>
      </c>
      <c r="AW41" s="2">
        <f t="shared" si="24"/>
        <v>5.2823006967137175E-2</v>
      </c>
      <c r="AY41" s="1">
        <v>170.44</v>
      </c>
      <c r="AZ41" s="67">
        <f t="shared" si="28"/>
        <v>0.11498545337369374</v>
      </c>
      <c r="BA41" s="2">
        <f t="shared" si="25"/>
        <v>6.6458249202490813E-2</v>
      </c>
      <c r="BB41" s="2">
        <f t="shared" si="29"/>
        <v>3.8997229510825147E-2</v>
      </c>
      <c r="BC41" s="2">
        <f t="shared" si="30"/>
        <v>0.14839683979887297</v>
      </c>
      <c r="BD41" s="2">
        <f t="shared" si="31"/>
        <v>0.12115928749290877</v>
      </c>
      <c r="BE41" s="2">
        <f t="shared" si="32"/>
        <v>3.5583947094323456E-2</v>
      </c>
      <c r="BF41" s="68">
        <f t="shared" si="33"/>
        <v>0.10767161471682132</v>
      </c>
      <c r="BG41" s="67">
        <f t="shared" si="34"/>
        <v>7.5004610166358468E-2</v>
      </c>
      <c r="BH41" s="2">
        <f t="shared" si="35"/>
        <v>0.15407584859102746</v>
      </c>
      <c r="BI41" s="2">
        <f t="shared" si="36"/>
        <v>7.8242339256692231E-2</v>
      </c>
      <c r="BJ41" s="2">
        <f t="shared" si="26"/>
        <v>9.5641641156444523E-2</v>
      </c>
      <c r="BK41" s="2">
        <f t="shared" si="37"/>
        <v>0.14869337455923692</v>
      </c>
      <c r="BL41" s="2">
        <f t="shared" si="38"/>
        <v>8.0249353604716217E-2</v>
      </c>
      <c r="BM41" s="68">
        <f t="shared" si="39"/>
        <v>2.8038308954541322E-2</v>
      </c>
      <c r="BO41" s="79">
        <v>82059.549181359194</v>
      </c>
      <c r="CQ41" s="94">
        <v>0.47811013274085551</v>
      </c>
      <c r="CR41">
        <v>0.28220156983594502</v>
      </c>
      <c r="CS41">
        <v>0.31073880657463421</v>
      </c>
    </row>
    <row r="42" spans="1:97" x14ac:dyDescent="0.25">
      <c r="A42" s="1">
        <v>201.13</v>
      </c>
      <c r="B42" s="30">
        <v>1.4886402538757899</v>
      </c>
      <c r="C42" s="31">
        <v>1.4871308999733042</v>
      </c>
      <c r="D42" s="30">
        <v>1.338330318982538</v>
      </c>
      <c r="E42" s="31">
        <v>1.0967729852227821</v>
      </c>
      <c r="F42" s="17">
        <v>1.822044105731117</v>
      </c>
      <c r="G42" s="18">
        <v>2.6610077481123224</v>
      </c>
      <c r="H42" s="19">
        <v>1.1936262329138181</v>
      </c>
      <c r="I42" s="20">
        <v>1.0727183420838984</v>
      </c>
      <c r="J42" s="21">
        <v>1.0567900534069066</v>
      </c>
      <c r="K42" s="22">
        <v>0.92594094612087841</v>
      </c>
      <c r="L42" s="21">
        <v>1.5962874355057215</v>
      </c>
      <c r="M42" s="22">
        <v>1.0877320297943991</v>
      </c>
      <c r="N42" s="23">
        <v>1.3157972688764474</v>
      </c>
      <c r="O42" s="32">
        <v>1.4997998784446851</v>
      </c>
      <c r="P42" s="23">
        <v>1.5367584314147558</v>
      </c>
      <c r="Q42" s="32">
        <v>0.72619171865373422</v>
      </c>
      <c r="R42" s="19">
        <v>1.0668831650081188</v>
      </c>
      <c r="S42" s="20">
        <v>1.9537637355191713</v>
      </c>
      <c r="T42" s="19">
        <v>1.1043048952510315</v>
      </c>
      <c r="U42" s="20">
        <v>0.85814404126653321</v>
      </c>
      <c r="V42" s="33">
        <v>1.2121787829477217</v>
      </c>
      <c r="W42" s="34">
        <v>1.028587046215462</v>
      </c>
      <c r="X42" s="33">
        <v>1.7105709353227698</v>
      </c>
      <c r="Z42" s="1">
        <v>201.13</v>
      </c>
      <c r="AA42" s="2">
        <f t="shared" si="2"/>
        <v>5.3093843294734135E-2</v>
      </c>
      <c r="AB42" s="2">
        <f t="shared" si="3"/>
        <v>4.2008473662445971E-2</v>
      </c>
      <c r="AC42" s="2">
        <f t="shared" si="4"/>
        <v>1.4440584141821557E-2</v>
      </c>
      <c r="AD42" s="2">
        <f t="shared" si="5"/>
        <v>3.0411321334257342E-2</v>
      </c>
      <c r="AE42" s="2">
        <f t="shared" si="6"/>
        <v>5.3183645402185648E-2</v>
      </c>
      <c r="AF42" s="2">
        <f t="shared" si="7"/>
        <v>0.1284441829936333</v>
      </c>
      <c r="AG42" s="2">
        <f t="shared" si="8"/>
        <v>5.6346319950929633E-2</v>
      </c>
      <c r="AH42" s="2">
        <f t="shared" si="9"/>
        <v>2.7052883869013819E-2</v>
      </c>
      <c r="AI42" s="2">
        <f t="shared" si="10"/>
        <v>6.4670267318235664E-2</v>
      </c>
      <c r="AJ42" s="2">
        <f t="shared" si="11"/>
        <v>2.6453206889727344E-2</v>
      </c>
      <c r="AK42" s="2">
        <f t="shared" si="12"/>
        <v>4.2687918600294097E-2</v>
      </c>
      <c r="AL42" s="2">
        <f t="shared" si="13"/>
        <v>4.2110457801460326E-2</v>
      </c>
      <c r="AM42" s="2">
        <f t="shared" si="14"/>
        <v>7.4153070884801137E-2</v>
      </c>
      <c r="AN42" s="2">
        <f t="shared" si="15"/>
        <v>7.0964531048488724E-2</v>
      </c>
      <c r="AO42" s="2">
        <f t="shared" si="16"/>
        <v>5.0610065421782174E-2</v>
      </c>
      <c r="AP42" s="2">
        <f t="shared" si="17"/>
        <v>1.6552087843274554E-2</v>
      </c>
      <c r="AQ42" s="2">
        <f t="shared" si="18"/>
        <v>1.122894531171045E-2</v>
      </c>
      <c r="AR42" s="2">
        <f t="shared" si="19"/>
        <v>4.0360851248355027E-2</v>
      </c>
      <c r="AS42" s="2">
        <f t="shared" si="20"/>
        <v>2.1888427328770686E-2</v>
      </c>
      <c r="AT42" s="2">
        <f t="shared" si="21"/>
        <v>1.351233607378286E-2</v>
      </c>
      <c r="AU42" s="2">
        <f t="shared" si="22"/>
        <v>3.9110948431808304E-2</v>
      </c>
      <c r="AV42" s="2">
        <f t="shared" si="23"/>
        <v>1.9688184651610107E-2</v>
      </c>
      <c r="AW42" s="2">
        <f t="shared" si="24"/>
        <v>4.2417027483198602E-2</v>
      </c>
      <c r="AY42" s="1">
        <v>201.13</v>
      </c>
      <c r="AZ42" s="67">
        <f t="shared" si="28"/>
        <v>8.3505164628991477E-2</v>
      </c>
      <c r="BA42" s="2">
        <f t="shared" si="25"/>
        <v>5.3183645402185648E-2</v>
      </c>
      <c r="BB42" s="2">
        <f t="shared" si="29"/>
        <v>2.7052883869013819E-2</v>
      </c>
      <c r="BC42" s="2">
        <f t="shared" si="30"/>
        <v>0.106780725119696</v>
      </c>
      <c r="BD42" s="2">
        <f t="shared" si="31"/>
        <v>9.0705158728075691E-2</v>
      </c>
      <c r="BE42" s="2">
        <f t="shared" si="32"/>
        <v>2.4741281385493308E-2</v>
      </c>
      <c r="BF42" s="68">
        <f t="shared" si="33"/>
        <v>8.1527975915006906E-2</v>
      </c>
      <c r="BG42" s="67">
        <f t="shared" si="34"/>
        <v>5.6449057804267525E-2</v>
      </c>
      <c r="BH42" s="2">
        <f t="shared" si="35"/>
        <v>0.1284441829936333</v>
      </c>
      <c r="BI42" s="2">
        <f t="shared" si="36"/>
        <v>5.6346319950929633E-2</v>
      </c>
      <c r="BJ42" s="2">
        <f t="shared" si="26"/>
        <v>6.9141125490021438E-2</v>
      </c>
      <c r="BK42" s="2">
        <f t="shared" si="37"/>
        <v>0.1215745964702709</v>
      </c>
      <c r="BL42" s="2">
        <f t="shared" si="38"/>
        <v>6.2249278577125713E-2</v>
      </c>
      <c r="BM42" s="68">
        <f t="shared" si="39"/>
        <v>1.9688184651610107E-2</v>
      </c>
      <c r="BO42" s="79">
        <v>60889.6557224524</v>
      </c>
      <c r="CQ42" s="94">
        <v>1.3969085583432659E-2</v>
      </c>
      <c r="CR42">
        <v>4.1045334745972682E-2</v>
      </c>
      <c r="CS42">
        <v>4.060129148892714E-2</v>
      </c>
    </row>
    <row r="43" spans="1:97" x14ac:dyDescent="0.25">
      <c r="A43" s="1">
        <v>237.35</v>
      </c>
      <c r="B43" s="30">
        <v>1.1802615920489929</v>
      </c>
      <c r="C43" s="31">
        <v>1.1584022110668504</v>
      </c>
      <c r="D43" s="30">
        <v>1.0640347551539184</v>
      </c>
      <c r="E43" s="31">
        <v>0.79336242578615157</v>
      </c>
      <c r="F43" s="17">
        <v>1.456321310470184</v>
      </c>
      <c r="G43" s="18">
        <v>2.191185905344716</v>
      </c>
      <c r="H43" s="19">
        <v>0.86320756828876244</v>
      </c>
      <c r="I43" s="20">
        <v>0.84341366207972468</v>
      </c>
      <c r="J43" s="21">
        <v>0.74188080259303646</v>
      </c>
      <c r="K43" s="22">
        <v>0.74458110418620049</v>
      </c>
      <c r="L43" s="21">
        <v>1.3336984406076156</v>
      </c>
      <c r="M43" s="22">
        <v>0.88143802414373718</v>
      </c>
      <c r="N43" s="23">
        <v>1.0089161408809499</v>
      </c>
      <c r="O43" s="32">
        <v>1.2129589824930698</v>
      </c>
      <c r="P43" s="23">
        <v>1.3138169881379775</v>
      </c>
      <c r="Q43" s="32">
        <v>0.59623807776345072</v>
      </c>
      <c r="R43" s="19">
        <v>0.86071565727683708</v>
      </c>
      <c r="S43" s="20">
        <v>1.608361916061636</v>
      </c>
      <c r="T43" s="19">
        <v>0.88553367117705417</v>
      </c>
      <c r="U43" s="20">
        <v>0.64411441020320448</v>
      </c>
      <c r="V43" s="33">
        <v>0.87599018692746766</v>
      </c>
      <c r="W43" s="34">
        <v>0.81388198317048699</v>
      </c>
      <c r="X43" s="33">
        <v>1.4415962759726244</v>
      </c>
      <c r="Z43" s="1">
        <v>237.35</v>
      </c>
      <c r="AA43" s="2">
        <f t="shared" si="2"/>
        <v>4.2095209942019547E-2</v>
      </c>
      <c r="AB43" s="2">
        <f t="shared" si="3"/>
        <v>3.2722545658216445E-2</v>
      </c>
      <c r="AC43" s="2">
        <f t="shared" si="4"/>
        <v>1.1480935008110758E-2</v>
      </c>
      <c r="AD43" s="2">
        <f t="shared" si="5"/>
        <v>2.1998353342198441E-2</v>
      </c>
      <c r="AE43" s="2">
        <f t="shared" si="6"/>
        <v>4.2508562731314266E-2</v>
      </c>
      <c r="AF43" s="2">
        <f t="shared" si="7"/>
        <v>0.10576635246508377</v>
      </c>
      <c r="AG43" s="2">
        <f t="shared" si="8"/>
        <v>4.0748576468639275E-2</v>
      </c>
      <c r="AH43" s="2">
        <f t="shared" si="9"/>
        <v>2.1270049143988567E-2</v>
      </c>
      <c r="AI43" s="2">
        <f t="shared" si="10"/>
        <v>4.5399395714680886E-2</v>
      </c>
      <c r="AJ43" s="2">
        <f t="shared" si="11"/>
        <v>2.1271937565495534E-2</v>
      </c>
      <c r="AK43" s="2">
        <f t="shared" si="12"/>
        <v>3.5665763698728932E-2</v>
      </c>
      <c r="AL43" s="2">
        <f t="shared" si="13"/>
        <v>3.4123991666700604E-2</v>
      </c>
      <c r="AM43" s="2">
        <f t="shared" si="14"/>
        <v>5.6858478035486867E-2</v>
      </c>
      <c r="AN43" s="2">
        <f t="shared" si="15"/>
        <v>5.7392367215642094E-2</v>
      </c>
      <c r="AO43" s="2">
        <f t="shared" si="16"/>
        <v>4.3267934870348038E-2</v>
      </c>
      <c r="AP43" s="2">
        <f t="shared" si="17"/>
        <v>1.3590054506462326E-2</v>
      </c>
      <c r="AQ43" s="2">
        <f t="shared" si="18"/>
        <v>9.0590322928387097E-3</v>
      </c>
      <c r="AR43" s="2">
        <f t="shared" si="19"/>
        <v>3.3225540462001268E-2</v>
      </c>
      <c r="AS43" s="2">
        <f t="shared" si="20"/>
        <v>1.7552162896400384E-2</v>
      </c>
      <c r="AT43" s="2">
        <f t="shared" si="21"/>
        <v>1.0142225503059678E-2</v>
      </c>
      <c r="AU43" s="2">
        <f t="shared" si="22"/>
        <v>2.8263823381214789E-2</v>
      </c>
      <c r="AV43" s="2">
        <f t="shared" si="23"/>
        <v>1.5578515039866252E-2</v>
      </c>
      <c r="AW43" s="2">
        <f t="shared" si="24"/>
        <v>3.5747262855293067E-2</v>
      </c>
      <c r="AY43" s="1">
        <v>237.35</v>
      </c>
      <c r="AZ43" s="67">
        <f t="shared" si="28"/>
        <v>6.4093563284217989E-2</v>
      </c>
      <c r="BA43" s="2">
        <f t="shared" si="25"/>
        <v>4.2508562731314266E-2</v>
      </c>
      <c r="BB43" s="2">
        <f t="shared" si="29"/>
        <v>2.1270049143988567E-2</v>
      </c>
      <c r="BC43" s="2">
        <f t="shared" si="30"/>
        <v>7.9523387381381483E-2</v>
      </c>
      <c r="BD43" s="2">
        <f t="shared" si="31"/>
        <v>7.0448532541949188E-2</v>
      </c>
      <c r="BE43" s="2">
        <f t="shared" si="32"/>
        <v>1.9201257795898388E-2</v>
      </c>
      <c r="BF43" s="68">
        <f t="shared" si="33"/>
        <v>6.4011086236507864E-2</v>
      </c>
      <c r="BG43" s="67">
        <f t="shared" si="34"/>
        <v>4.4203480666327205E-2</v>
      </c>
      <c r="BH43" s="2">
        <f t="shared" si="35"/>
        <v>0.10576635246508377</v>
      </c>
      <c r="BI43" s="2">
        <f t="shared" si="36"/>
        <v>4.0748576468639275E-2</v>
      </c>
      <c r="BJ43" s="2">
        <f t="shared" si="26"/>
        <v>5.6937701264224469E-2</v>
      </c>
      <c r="BK43" s="2">
        <f t="shared" si="37"/>
        <v>0.10066030208599014</v>
      </c>
      <c r="BL43" s="2">
        <f t="shared" si="38"/>
        <v>5.0777703358401649E-2</v>
      </c>
      <c r="BM43" s="68">
        <f t="shared" si="39"/>
        <v>1.5578515039866252E-2</v>
      </c>
      <c r="BO43" s="79">
        <v>46121.135756813303</v>
      </c>
      <c r="CQ43" s="94">
        <v>0.50792078167571175</v>
      </c>
      <c r="CR43">
        <v>0.66552159866865435</v>
      </c>
      <c r="CS43">
        <v>0.62336353385866217</v>
      </c>
    </row>
    <row r="44" spans="1:97" x14ac:dyDescent="0.25">
      <c r="A44" s="1">
        <v>280.08999999999997</v>
      </c>
      <c r="B44" s="30">
        <v>0.99795138756812873</v>
      </c>
      <c r="C44" s="31">
        <v>0.87573741487340284</v>
      </c>
      <c r="D44" s="30">
        <v>0.9741221609684042</v>
      </c>
      <c r="E44" s="31">
        <v>0.54688816886108671</v>
      </c>
      <c r="F44" s="17">
        <v>1.1088481556913332</v>
      </c>
      <c r="G44" s="18">
        <v>1.7213640625771105</v>
      </c>
      <c r="H44" s="19">
        <v>0.59009728994013955</v>
      </c>
      <c r="I44" s="20">
        <v>0.79251362212319332</v>
      </c>
      <c r="J44" s="21">
        <v>0.4900952529558204</v>
      </c>
      <c r="K44" s="22">
        <v>0.75236757324958548</v>
      </c>
      <c r="L44" s="21">
        <v>1.2740322255209984</v>
      </c>
      <c r="M44" s="22">
        <v>0.85371471903653362</v>
      </c>
      <c r="N44" s="23">
        <v>0.73521135104712798</v>
      </c>
      <c r="O44" s="32">
        <v>0.94724202849137995</v>
      </c>
      <c r="P44" s="23">
        <v>1.1085571076038407</v>
      </c>
      <c r="Q44" s="32">
        <v>0.73561840763023156</v>
      </c>
      <c r="R44" s="19">
        <v>0.85869440720104018</v>
      </c>
      <c r="S44" s="20">
        <v>1.2728975508692257</v>
      </c>
      <c r="T44" s="19">
        <v>0.84983369033314149</v>
      </c>
      <c r="U44" s="20">
        <v>0.57074568283554383</v>
      </c>
      <c r="V44" s="33">
        <v>0.59638370104821481</v>
      </c>
      <c r="W44" s="34">
        <v>0.79075585642880053</v>
      </c>
      <c r="X44" s="33">
        <v>1.1614464516924596</v>
      </c>
      <c r="Z44" s="1">
        <v>280.08999999999997</v>
      </c>
      <c r="AA44" s="2">
        <f t="shared" si="2"/>
        <v>3.559293418900502E-2</v>
      </c>
      <c r="AB44" s="2">
        <f t="shared" si="3"/>
        <v>2.4737830495343928E-2</v>
      </c>
      <c r="AC44" s="2">
        <f t="shared" si="4"/>
        <v>1.0510778116849062E-2</v>
      </c>
      <c r="AD44" s="2">
        <f t="shared" si="5"/>
        <v>1.5164115146180233E-2</v>
      </c>
      <c r="AE44" s="2">
        <f t="shared" si="6"/>
        <v>3.2366168816474375E-2</v>
      </c>
      <c r="AF44" s="2">
        <f t="shared" si="7"/>
        <v>8.3088521936534293E-2</v>
      </c>
      <c r="AG44" s="2">
        <f t="shared" si="8"/>
        <v>2.7856132668914197E-2</v>
      </c>
      <c r="AH44" s="2">
        <f t="shared" si="9"/>
        <v>1.9986401036324802E-2</v>
      </c>
      <c r="AI44" s="2">
        <f t="shared" si="10"/>
        <v>2.9991379004631443E-2</v>
      </c>
      <c r="AJ44" s="2">
        <f t="shared" si="11"/>
        <v>2.1494389200167378E-2</v>
      </c>
      <c r="AK44" s="2">
        <f t="shared" si="12"/>
        <v>3.4070169774882614E-2</v>
      </c>
      <c r="AL44" s="2">
        <f t="shared" si="13"/>
        <v>3.3050711632780325E-2</v>
      </c>
      <c r="AM44" s="2">
        <f t="shared" si="14"/>
        <v>4.1433570899611985E-2</v>
      </c>
      <c r="AN44" s="2">
        <f t="shared" si="15"/>
        <v>4.4819703820098138E-2</v>
      </c>
      <c r="AO44" s="2">
        <f t="shared" si="16"/>
        <v>3.6508111224717303E-2</v>
      </c>
      <c r="AP44" s="2">
        <f t="shared" si="17"/>
        <v>1.6766950365115857E-2</v>
      </c>
      <c r="AQ44" s="2">
        <f t="shared" si="18"/>
        <v>9.0377586357909476E-3</v>
      </c>
      <c r="AR44" s="2">
        <f t="shared" si="19"/>
        <v>2.6295517605856456E-2</v>
      </c>
      <c r="AS44" s="2">
        <f t="shared" si="20"/>
        <v>1.6844553576093192E-2</v>
      </c>
      <c r="AT44" s="2">
        <f t="shared" si="21"/>
        <v>8.9869615219284934E-3</v>
      </c>
      <c r="AU44" s="2">
        <f t="shared" si="22"/>
        <v>1.9242320114320682E-2</v>
      </c>
      <c r="AV44" s="2">
        <f t="shared" si="23"/>
        <v>1.5135857847903632E-2</v>
      </c>
      <c r="AW44" s="2">
        <f t="shared" si="24"/>
        <v>2.8800387662617843E-2</v>
      </c>
      <c r="AY44" s="1">
        <v>280.08999999999997</v>
      </c>
      <c r="AZ44" s="67">
        <f t="shared" si="28"/>
        <v>5.0757049335185253E-2</v>
      </c>
      <c r="BA44" s="2">
        <f t="shared" si="25"/>
        <v>3.2366168816474375E-2</v>
      </c>
      <c r="BB44" s="2">
        <f t="shared" si="29"/>
        <v>1.9986401036324802E-2</v>
      </c>
      <c r="BC44" s="2">
        <f t="shared" si="30"/>
        <v>6.3042090637411771E-2</v>
      </c>
      <c r="BD44" s="2">
        <f t="shared" si="31"/>
        <v>5.8200521264727842E-2</v>
      </c>
      <c r="BE44" s="2">
        <f t="shared" si="32"/>
        <v>1.8024720157719443E-2</v>
      </c>
      <c r="BF44" s="68">
        <f t="shared" si="33"/>
        <v>4.8042707776938524E-2</v>
      </c>
      <c r="BG44" s="67">
        <f t="shared" si="34"/>
        <v>3.5248608612192991E-2</v>
      </c>
      <c r="BH44" s="2">
        <f t="shared" si="35"/>
        <v>8.3088521936534293E-2</v>
      </c>
      <c r="BI44" s="2">
        <f t="shared" si="36"/>
        <v>2.7856132668914197E-2</v>
      </c>
      <c r="BJ44" s="2">
        <f t="shared" si="26"/>
        <v>5.5564558975049992E-2</v>
      </c>
      <c r="BK44" s="2">
        <f t="shared" si="37"/>
        <v>8.1327815044815441E-2</v>
      </c>
      <c r="BL44" s="2">
        <f t="shared" si="38"/>
        <v>4.3140071181949652E-2</v>
      </c>
      <c r="BM44" s="68">
        <f t="shared" si="39"/>
        <v>1.5135857847903632E-2</v>
      </c>
      <c r="BO44" s="79">
        <v>35438.957050603698</v>
      </c>
      <c r="CQ44" s="94">
        <v>0.47811013274085551</v>
      </c>
      <c r="CR44">
        <v>0.29343306658537288</v>
      </c>
      <c r="CS44">
        <v>0.33603517465241073</v>
      </c>
    </row>
    <row r="45" spans="1:97" x14ac:dyDescent="0.25">
      <c r="A45" s="1">
        <v>330.52</v>
      </c>
      <c r="B45" s="30">
        <v>0.87949050954479502</v>
      </c>
      <c r="C45" s="31">
        <v>0.67263752427514811</v>
      </c>
      <c r="D45" s="30">
        <v>0.94159617643585647</v>
      </c>
      <c r="E45" s="31">
        <v>0.38656752757852153</v>
      </c>
      <c r="F45" s="17">
        <v>0.83364357722152882</v>
      </c>
      <c r="G45" s="18">
        <v>1.343335142871243</v>
      </c>
      <c r="H45" s="19">
        <v>0.40832225221958057</v>
      </c>
      <c r="I45" s="20">
        <v>0.7902231203251493</v>
      </c>
      <c r="J45" s="21">
        <v>0.32058329136907504</v>
      </c>
      <c r="K45" s="22">
        <v>0.7987619514189217</v>
      </c>
      <c r="L45" s="21">
        <v>1.2919032657884875</v>
      </c>
      <c r="M45" s="22">
        <v>0.85860706699662837</v>
      </c>
      <c r="N45" s="23">
        <v>0.53496845285701577</v>
      </c>
      <c r="O45" s="32">
        <v>0.72599653122637453</v>
      </c>
      <c r="P45" s="23">
        <v>0.9386603525549857</v>
      </c>
      <c r="Q45" s="32">
        <v>0.99518902194735226</v>
      </c>
      <c r="R45" s="19">
        <v>0.9038356588938371</v>
      </c>
      <c r="S45" s="20">
        <v>1.0416258879717655</v>
      </c>
      <c r="T45" s="19">
        <v>0.83285443115128055</v>
      </c>
      <c r="U45" s="20">
        <v>0.52820982555797369</v>
      </c>
      <c r="V45" s="33">
        <v>0.41053005459967135</v>
      </c>
      <c r="W45" s="34">
        <v>0.8070492639058976</v>
      </c>
      <c r="X45" s="33">
        <v>0.95258647265552743</v>
      </c>
      <c r="Z45" s="1">
        <v>330.52</v>
      </c>
      <c r="AA45" s="2">
        <f t="shared" si="2"/>
        <v>3.1367908513424782E-2</v>
      </c>
      <c r="AB45" s="2">
        <f t="shared" si="3"/>
        <v>1.9000664785724417E-2</v>
      </c>
      <c r="AC45" s="2">
        <f t="shared" si="4"/>
        <v>1.0159822743742872E-2</v>
      </c>
      <c r="AD45" s="2">
        <f t="shared" si="5"/>
        <v>1.0718744404697261E-2</v>
      </c>
      <c r="AE45" s="2">
        <f t="shared" si="6"/>
        <v>2.4333222375519239E-2</v>
      </c>
      <c r="AF45" s="2">
        <f t="shared" si="7"/>
        <v>6.4841444011251831E-2</v>
      </c>
      <c r="AG45" s="2">
        <f t="shared" si="8"/>
        <v>1.9275260238277497E-2</v>
      </c>
      <c r="AH45" s="2">
        <f t="shared" si="9"/>
        <v>1.9928636871479929E-2</v>
      </c>
      <c r="AI45" s="2">
        <f t="shared" si="10"/>
        <v>1.9618094515330552E-2</v>
      </c>
      <c r="AJ45" s="2">
        <f t="shared" si="11"/>
        <v>2.2819830190087143E-2</v>
      </c>
      <c r="AK45" s="2">
        <f t="shared" si="12"/>
        <v>3.4548077133715806E-2</v>
      </c>
      <c r="AL45" s="2">
        <f t="shared" si="13"/>
        <v>3.3240113991707433E-2</v>
      </c>
      <c r="AM45" s="2">
        <f t="shared" si="14"/>
        <v>3.014868212921001E-2</v>
      </c>
      <c r="AN45" s="2">
        <f t="shared" si="15"/>
        <v>3.4351251871507137E-2</v>
      </c>
      <c r="AO45" s="2">
        <f t="shared" si="16"/>
        <v>3.0912901390693359E-2</v>
      </c>
      <c r="AP45" s="2">
        <f t="shared" si="17"/>
        <v>2.268334337724599E-2</v>
      </c>
      <c r="AQ45" s="2">
        <f t="shared" si="18"/>
        <v>9.5128703098576357E-3</v>
      </c>
      <c r="AR45" s="2">
        <f t="shared" si="19"/>
        <v>2.1517907593720725E-2</v>
      </c>
      <c r="AS45" s="2">
        <f t="shared" si="20"/>
        <v>1.6508007679849526E-2</v>
      </c>
      <c r="AT45" s="2">
        <f t="shared" si="21"/>
        <v>8.3171919132358722E-3</v>
      </c>
      <c r="AU45" s="2">
        <f t="shared" si="22"/>
        <v>1.3245752211658418E-2</v>
      </c>
      <c r="AV45" s="2">
        <f t="shared" si="23"/>
        <v>1.5447729960422745E-2</v>
      </c>
      <c r="AW45" s="2">
        <f t="shared" si="24"/>
        <v>2.3621286762439048E-2</v>
      </c>
      <c r="AY45" s="1">
        <v>330.52</v>
      </c>
      <c r="AZ45" s="67">
        <f t="shared" si="28"/>
        <v>4.2086652918122039E-2</v>
      </c>
      <c r="BA45" s="2">
        <f t="shared" si="25"/>
        <v>2.4333222375519239E-2</v>
      </c>
      <c r="BB45" s="2">
        <f t="shared" si="29"/>
        <v>1.9928636871479929E-2</v>
      </c>
      <c r="BC45" s="2">
        <f t="shared" si="30"/>
        <v>5.2858208507037985E-2</v>
      </c>
      <c r="BD45" s="2">
        <f t="shared" si="31"/>
        <v>5.2832025506456E-2</v>
      </c>
      <c r="BE45" s="2">
        <f t="shared" si="32"/>
        <v>1.783006222309351E-2</v>
      </c>
      <c r="BF45" s="68">
        <f t="shared" si="33"/>
        <v>3.6867038974097467E-2</v>
      </c>
      <c r="BG45" s="67">
        <f t="shared" si="34"/>
        <v>2.9160487529467288E-2</v>
      </c>
      <c r="BH45" s="2">
        <f t="shared" si="35"/>
        <v>6.4841444011251831E-2</v>
      </c>
      <c r="BI45" s="2">
        <f t="shared" si="36"/>
        <v>1.9275260238277497E-2</v>
      </c>
      <c r="BJ45" s="2">
        <f t="shared" si="26"/>
        <v>5.7367907323802952E-2</v>
      </c>
      <c r="BK45" s="2">
        <f t="shared" si="37"/>
        <v>6.5264153262200503E-2</v>
      </c>
      <c r="BL45" s="2">
        <f t="shared" si="38"/>
        <v>3.802591527357025E-2</v>
      </c>
      <c r="BM45" s="68">
        <f t="shared" si="39"/>
        <v>1.5447729960422745E-2</v>
      </c>
      <c r="BO45" s="79">
        <v>28521.9474807388</v>
      </c>
      <c r="CQ45" s="94">
        <v>1.3969085583432659E-2</v>
      </c>
      <c r="CR45">
        <v>4.2814979119828525E-2</v>
      </c>
      <c r="CS45">
        <v>4.1952896284577504E-2</v>
      </c>
    </row>
    <row r="46" spans="1:97" x14ac:dyDescent="0.25">
      <c r="A46" s="1">
        <v>390.04</v>
      </c>
      <c r="B46" s="30">
        <v>0.73304460758475665</v>
      </c>
      <c r="C46" s="31">
        <v>0.54805563261951762</v>
      </c>
      <c r="D46" s="30">
        <v>0.8210221446018261</v>
      </c>
      <c r="E46" s="31">
        <v>0.30603262599966286</v>
      </c>
      <c r="F46" s="17">
        <v>0.65844702859353688</v>
      </c>
      <c r="G46" s="18">
        <v>1.0946059319942749</v>
      </c>
      <c r="H46" s="19">
        <v>0.31206207214588566</v>
      </c>
      <c r="I46" s="20">
        <v>0.69682154700491428</v>
      </c>
      <c r="J46" s="21">
        <v>0.22838013234699595</v>
      </c>
      <c r="K46" s="22">
        <v>0.6534145289023997</v>
      </c>
      <c r="L46" s="21">
        <v>1.1362522699103563</v>
      </c>
      <c r="M46" s="22">
        <v>0.73466758534089482</v>
      </c>
      <c r="N46" s="23">
        <v>0.42596048461151098</v>
      </c>
      <c r="O46" s="32">
        <v>0.59072918365229254</v>
      </c>
      <c r="P46" s="23">
        <v>0.82180828573405384</v>
      </c>
      <c r="Q46" s="32">
        <v>0.98239565833639142</v>
      </c>
      <c r="R46" s="19">
        <v>0.82264878084932924</v>
      </c>
      <c r="S46" s="20">
        <v>0.90370606817093624</v>
      </c>
      <c r="T46" s="19">
        <v>0.69005450777562982</v>
      </c>
      <c r="U46" s="20">
        <v>0.42558363022161411</v>
      </c>
      <c r="V46" s="33">
        <v>0.30108290724664027</v>
      </c>
      <c r="W46" s="34">
        <v>0.70744924077977112</v>
      </c>
      <c r="X46" s="33">
        <v>0.81771379246562659</v>
      </c>
      <c r="Z46" s="1">
        <v>390.04</v>
      </c>
      <c r="AA46" s="2">
        <f t="shared" si="2"/>
        <v>2.6144768974118035E-2</v>
      </c>
      <c r="AB46" s="2">
        <f t="shared" si="3"/>
        <v>1.5481475510236162E-2</v>
      </c>
      <c r="AC46" s="2">
        <f t="shared" si="4"/>
        <v>8.8588289402536866E-3</v>
      </c>
      <c r="AD46" s="2">
        <f t="shared" si="5"/>
        <v>8.4856726537186639E-3</v>
      </c>
      <c r="AE46" s="2">
        <f t="shared" si="6"/>
        <v>1.9219410317616776E-2</v>
      </c>
      <c r="AF46" s="2">
        <f t="shared" si="7"/>
        <v>5.2835533731431496E-2</v>
      </c>
      <c r="AG46" s="2">
        <f t="shared" si="8"/>
        <v>1.4731202177718663E-2</v>
      </c>
      <c r="AH46" s="2">
        <f t="shared" si="9"/>
        <v>1.7573142593916923E-2</v>
      </c>
      <c r="AI46" s="2">
        <f t="shared" si="10"/>
        <v>1.3975722198974423E-2</v>
      </c>
      <c r="AJ46" s="2">
        <f t="shared" si="11"/>
        <v>1.8667399676212636E-2</v>
      </c>
      <c r="AK46" s="2">
        <f t="shared" si="12"/>
        <v>3.0385658201942816E-2</v>
      </c>
      <c r="AL46" s="2">
        <f t="shared" si="13"/>
        <v>2.8441920898887373E-2</v>
      </c>
      <c r="AM46" s="2">
        <f t="shared" si="14"/>
        <v>2.4005429070766336E-2</v>
      </c>
      <c r="AN46" s="2">
        <f t="shared" si="15"/>
        <v>2.7950942053691877E-2</v>
      </c>
      <c r="AO46" s="2">
        <f t="shared" si="16"/>
        <v>2.7064612274079608E-2</v>
      </c>
      <c r="AP46" s="2">
        <f t="shared" si="17"/>
        <v>2.2391744240461357E-2</v>
      </c>
      <c r="AQ46" s="2">
        <f t="shared" si="18"/>
        <v>8.6583784184391891E-3</v>
      </c>
      <c r="AR46" s="2">
        <f t="shared" si="19"/>
        <v>1.8668759956275194E-2</v>
      </c>
      <c r="AS46" s="2">
        <f t="shared" si="20"/>
        <v>1.3677570398620753E-2</v>
      </c>
      <c r="AT46" s="2">
        <f t="shared" si="21"/>
        <v>6.7012398414695497E-3</v>
      </c>
      <c r="AU46" s="2">
        <f t="shared" si="22"/>
        <v>9.7144400023128647E-3</v>
      </c>
      <c r="AV46" s="2">
        <f t="shared" si="23"/>
        <v>1.3541285917765565E-2</v>
      </c>
      <c r="AW46" s="2">
        <f t="shared" si="24"/>
        <v>2.0276848911770083E-2</v>
      </c>
      <c r="AY46" s="1">
        <v>390.04</v>
      </c>
      <c r="AZ46" s="67">
        <f t="shared" si="28"/>
        <v>3.4630441627836697E-2</v>
      </c>
      <c r="BA46" s="2">
        <f t="shared" si="25"/>
        <v>1.9219410317616776E-2</v>
      </c>
      <c r="BB46" s="2">
        <f t="shared" si="29"/>
        <v>1.7573142593916923E-2</v>
      </c>
      <c r="BC46" s="2">
        <f t="shared" si="30"/>
        <v>4.2417643097861793E-2</v>
      </c>
      <c r="BD46" s="2">
        <f t="shared" si="31"/>
        <v>4.6397173311227696E-2</v>
      </c>
      <c r="BE46" s="2">
        <f t="shared" si="32"/>
        <v>1.5359618259908739E-2</v>
      </c>
      <c r="BF46" s="68">
        <f t="shared" si="33"/>
        <v>2.9991288914082946E-2</v>
      </c>
      <c r="BG46" s="67">
        <f t="shared" si="34"/>
        <v>2.4340304450489847E-2</v>
      </c>
      <c r="BH46" s="2">
        <f t="shared" si="35"/>
        <v>5.2835533731431496E-2</v>
      </c>
      <c r="BI46" s="2">
        <f t="shared" si="36"/>
        <v>1.4731202177718663E-2</v>
      </c>
      <c r="BJ46" s="2">
        <f t="shared" si="26"/>
        <v>4.9053057878155448E-2</v>
      </c>
      <c r="BK46" s="2">
        <f t="shared" si="37"/>
        <v>5.5015554327771485E-2</v>
      </c>
      <c r="BL46" s="2">
        <f t="shared" si="38"/>
        <v>3.2346330354895945E-2</v>
      </c>
      <c r="BM46" s="68">
        <f t="shared" si="39"/>
        <v>1.3541285917765565E-2</v>
      </c>
      <c r="BO46" s="79">
        <v>22512.888671474098</v>
      </c>
      <c r="CQ46" s="94">
        <v>0.50792078167571175</v>
      </c>
      <c r="CR46">
        <v>0.62008882344948613</v>
      </c>
      <c r="CS46">
        <v>0.65273229931515131</v>
      </c>
    </row>
    <row r="47" spans="1:97" x14ac:dyDescent="0.25">
      <c r="A47" s="1">
        <v>460.27</v>
      </c>
      <c r="B47" s="30">
        <v>0.66158770180462656</v>
      </c>
      <c r="C47" s="31">
        <v>0.55800124581891652</v>
      </c>
      <c r="D47" s="30">
        <v>0.70749195655191421</v>
      </c>
      <c r="E47" s="31">
        <v>0.33824658663120627</v>
      </c>
      <c r="F47" s="17">
        <v>0.65954200702246168</v>
      </c>
      <c r="G47" s="18">
        <v>1.0521640428366972</v>
      </c>
      <c r="H47" s="19">
        <v>0.33310499523176312</v>
      </c>
      <c r="I47" s="20">
        <v>0.57618845230793503</v>
      </c>
      <c r="J47" s="21">
        <v>0.22412460193059225</v>
      </c>
      <c r="K47" s="22">
        <v>0.4032742102411534</v>
      </c>
      <c r="L47" s="21">
        <v>0.86674545297322214</v>
      </c>
      <c r="M47" s="22">
        <v>0.55324301515404783</v>
      </c>
      <c r="N47" s="23">
        <v>0.45202760745282727</v>
      </c>
      <c r="O47" s="32">
        <v>0.61296491202063474</v>
      </c>
      <c r="P47" s="23">
        <v>0.88945948231459337</v>
      </c>
      <c r="Q47" s="32">
        <v>0.65515488386655862</v>
      </c>
      <c r="R47" s="19">
        <v>0.68722502577093847</v>
      </c>
      <c r="S47" s="20">
        <v>0.93622864576589149</v>
      </c>
      <c r="T47" s="19">
        <v>0.51220765198613771</v>
      </c>
      <c r="U47" s="20">
        <v>0.31913145830473233</v>
      </c>
      <c r="V47" s="33">
        <v>0.29860485862732633</v>
      </c>
      <c r="W47" s="34">
        <v>0.56764129275048503</v>
      </c>
      <c r="X47" s="33">
        <v>0.86202910167087976</v>
      </c>
      <c r="Z47" s="1">
        <v>460.27</v>
      </c>
      <c r="AA47" s="2">
        <f t="shared" si="2"/>
        <v>2.3596186972563903E-2</v>
      </c>
      <c r="AB47" s="2">
        <f t="shared" si="3"/>
        <v>1.5762419191892783E-2</v>
      </c>
      <c r="AC47" s="2">
        <f t="shared" si="4"/>
        <v>7.6338382111951399E-3</v>
      </c>
      <c r="AD47" s="2">
        <f t="shared" si="5"/>
        <v>9.3789013541100991E-3</v>
      </c>
      <c r="AE47" s="2">
        <f t="shared" si="6"/>
        <v>1.9251371642978663E-2</v>
      </c>
      <c r="AF47" s="2">
        <f t="shared" si="7"/>
        <v>5.078690618368438E-2</v>
      </c>
      <c r="AG47" s="2">
        <f t="shared" si="8"/>
        <v>1.5724554404910593E-2</v>
      </c>
      <c r="AH47" s="2">
        <f t="shared" si="9"/>
        <v>1.4530896578753807E-2</v>
      </c>
      <c r="AI47" s="2">
        <f t="shared" si="10"/>
        <v>1.3715305015142598E-2</v>
      </c>
      <c r="AJ47" s="2">
        <f t="shared" si="11"/>
        <v>1.1521140912379498E-2</v>
      </c>
      <c r="AK47" s="2">
        <f t="shared" si="12"/>
        <v>2.3178506903409956E-2</v>
      </c>
      <c r="AL47" s="2">
        <f t="shared" si="13"/>
        <v>2.1418250088673787E-2</v>
      </c>
      <c r="AM47" s="2">
        <f t="shared" si="14"/>
        <v>2.5474467845611561E-2</v>
      </c>
      <c r="AN47" s="2">
        <f t="shared" si="15"/>
        <v>2.9003047777168355E-2</v>
      </c>
      <c r="AO47" s="2">
        <f t="shared" si="16"/>
        <v>2.9292569131066516E-2</v>
      </c>
      <c r="AP47" s="2">
        <f t="shared" si="17"/>
        <v>1.4932945267970463E-2</v>
      </c>
      <c r="AQ47" s="2">
        <f t="shared" si="18"/>
        <v>7.2330433962391272E-3</v>
      </c>
      <c r="AR47" s="2">
        <f t="shared" si="19"/>
        <v>1.9340611364231781E-2</v>
      </c>
      <c r="AS47" s="2">
        <f t="shared" si="20"/>
        <v>1.0152467870017232E-2</v>
      </c>
      <c r="AT47" s="2">
        <f t="shared" si="21"/>
        <v>5.0250439424663262E-3</v>
      </c>
      <c r="AU47" s="2">
        <f t="shared" si="22"/>
        <v>9.6344857636106989E-3</v>
      </c>
      <c r="AV47" s="2">
        <f t="shared" si="23"/>
        <v>1.0865221984537005E-2</v>
      </c>
      <c r="AW47" s="2">
        <f t="shared" si="24"/>
        <v>2.1375735634132743E-2</v>
      </c>
      <c r="AY47" s="1">
        <v>460.27</v>
      </c>
      <c r="AZ47" s="72">
        <f t="shared" si="28"/>
        <v>3.2975088326674E-2</v>
      </c>
      <c r="BA47" s="55">
        <f t="shared" si="25"/>
        <v>1.9251371642978663E-2</v>
      </c>
      <c r="BB47" s="55">
        <f t="shared" si="29"/>
        <v>1.4530896578753807E-2</v>
      </c>
      <c r="BC47" s="55">
        <f t="shared" si="30"/>
        <v>3.5133555103816383E-2</v>
      </c>
      <c r="BD47" s="55">
        <f t="shared" si="31"/>
        <v>4.0407413113582022E-2</v>
      </c>
      <c r="BE47" s="55">
        <f t="shared" si="32"/>
        <v>1.2258087338705453E-2</v>
      </c>
      <c r="BF47" s="73">
        <f t="shared" si="33"/>
        <v>3.101022139774344E-2</v>
      </c>
      <c r="BG47" s="72">
        <f t="shared" si="34"/>
        <v>2.3396257403087921E-2</v>
      </c>
      <c r="BH47" s="55">
        <f t="shared" si="35"/>
        <v>5.078690618368438E-2</v>
      </c>
      <c r="BI47" s="55">
        <f t="shared" si="36"/>
        <v>1.5724554404910593E-2</v>
      </c>
      <c r="BJ47" s="55">
        <f t="shared" si="26"/>
        <v>3.469964781578945E-2</v>
      </c>
      <c r="BK47" s="55">
        <f t="shared" si="37"/>
        <v>5.8295616908234871E-2</v>
      </c>
      <c r="BL47" s="55">
        <f t="shared" si="38"/>
        <v>2.9493079234249014E-2</v>
      </c>
      <c r="BM47" s="73">
        <f t="shared" si="39"/>
        <v>1.0865221984537005E-2</v>
      </c>
      <c r="BO47" s="79">
        <v>18606.324768769999</v>
      </c>
      <c r="CQ47" s="94">
        <v>0.47811013274085551</v>
      </c>
      <c r="CR47">
        <v>0.33709619743068547</v>
      </c>
      <c r="CS47">
        <v>0.30531480440027126</v>
      </c>
    </row>
    <row r="48" spans="1:97" x14ac:dyDescent="0.25">
      <c r="A48" t="s">
        <v>26</v>
      </c>
      <c r="B48" s="48">
        <v>3.566600000000014</v>
      </c>
      <c r="C48" s="48">
        <v>2.8248000000000051</v>
      </c>
      <c r="D48" s="48">
        <v>1.078999999999998</v>
      </c>
      <c r="E48" s="48">
        <v>2.7728000000000037</v>
      </c>
      <c r="F48" s="49">
        <v>2.9189000000000043</v>
      </c>
      <c r="G48" s="49">
        <v>4.8268999999999851</v>
      </c>
      <c r="H48" s="50">
        <v>4.7205999999999948</v>
      </c>
      <c r="I48" s="50">
        <v>2.5218999999999987</v>
      </c>
      <c r="J48" s="51">
        <v>6.1195000000000022</v>
      </c>
      <c r="K48" s="51">
        <v>2.8568999999999964</v>
      </c>
      <c r="L48" s="51">
        <v>2.6742000000000057</v>
      </c>
      <c r="M48" s="51">
        <v>3.871399999999996</v>
      </c>
      <c r="N48" s="52">
        <v>5.6356000000000055</v>
      </c>
      <c r="O48" s="52">
        <v>4.7316000000000003</v>
      </c>
      <c r="P48" s="52">
        <v>3.2933000000000017</v>
      </c>
      <c r="Q48" s="52">
        <v>2.2792999999999988</v>
      </c>
      <c r="R48" s="53">
        <v>1.0525</v>
      </c>
      <c r="S48" s="53">
        <v>2.0657999999999994</v>
      </c>
      <c r="T48" s="53">
        <v>1.9820999999999993</v>
      </c>
      <c r="U48" s="53">
        <v>1.5746000000000033</v>
      </c>
      <c r="V48" s="54">
        <v>3.226500000000005</v>
      </c>
      <c r="W48" s="54">
        <v>1.914099999999995</v>
      </c>
      <c r="X48" s="54">
        <v>2.4796999999999931</v>
      </c>
      <c r="AX48" s="2"/>
    </row>
    <row r="49" spans="24:65" x14ac:dyDescent="0.25">
      <c r="X49" s="36">
        <f>SUM(B48:X48)</f>
        <v>70.988600000000005</v>
      </c>
      <c r="Y49" s="36">
        <f>SUM(AA4:AW47)</f>
        <v>70.988600000000076</v>
      </c>
      <c r="AY49" s="2">
        <f>SUM(AZ49:BM49)</f>
        <v>70.988599999999991</v>
      </c>
      <c r="AZ49" s="2">
        <f t="shared" ref="AZ49:BM49" si="47">SUM(AZ4:AZ47)</f>
        <v>6.339400000000019</v>
      </c>
      <c r="BA49" s="2">
        <f t="shared" si="47"/>
        <v>2.9189000000000043</v>
      </c>
      <c r="BB49" s="2">
        <f t="shared" si="47"/>
        <v>2.5218999999999978</v>
      </c>
      <c r="BC49" s="2">
        <f t="shared" si="47"/>
        <v>9.9908999999999981</v>
      </c>
      <c r="BD49" s="2">
        <f t="shared" si="47"/>
        <v>7.9149000000000029</v>
      </c>
      <c r="BE49" s="2">
        <f t="shared" si="47"/>
        <v>2.6271000000000031</v>
      </c>
      <c r="BF49" s="2">
        <f t="shared" si="47"/>
        <v>5.7061999999999973</v>
      </c>
      <c r="BG49" s="2">
        <f t="shared" si="47"/>
        <v>3.9038000000000022</v>
      </c>
      <c r="BH49" s="2">
        <f t="shared" si="47"/>
        <v>4.8268999999999842</v>
      </c>
      <c r="BI49" s="2">
        <f t="shared" si="47"/>
        <v>4.7205999999999939</v>
      </c>
      <c r="BJ49" s="2">
        <f t="shared" si="47"/>
        <v>5.5311000000000021</v>
      </c>
      <c r="BK49" s="2">
        <f t="shared" si="47"/>
        <v>8.0249000000000006</v>
      </c>
      <c r="BL49" s="2">
        <f t="shared" si="47"/>
        <v>4.0478999999999994</v>
      </c>
      <c r="BM49" s="2">
        <f t="shared" si="47"/>
        <v>1.9140999999999952</v>
      </c>
    </row>
    <row r="50" spans="24:65" x14ac:dyDescent="0.25">
      <c r="AX50" s="36"/>
      <c r="AY50" s="36"/>
    </row>
    <row r="97" spans="2:4" x14ac:dyDescent="0.25">
      <c r="B97" s="36"/>
      <c r="C97" s="36"/>
      <c r="D97" s="36"/>
    </row>
  </sheetData>
  <mergeCells count="5">
    <mergeCell ref="AZ2:BF2"/>
    <mergeCell ref="BG2:BM2"/>
    <mergeCell ref="CB2:CH2"/>
    <mergeCell ref="CI2:CO2"/>
    <mergeCell ref="CQ2:C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CE28-E207-4FB1-A8CC-C8B99F558595}">
  <dimension ref="A1:H41"/>
  <sheetViews>
    <sheetView workbookViewId="0">
      <selection activeCell="Y14" sqref="Y14"/>
    </sheetView>
  </sheetViews>
  <sheetFormatPr defaultRowHeight="15" x14ac:dyDescent="0.25"/>
  <cols>
    <col min="6" max="6" width="10.42578125" customWidth="1"/>
  </cols>
  <sheetData>
    <row r="1" spans="1:8" x14ac:dyDescent="0.25">
      <c r="B1" t="s">
        <v>51</v>
      </c>
      <c r="F1" t="s">
        <v>52</v>
      </c>
    </row>
    <row r="2" spans="1:8" x14ac:dyDescent="0.25">
      <c r="B2" s="89" t="s">
        <v>45</v>
      </c>
      <c r="C2" s="89" t="s">
        <v>44</v>
      </c>
      <c r="D2" s="89" t="s">
        <v>46</v>
      </c>
      <c r="F2" s="89" t="s">
        <v>45</v>
      </c>
      <c r="G2" s="89" t="s">
        <v>44</v>
      </c>
      <c r="H2" s="89" t="s">
        <v>46</v>
      </c>
    </row>
    <row r="3" spans="1:8" x14ac:dyDescent="0.25">
      <c r="A3" s="1" t="s">
        <v>43</v>
      </c>
      <c r="B3" s="90">
        <v>3423.3730373250228</v>
      </c>
      <c r="C3" s="91">
        <v>0.45079025375166626</v>
      </c>
      <c r="D3" s="89">
        <v>0.60054292802206177</v>
      </c>
      <c r="F3" s="97">
        <v>1.9713994223094531E-2</v>
      </c>
      <c r="G3" s="98">
        <v>3.67515024377882E-2</v>
      </c>
      <c r="H3" s="98">
        <v>3.7046310933713855E-2</v>
      </c>
    </row>
    <row r="4" spans="1:8" x14ac:dyDescent="0.25">
      <c r="A4" s="1" t="s">
        <v>42</v>
      </c>
      <c r="B4" s="90">
        <v>101225.32462843005</v>
      </c>
      <c r="C4" s="91">
        <v>8.0360696707175165</v>
      </c>
      <c r="D4" s="89">
        <v>10.789368461860928</v>
      </c>
      <c r="F4" s="97">
        <v>0.58292083369186043</v>
      </c>
      <c r="G4" s="98">
        <v>0.65515532253789099</v>
      </c>
      <c r="H4" s="98">
        <v>0.66557489925486579</v>
      </c>
    </row>
    <row r="5" spans="1:8" x14ac:dyDescent="0.25">
      <c r="A5" s="1" t="s">
        <v>41</v>
      </c>
      <c r="B5" s="90">
        <v>69003.226880038535</v>
      </c>
      <c r="C5" s="91">
        <v>3.779040075530816</v>
      </c>
      <c r="D5" s="89">
        <v>4.8206886101170099</v>
      </c>
      <c r="F5" s="97">
        <v>0.39736517208504502</v>
      </c>
      <c r="G5" s="98">
        <v>0.30809317502432082</v>
      </c>
      <c r="H5" s="98">
        <v>0.2973787898114203</v>
      </c>
    </row>
    <row r="6" spans="1:8" x14ac:dyDescent="0.25">
      <c r="A6" s="1" t="s">
        <v>43</v>
      </c>
      <c r="B6" s="90">
        <v>3423.3730373250228</v>
      </c>
      <c r="C6" s="91">
        <v>0.18703707902634223</v>
      </c>
      <c r="D6" s="89">
        <v>0.23478451896362354</v>
      </c>
      <c r="F6" s="97">
        <v>1.9713994223094531E-2</v>
      </c>
      <c r="G6" s="98">
        <v>3.8846282094031341E-2</v>
      </c>
      <c r="H6" s="98">
        <v>4.1997803191833043E-2</v>
      </c>
    </row>
    <row r="7" spans="1:8" x14ac:dyDescent="0.25">
      <c r="A7" s="1" t="s">
        <v>42</v>
      </c>
      <c r="B7" s="90">
        <v>101225.32462843005</v>
      </c>
      <c r="C7" s="91">
        <v>3.2029096365455176</v>
      </c>
      <c r="D7" s="89">
        <v>3.9736376817212653</v>
      </c>
      <c r="F7" s="97">
        <v>0.58292083369186043</v>
      </c>
      <c r="G7" s="98">
        <v>0.66522174058019345</v>
      </c>
      <c r="H7" s="98">
        <v>0.71079666602054659</v>
      </c>
    </row>
    <row r="8" spans="1:8" x14ac:dyDescent="0.25">
      <c r="A8" s="1" t="s">
        <v>41</v>
      </c>
      <c r="B8" s="90">
        <v>69003.226880038535</v>
      </c>
      <c r="C8" s="91">
        <v>1.4248532844281439</v>
      </c>
      <c r="D8" s="89">
        <v>1.3819777993151134</v>
      </c>
      <c r="F8" s="97">
        <v>0.39736517208504502</v>
      </c>
      <c r="G8" s="98">
        <v>0.29593197732577525</v>
      </c>
      <c r="H8" s="98">
        <v>0.24720553078762036</v>
      </c>
    </row>
    <row r="9" spans="1:8" x14ac:dyDescent="0.25">
      <c r="A9" s="1" t="s">
        <v>43</v>
      </c>
      <c r="B9" s="90">
        <v>3423.3730373250228</v>
      </c>
      <c r="C9" s="91">
        <v>0.99249319357245436</v>
      </c>
      <c r="D9" s="89">
        <v>0.82967641323406882</v>
      </c>
      <c r="F9" s="97">
        <v>1.9713994223094531E-2</v>
      </c>
      <c r="G9" s="98">
        <v>6.7251198913975782E-2</v>
      </c>
      <c r="H9" s="98">
        <v>5.8753959524266271E-2</v>
      </c>
    </row>
    <row r="10" spans="1:8" x14ac:dyDescent="0.25">
      <c r="A10" s="1" t="s">
        <v>42</v>
      </c>
      <c r="B10" s="90">
        <v>101225.32462843005</v>
      </c>
      <c r="C10" s="91">
        <v>12.143316057400659</v>
      </c>
      <c r="D10" s="89">
        <v>11.345515927377145</v>
      </c>
      <c r="F10" s="97">
        <v>0.58292083369186043</v>
      </c>
      <c r="G10" s="98">
        <v>0.82282938456434895</v>
      </c>
      <c r="H10" s="98">
        <v>0.80343851283015211</v>
      </c>
    </row>
    <row r="11" spans="1:8" x14ac:dyDescent="0.25">
      <c r="A11" s="1" t="s">
        <v>41</v>
      </c>
      <c r="B11" s="90">
        <v>69003.226880038535</v>
      </c>
      <c r="C11" s="91">
        <v>1.6221907490268839</v>
      </c>
      <c r="D11" s="89">
        <v>1.9460076593887876</v>
      </c>
      <c r="F11" s="97">
        <v>0.39736517208504502</v>
      </c>
      <c r="G11" s="98">
        <v>0.10991941652167532</v>
      </c>
      <c r="H11" s="98">
        <v>0.13780752764558166</v>
      </c>
    </row>
    <row r="12" spans="1:8" x14ac:dyDescent="0.25">
      <c r="A12" s="1" t="s">
        <v>43</v>
      </c>
      <c r="B12" s="90">
        <v>3423.3730373250228</v>
      </c>
      <c r="C12" s="91">
        <v>0.23523687411480471</v>
      </c>
      <c r="D12" s="89">
        <v>0.67270481300819962</v>
      </c>
      <c r="F12" s="97">
        <v>1.9713994223094531E-2</v>
      </c>
      <c r="G12" s="98">
        <v>4.9071065566941602E-2</v>
      </c>
      <c r="H12" s="98">
        <v>5.161748037661229E-2</v>
      </c>
    </row>
    <row r="13" spans="1:8" x14ac:dyDescent="0.25">
      <c r="A13" s="1" t="s">
        <v>42</v>
      </c>
      <c r="B13" s="90">
        <v>101225.32462843005</v>
      </c>
      <c r="C13" s="91">
        <v>3.4966024327251528</v>
      </c>
      <c r="D13" s="89">
        <v>9.8650712658596724</v>
      </c>
      <c r="F13" s="97">
        <v>0.58292083369186043</v>
      </c>
      <c r="G13" s="98">
        <v>0.72940098308756141</v>
      </c>
      <c r="H13" s="98">
        <v>0.75695923774100693</v>
      </c>
    </row>
    <row r="14" spans="1:8" x14ac:dyDescent="0.25">
      <c r="A14" s="1" t="s">
        <v>41</v>
      </c>
      <c r="B14" s="90">
        <v>69003.226880038535</v>
      </c>
      <c r="C14" s="91">
        <v>1.0619606931600434</v>
      </c>
      <c r="D14" s="89">
        <v>2.4947239211321284</v>
      </c>
      <c r="F14" s="97">
        <v>0.39736517208504502</v>
      </c>
      <c r="G14" s="98">
        <v>0.22152795134549694</v>
      </c>
      <c r="H14" s="98">
        <v>0.19142328188238086</v>
      </c>
    </row>
    <row r="15" spans="1:8" x14ac:dyDescent="0.25">
      <c r="A15" s="1" t="s">
        <v>43</v>
      </c>
      <c r="B15" s="90">
        <v>3423.3730373250228</v>
      </c>
      <c r="C15" s="91">
        <v>0.63798708884441058</v>
      </c>
      <c r="D15" s="89">
        <v>0.76706330535520517</v>
      </c>
      <c r="F15" s="97">
        <v>1.9713994223094531E-2</v>
      </c>
      <c r="G15" s="98">
        <v>4.9433754239875588E-2</v>
      </c>
      <c r="H15" s="98">
        <v>5.0594839709727328E-2</v>
      </c>
    </row>
    <row r="16" spans="1:8" x14ac:dyDescent="0.25">
      <c r="A16" s="1" t="s">
        <v>42</v>
      </c>
      <c r="B16" s="90">
        <v>101225.32462843005</v>
      </c>
      <c r="C16" s="91">
        <v>9.8232066288560738</v>
      </c>
      <c r="D16" s="89">
        <v>10.971623328564455</v>
      </c>
      <c r="F16" s="97">
        <v>0.58292083369186043</v>
      </c>
      <c r="G16" s="98">
        <v>0.76114076731231994</v>
      </c>
      <c r="H16" s="98">
        <v>0.72367889297894272</v>
      </c>
    </row>
    <row r="17" spans="1:8" x14ac:dyDescent="0.25">
      <c r="A17" s="1" t="s">
        <v>41</v>
      </c>
      <c r="B17" s="90">
        <v>69003.226880038535</v>
      </c>
      <c r="C17" s="91">
        <v>2.4447062822995203</v>
      </c>
      <c r="D17" s="89">
        <v>3.422213366080344</v>
      </c>
      <c r="F17" s="97">
        <v>0.39736517208504502</v>
      </c>
      <c r="G17" s="98">
        <v>0.18942547844780444</v>
      </c>
      <c r="H17" s="98">
        <v>0.22572626731133003</v>
      </c>
    </row>
    <row r="18" spans="1:8" x14ac:dyDescent="0.25">
      <c r="A18" s="1" t="s">
        <v>43</v>
      </c>
      <c r="B18" s="90">
        <v>3423.3730373250228</v>
      </c>
      <c r="C18" s="91">
        <v>1.1600648367273965</v>
      </c>
      <c r="D18" s="89">
        <v>0.48970952418035979</v>
      </c>
      <c r="F18" s="97">
        <v>1.9713994223094531E-2</v>
      </c>
      <c r="G18" s="98">
        <v>7.9691202632918623E-2</v>
      </c>
      <c r="H18" s="98">
        <v>5.6459777275913101E-2</v>
      </c>
    </row>
    <row r="19" spans="1:8" x14ac:dyDescent="0.25">
      <c r="A19" s="1" t="s">
        <v>42</v>
      </c>
      <c r="B19" s="90">
        <v>101225.32462843005</v>
      </c>
      <c r="C19" s="91">
        <v>11.001411554293746</v>
      </c>
      <c r="D19" s="89">
        <v>6.8572842613503608</v>
      </c>
      <c r="F19" s="97">
        <v>0.58292083369186043</v>
      </c>
      <c r="G19" s="98">
        <v>0.75574717004147463</v>
      </c>
      <c r="H19" s="98">
        <v>0.79059263297250992</v>
      </c>
    </row>
    <row r="20" spans="1:8" x14ac:dyDescent="0.25">
      <c r="A20" s="1" t="s">
        <v>41</v>
      </c>
      <c r="B20" s="90">
        <v>69003.226880038535</v>
      </c>
      <c r="C20" s="91">
        <v>2.3955236089788574</v>
      </c>
      <c r="D20" s="89">
        <v>1.3266062144692778</v>
      </c>
      <c r="F20" s="97">
        <v>0.39736517208504502</v>
      </c>
      <c r="G20" s="98">
        <v>0.16456162732560675</v>
      </c>
      <c r="H20" s="98">
        <v>0.15294758975157696</v>
      </c>
    </row>
    <row r="21" spans="1:8" x14ac:dyDescent="0.25">
      <c r="A21" s="1" t="s">
        <v>43</v>
      </c>
      <c r="B21" s="92">
        <v>35154.015030615519</v>
      </c>
      <c r="C21" s="92">
        <v>0.28963033718293874</v>
      </c>
      <c r="D21" s="92">
        <v>0.17180462881611314</v>
      </c>
      <c r="F21" s="96">
        <v>1.3969085583432659E-2</v>
      </c>
      <c r="G21" s="92">
        <v>4.5687342206350436E-2</v>
      </c>
      <c r="H21" s="92">
        <v>4.400958779038705E-2</v>
      </c>
    </row>
    <row r="22" spans="1:8" x14ac:dyDescent="0.25">
      <c r="A22" s="1" t="s">
        <v>42</v>
      </c>
      <c r="B22" s="92">
        <v>1278212.1411416172</v>
      </c>
      <c r="C22" s="92">
        <v>3.9719233172996633</v>
      </c>
      <c r="D22" s="92">
        <v>2.4225984929191995</v>
      </c>
      <c r="F22" s="96">
        <v>0.50792078167571175</v>
      </c>
      <c r="G22" s="92">
        <v>0.6265456221881649</v>
      </c>
      <c r="H22" s="92">
        <v>0.62057443847512606</v>
      </c>
    </row>
    <row r="23" spans="1:8" x14ac:dyDescent="0.25">
      <c r="A23" s="1" t="s">
        <v>41</v>
      </c>
      <c r="B23" s="92">
        <v>1203191.9120457896</v>
      </c>
      <c r="C23" s="92">
        <v>2.0778463455174152</v>
      </c>
      <c r="D23" s="92">
        <v>1.309396878264691</v>
      </c>
      <c r="F23" s="96">
        <v>0.47811013274085551</v>
      </c>
      <c r="G23" s="92">
        <v>0.3277670356054847</v>
      </c>
      <c r="H23" s="92">
        <v>0.33541597373448684</v>
      </c>
    </row>
    <row r="24" spans="1:8" x14ac:dyDescent="0.25">
      <c r="A24" s="1" t="s">
        <v>43</v>
      </c>
      <c r="B24" s="92">
        <v>35154.015030615519</v>
      </c>
      <c r="C24" s="92">
        <v>0.13238380964895013</v>
      </c>
      <c r="D24" s="92">
        <v>0.19838337462369771</v>
      </c>
      <c r="F24" s="96">
        <v>1.3969085583432659E-2</v>
      </c>
      <c r="G24" s="92">
        <v>4.5354006526071446E-2</v>
      </c>
      <c r="H24" s="92">
        <v>4.1099541035384692E-2</v>
      </c>
    </row>
    <row r="25" spans="1:8" x14ac:dyDescent="0.25">
      <c r="A25" s="1" t="s">
        <v>42</v>
      </c>
      <c r="B25" s="92">
        <v>1278212.1411416172</v>
      </c>
      <c r="C25" s="92">
        <v>1.7951717616012992</v>
      </c>
      <c r="D25" s="92">
        <v>2.6057113132310032</v>
      </c>
      <c r="F25" s="96">
        <v>0.50792078167571175</v>
      </c>
      <c r="G25" s="92">
        <v>0.61501653417427682</v>
      </c>
      <c r="H25" s="92">
        <v>0.53983121946404766</v>
      </c>
    </row>
    <row r="26" spans="1:8" x14ac:dyDescent="0.25">
      <c r="A26" s="1" t="s">
        <v>41</v>
      </c>
      <c r="B26" s="92">
        <v>1203191.9120457896</v>
      </c>
      <c r="C26" s="92">
        <v>0.99134442874975526</v>
      </c>
      <c r="D26" s="92">
        <v>2.0228053121452829</v>
      </c>
      <c r="F26" s="96">
        <v>0.47811013274085551</v>
      </c>
      <c r="G26" s="92">
        <v>0.33962945929965188</v>
      </c>
      <c r="H26" s="92">
        <v>0.41906923950056757</v>
      </c>
    </row>
    <row r="27" spans="1:8" x14ac:dyDescent="0.25">
      <c r="A27" s="1" t="s">
        <v>43</v>
      </c>
      <c r="B27" s="92">
        <v>35154.015030615519</v>
      </c>
      <c r="C27" s="92">
        <v>0.12090681526084991</v>
      </c>
      <c r="D27" s="92">
        <v>0.23269804300815272</v>
      </c>
      <c r="F27" s="96">
        <v>1.3969085583432659E-2</v>
      </c>
      <c r="G27" s="92">
        <v>4.7942747635056897E-2</v>
      </c>
      <c r="H27" s="92">
        <v>4.9294166633087534E-2</v>
      </c>
    </row>
    <row r="28" spans="1:8" x14ac:dyDescent="0.25">
      <c r="A28" s="1" t="s">
        <v>42</v>
      </c>
      <c r="B28" s="92">
        <v>1278212.1411416172</v>
      </c>
      <c r="C28" s="92">
        <v>1.6108243373451034</v>
      </c>
      <c r="D28" s="92">
        <v>3.008103030628642</v>
      </c>
      <c r="F28" s="96">
        <v>0.50792078167571175</v>
      </c>
      <c r="G28" s="92">
        <v>0.6387344214065207</v>
      </c>
      <c r="H28" s="92">
        <v>0.63722896043482735</v>
      </c>
    </row>
    <row r="29" spans="1:8" x14ac:dyDescent="0.25">
      <c r="A29" s="1" t="s">
        <v>41</v>
      </c>
      <c r="B29" s="92">
        <v>1203191.9120457896</v>
      </c>
      <c r="C29" s="92">
        <v>0.7901688473940448</v>
      </c>
      <c r="D29" s="92">
        <v>1.4797989263631988</v>
      </c>
      <c r="F29" s="96">
        <v>0.47811013274085551</v>
      </c>
      <c r="G29" s="92">
        <v>0.31332283095842234</v>
      </c>
      <c r="H29" s="92">
        <v>0.31347687293208504</v>
      </c>
    </row>
    <row r="30" spans="1:8" x14ac:dyDescent="0.25">
      <c r="A30" s="1" t="s">
        <v>43</v>
      </c>
      <c r="B30" s="92">
        <v>35154.015030615519</v>
      </c>
      <c r="C30" s="92">
        <v>0.54239917877429611</v>
      </c>
      <c r="D30" s="92">
        <v>0.25485875679096892</v>
      </c>
      <c r="F30" s="96">
        <v>1.3969085583432659E-2</v>
      </c>
      <c r="G30" s="92">
        <v>5.4289321159684933E-2</v>
      </c>
      <c r="H30" s="92">
        <v>4.6077408976689778E-2</v>
      </c>
    </row>
    <row r="31" spans="1:8" x14ac:dyDescent="0.25">
      <c r="A31" s="1" t="s">
        <v>42</v>
      </c>
      <c r="B31" s="92">
        <v>1278212.1411416172</v>
      </c>
      <c r="C31" s="92">
        <v>6.6311431905869105</v>
      </c>
      <c r="D31" s="92">
        <v>3.4791613828098953</v>
      </c>
      <c r="F31" s="96">
        <v>0.50792078167571175</v>
      </c>
      <c r="G31" s="92">
        <v>0.6637183027141611</v>
      </c>
      <c r="H31" s="92">
        <v>0.6290179860805073</v>
      </c>
    </row>
    <row r="32" spans="1:8" x14ac:dyDescent="0.25">
      <c r="A32" s="1" t="s">
        <v>41</v>
      </c>
      <c r="B32" s="92">
        <v>1203191.9120457896</v>
      </c>
      <c r="C32" s="92">
        <v>2.8173576306387913</v>
      </c>
      <c r="D32" s="92">
        <v>1.797079860399138</v>
      </c>
      <c r="F32" s="96">
        <v>0.47811013274085551</v>
      </c>
      <c r="G32" s="92">
        <v>0.28199237612615397</v>
      </c>
      <c r="H32" s="92">
        <v>0.32490460494280293</v>
      </c>
    </row>
    <row r="33" spans="1:8" x14ac:dyDescent="0.25">
      <c r="A33" s="1" t="s">
        <v>43</v>
      </c>
      <c r="B33" s="92">
        <v>35154.015030615519</v>
      </c>
      <c r="C33" s="92">
        <v>0.4478712633916041</v>
      </c>
      <c r="D33" s="92">
        <v>0.42369039671559017</v>
      </c>
      <c r="F33" s="96">
        <v>1.3969085583432659E-2</v>
      </c>
      <c r="G33" s="92">
        <v>5.6585839794767327E-2</v>
      </c>
      <c r="H33" s="92">
        <v>5.2796969023363546E-2</v>
      </c>
    </row>
    <row r="34" spans="1:8" x14ac:dyDescent="0.25">
      <c r="A34" s="1" t="s">
        <v>42</v>
      </c>
      <c r="B34" s="92">
        <v>1278212.1411416172</v>
      </c>
      <c r="C34" s="92">
        <v>5.2334315315138769</v>
      </c>
      <c r="D34" s="92">
        <v>5.107561754403628</v>
      </c>
      <c r="F34" s="96">
        <v>0.50792078167571175</v>
      </c>
      <c r="G34" s="92">
        <v>0.6612125903692877</v>
      </c>
      <c r="H34" s="92">
        <v>0.63646422440200223</v>
      </c>
    </row>
    <row r="35" spans="1:8" x14ac:dyDescent="0.25">
      <c r="A35" s="1" t="s">
        <v>41</v>
      </c>
      <c r="B35" s="92">
        <v>1203191.9120457896</v>
      </c>
      <c r="C35" s="92">
        <v>2.2335972050945219</v>
      </c>
      <c r="D35" s="92">
        <v>2.4936478488807823</v>
      </c>
      <c r="F35" s="96">
        <v>0.47811013274085551</v>
      </c>
      <c r="G35" s="92">
        <v>0.28220156983594502</v>
      </c>
      <c r="H35" s="92">
        <v>0.31073880657463421</v>
      </c>
    </row>
    <row r="36" spans="1:8" x14ac:dyDescent="0.25">
      <c r="A36" s="1" t="s">
        <v>43</v>
      </c>
      <c r="B36" s="92">
        <v>35154.015030615519</v>
      </c>
      <c r="C36" s="92">
        <v>0.10783019891114498</v>
      </c>
      <c r="D36" s="92">
        <v>0.16434996781802808</v>
      </c>
      <c r="F36" s="96">
        <v>1.3969085583432659E-2</v>
      </c>
      <c r="G36" s="92">
        <v>4.1045334745972682E-2</v>
      </c>
      <c r="H36" s="92">
        <v>4.060129148892714E-2</v>
      </c>
    </row>
    <row r="37" spans="1:8" x14ac:dyDescent="0.25">
      <c r="A37" s="1" t="s">
        <v>42</v>
      </c>
      <c r="B37" s="92">
        <v>1278212.1411416172</v>
      </c>
      <c r="C37" s="92">
        <v>1.7483917918624243</v>
      </c>
      <c r="D37" s="92">
        <v>2.5233132487064771</v>
      </c>
      <c r="F37" s="96">
        <v>0.50792078167571175</v>
      </c>
      <c r="G37" s="92">
        <v>0.66552159866865435</v>
      </c>
      <c r="H37" s="92">
        <v>0.62336353385866217</v>
      </c>
    </row>
    <row r="38" spans="1:8" x14ac:dyDescent="0.25">
      <c r="A38" s="1" t="s">
        <v>41</v>
      </c>
      <c r="B38" s="92">
        <v>1203191.9120457896</v>
      </c>
      <c r="C38" s="92">
        <v>0.77087800922643412</v>
      </c>
      <c r="D38" s="92">
        <v>1.3602367834754925</v>
      </c>
      <c r="F38" s="96">
        <v>0.47811013274085551</v>
      </c>
      <c r="G38" s="92">
        <v>0.29343306658537288</v>
      </c>
      <c r="H38" s="92">
        <v>0.33603517465241073</v>
      </c>
    </row>
    <row r="39" spans="1:8" x14ac:dyDescent="0.25">
      <c r="A39" s="1" t="s">
        <v>43</v>
      </c>
      <c r="B39" s="92">
        <v>35154.015030615519</v>
      </c>
      <c r="C39" s="92">
        <v>0.2443108338535655</v>
      </c>
      <c r="D39" s="92">
        <v>8.0302038778309603E-2</v>
      </c>
      <c r="F39" s="96">
        <v>1.3969085583432659E-2</v>
      </c>
      <c r="G39" s="92">
        <v>4.2814979119828525E-2</v>
      </c>
      <c r="H39" s="92">
        <v>4.1952896284577504E-2</v>
      </c>
    </row>
    <row r="40" spans="1:8" x14ac:dyDescent="0.25">
      <c r="A40" s="1" t="s">
        <v>42</v>
      </c>
      <c r="B40" s="92">
        <v>1278212.1411416172</v>
      </c>
      <c r="C40" s="92">
        <v>3.5383508443674572</v>
      </c>
      <c r="D40" s="92">
        <v>1.249394894119128</v>
      </c>
      <c r="F40" s="96">
        <v>0.50792078167571175</v>
      </c>
      <c r="G40" s="92">
        <v>0.62008882344948613</v>
      </c>
      <c r="H40" s="92">
        <v>0.65273229931515131</v>
      </c>
    </row>
    <row r="41" spans="1:8" x14ac:dyDescent="0.25">
      <c r="A41" s="1" t="s">
        <v>41</v>
      </c>
      <c r="B41" s="92">
        <v>1203191.9120457896</v>
      </c>
      <c r="C41" s="92">
        <v>1.923538321778977</v>
      </c>
      <c r="D41" s="92">
        <v>0.58440306710255774</v>
      </c>
      <c r="F41" s="96">
        <v>0.47811013274085551</v>
      </c>
      <c r="G41" s="92">
        <v>0.33709619743068547</v>
      </c>
      <c r="H41" s="92">
        <v>0.30531480440027126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SM23</vt:lpstr>
      <vt:lpstr>SP23</vt:lpstr>
      <vt:lpstr>Both Seasons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2025-05-28T00:25:27Z</dcterms:created>
  <dcterms:modified xsi:type="dcterms:W3CDTF">2025-07-05T00:35:08Z</dcterms:modified>
</cp:coreProperties>
</file>