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GSD_trap_vs_WC_analysis\samples_grouped_by_Q\"/>
    </mc:Choice>
  </mc:AlternateContent>
  <xr:revisionPtr revIDLastSave="0" documentId="13_ncr:1_{6AF8A2AC-BEAB-44FF-B6DB-D32BFC314AA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pring" sheetId="1" r:id="rId1"/>
    <sheet name="Summ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3" i="1" s="1"/>
  <c r="G14" i="1" s="1"/>
  <c r="G13" i="2"/>
  <c r="G12" i="2"/>
  <c r="G17" i="2"/>
  <c r="G16" i="2"/>
  <c r="D2" i="2"/>
  <c r="G2" i="2" l="1"/>
  <c r="G5" i="2"/>
  <c r="G7" i="2" s="1"/>
  <c r="G8" i="2" s="1"/>
  <c r="G5" i="1"/>
  <c r="G2" i="1"/>
  <c r="G3" i="2" l="1"/>
  <c r="D19" i="2" l="1"/>
  <c r="D27" i="2"/>
  <c r="D35" i="2"/>
  <c r="D43" i="2"/>
  <c r="D48" i="2"/>
  <c r="D20" i="2"/>
  <c r="D28" i="2"/>
  <c r="D36" i="2"/>
  <c r="D44" i="2"/>
  <c r="G4" i="2"/>
  <c r="D3" i="2" s="1"/>
  <c r="D40" i="2"/>
  <c r="D25" i="2"/>
  <c r="D13" i="2"/>
  <c r="D21" i="2"/>
  <c r="D29" i="2"/>
  <c r="D37" i="2"/>
  <c r="D45" i="2"/>
  <c r="D32" i="2"/>
  <c r="D41" i="2"/>
  <c r="D14" i="2"/>
  <c r="D22" i="2"/>
  <c r="D30" i="2"/>
  <c r="D38" i="2"/>
  <c r="D46" i="2"/>
  <c r="D8" i="2"/>
  <c r="D49" i="2"/>
  <c r="D15" i="2"/>
  <c r="D23" i="2"/>
  <c r="D31" i="2"/>
  <c r="D39" i="2"/>
  <c r="D47" i="2"/>
  <c r="D16" i="2"/>
  <c r="D33" i="2"/>
  <c r="D18" i="2"/>
  <c r="D26" i="2"/>
  <c r="D34" i="2"/>
  <c r="D42" i="2"/>
  <c r="D50" i="2"/>
  <c r="D24" i="2"/>
  <c r="D17" i="2"/>
  <c r="G7" i="1"/>
  <c r="G8" i="1" s="1"/>
  <c r="G3" i="1" s="1"/>
  <c r="D7" i="2" l="1"/>
  <c r="D6" i="2"/>
  <c r="D5" i="2"/>
  <c r="D12" i="2"/>
  <c r="D11" i="2"/>
  <c r="D10" i="2"/>
  <c r="D9" i="2"/>
  <c r="D4" i="2"/>
  <c r="G4" i="1"/>
  <c r="H5" i="1" s="1"/>
  <c r="D3" i="1"/>
  <c r="D11" i="1"/>
  <c r="D27" i="1"/>
  <c r="D35" i="1"/>
  <c r="D33" i="1"/>
  <c r="D10" i="1"/>
  <c r="D4" i="1"/>
  <c r="D12" i="1"/>
  <c r="D28" i="1"/>
  <c r="D36" i="1"/>
  <c r="D2" i="1"/>
  <c r="D25" i="1"/>
  <c r="D5" i="1"/>
  <c r="D13" i="1"/>
  <c r="D21" i="1"/>
  <c r="D29" i="1"/>
  <c r="D37" i="1"/>
  <c r="D34" i="1"/>
  <c r="D6" i="1"/>
  <c r="D22" i="1"/>
  <c r="D30" i="1"/>
  <c r="D7" i="1"/>
  <c r="D23" i="1"/>
  <c r="D31" i="1"/>
  <c r="D8" i="1"/>
  <c r="D16" i="1"/>
  <c r="D24" i="1"/>
  <c r="D32" i="1"/>
  <c r="D40" i="1"/>
  <c r="D9" i="1"/>
  <c r="D26" i="1"/>
  <c r="D15" i="1" l="1"/>
  <c r="D42" i="1"/>
  <c r="D17" i="1"/>
  <c r="D43" i="1"/>
  <c r="D41" i="1"/>
  <c r="D20" i="1"/>
  <c r="D19" i="1"/>
  <c r="D39" i="1"/>
  <c r="D18" i="1"/>
  <c r="D38" i="1"/>
  <c r="D14" i="1"/>
</calcChain>
</file>

<file path=xl/sharedStrings.xml><?xml version="1.0" encoding="utf-8"?>
<sst xmlns="http://schemas.openxmlformats.org/spreadsheetml/2006/main" count="236" uniqueCount="108">
  <si>
    <t>Date_Time</t>
  </si>
  <si>
    <t xml:space="preserve">Sample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</si>
  <si>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</si>
  <si>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</si>
  <si>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</si>
  <si>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</si>
  <si>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</si>
  <si>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</si>
  <si>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</si>
  <si>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</si>
  <si>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</si>
  <si>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</si>
  <si>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</si>
  <si>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</si>
  <si>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</si>
  <si>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</si>
  <si>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</si>
  <si>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</si>
  <si>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</si>
  <si>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</si>
  <si>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</si>
  <si>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</si>
  <si>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</si>
  <si>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</si>
  <si>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</si>
  <si>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</si>
  <si>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</si>
  <si>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</si>
  <si>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</si>
  <si>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</si>
  <si>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</si>
  <si>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</si>
  <si>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</si>
  <si>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</si>
  <si>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</si>
  <si>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</si>
  <si>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</si>
  <si>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</si>
  <si>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</si>
  <si>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</si>
  <si>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</si>
  <si>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</si>
  <si>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</si>
  <si>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</si>
  <si>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Q</t>
  </si>
  <si>
    <t>MIN</t>
  </si>
  <si>
    <t>MAX</t>
  </si>
  <si>
    <t>range:</t>
  </si>
  <si>
    <t>T1</t>
  </si>
  <si>
    <t>T2</t>
  </si>
  <si>
    <t>intervals</t>
  </si>
  <si>
    <t>Group</t>
  </si>
  <si>
    <t>Low Q</t>
  </si>
  <si>
    <t>Mod Q</t>
  </si>
  <si>
    <t xml:space="preserve">High Q </t>
  </si>
  <si>
    <t>ST4-D2</t>
  </si>
  <si>
    <t>ST4-D3</t>
  </si>
  <si>
    <t>ST4-D4</t>
  </si>
  <si>
    <t>ST4-D5</t>
  </si>
  <si>
    <t>ST4-D6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</si>
  <si>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</si>
  <si>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</si>
  <si>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</si>
  <si>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</si>
  <si>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</si>
  <si>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</si>
  <si>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</si>
  <si>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</si>
  <si>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</si>
  <si>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</si>
  <si>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ST5-D1</t>
  </si>
  <si>
    <t>ST5-D2</t>
  </si>
  <si>
    <t>ST5-D3</t>
  </si>
  <si>
    <t>ST5-D4</t>
  </si>
  <si>
    <t>ST5-D5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</si>
  <si>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</si>
  <si>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</si>
  <si>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</si>
  <si>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</si>
  <si>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</si>
  <si>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</si>
  <si>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</si>
  <si>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</si>
  <si>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</si>
  <si>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</si>
  <si>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</si>
  <si>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</si>
  <si>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</si>
  <si>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</si>
  <si>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</si>
  <si>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</si>
  <si>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</si>
  <si>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</si>
  <si>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</si>
  <si>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ST7-D1</t>
  </si>
  <si>
    <t>ST7-D2</t>
  </si>
  <si>
    <t>ST7-D3</t>
  </si>
  <si>
    <t>ST7-D5</t>
  </si>
  <si>
    <t>ST7-D6</t>
  </si>
  <si>
    <t>ST7-U1</t>
  </si>
  <si>
    <t>ST7-U2</t>
  </si>
  <si>
    <t>ST7-U3</t>
  </si>
  <si>
    <t>ST7-U5</t>
  </si>
  <si>
    <t>ST7-U7</t>
  </si>
  <si>
    <t>RANGE</t>
  </si>
  <si>
    <t>INTERVALS</t>
  </si>
  <si>
    <t xml:space="preserve">total q </t>
  </si>
  <si>
    <t>just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</si>
</sst>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22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2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2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22" fontId="0" fillId="2" borderId="1" xfId="0" applyNumberFormat="1" applyFill="1" applyBorder="1"/>
    <xf numFmtId="0" fontId="0" fillId="2" borderId="1" xfId="0" applyFill="1" applyBorder="1"/>
    <xf numFmtId="2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0" borderId="0" xfId="0" applyBorder="1"/>
    <xf numFmtId="22" fontId="0" fillId="4" borderId="0" xfId="0" applyNumberFormat="1" applyFill="1" applyAlignment="1">
      <alignment horizontal="center"/>
    </xf>
    <xf numFmtId="2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2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workbookViewId="0">
      <selection activeCell="I12" sqref="I12"/>
    </sheetView>
  </sheetViews>
  <sheetFormatPr defaultRowHeight="15" x14ac:dyDescent="0.25"/>
  <cols>
    <col min="1" max="1" width="17" customWidth="1"/>
    <col min="4" max="4" width="14.5703125" customWidth="1"/>
    <col min="8" max="8" width="9.5703125" bestFit="1" customWidth="1"/>
    <col min="11" max="11" width="16" customWidth="1"/>
    <col min="13" max="13" width="9.5703125" bestFit="1" customWidth="1"/>
    <col min="15" max="15" width="14.5703125" customWidth="1"/>
  </cols>
  <sheetData>
    <row r="1" spans="1:18" x14ac:dyDescent="0.25">
      <c r="A1" t="s">
        <v>0</v>
      </c>
      <c r="B1" t="s">
        <v>1</v>
      </c>
      <c r="C1" t="s">
        <v>44</v>
      </c>
      <c r="D1" s="3" t="s">
        <v>51</v>
      </c>
      <c r="F1" t="s">
        <v>107</v>
      </c>
      <c r="K1" s="3" t="s">
        <v>52</v>
      </c>
      <c r="L1" s="3" t="s">
        <v>1</v>
      </c>
      <c r="M1" s="3" t="s">
        <v>44</v>
      </c>
      <c r="O1" s="3" t="s">
        <v>53</v>
      </c>
      <c r="P1" s="3" t="s">
        <v>1</v>
      </c>
      <c r="Q1" s="3" t="s">
        <v>44</v>
      </c>
    </row>
    <row r="2" spans="1:18" x14ac:dyDescent="0.25">
      <c r="A2" s="7">
        <v>45033.6875</v>
      </c>
      <c r="B2" s="8" t="s">
        <v>2</v>
      </c>
      <c r="C2" s="8">
        <v>0.171886328011326</v>
      </c>
      <c r="D2" s="9" t="str">
        <f t="shared" ref="D2:D43" si="0">IF(C2&lt;$G$3,"Low Q", IF(C2&lt;$G$4, "Mod Q", "High Q"))</f>
        <v>Low Q</v>
      </c>
      <c r="F2" t="s">
        <v>45</v>
      </c>
      <c r="G2" s="2">
        <f>MIN(C2:C43)</f>
        <v>0.15354232467829301</v>
      </c>
      <c r="H2" s="2">
        <v>0.15354232467829301</v>
      </c>
      <c r="K2" s="10">
        <v>45033.6875</v>
      </c>
      <c r="L2" s="9" t="s">
        <v>2</v>
      </c>
      <c r="M2" s="11">
        <v>0.171886328011326</v>
      </c>
      <c r="O2" s="12">
        <v>45047.833333333336</v>
      </c>
      <c r="P2" s="14" t="s">
        <v>14</v>
      </c>
      <c r="Q2" s="19">
        <v>0.198135555256964</v>
      </c>
      <c r="R2" s="2"/>
    </row>
    <row r="3" spans="1:18" x14ac:dyDescent="0.25">
      <c r="A3" s="7">
        <v>45033.854166666664</v>
      </c>
      <c r="B3" s="8" t="s">
        <v>3</v>
      </c>
      <c r="C3" s="8">
        <v>0.17858253626276399</v>
      </c>
      <c r="D3" s="9" t="str">
        <f t="shared" si="0"/>
        <v>Low Q</v>
      </c>
      <c r="F3" t="s">
        <v>48</v>
      </c>
      <c r="G3" s="2">
        <f>G2+G8</f>
        <v>0.19474035924667235</v>
      </c>
      <c r="H3" s="2"/>
      <c r="K3" s="10">
        <v>45033.854166666664</v>
      </c>
      <c r="L3" s="9" t="s">
        <v>3</v>
      </c>
      <c r="M3" s="11">
        <v>0.17858253626276399</v>
      </c>
      <c r="O3" s="12">
        <v>45048.125</v>
      </c>
      <c r="P3" s="14" t="s">
        <v>15</v>
      </c>
      <c r="Q3" s="19">
        <v>0.202196770380911</v>
      </c>
      <c r="R3" s="2"/>
    </row>
    <row r="4" spans="1:18" x14ac:dyDescent="0.25">
      <c r="A4" s="7">
        <v>45034.020833333336</v>
      </c>
      <c r="B4" s="8" t="s">
        <v>4</v>
      </c>
      <c r="C4" s="8">
        <v>0.17366943358482301</v>
      </c>
      <c r="D4" s="9" t="str">
        <f t="shared" si="0"/>
        <v>Low Q</v>
      </c>
      <c r="F4" t="s">
        <v>49</v>
      </c>
      <c r="G4" s="2">
        <f>G3+G8</f>
        <v>0.23593839381505169</v>
      </c>
      <c r="H4" s="2"/>
      <c r="K4" s="10">
        <v>45034.020833333336</v>
      </c>
      <c r="L4" s="9" t="s">
        <v>4</v>
      </c>
      <c r="M4" s="11">
        <v>0.17366943358482301</v>
      </c>
      <c r="O4" s="12">
        <v>45048.708333333336</v>
      </c>
      <c r="P4" s="14" t="s">
        <v>17</v>
      </c>
      <c r="Q4" s="19">
        <v>0.228024805885122</v>
      </c>
      <c r="R4" s="2"/>
    </row>
    <row r="5" spans="1:18" x14ac:dyDescent="0.25">
      <c r="A5" s="7">
        <v>45034.1875</v>
      </c>
      <c r="B5" s="8" t="s">
        <v>5</v>
      </c>
      <c r="C5" s="8">
        <v>0.16965170896000101</v>
      </c>
      <c r="D5" s="9" t="str">
        <f t="shared" si="0"/>
        <v>Low Q</v>
      </c>
      <c r="F5" t="s">
        <v>46</v>
      </c>
      <c r="G5" s="2">
        <f>MAX(C2:C43)</f>
        <v>0.277136428383431</v>
      </c>
      <c r="H5" s="2">
        <f>G4+G8</f>
        <v>0.277136428383431</v>
      </c>
      <c r="K5" s="10">
        <v>45034.1875</v>
      </c>
      <c r="L5" s="9" t="s">
        <v>5</v>
      </c>
      <c r="M5" s="11">
        <v>0.16965170896000101</v>
      </c>
      <c r="O5" s="12">
        <v>45047.833333333336</v>
      </c>
      <c r="P5" s="14" t="s">
        <v>38</v>
      </c>
      <c r="Q5" s="19">
        <v>0.198135555256964</v>
      </c>
      <c r="R5" s="2"/>
    </row>
    <row r="6" spans="1:18" x14ac:dyDescent="0.25">
      <c r="A6" s="7">
        <v>45034.6875</v>
      </c>
      <c r="B6" s="8" t="s">
        <v>6</v>
      </c>
      <c r="C6" s="8">
        <v>0.184383366461084</v>
      </c>
      <c r="D6" s="9" t="str">
        <f t="shared" si="0"/>
        <v>Low Q</v>
      </c>
      <c r="G6" s="2"/>
      <c r="H6" s="2"/>
      <c r="K6" s="10">
        <v>45034.6875</v>
      </c>
      <c r="L6" s="9" t="s">
        <v>6</v>
      </c>
      <c r="M6" s="11">
        <v>0.184383366461084</v>
      </c>
      <c r="O6" s="12">
        <v>45049.583333333336</v>
      </c>
      <c r="P6" s="14" t="s">
        <v>39</v>
      </c>
      <c r="Q6" s="19">
        <v>0.21435307565376299</v>
      </c>
      <c r="R6" s="2"/>
    </row>
    <row r="7" spans="1:18" x14ac:dyDescent="0.25">
      <c r="A7" s="7">
        <v>45034.895833333336</v>
      </c>
      <c r="B7" s="8" t="s">
        <v>7</v>
      </c>
      <c r="C7" s="8">
        <v>0.18482722940617299</v>
      </c>
      <c r="D7" s="9" t="str">
        <f t="shared" si="0"/>
        <v>Low Q</v>
      </c>
      <c r="F7" t="s">
        <v>47</v>
      </c>
      <c r="G7" s="2">
        <f>G5-G2</f>
        <v>0.12359410370513799</v>
      </c>
      <c r="H7" s="2"/>
      <c r="K7" s="10">
        <v>45034.895833333336</v>
      </c>
      <c r="L7" s="9" t="s">
        <v>7</v>
      </c>
      <c r="M7" s="11">
        <v>0.18482722940617299</v>
      </c>
      <c r="O7" s="12">
        <v>45051.458333333336</v>
      </c>
      <c r="P7" s="14" t="s">
        <v>43</v>
      </c>
      <c r="Q7" s="19">
        <v>0.216775431899037</v>
      </c>
      <c r="R7" s="2"/>
    </row>
    <row r="8" spans="1:18" x14ac:dyDescent="0.25">
      <c r="A8" s="7">
        <v>45035.104166666664</v>
      </c>
      <c r="B8" s="8" t="s">
        <v>8</v>
      </c>
      <c r="C8" s="8">
        <v>0.17679177852632699</v>
      </c>
      <c r="D8" s="9" t="str">
        <f t="shared" si="0"/>
        <v>Low Q</v>
      </c>
      <c r="F8" t="s">
        <v>50</v>
      </c>
      <c r="G8" s="2">
        <f>G7/3</f>
        <v>4.1198034568379331E-2</v>
      </c>
      <c r="H8" s="2"/>
      <c r="K8" s="10">
        <v>45035.104166666664</v>
      </c>
      <c r="L8" s="9" t="s">
        <v>8</v>
      </c>
      <c r="M8" s="11">
        <v>0.17679177852632699</v>
      </c>
      <c r="R8" s="2"/>
    </row>
    <row r="9" spans="1:18" x14ac:dyDescent="0.25">
      <c r="A9" s="7">
        <v>45035.520833333336</v>
      </c>
      <c r="B9" s="8" t="s">
        <v>9</v>
      </c>
      <c r="C9" s="8">
        <v>0.17366943358482301</v>
      </c>
      <c r="D9" s="9" t="str">
        <f t="shared" si="0"/>
        <v>Low Q</v>
      </c>
      <c r="H9" s="2"/>
      <c r="K9" s="10">
        <v>45035.520833333336</v>
      </c>
      <c r="L9" s="9" t="s">
        <v>9</v>
      </c>
      <c r="M9" s="11">
        <v>0.17366943358482301</v>
      </c>
      <c r="O9" s="3" t="s">
        <v>54</v>
      </c>
      <c r="P9" s="3" t="s">
        <v>1</v>
      </c>
      <c r="Q9" s="3" t="s">
        <v>44</v>
      </c>
      <c r="R9" s="2"/>
    </row>
    <row r="10" spans="1:18" x14ac:dyDescent="0.25">
      <c r="A10" s="7">
        <v>45037.395833333336</v>
      </c>
      <c r="B10" s="8" t="s">
        <v>10</v>
      </c>
      <c r="C10" s="8">
        <v>0.176808528840387</v>
      </c>
      <c r="D10" s="9" t="str">
        <f t="shared" si="0"/>
        <v>Low Q</v>
      </c>
      <c r="H10" s="2"/>
      <c r="K10" s="10">
        <v>45037.395833333336</v>
      </c>
      <c r="L10" s="9" t="s">
        <v>10</v>
      </c>
      <c r="M10" s="11">
        <v>0.176808528840387</v>
      </c>
      <c r="O10" s="20">
        <v>45049.833333333336</v>
      </c>
      <c r="P10" s="21" t="s">
        <v>18</v>
      </c>
      <c r="Q10" s="22">
        <v>0.277136428383431</v>
      </c>
      <c r="R10" s="2"/>
    </row>
    <row r="11" spans="1:18" x14ac:dyDescent="0.25">
      <c r="A11" s="7">
        <v>45046.75</v>
      </c>
      <c r="B11" s="8" t="s">
        <v>11</v>
      </c>
      <c r="C11" s="8">
        <v>0.18666898145639299</v>
      </c>
      <c r="D11" s="9" t="str">
        <f t="shared" si="0"/>
        <v>Low Q</v>
      </c>
      <c r="F11" t="s">
        <v>106</v>
      </c>
      <c r="K11" s="10">
        <v>45046.75</v>
      </c>
      <c r="L11" s="9" t="s">
        <v>11</v>
      </c>
      <c r="M11" s="11">
        <v>0.18666898145639299</v>
      </c>
      <c r="O11" s="20">
        <v>45050.083333333336</v>
      </c>
      <c r="P11" s="21" t="s">
        <v>19</v>
      </c>
      <c r="Q11" s="22">
        <v>0.26457163552462398</v>
      </c>
      <c r="R11" s="2"/>
    </row>
    <row r="12" spans="1:18" x14ac:dyDescent="0.25">
      <c r="A12" s="7">
        <v>45046.958333333336</v>
      </c>
      <c r="B12" s="8" t="s">
        <v>12</v>
      </c>
      <c r="C12" s="8">
        <v>0.186683051720204</v>
      </c>
      <c r="D12" s="9" t="str">
        <f t="shared" si="0"/>
        <v>Low Q</v>
      </c>
      <c r="F12" t="s">
        <v>45</v>
      </c>
      <c r="G12" s="1">
        <v>1.2E-2</v>
      </c>
      <c r="K12" s="10">
        <v>45046.958333333336</v>
      </c>
      <c r="L12" s="9" t="s">
        <v>12</v>
      </c>
      <c r="M12" s="11">
        <v>0.186683051720204</v>
      </c>
      <c r="O12" s="20">
        <v>45050.958333333336</v>
      </c>
      <c r="P12" s="21" t="s">
        <v>20</v>
      </c>
      <c r="Q12" s="22">
        <v>0.24797493203292101</v>
      </c>
    </row>
    <row r="13" spans="1:18" x14ac:dyDescent="0.25">
      <c r="A13" s="7">
        <v>45047.583333333336</v>
      </c>
      <c r="B13" s="8" t="s">
        <v>13</v>
      </c>
      <c r="C13" s="8">
        <v>0.18257120581726999</v>
      </c>
      <c r="D13" s="9" t="str">
        <f t="shared" si="0"/>
        <v>Low Q</v>
      </c>
      <c r="F13" t="s">
        <v>48</v>
      </c>
      <c r="G13" s="1">
        <f>G12+G18</f>
        <v>0.10733333333333332</v>
      </c>
      <c r="K13" s="10">
        <v>45047.583333333336</v>
      </c>
      <c r="L13" s="9" t="s">
        <v>13</v>
      </c>
      <c r="M13" s="11">
        <v>0.18257120581726999</v>
      </c>
      <c r="O13" s="20">
        <v>45049.833333333336</v>
      </c>
      <c r="P13" s="21" t="s">
        <v>40</v>
      </c>
      <c r="Q13" s="22">
        <v>0.277136428383431</v>
      </c>
    </row>
    <row r="14" spans="1:18" x14ac:dyDescent="0.25">
      <c r="A14" s="12">
        <v>45047.833333333336</v>
      </c>
      <c r="B14" s="13" t="s">
        <v>14</v>
      </c>
      <c r="C14" s="13">
        <v>0.198135555256964</v>
      </c>
      <c r="D14" s="14" t="str">
        <f t="shared" si="0"/>
        <v>Mod Q</v>
      </c>
      <c r="F14" t="s">
        <v>49</v>
      </c>
      <c r="G14" s="1">
        <f>G13+G18</f>
        <v>0.20266666666666666</v>
      </c>
      <c r="K14" s="10">
        <v>45048.416666666664</v>
      </c>
      <c r="L14" s="9" t="s">
        <v>16</v>
      </c>
      <c r="M14" s="11">
        <v>0.19323818890813499</v>
      </c>
      <c r="O14" s="20">
        <v>45050.833333333336</v>
      </c>
      <c r="P14" s="21" t="s">
        <v>41</v>
      </c>
      <c r="Q14" s="22">
        <v>0.25114191513496997</v>
      </c>
    </row>
    <row r="15" spans="1:18" x14ac:dyDescent="0.25">
      <c r="A15" s="12">
        <v>45048.125</v>
      </c>
      <c r="B15" s="13" t="s">
        <v>15</v>
      </c>
      <c r="C15" s="13">
        <v>0.202196770380911</v>
      </c>
      <c r="D15" s="14" t="str">
        <f t="shared" si="0"/>
        <v>Mod Q</v>
      </c>
      <c r="F15" t="s">
        <v>46</v>
      </c>
      <c r="G15" s="1">
        <v>0.29799999999999999</v>
      </c>
      <c r="K15" s="10">
        <v>45034.6875</v>
      </c>
      <c r="L15" s="9" t="s">
        <v>21</v>
      </c>
      <c r="M15" s="11">
        <v>0.184383366461084</v>
      </c>
      <c r="O15" s="20">
        <v>45050.958333333336</v>
      </c>
      <c r="P15" s="21" t="s">
        <v>42</v>
      </c>
      <c r="Q15" s="22">
        <v>0.24797493203292101</v>
      </c>
    </row>
    <row r="16" spans="1:18" x14ac:dyDescent="0.25">
      <c r="A16" s="7">
        <v>45048.416666666664</v>
      </c>
      <c r="B16" s="8" t="s">
        <v>16</v>
      </c>
      <c r="C16" s="8">
        <v>0.19323818890813499</v>
      </c>
      <c r="D16" s="9" t="str">
        <f t="shared" si="0"/>
        <v>Low Q</v>
      </c>
      <c r="K16" s="10">
        <v>45034.895833333336</v>
      </c>
      <c r="L16" s="9" t="s">
        <v>22</v>
      </c>
      <c r="M16" s="11">
        <v>0.18482722940617299</v>
      </c>
      <c r="O16" s="23"/>
      <c r="P16" s="23"/>
      <c r="Q16" s="23"/>
    </row>
    <row r="17" spans="1:13" x14ac:dyDescent="0.25">
      <c r="A17" s="12">
        <v>45048.708333333336</v>
      </c>
      <c r="B17" s="13" t="s">
        <v>17</v>
      </c>
      <c r="C17" s="13">
        <v>0.228024805885122</v>
      </c>
      <c r="D17" s="14" t="str">
        <f t="shared" si="0"/>
        <v>Mod Q</v>
      </c>
      <c r="F17" t="s">
        <v>104</v>
      </c>
      <c r="G17">
        <f>G15-G12</f>
        <v>0.28599999999999998</v>
      </c>
      <c r="K17" s="10">
        <v>45035.104166666664</v>
      </c>
      <c r="L17" s="9" t="s">
        <v>23</v>
      </c>
      <c r="M17" s="11">
        <v>0.17679177852632699</v>
      </c>
    </row>
    <row r="18" spans="1:13" x14ac:dyDescent="0.25">
      <c r="A18" s="4">
        <v>45049.833333333336</v>
      </c>
      <c r="B18" s="5" t="s">
        <v>18</v>
      </c>
      <c r="C18" s="5">
        <v>0.277136428383431</v>
      </c>
      <c r="D18" s="6" t="str">
        <f t="shared" si="0"/>
        <v>High Q</v>
      </c>
      <c r="F18" t="s">
        <v>105</v>
      </c>
      <c r="G18">
        <f>G17/3</f>
        <v>9.5333333333333325E-2</v>
      </c>
      <c r="K18" s="10">
        <v>45035.3125</v>
      </c>
      <c r="L18" s="9" t="s">
        <v>24</v>
      </c>
      <c r="M18" s="11">
        <v>0.17278170769464399</v>
      </c>
    </row>
    <row r="19" spans="1:13" x14ac:dyDescent="0.25">
      <c r="A19" s="4">
        <v>45050.083333333336</v>
      </c>
      <c r="B19" s="5" t="s">
        <v>19</v>
      </c>
      <c r="C19" s="5">
        <v>0.26457163552462398</v>
      </c>
      <c r="D19" s="6" t="str">
        <f t="shared" si="0"/>
        <v>High Q</v>
      </c>
      <c r="K19" s="10">
        <v>45035.9375</v>
      </c>
      <c r="L19" s="9" t="s">
        <v>25</v>
      </c>
      <c r="M19" s="11">
        <v>0.19405093533895701</v>
      </c>
    </row>
    <row r="20" spans="1:13" x14ac:dyDescent="0.25">
      <c r="A20" s="15">
        <v>45050.958333333336</v>
      </c>
      <c r="B20" s="16" t="s">
        <v>20</v>
      </c>
      <c r="C20" s="16">
        <v>0.24797493203292101</v>
      </c>
      <c r="D20" s="6" t="str">
        <f t="shared" si="0"/>
        <v>High Q</v>
      </c>
      <c r="K20" s="10">
        <v>45036.145833333336</v>
      </c>
      <c r="L20" s="9" t="s">
        <v>26</v>
      </c>
      <c r="M20" s="11">
        <v>0.19159893063024599</v>
      </c>
    </row>
    <row r="21" spans="1:13" x14ac:dyDescent="0.25">
      <c r="A21" s="7">
        <v>45034.6875</v>
      </c>
      <c r="B21" s="8" t="s">
        <v>21</v>
      </c>
      <c r="C21" s="8">
        <v>0.184383366461084</v>
      </c>
      <c r="D21" s="9" t="str">
        <f t="shared" si="0"/>
        <v>Low Q</v>
      </c>
      <c r="K21" s="10">
        <v>45036.979166666664</v>
      </c>
      <c r="L21" s="9" t="s">
        <v>27</v>
      </c>
      <c r="M21" s="11">
        <v>0.181738892085264</v>
      </c>
    </row>
    <row r="22" spans="1:13" x14ac:dyDescent="0.25">
      <c r="A22" s="7">
        <v>45034.895833333336</v>
      </c>
      <c r="B22" s="8" t="s">
        <v>22</v>
      </c>
      <c r="C22" s="8">
        <v>0.18482722940617299</v>
      </c>
      <c r="D22" s="9" t="str">
        <f t="shared" si="0"/>
        <v>Low Q</v>
      </c>
      <c r="K22" s="10">
        <v>45037.8125</v>
      </c>
      <c r="L22" s="9" t="s">
        <v>28</v>
      </c>
      <c r="M22" s="11">
        <v>0.16521002777305599</v>
      </c>
    </row>
    <row r="23" spans="1:13" x14ac:dyDescent="0.25">
      <c r="A23" s="7">
        <v>45035.104166666664</v>
      </c>
      <c r="B23" s="8" t="s">
        <v>23</v>
      </c>
      <c r="C23" s="8">
        <v>0.17679177852632699</v>
      </c>
      <c r="D23" s="9" t="str">
        <f t="shared" si="0"/>
        <v>Low Q</v>
      </c>
      <c r="K23" s="10">
        <v>45038.229166666664</v>
      </c>
      <c r="L23" s="9" t="s">
        <v>29</v>
      </c>
      <c r="M23" s="11">
        <v>0.16105877013360401</v>
      </c>
    </row>
    <row r="24" spans="1:13" x14ac:dyDescent="0.25">
      <c r="A24" s="7">
        <v>45035.3125</v>
      </c>
      <c r="B24" s="8" t="s">
        <v>24</v>
      </c>
      <c r="C24" s="8">
        <v>0.17278170769464399</v>
      </c>
      <c r="D24" s="9" t="str">
        <f t="shared" si="0"/>
        <v>Low Q</v>
      </c>
      <c r="K24" s="10">
        <v>45038.645833333336</v>
      </c>
      <c r="L24" s="9" t="s">
        <v>30</v>
      </c>
      <c r="M24" s="11">
        <v>0.15938753872582101</v>
      </c>
    </row>
    <row r="25" spans="1:13" x14ac:dyDescent="0.25">
      <c r="A25" s="7">
        <v>45035.9375</v>
      </c>
      <c r="B25" s="8" t="s">
        <v>25</v>
      </c>
      <c r="C25" s="8">
        <v>0.19405093533895701</v>
      </c>
      <c r="D25" s="9" t="str">
        <f t="shared" si="0"/>
        <v>Low Q</v>
      </c>
      <c r="K25" s="10">
        <v>45038.854166666664</v>
      </c>
      <c r="L25" s="9" t="s">
        <v>31</v>
      </c>
      <c r="M25" s="11">
        <v>0.16105877013360401</v>
      </c>
    </row>
    <row r="26" spans="1:13" x14ac:dyDescent="0.25">
      <c r="A26" s="7">
        <v>45036.145833333336</v>
      </c>
      <c r="B26" s="8" t="s">
        <v>26</v>
      </c>
      <c r="C26" s="8">
        <v>0.19159893063024599</v>
      </c>
      <c r="D26" s="9" t="str">
        <f t="shared" si="0"/>
        <v>Low Q</v>
      </c>
      <c r="K26" s="10">
        <v>45040.083333333336</v>
      </c>
      <c r="L26" s="9" t="s">
        <v>32</v>
      </c>
      <c r="M26" s="11">
        <v>0.17433150869914599</v>
      </c>
    </row>
    <row r="27" spans="1:13" x14ac:dyDescent="0.25">
      <c r="A27" s="7">
        <v>45036.979166666664</v>
      </c>
      <c r="B27" s="8" t="s">
        <v>27</v>
      </c>
      <c r="C27" s="8">
        <v>0.181738892085264</v>
      </c>
      <c r="D27" s="9" t="str">
        <f t="shared" si="0"/>
        <v>Low Q</v>
      </c>
      <c r="K27" s="10">
        <v>45040.708333333336</v>
      </c>
      <c r="L27" s="9" t="s">
        <v>33</v>
      </c>
      <c r="M27" s="11">
        <v>0.18995671353775601</v>
      </c>
    </row>
    <row r="28" spans="1:13" x14ac:dyDescent="0.25">
      <c r="A28" s="7">
        <v>45037.8125</v>
      </c>
      <c r="B28" s="8" t="s">
        <v>28</v>
      </c>
      <c r="C28" s="8">
        <v>0.16521002777305599</v>
      </c>
      <c r="D28" s="9" t="str">
        <f t="shared" si="0"/>
        <v>Low Q</v>
      </c>
      <c r="K28" s="10">
        <v>45040.916666666664</v>
      </c>
      <c r="L28" s="9" t="s">
        <v>34</v>
      </c>
      <c r="M28" s="11">
        <v>0.18995671353775601</v>
      </c>
    </row>
    <row r="29" spans="1:13" x14ac:dyDescent="0.25">
      <c r="A29" s="7">
        <v>45038.229166666664</v>
      </c>
      <c r="B29" s="8" t="s">
        <v>29</v>
      </c>
      <c r="C29" s="8">
        <v>0.16105877013360401</v>
      </c>
      <c r="D29" s="9" t="str">
        <f t="shared" si="0"/>
        <v>Low Q</v>
      </c>
      <c r="K29" s="10">
        <v>45044.666666666664</v>
      </c>
      <c r="L29" s="9" t="s">
        <v>35</v>
      </c>
      <c r="M29" s="11">
        <v>0.15354232467829301</v>
      </c>
    </row>
    <row r="30" spans="1:13" x14ac:dyDescent="0.25">
      <c r="A30" s="7">
        <v>45038.645833333336</v>
      </c>
      <c r="B30" s="8" t="s">
        <v>30</v>
      </c>
      <c r="C30" s="8">
        <v>0.15938753872582101</v>
      </c>
      <c r="D30" s="9" t="str">
        <f t="shared" si="0"/>
        <v>Low Q</v>
      </c>
      <c r="K30" s="10">
        <v>45046.541666666664</v>
      </c>
      <c r="L30" s="9" t="s">
        <v>36</v>
      </c>
      <c r="M30" s="11">
        <v>0.169350687476575</v>
      </c>
    </row>
    <row r="31" spans="1:13" x14ac:dyDescent="0.25">
      <c r="A31" s="7">
        <v>45038.854166666664</v>
      </c>
      <c r="B31" s="8" t="s">
        <v>31</v>
      </c>
      <c r="C31" s="8">
        <v>0.16105877013360401</v>
      </c>
      <c r="D31" s="9" t="str">
        <f t="shared" si="0"/>
        <v>Low Q</v>
      </c>
      <c r="K31" s="10">
        <v>45046.75</v>
      </c>
      <c r="L31" s="9" t="s">
        <v>37</v>
      </c>
      <c r="M31" s="11">
        <v>0.18666898145639299</v>
      </c>
    </row>
    <row r="32" spans="1:13" x14ac:dyDescent="0.25">
      <c r="A32" s="7">
        <v>45040.083333333336</v>
      </c>
      <c r="B32" s="8" t="s">
        <v>32</v>
      </c>
      <c r="C32" s="8">
        <v>0.17433150869914599</v>
      </c>
      <c r="D32" s="9" t="str">
        <f t="shared" si="0"/>
        <v>Low Q</v>
      </c>
    </row>
    <row r="33" spans="1:4" x14ac:dyDescent="0.25">
      <c r="A33" s="7">
        <v>45040.708333333336</v>
      </c>
      <c r="B33" s="8" t="s">
        <v>33</v>
      </c>
      <c r="C33" s="8">
        <v>0.18995671353775601</v>
      </c>
      <c r="D33" s="9" t="str">
        <f t="shared" si="0"/>
        <v>Low Q</v>
      </c>
    </row>
    <row r="34" spans="1:4" x14ac:dyDescent="0.25">
      <c r="A34" s="7">
        <v>45040.916666666664</v>
      </c>
      <c r="B34" s="8" t="s">
        <v>34</v>
      </c>
      <c r="C34" s="8">
        <v>0.18995671353775601</v>
      </c>
      <c r="D34" s="9" t="str">
        <f t="shared" si="0"/>
        <v>Low Q</v>
      </c>
    </row>
    <row r="35" spans="1:4" x14ac:dyDescent="0.25">
      <c r="A35" s="7">
        <v>45044.666666666664</v>
      </c>
      <c r="B35" s="8" t="s">
        <v>35</v>
      </c>
      <c r="C35" s="8">
        <v>0.15354232467829301</v>
      </c>
      <c r="D35" s="9" t="str">
        <f t="shared" si="0"/>
        <v>Low Q</v>
      </c>
    </row>
    <row r="36" spans="1:4" x14ac:dyDescent="0.25">
      <c r="A36" s="7">
        <v>45046.541666666664</v>
      </c>
      <c r="B36" s="8" t="s">
        <v>36</v>
      </c>
      <c r="C36" s="8">
        <v>0.169350687476575</v>
      </c>
      <c r="D36" s="9" t="str">
        <f t="shared" si="0"/>
        <v>Low Q</v>
      </c>
    </row>
    <row r="37" spans="1:4" x14ac:dyDescent="0.25">
      <c r="A37" s="7">
        <v>45046.75</v>
      </c>
      <c r="B37" s="8" t="s">
        <v>37</v>
      </c>
      <c r="C37" s="8">
        <v>0.18666898145639299</v>
      </c>
      <c r="D37" s="9" t="str">
        <f t="shared" si="0"/>
        <v>Low Q</v>
      </c>
    </row>
    <row r="38" spans="1:4" x14ac:dyDescent="0.25">
      <c r="A38" s="12">
        <v>45047.833333333336</v>
      </c>
      <c r="B38" s="13" t="s">
        <v>38</v>
      </c>
      <c r="C38" s="13">
        <v>0.198135555256964</v>
      </c>
      <c r="D38" s="14" t="str">
        <f t="shared" si="0"/>
        <v>Mod Q</v>
      </c>
    </row>
    <row r="39" spans="1:4" x14ac:dyDescent="0.25">
      <c r="A39" s="12">
        <v>45049.583333333336</v>
      </c>
      <c r="B39" s="13" t="s">
        <v>39</v>
      </c>
      <c r="C39" s="13">
        <v>0.21435307565376299</v>
      </c>
      <c r="D39" s="14" t="str">
        <f t="shared" si="0"/>
        <v>Mod Q</v>
      </c>
    </row>
    <row r="40" spans="1:4" x14ac:dyDescent="0.25">
      <c r="A40" s="4">
        <v>45049.833333333336</v>
      </c>
      <c r="B40" s="5" t="s">
        <v>40</v>
      </c>
      <c r="C40" s="5">
        <v>0.277136428383431</v>
      </c>
      <c r="D40" s="6" t="str">
        <f t="shared" si="0"/>
        <v>High Q</v>
      </c>
    </row>
    <row r="41" spans="1:4" x14ac:dyDescent="0.25">
      <c r="A41" s="4">
        <v>45050.833333333336</v>
      </c>
      <c r="B41" s="5" t="s">
        <v>41</v>
      </c>
      <c r="C41" s="5">
        <v>0.25114191513496997</v>
      </c>
      <c r="D41" s="6" t="str">
        <f t="shared" si="0"/>
        <v>High Q</v>
      </c>
    </row>
    <row r="42" spans="1:4" x14ac:dyDescent="0.25">
      <c r="A42" s="4">
        <v>45050.958333333336</v>
      </c>
      <c r="B42" s="5" t="s">
        <v>42</v>
      </c>
      <c r="C42" s="5">
        <v>0.24797493203292101</v>
      </c>
      <c r="D42" s="6" t="str">
        <f t="shared" si="0"/>
        <v>High Q</v>
      </c>
    </row>
    <row r="43" spans="1:4" x14ac:dyDescent="0.25">
      <c r="A43" s="12">
        <v>45051.458333333336</v>
      </c>
      <c r="B43" s="13" t="s">
        <v>43</v>
      </c>
      <c r="C43" s="13">
        <v>0.216775431899037</v>
      </c>
      <c r="D43" s="14" t="str">
        <f t="shared" si="0"/>
        <v>Mod Q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0B1B-FF76-42A2-A2D3-09C6B4E8553A}">
  <dimension ref="A1:O50"/>
  <sheetViews>
    <sheetView tabSelected="1" workbookViewId="0">
      <selection activeCell="I16" sqref="I16"/>
    </sheetView>
  </sheetViews>
  <sheetFormatPr defaultRowHeight="15" x14ac:dyDescent="0.25"/>
  <cols>
    <col min="1" max="1" width="22.42578125" customWidth="1"/>
    <col min="3" max="3" width="9.140625" style="3"/>
    <col min="4" max="4" width="11.7109375" customWidth="1"/>
    <col min="9" max="9" width="17.7109375" customWidth="1"/>
    <col min="13" max="13" width="19.85546875" customWidth="1"/>
  </cols>
  <sheetData>
    <row r="1" spans="1:15" x14ac:dyDescent="0.25">
      <c r="A1" s="3" t="s">
        <v>0</v>
      </c>
      <c r="B1" s="3" t="s">
        <v>1</v>
      </c>
      <c r="C1" s="3" t="s">
        <v>44</v>
      </c>
      <c r="D1" s="3" t="s">
        <v>51</v>
      </c>
      <c r="F1" s="3" t="s">
        <v>107</v>
      </c>
      <c r="I1" s="3" t="s">
        <v>52</v>
      </c>
      <c r="J1" s="3" t="s">
        <v>1</v>
      </c>
      <c r="K1" s="3" t="s">
        <v>44</v>
      </c>
      <c r="M1" s="3" t="s">
        <v>53</v>
      </c>
      <c r="N1" s="3" t="s">
        <v>1</v>
      </c>
      <c r="O1" s="3" t="s">
        <v>44</v>
      </c>
    </row>
    <row r="2" spans="1:15" x14ac:dyDescent="0.25">
      <c r="A2" s="17">
        <v>45136.629861111112</v>
      </c>
      <c r="B2" s="6" t="s">
        <v>55</v>
      </c>
      <c r="C2" s="18">
        <v>4.5677437518626803E-2</v>
      </c>
      <c r="D2" s="6" t="str">
        <f>IF(C2&lt;$G$3,"Low Q", IF(C2&lt;$G$4, "Mod Q", "High Q"))</f>
        <v>High Q</v>
      </c>
      <c r="F2" t="s">
        <v>45</v>
      </c>
      <c r="G2" s="1">
        <f>MIN(C2:C50)</f>
        <v>9.5114414032114996E-3</v>
      </c>
      <c r="I2" s="10">
        <v>45136.698611111111</v>
      </c>
      <c r="J2" s="9" t="s">
        <v>66</v>
      </c>
      <c r="K2" s="11">
        <v>2.0843840093555398E-2</v>
      </c>
      <c r="M2" s="24">
        <v>45136.671527777777</v>
      </c>
      <c r="N2" s="14" t="s">
        <v>59</v>
      </c>
      <c r="O2" s="19">
        <v>3.1950057445806097E-2</v>
      </c>
    </row>
    <row r="3" spans="1:15" x14ac:dyDescent="0.25">
      <c r="A3" s="17">
        <v>45136.640277777777</v>
      </c>
      <c r="B3" s="6" t="s">
        <v>56</v>
      </c>
      <c r="C3" s="18">
        <v>4.5472364768501097E-2</v>
      </c>
      <c r="D3" s="6" t="str">
        <f t="shared" ref="D3:D50" si="0">IF(C3&lt;$G$3,"Low Q", IF(C3&lt;$G$4, "Mod Q", "High Q"))</f>
        <v>High Q</v>
      </c>
      <c r="F3" t="s">
        <v>48</v>
      </c>
      <c r="G3" s="1">
        <f>G2+G8</f>
        <v>2.5660903951634464E-2</v>
      </c>
      <c r="I3" s="10">
        <v>45136.719444444447</v>
      </c>
      <c r="J3" s="9" t="s">
        <v>67</v>
      </c>
      <c r="K3" s="11">
        <v>1.6196175614707702E-2</v>
      </c>
      <c r="M3" s="24">
        <v>45136.667361111111</v>
      </c>
      <c r="N3" s="14" t="s">
        <v>63</v>
      </c>
      <c r="O3" s="19">
        <v>3.6965804744147998E-2</v>
      </c>
    </row>
    <row r="4" spans="1:15" x14ac:dyDescent="0.25">
      <c r="A4" s="17">
        <v>45136.650694444441</v>
      </c>
      <c r="B4" s="6" t="s">
        <v>57</v>
      </c>
      <c r="C4" s="18">
        <v>5.2846760713736798E-2</v>
      </c>
      <c r="D4" s="6" t="str">
        <f t="shared" si="0"/>
        <v>High Q</v>
      </c>
      <c r="F4" t="s">
        <v>49</v>
      </c>
      <c r="G4" s="1">
        <f>G3+G8</f>
        <v>4.1810366500057428E-2</v>
      </c>
      <c r="I4" s="10">
        <v>45136.740277777775</v>
      </c>
      <c r="J4" s="9" t="s">
        <v>68</v>
      </c>
      <c r="K4" s="11">
        <v>1.6135680584454599E-2</v>
      </c>
      <c r="M4" s="24">
        <v>45136.677777777775</v>
      </c>
      <c r="N4" s="14" t="s">
        <v>64</v>
      </c>
      <c r="O4" s="19">
        <v>2.5889859461511601E-2</v>
      </c>
    </row>
    <row r="5" spans="1:15" x14ac:dyDescent="0.25">
      <c r="A5" s="17">
        <v>45136.661111111112</v>
      </c>
      <c r="B5" s="6" t="s">
        <v>58</v>
      </c>
      <c r="C5" s="18">
        <v>4.93206577250766E-2</v>
      </c>
      <c r="D5" s="6" t="str">
        <f t="shared" si="0"/>
        <v>High Q</v>
      </c>
      <c r="F5" t="s">
        <v>46</v>
      </c>
      <c r="G5" s="1">
        <f>MAX(C2:C50)</f>
        <v>5.7959829048480398E-2</v>
      </c>
      <c r="H5" s="1"/>
      <c r="I5" s="25">
        <v>45136.771527777775</v>
      </c>
      <c r="J5" s="26" t="s">
        <v>69</v>
      </c>
      <c r="K5" s="27">
        <v>1.45854671755473E-2</v>
      </c>
      <c r="M5" s="24">
        <v>45136.688194444447</v>
      </c>
      <c r="N5" s="14" t="s">
        <v>65</v>
      </c>
      <c r="O5" s="19">
        <v>3.3731294483052898E-2</v>
      </c>
    </row>
    <row r="6" spans="1:15" x14ac:dyDescent="0.25">
      <c r="A6" s="24">
        <v>45136.671527777777</v>
      </c>
      <c r="B6" s="14" t="s">
        <v>59</v>
      </c>
      <c r="C6" s="19">
        <v>3.1950057445806097E-2</v>
      </c>
      <c r="D6" s="14" t="str">
        <f t="shared" si="0"/>
        <v>Mod Q</v>
      </c>
      <c r="I6" s="28">
        <v>45151.78125</v>
      </c>
      <c r="J6" s="29" t="s">
        <v>70</v>
      </c>
      <c r="K6" s="30">
        <v>1.66432575393171E-2</v>
      </c>
      <c r="M6" s="24">
        <v>45183.75</v>
      </c>
      <c r="N6" s="14" t="s">
        <v>100</v>
      </c>
      <c r="O6" s="19">
        <v>2.8418244841577602E-2</v>
      </c>
    </row>
    <row r="7" spans="1:15" x14ac:dyDescent="0.25">
      <c r="A7" s="17">
        <v>45136.636111111111</v>
      </c>
      <c r="B7" s="6" t="s">
        <v>60</v>
      </c>
      <c r="C7" s="18">
        <v>4.4241928267747199E-2</v>
      </c>
      <c r="D7" s="6" t="str">
        <f t="shared" si="0"/>
        <v>High Q</v>
      </c>
      <c r="F7" t="s">
        <v>47</v>
      </c>
      <c r="G7" s="1">
        <f>G5-G2</f>
        <v>4.8448387645268896E-2</v>
      </c>
      <c r="I7" s="10">
        <v>45151.790277777778</v>
      </c>
      <c r="J7" s="9" t="s">
        <v>71</v>
      </c>
      <c r="K7" s="11">
        <v>1.6195854712328501E-2</v>
      </c>
    </row>
    <row r="8" spans="1:15" x14ac:dyDescent="0.25">
      <c r="A8" s="17">
        <v>45136.646527777775</v>
      </c>
      <c r="B8" s="6" t="s">
        <v>61</v>
      </c>
      <c r="C8" s="18">
        <v>4.7932063047253601E-2</v>
      </c>
      <c r="D8" s="6" t="str">
        <f t="shared" si="0"/>
        <v>High Q</v>
      </c>
      <c r="F8" t="s">
        <v>50</v>
      </c>
      <c r="G8" s="1">
        <f>G7/3</f>
        <v>1.6149462548422967E-2</v>
      </c>
      <c r="I8" s="10">
        <v>45151.793055555558</v>
      </c>
      <c r="J8" s="9" t="s">
        <v>72</v>
      </c>
      <c r="K8" s="11">
        <v>1.54816878323273E-2</v>
      </c>
      <c r="M8" s="3" t="s">
        <v>54</v>
      </c>
      <c r="N8" s="3" t="s">
        <v>1</v>
      </c>
      <c r="O8" s="3" t="s">
        <v>44</v>
      </c>
    </row>
    <row r="9" spans="1:15" x14ac:dyDescent="0.25">
      <c r="A9" s="17">
        <v>45136.656944444447</v>
      </c>
      <c r="B9" s="6" t="s">
        <v>62</v>
      </c>
      <c r="C9" s="18">
        <v>5.7959829048480398E-2</v>
      </c>
      <c r="D9" s="6" t="str">
        <f t="shared" si="0"/>
        <v>High Q</v>
      </c>
      <c r="I9" s="10">
        <v>45151.798611111109</v>
      </c>
      <c r="J9" s="9" t="s">
        <v>73</v>
      </c>
      <c r="K9" s="11">
        <v>1.2900345128930501E-2</v>
      </c>
      <c r="M9" s="17">
        <v>45136.629861111112</v>
      </c>
      <c r="N9" s="6" t="s">
        <v>55</v>
      </c>
      <c r="O9" s="18">
        <v>4.5677437518626803E-2</v>
      </c>
    </row>
    <row r="10" spans="1:15" x14ac:dyDescent="0.25">
      <c r="A10" s="24">
        <v>45136.667361111111</v>
      </c>
      <c r="B10" s="14" t="s">
        <v>63</v>
      </c>
      <c r="C10" s="19">
        <v>3.6965804744147998E-2</v>
      </c>
      <c r="D10" s="14" t="str">
        <f t="shared" si="0"/>
        <v>Mod Q</v>
      </c>
      <c r="F10" t="s">
        <v>106</v>
      </c>
      <c r="I10" s="10">
        <v>45151.876388888886</v>
      </c>
      <c r="J10" s="9" t="s">
        <v>74</v>
      </c>
      <c r="K10" s="11">
        <v>1.48464017966453E-2</v>
      </c>
      <c r="M10" s="17">
        <v>45136.640277777777</v>
      </c>
      <c r="N10" s="6" t="s">
        <v>56</v>
      </c>
      <c r="O10" s="18">
        <v>4.5472364768501097E-2</v>
      </c>
    </row>
    <row r="11" spans="1:15" x14ac:dyDescent="0.25">
      <c r="A11" s="24">
        <v>45136.677777777775</v>
      </c>
      <c r="B11" s="14" t="s">
        <v>64</v>
      </c>
      <c r="C11" s="19">
        <v>2.5889859461511601E-2</v>
      </c>
      <c r="D11" s="14" t="str">
        <f t="shared" si="0"/>
        <v>Mod Q</v>
      </c>
      <c r="F11" t="s">
        <v>45</v>
      </c>
      <c r="G11">
        <v>2E-3</v>
      </c>
      <c r="I11" s="10">
        <v>45151.78125</v>
      </c>
      <c r="J11" s="9" t="s">
        <v>75</v>
      </c>
      <c r="K11" s="11">
        <v>1.66432575393171E-2</v>
      </c>
      <c r="M11" s="17">
        <v>45136.650694444441</v>
      </c>
      <c r="N11" s="6" t="s">
        <v>57</v>
      </c>
      <c r="O11" s="18">
        <v>5.2846760713736798E-2</v>
      </c>
    </row>
    <row r="12" spans="1:15" x14ac:dyDescent="0.25">
      <c r="A12" s="24">
        <v>45136.688194444447</v>
      </c>
      <c r="B12" s="14" t="s">
        <v>65</v>
      </c>
      <c r="C12" s="19">
        <v>3.3731294483052898E-2</v>
      </c>
      <c r="D12" s="14" t="str">
        <f t="shared" si="0"/>
        <v>Mod Q</v>
      </c>
      <c r="F12" t="s">
        <v>48</v>
      </c>
      <c r="G12">
        <f>G11+G17</f>
        <v>3.4000000000000002E-2</v>
      </c>
      <c r="I12" s="10">
        <v>45151.791666666664</v>
      </c>
      <c r="J12" s="9" t="s">
        <v>76</v>
      </c>
      <c r="K12" s="11">
        <v>1.6127023508176502E-2</v>
      </c>
      <c r="M12" s="17">
        <v>45136.661111111112</v>
      </c>
      <c r="N12" s="6" t="s">
        <v>58</v>
      </c>
      <c r="O12" s="18">
        <v>4.93206577250766E-2</v>
      </c>
    </row>
    <row r="13" spans="1:15" x14ac:dyDescent="0.25">
      <c r="A13" s="10">
        <v>45136.698611111111</v>
      </c>
      <c r="B13" s="9" t="s">
        <v>66</v>
      </c>
      <c r="C13" s="11">
        <v>2.0843840093555398E-2</v>
      </c>
      <c r="D13" s="9" t="str">
        <f t="shared" si="0"/>
        <v>Low Q</v>
      </c>
      <c r="F13" t="s">
        <v>49</v>
      </c>
      <c r="G13">
        <f>G12+G17</f>
        <v>6.6000000000000003E-2</v>
      </c>
      <c r="I13" s="10">
        <v>45151.802083333336</v>
      </c>
      <c r="J13" s="9" t="s">
        <v>77</v>
      </c>
      <c r="K13" s="11">
        <v>1.12870059393076E-2</v>
      </c>
      <c r="M13" s="17">
        <v>45136.636111111111</v>
      </c>
      <c r="N13" s="6" t="s">
        <v>60</v>
      </c>
      <c r="O13" s="18">
        <v>4.4241928267747199E-2</v>
      </c>
    </row>
    <row r="14" spans="1:15" x14ac:dyDescent="0.25">
      <c r="A14" s="10">
        <v>45136.719444444447</v>
      </c>
      <c r="B14" s="9" t="s">
        <v>67</v>
      </c>
      <c r="C14" s="11">
        <v>1.6196175614707702E-2</v>
      </c>
      <c r="D14" s="9" t="str">
        <f t="shared" si="0"/>
        <v>Low Q</v>
      </c>
      <c r="F14" t="s">
        <v>46</v>
      </c>
      <c r="G14">
        <v>9.8000000000000004E-2</v>
      </c>
      <c r="I14" s="10">
        <v>45151.8125</v>
      </c>
      <c r="J14" s="9" t="s">
        <v>78</v>
      </c>
      <c r="K14" s="11">
        <v>1.0550025930821501E-2</v>
      </c>
      <c r="M14" s="17">
        <v>45136.646527777775</v>
      </c>
      <c r="N14" s="6" t="s">
        <v>61</v>
      </c>
      <c r="O14" s="18">
        <v>4.7932063047253601E-2</v>
      </c>
    </row>
    <row r="15" spans="1:15" x14ac:dyDescent="0.25">
      <c r="A15" s="10">
        <v>45136.740277777775</v>
      </c>
      <c r="B15" s="9" t="s">
        <v>68</v>
      </c>
      <c r="C15" s="11">
        <v>1.6135680584454599E-2</v>
      </c>
      <c r="D15" s="9" t="str">
        <f t="shared" si="0"/>
        <v>Low Q</v>
      </c>
      <c r="I15" s="10">
        <v>45151.822916666664</v>
      </c>
      <c r="J15" s="9" t="s">
        <v>79</v>
      </c>
      <c r="K15" s="11">
        <v>9.5114414032114996E-3</v>
      </c>
      <c r="M15" s="17">
        <v>45136.656944444447</v>
      </c>
      <c r="N15" s="6" t="s">
        <v>62</v>
      </c>
      <c r="O15" s="18">
        <v>5.7959829048480398E-2</v>
      </c>
    </row>
    <row r="16" spans="1:15" x14ac:dyDescent="0.25">
      <c r="A16" s="25">
        <v>45136.771527777775</v>
      </c>
      <c r="B16" s="26" t="s">
        <v>69</v>
      </c>
      <c r="C16" s="27">
        <v>1.45854671755473E-2</v>
      </c>
      <c r="D16" s="9" t="str">
        <f t="shared" si="0"/>
        <v>Low Q</v>
      </c>
      <c r="F16" t="s">
        <v>104</v>
      </c>
      <c r="G16">
        <f>G14-G11</f>
        <v>9.6000000000000002E-2</v>
      </c>
      <c r="I16" s="10">
        <v>45151.833333333336</v>
      </c>
      <c r="J16" s="9" t="s">
        <v>80</v>
      </c>
      <c r="K16" s="11">
        <v>1.2896966402582401E-2</v>
      </c>
    </row>
    <row r="17" spans="1:11" x14ac:dyDescent="0.25">
      <c r="A17" s="28">
        <v>45151.78125</v>
      </c>
      <c r="B17" s="29" t="s">
        <v>70</v>
      </c>
      <c r="C17" s="30">
        <v>1.66432575393171E-2</v>
      </c>
      <c r="D17" s="9" t="str">
        <f t="shared" si="0"/>
        <v>Low Q</v>
      </c>
      <c r="F17" t="s">
        <v>105</v>
      </c>
      <c r="G17">
        <f>G16/3</f>
        <v>3.2000000000000001E-2</v>
      </c>
      <c r="I17" s="10">
        <v>45151.84375</v>
      </c>
      <c r="J17" s="9" t="s">
        <v>81</v>
      </c>
      <c r="K17" s="11">
        <v>1.1677178006885801E-2</v>
      </c>
    </row>
    <row r="18" spans="1:11" x14ac:dyDescent="0.25">
      <c r="A18" s="10">
        <v>45151.790277777778</v>
      </c>
      <c r="B18" s="9" t="s">
        <v>71</v>
      </c>
      <c r="C18" s="11">
        <v>1.6195854712328501E-2</v>
      </c>
      <c r="D18" s="9" t="str">
        <f t="shared" si="0"/>
        <v>Low Q</v>
      </c>
      <c r="I18" s="10">
        <v>45151.854166666664</v>
      </c>
      <c r="J18" s="9" t="s">
        <v>82</v>
      </c>
      <c r="K18" s="11">
        <v>1.28897170412782E-2</v>
      </c>
    </row>
    <row r="19" spans="1:11" x14ac:dyDescent="0.25">
      <c r="A19" s="10">
        <v>45151.793055555558</v>
      </c>
      <c r="B19" s="9" t="s">
        <v>72</v>
      </c>
      <c r="C19" s="11">
        <v>1.54816878323273E-2</v>
      </c>
      <c r="D19" s="9" t="str">
        <f t="shared" si="0"/>
        <v>Low Q</v>
      </c>
      <c r="I19" s="10">
        <v>45151.864583333336</v>
      </c>
      <c r="J19" s="9" t="s">
        <v>83</v>
      </c>
      <c r="K19" s="11">
        <v>1.5147430220548E-2</v>
      </c>
    </row>
    <row r="20" spans="1:11" x14ac:dyDescent="0.25">
      <c r="A20" s="10">
        <v>45151.798611111109</v>
      </c>
      <c r="B20" s="9" t="s">
        <v>73</v>
      </c>
      <c r="C20" s="11">
        <v>1.2900345128930501E-2</v>
      </c>
      <c r="D20" s="9" t="str">
        <f t="shared" si="0"/>
        <v>Low Q</v>
      </c>
      <c r="I20" s="10">
        <v>45151.875</v>
      </c>
      <c r="J20" s="9" t="s">
        <v>84</v>
      </c>
      <c r="K20" s="11">
        <v>1.5147430220548E-2</v>
      </c>
    </row>
    <row r="21" spans="1:11" x14ac:dyDescent="0.25">
      <c r="A21" s="10">
        <v>45151.876388888886</v>
      </c>
      <c r="B21" s="9" t="s">
        <v>74</v>
      </c>
      <c r="C21" s="11">
        <v>1.48464017966453E-2</v>
      </c>
      <c r="D21" s="9" t="str">
        <f t="shared" si="0"/>
        <v>Low Q</v>
      </c>
      <c r="I21" s="10">
        <v>45151.885416666664</v>
      </c>
      <c r="J21" s="9" t="s">
        <v>85</v>
      </c>
      <c r="K21" s="11">
        <v>1.28897170412782E-2</v>
      </c>
    </row>
    <row r="22" spans="1:11" x14ac:dyDescent="0.25">
      <c r="A22" s="10">
        <v>45151.78125</v>
      </c>
      <c r="B22" s="9" t="s">
        <v>75</v>
      </c>
      <c r="C22" s="11">
        <v>1.66432575393171E-2</v>
      </c>
      <c r="D22" s="9" t="str">
        <f t="shared" si="0"/>
        <v>Low Q</v>
      </c>
      <c r="I22" s="25">
        <v>45151.895833333336</v>
      </c>
      <c r="J22" s="26" t="s">
        <v>86</v>
      </c>
      <c r="K22" s="27">
        <v>1.1670477158377801E-2</v>
      </c>
    </row>
    <row r="23" spans="1:11" x14ac:dyDescent="0.25">
      <c r="A23" s="10">
        <v>45151.791666666664</v>
      </c>
      <c r="B23" s="9" t="s">
        <v>76</v>
      </c>
      <c r="C23" s="11">
        <v>1.6127023508176502E-2</v>
      </c>
      <c r="D23" s="9" t="str">
        <f t="shared" si="0"/>
        <v>Low Q</v>
      </c>
      <c r="I23" s="28">
        <v>45166.513888888891</v>
      </c>
      <c r="J23" s="29" t="s">
        <v>87</v>
      </c>
      <c r="K23" s="30">
        <v>1.3918048948303501E-2</v>
      </c>
    </row>
    <row r="24" spans="1:11" x14ac:dyDescent="0.25">
      <c r="A24" s="10">
        <v>45151.802083333336</v>
      </c>
      <c r="B24" s="9" t="s">
        <v>77</v>
      </c>
      <c r="C24" s="11">
        <v>1.12870059393076E-2</v>
      </c>
      <c r="D24" s="9" t="str">
        <f t="shared" si="0"/>
        <v>Low Q</v>
      </c>
      <c r="I24" s="10">
        <v>45166.524305555555</v>
      </c>
      <c r="J24" s="9" t="s">
        <v>88</v>
      </c>
      <c r="K24" s="11">
        <v>1.29054690999993E-2</v>
      </c>
    </row>
    <row r="25" spans="1:11" x14ac:dyDescent="0.25">
      <c r="A25" s="10">
        <v>45151.8125</v>
      </c>
      <c r="B25" s="9" t="s">
        <v>78</v>
      </c>
      <c r="C25" s="11">
        <v>1.0550025930821501E-2</v>
      </c>
      <c r="D25" s="9" t="str">
        <f t="shared" si="0"/>
        <v>Low Q</v>
      </c>
      <c r="I25" s="10">
        <v>45166.534722222219</v>
      </c>
      <c r="J25" s="9" t="s">
        <v>89</v>
      </c>
      <c r="K25" s="11">
        <v>1.2070389853395799E-2</v>
      </c>
    </row>
    <row r="26" spans="1:11" x14ac:dyDescent="0.25">
      <c r="A26" s="10">
        <v>45151.822916666664</v>
      </c>
      <c r="B26" s="9" t="s">
        <v>79</v>
      </c>
      <c r="C26" s="11">
        <v>9.5114414032114996E-3</v>
      </c>
      <c r="D26" s="9" t="str">
        <f t="shared" si="0"/>
        <v>Low Q</v>
      </c>
      <c r="I26" s="10">
        <v>45166.545138888891</v>
      </c>
      <c r="J26" s="9" t="s">
        <v>90</v>
      </c>
      <c r="K26" s="11">
        <v>1.1684788928497499E-2</v>
      </c>
    </row>
    <row r="27" spans="1:11" x14ac:dyDescent="0.25">
      <c r="A27" s="10">
        <v>45151.833333333336</v>
      </c>
      <c r="B27" s="9" t="s">
        <v>80</v>
      </c>
      <c r="C27" s="11">
        <v>1.2896966402582401E-2</v>
      </c>
      <c r="D27" s="9" t="str">
        <f t="shared" si="0"/>
        <v>Low Q</v>
      </c>
      <c r="I27" s="10">
        <v>45166.555555555555</v>
      </c>
      <c r="J27" s="9" t="s">
        <v>91</v>
      </c>
      <c r="K27" s="11">
        <v>1.24889235123712E-2</v>
      </c>
    </row>
    <row r="28" spans="1:11" x14ac:dyDescent="0.25">
      <c r="A28" s="10">
        <v>45151.84375</v>
      </c>
      <c r="B28" s="9" t="s">
        <v>81</v>
      </c>
      <c r="C28" s="11">
        <v>1.1677178006885801E-2</v>
      </c>
      <c r="D28" s="9" t="str">
        <f t="shared" si="0"/>
        <v>Low Q</v>
      </c>
      <c r="I28" s="10">
        <v>45166.586805555555</v>
      </c>
      <c r="J28" s="9" t="s">
        <v>92</v>
      </c>
      <c r="K28" s="11">
        <v>1.28897170412782E-2</v>
      </c>
    </row>
    <row r="29" spans="1:11" x14ac:dyDescent="0.25">
      <c r="A29" s="10">
        <v>45151.854166666664</v>
      </c>
      <c r="B29" s="9" t="s">
        <v>82</v>
      </c>
      <c r="C29" s="11">
        <v>1.28897170412782E-2</v>
      </c>
      <c r="D29" s="9" t="str">
        <f t="shared" si="0"/>
        <v>Low Q</v>
      </c>
      <c r="I29" s="25">
        <v>45166.607638888891</v>
      </c>
      <c r="J29" s="26" t="s">
        <v>93</v>
      </c>
      <c r="K29" s="27">
        <v>1.3063574865192801E-2</v>
      </c>
    </row>
    <row r="30" spans="1:11" x14ac:dyDescent="0.25">
      <c r="A30" s="10">
        <v>45151.864583333336</v>
      </c>
      <c r="B30" s="9" t="s">
        <v>83</v>
      </c>
      <c r="C30" s="11">
        <v>1.5147430220548E-2</v>
      </c>
      <c r="D30" s="9" t="str">
        <f t="shared" si="0"/>
        <v>Low Q</v>
      </c>
      <c r="I30" s="10">
        <v>45183.744444444441</v>
      </c>
      <c r="J30" s="9" t="s">
        <v>94</v>
      </c>
      <c r="K30" s="11">
        <v>2.4210236431668801E-2</v>
      </c>
    </row>
    <row r="31" spans="1:11" x14ac:dyDescent="0.25">
      <c r="A31" s="10">
        <v>45151.875</v>
      </c>
      <c r="B31" s="9" t="s">
        <v>84</v>
      </c>
      <c r="C31" s="11">
        <v>1.5147430220548E-2</v>
      </c>
      <c r="D31" s="9" t="str">
        <f t="shared" si="0"/>
        <v>Low Q</v>
      </c>
      <c r="I31" s="10">
        <v>45183.754861111112</v>
      </c>
      <c r="J31" s="9" t="s">
        <v>95</v>
      </c>
      <c r="K31" s="11">
        <v>2.26863815215868E-2</v>
      </c>
    </row>
    <row r="32" spans="1:11" x14ac:dyDescent="0.25">
      <c r="A32" s="10">
        <v>45151.885416666664</v>
      </c>
      <c r="B32" s="9" t="s">
        <v>85</v>
      </c>
      <c r="C32" s="11">
        <v>1.28897170412782E-2</v>
      </c>
      <c r="D32" s="9" t="str">
        <f t="shared" si="0"/>
        <v>Low Q</v>
      </c>
      <c r="I32" s="10">
        <v>45183.765277777777</v>
      </c>
      <c r="J32" s="9" t="s">
        <v>96</v>
      </c>
      <c r="K32" s="11">
        <v>1.52396285400846E-2</v>
      </c>
    </row>
    <row r="33" spans="1:11" x14ac:dyDescent="0.25">
      <c r="A33" s="25">
        <v>45151.895833333336</v>
      </c>
      <c r="B33" s="26" t="s">
        <v>86</v>
      </c>
      <c r="C33" s="27">
        <v>1.1670477158377801E-2</v>
      </c>
      <c r="D33" s="9" t="str">
        <f t="shared" si="0"/>
        <v>Low Q</v>
      </c>
      <c r="I33" s="10">
        <v>45183.786111111112</v>
      </c>
      <c r="J33" s="9" t="s">
        <v>97</v>
      </c>
      <c r="K33" s="11">
        <v>1.44609417106578E-2</v>
      </c>
    </row>
    <row r="34" spans="1:11" x14ac:dyDescent="0.25">
      <c r="A34" s="28">
        <v>45166.513888888891</v>
      </c>
      <c r="B34" s="29" t="s">
        <v>87</v>
      </c>
      <c r="C34" s="30">
        <v>1.3918048948303501E-2</v>
      </c>
      <c r="D34" s="9" t="str">
        <f t="shared" si="0"/>
        <v>Low Q</v>
      </c>
      <c r="I34" s="10">
        <v>45183.79791666667</v>
      </c>
      <c r="J34" s="9" t="s">
        <v>98</v>
      </c>
      <c r="K34" s="11">
        <v>1.42155690608048E-2</v>
      </c>
    </row>
    <row r="35" spans="1:11" x14ac:dyDescent="0.25">
      <c r="A35" s="10">
        <v>45166.524305555555</v>
      </c>
      <c r="B35" s="9" t="s">
        <v>88</v>
      </c>
      <c r="C35" s="11">
        <v>1.29054690999993E-2</v>
      </c>
      <c r="D35" s="9" t="str">
        <f t="shared" si="0"/>
        <v>Low Q</v>
      </c>
      <c r="I35" s="10">
        <v>45183.739583333336</v>
      </c>
      <c r="J35" s="9" t="s">
        <v>99</v>
      </c>
      <c r="K35" s="11">
        <v>2.0528229072998699E-2</v>
      </c>
    </row>
    <row r="36" spans="1:11" x14ac:dyDescent="0.25">
      <c r="A36" s="10">
        <v>45166.534722222219</v>
      </c>
      <c r="B36" s="9" t="s">
        <v>89</v>
      </c>
      <c r="C36" s="11">
        <v>1.2070389853395799E-2</v>
      </c>
      <c r="D36" s="9" t="str">
        <f t="shared" si="0"/>
        <v>Low Q</v>
      </c>
      <c r="I36" s="10">
        <v>45183.760416666664</v>
      </c>
      <c r="J36" s="9" t="s">
        <v>101</v>
      </c>
      <c r="K36" s="11">
        <v>1.6135680584454599E-2</v>
      </c>
    </row>
    <row r="37" spans="1:11" x14ac:dyDescent="0.25">
      <c r="A37" s="10">
        <v>45166.545138888891</v>
      </c>
      <c r="B37" s="9" t="s">
        <v>90</v>
      </c>
      <c r="C37" s="11">
        <v>1.1684788928497499E-2</v>
      </c>
      <c r="D37" s="9" t="str">
        <f t="shared" si="0"/>
        <v>Low Q</v>
      </c>
      <c r="I37" s="10">
        <v>45183.78125</v>
      </c>
      <c r="J37" s="9" t="s">
        <v>102</v>
      </c>
      <c r="K37" s="11">
        <v>1.4675642779279199E-2</v>
      </c>
    </row>
    <row r="38" spans="1:11" x14ac:dyDescent="0.25">
      <c r="A38" s="10">
        <v>45166.555555555555</v>
      </c>
      <c r="B38" s="9" t="s">
        <v>91</v>
      </c>
      <c r="C38" s="11">
        <v>1.24889235123712E-2</v>
      </c>
      <c r="D38" s="9" t="str">
        <f t="shared" si="0"/>
        <v>Low Q</v>
      </c>
      <c r="I38" s="10">
        <v>45183.802083333336</v>
      </c>
      <c r="J38" s="9" t="s">
        <v>103</v>
      </c>
      <c r="K38" s="11">
        <v>1.42155690608048E-2</v>
      </c>
    </row>
    <row r="39" spans="1:11" x14ac:dyDescent="0.25">
      <c r="A39" s="10">
        <v>45166.586805555555</v>
      </c>
      <c r="B39" s="9" t="s">
        <v>92</v>
      </c>
      <c r="C39" s="11">
        <v>1.28897170412782E-2</v>
      </c>
      <c r="D39" s="9" t="str">
        <f t="shared" si="0"/>
        <v>Low Q</v>
      </c>
    </row>
    <row r="40" spans="1:11" x14ac:dyDescent="0.25">
      <c r="A40" s="25">
        <v>45166.607638888891</v>
      </c>
      <c r="B40" s="26" t="s">
        <v>93</v>
      </c>
      <c r="C40" s="27">
        <v>1.3063574865192801E-2</v>
      </c>
      <c r="D40" s="9" t="str">
        <f t="shared" si="0"/>
        <v>Low Q</v>
      </c>
    </row>
    <row r="41" spans="1:11" x14ac:dyDescent="0.25">
      <c r="A41" s="10">
        <v>45183.744444444441</v>
      </c>
      <c r="B41" s="9" t="s">
        <v>94</v>
      </c>
      <c r="C41" s="11">
        <v>2.4210236431668801E-2</v>
      </c>
      <c r="D41" s="9" t="str">
        <f t="shared" si="0"/>
        <v>Low Q</v>
      </c>
    </row>
    <row r="42" spans="1:11" x14ac:dyDescent="0.25">
      <c r="A42" s="10">
        <v>45183.754861111112</v>
      </c>
      <c r="B42" s="9" t="s">
        <v>95</v>
      </c>
      <c r="C42" s="11">
        <v>2.26863815215868E-2</v>
      </c>
      <c r="D42" s="9" t="str">
        <f t="shared" si="0"/>
        <v>Low Q</v>
      </c>
    </row>
    <row r="43" spans="1:11" x14ac:dyDescent="0.25">
      <c r="A43" s="10">
        <v>45183.765277777777</v>
      </c>
      <c r="B43" s="9" t="s">
        <v>96</v>
      </c>
      <c r="C43" s="11">
        <v>1.52396285400846E-2</v>
      </c>
      <c r="D43" s="9" t="str">
        <f t="shared" si="0"/>
        <v>Low Q</v>
      </c>
    </row>
    <row r="44" spans="1:11" x14ac:dyDescent="0.25">
      <c r="A44" s="10">
        <v>45183.786111111112</v>
      </c>
      <c r="B44" s="9" t="s">
        <v>97</v>
      </c>
      <c r="C44" s="11">
        <v>1.44609417106578E-2</v>
      </c>
      <c r="D44" s="9" t="str">
        <f t="shared" si="0"/>
        <v>Low Q</v>
      </c>
    </row>
    <row r="45" spans="1:11" x14ac:dyDescent="0.25">
      <c r="A45" s="10">
        <v>45183.79791666667</v>
      </c>
      <c r="B45" s="9" t="s">
        <v>98</v>
      </c>
      <c r="C45" s="11">
        <v>1.42155690608048E-2</v>
      </c>
      <c r="D45" s="9" t="str">
        <f t="shared" si="0"/>
        <v>Low Q</v>
      </c>
    </row>
    <row r="46" spans="1:11" x14ac:dyDescent="0.25">
      <c r="A46" s="10">
        <v>45183.739583333336</v>
      </c>
      <c r="B46" s="9" t="s">
        <v>99</v>
      </c>
      <c r="C46" s="11">
        <v>2.0528229072998699E-2</v>
      </c>
      <c r="D46" s="9" t="str">
        <f t="shared" si="0"/>
        <v>Low Q</v>
      </c>
    </row>
    <row r="47" spans="1:11" x14ac:dyDescent="0.25">
      <c r="A47" s="24">
        <v>45183.75</v>
      </c>
      <c r="B47" s="14" t="s">
        <v>100</v>
      </c>
      <c r="C47" s="19">
        <v>2.8418244841577602E-2</v>
      </c>
      <c r="D47" s="14" t="str">
        <f t="shared" si="0"/>
        <v>Mod Q</v>
      </c>
    </row>
    <row r="48" spans="1:11" x14ac:dyDescent="0.25">
      <c r="A48" s="10">
        <v>45183.760416666664</v>
      </c>
      <c r="B48" s="9" t="s">
        <v>101</v>
      </c>
      <c r="C48" s="11">
        <v>1.6135680584454599E-2</v>
      </c>
      <c r="D48" s="9" t="str">
        <f t="shared" si="0"/>
        <v>Low Q</v>
      </c>
    </row>
    <row r="49" spans="1:4" x14ac:dyDescent="0.25">
      <c r="A49" s="10">
        <v>45183.78125</v>
      </c>
      <c r="B49" s="9" t="s">
        <v>102</v>
      </c>
      <c r="C49" s="11">
        <v>1.4675642779279199E-2</v>
      </c>
      <c r="D49" s="9" t="str">
        <f t="shared" si="0"/>
        <v>Low Q</v>
      </c>
    </row>
    <row r="50" spans="1:4" x14ac:dyDescent="0.25">
      <c r="A50" s="10">
        <v>45183.802083333336</v>
      </c>
      <c r="B50" s="9" t="s">
        <v>103</v>
      </c>
      <c r="C50" s="11">
        <v>1.42155690608048E-2</v>
      </c>
      <c r="D50" s="9" t="str">
        <f t="shared" si="0"/>
        <v>Low Q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</vt:lpstr>
      <vt:lpstr>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2025-08-25T23:15:16Z</dcterms:modified>
</cp:coreProperties>
</file>