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2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3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ck4481\Documents\GitHub\sediment_trap_paper\data_analysis\sediment_load_analysis\transported_mass\"/>
    </mc:Choice>
  </mc:AlternateContent>
  <xr:revisionPtr revIDLastSave="0" documentId="13_ncr:1_{F978D272-988C-488C-B011-414529B99D17}" xr6:coauthVersionLast="47" xr6:coauthVersionMax="47" xr10:uidLastSave="{00000000-0000-0000-0000-000000000000}"/>
  <bookViews>
    <workbookView xWindow="-120" yWindow="-120" windowWidth="29040" windowHeight="15840" xr2:uid="{C4D4A68A-128C-4ED8-927F-220094CAD87F}"/>
  </bookViews>
  <sheets>
    <sheet name="SM23" sheetId="3" r:id="rId1"/>
    <sheet name="SP23" sheetId="4" r:id="rId2"/>
    <sheet name="Both Season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4" i="3" l="1"/>
  <c r="O130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85" i="3"/>
  <c r="D85" i="3"/>
  <c r="E85" i="3"/>
  <c r="F85" i="3"/>
  <c r="G85" i="3"/>
  <c r="H85" i="3"/>
  <c r="I85" i="3"/>
  <c r="J85" i="3"/>
  <c r="K85" i="3"/>
  <c r="K130" i="3" s="1"/>
  <c r="L85" i="3"/>
  <c r="M85" i="3"/>
  <c r="N85" i="3"/>
  <c r="D86" i="3"/>
  <c r="E86" i="3"/>
  <c r="F86" i="3"/>
  <c r="G86" i="3"/>
  <c r="H86" i="3"/>
  <c r="H130" i="3" s="1"/>
  <c r="I86" i="3"/>
  <c r="J86" i="3"/>
  <c r="K86" i="3"/>
  <c r="L86" i="3"/>
  <c r="M86" i="3"/>
  <c r="N86" i="3"/>
  <c r="D87" i="3"/>
  <c r="E87" i="3"/>
  <c r="E130" i="3" s="1"/>
  <c r="F87" i="3"/>
  <c r="G87" i="3"/>
  <c r="H87" i="3"/>
  <c r="I87" i="3"/>
  <c r="J87" i="3"/>
  <c r="K87" i="3"/>
  <c r="L87" i="3"/>
  <c r="M87" i="3"/>
  <c r="M130" i="3" s="1"/>
  <c r="N87" i="3"/>
  <c r="D88" i="3"/>
  <c r="E88" i="3"/>
  <c r="F88" i="3"/>
  <c r="G88" i="3"/>
  <c r="H88" i="3"/>
  <c r="I88" i="3"/>
  <c r="J88" i="3"/>
  <c r="J130" i="3" s="1"/>
  <c r="K88" i="3"/>
  <c r="L88" i="3"/>
  <c r="M88" i="3"/>
  <c r="N88" i="3"/>
  <c r="D89" i="3"/>
  <c r="E89" i="3"/>
  <c r="F89" i="3"/>
  <c r="G89" i="3"/>
  <c r="G130" i="3" s="1"/>
  <c r="H89" i="3"/>
  <c r="I89" i="3"/>
  <c r="J89" i="3"/>
  <c r="K89" i="3"/>
  <c r="L89" i="3"/>
  <c r="M89" i="3"/>
  <c r="N89" i="3"/>
  <c r="D90" i="3"/>
  <c r="D130" i="3" s="1"/>
  <c r="E90" i="3"/>
  <c r="F90" i="3"/>
  <c r="G90" i="3"/>
  <c r="H90" i="3"/>
  <c r="I90" i="3"/>
  <c r="J90" i="3"/>
  <c r="K90" i="3"/>
  <c r="L90" i="3"/>
  <c r="L130" i="3" s="1"/>
  <c r="M90" i="3"/>
  <c r="N90" i="3"/>
  <c r="D91" i="3"/>
  <c r="E91" i="3"/>
  <c r="F91" i="3"/>
  <c r="G91" i="3"/>
  <c r="H91" i="3"/>
  <c r="I91" i="3"/>
  <c r="I130" i="3" s="1"/>
  <c r="J91" i="3"/>
  <c r="K91" i="3"/>
  <c r="L91" i="3"/>
  <c r="M91" i="3"/>
  <c r="N91" i="3"/>
  <c r="D92" i="3"/>
  <c r="E92" i="3"/>
  <c r="F92" i="3"/>
  <c r="G92" i="3"/>
  <c r="H92" i="3"/>
  <c r="I92" i="3"/>
  <c r="J92" i="3"/>
  <c r="K92" i="3"/>
  <c r="L92" i="3"/>
  <c r="M92" i="3"/>
  <c r="N92" i="3"/>
  <c r="D93" i="3"/>
  <c r="E93" i="3"/>
  <c r="F93" i="3"/>
  <c r="G93" i="3"/>
  <c r="H93" i="3"/>
  <c r="I93" i="3"/>
  <c r="J93" i="3"/>
  <c r="K93" i="3"/>
  <c r="L93" i="3"/>
  <c r="M93" i="3"/>
  <c r="N93" i="3"/>
  <c r="D94" i="3"/>
  <c r="E94" i="3"/>
  <c r="F94" i="3"/>
  <c r="G94" i="3"/>
  <c r="H94" i="3"/>
  <c r="I94" i="3"/>
  <c r="J94" i="3"/>
  <c r="K94" i="3"/>
  <c r="L94" i="3"/>
  <c r="M94" i="3"/>
  <c r="N94" i="3"/>
  <c r="D95" i="3"/>
  <c r="E95" i="3"/>
  <c r="F95" i="3"/>
  <c r="G95" i="3"/>
  <c r="H95" i="3"/>
  <c r="I95" i="3"/>
  <c r="J95" i="3"/>
  <c r="K95" i="3"/>
  <c r="L95" i="3"/>
  <c r="M95" i="3"/>
  <c r="N95" i="3"/>
  <c r="D96" i="3"/>
  <c r="E96" i="3"/>
  <c r="F96" i="3"/>
  <c r="G96" i="3"/>
  <c r="H96" i="3"/>
  <c r="I96" i="3"/>
  <c r="J96" i="3"/>
  <c r="K96" i="3"/>
  <c r="L96" i="3"/>
  <c r="M96" i="3"/>
  <c r="N96" i="3"/>
  <c r="D97" i="3"/>
  <c r="E97" i="3"/>
  <c r="F97" i="3"/>
  <c r="G97" i="3"/>
  <c r="H97" i="3"/>
  <c r="I97" i="3"/>
  <c r="J97" i="3"/>
  <c r="K97" i="3"/>
  <c r="L97" i="3"/>
  <c r="M97" i="3"/>
  <c r="N97" i="3"/>
  <c r="D98" i="3"/>
  <c r="E98" i="3"/>
  <c r="F98" i="3"/>
  <c r="G98" i="3"/>
  <c r="H98" i="3"/>
  <c r="I98" i="3"/>
  <c r="J98" i="3"/>
  <c r="K98" i="3"/>
  <c r="L98" i="3"/>
  <c r="M98" i="3"/>
  <c r="N98" i="3"/>
  <c r="D99" i="3"/>
  <c r="E99" i="3"/>
  <c r="F99" i="3"/>
  <c r="G99" i="3"/>
  <c r="H99" i="3"/>
  <c r="I99" i="3"/>
  <c r="J99" i="3"/>
  <c r="K99" i="3"/>
  <c r="L99" i="3"/>
  <c r="M99" i="3"/>
  <c r="N99" i="3"/>
  <c r="D100" i="3"/>
  <c r="E100" i="3"/>
  <c r="F100" i="3"/>
  <c r="G100" i="3"/>
  <c r="H100" i="3"/>
  <c r="I100" i="3"/>
  <c r="J100" i="3"/>
  <c r="K100" i="3"/>
  <c r="L100" i="3"/>
  <c r="M100" i="3"/>
  <c r="N100" i="3"/>
  <c r="D101" i="3"/>
  <c r="E101" i="3"/>
  <c r="F101" i="3"/>
  <c r="G101" i="3"/>
  <c r="H101" i="3"/>
  <c r="I101" i="3"/>
  <c r="J101" i="3"/>
  <c r="K101" i="3"/>
  <c r="L101" i="3"/>
  <c r="M101" i="3"/>
  <c r="N101" i="3"/>
  <c r="D102" i="3"/>
  <c r="E102" i="3"/>
  <c r="F102" i="3"/>
  <c r="G102" i="3"/>
  <c r="H102" i="3"/>
  <c r="I102" i="3"/>
  <c r="J102" i="3"/>
  <c r="K102" i="3"/>
  <c r="L102" i="3"/>
  <c r="M102" i="3"/>
  <c r="N102" i="3"/>
  <c r="D103" i="3"/>
  <c r="E103" i="3"/>
  <c r="F103" i="3"/>
  <c r="G103" i="3"/>
  <c r="H103" i="3"/>
  <c r="I103" i="3"/>
  <c r="J103" i="3"/>
  <c r="K103" i="3"/>
  <c r="L103" i="3"/>
  <c r="M103" i="3"/>
  <c r="N103" i="3"/>
  <c r="D104" i="3"/>
  <c r="E104" i="3"/>
  <c r="F104" i="3"/>
  <c r="G104" i="3"/>
  <c r="H104" i="3"/>
  <c r="I104" i="3"/>
  <c r="J104" i="3"/>
  <c r="K104" i="3"/>
  <c r="L104" i="3"/>
  <c r="M104" i="3"/>
  <c r="N104" i="3"/>
  <c r="D105" i="3"/>
  <c r="E105" i="3"/>
  <c r="F105" i="3"/>
  <c r="G105" i="3"/>
  <c r="H105" i="3"/>
  <c r="I105" i="3"/>
  <c r="J105" i="3"/>
  <c r="K105" i="3"/>
  <c r="L105" i="3"/>
  <c r="M105" i="3"/>
  <c r="N105" i="3"/>
  <c r="D106" i="3"/>
  <c r="E106" i="3"/>
  <c r="F106" i="3"/>
  <c r="G106" i="3"/>
  <c r="H106" i="3"/>
  <c r="I106" i="3"/>
  <c r="J106" i="3"/>
  <c r="K106" i="3"/>
  <c r="L106" i="3"/>
  <c r="M106" i="3"/>
  <c r="N106" i="3"/>
  <c r="D107" i="3"/>
  <c r="E107" i="3"/>
  <c r="F107" i="3"/>
  <c r="G107" i="3"/>
  <c r="H107" i="3"/>
  <c r="I107" i="3"/>
  <c r="J107" i="3"/>
  <c r="K107" i="3"/>
  <c r="L107" i="3"/>
  <c r="M107" i="3"/>
  <c r="N107" i="3"/>
  <c r="D108" i="3"/>
  <c r="E108" i="3"/>
  <c r="F108" i="3"/>
  <c r="G108" i="3"/>
  <c r="H108" i="3"/>
  <c r="I108" i="3"/>
  <c r="J108" i="3"/>
  <c r="K108" i="3"/>
  <c r="L108" i="3"/>
  <c r="M108" i="3"/>
  <c r="N108" i="3"/>
  <c r="D109" i="3"/>
  <c r="E109" i="3"/>
  <c r="F109" i="3"/>
  <c r="G109" i="3"/>
  <c r="H109" i="3"/>
  <c r="I109" i="3"/>
  <c r="J109" i="3"/>
  <c r="K109" i="3"/>
  <c r="L109" i="3"/>
  <c r="M109" i="3"/>
  <c r="N109" i="3"/>
  <c r="D110" i="3"/>
  <c r="E110" i="3"/>
  <c r="F110" i="3"/>
  <c r="G110" i="3"/>
  <c r="H110" i="3"/>
  <c r="I110" i="3"/>
  <c r="J110" i="3"/>
  <c r="K110" i="3"/>
  <c r="L110" i="3"/>
  <c r="M110" i="3"/>
  <c r="N110" i="3"/>
  <c r="D111" i="3"/>
  <c r="E111" i="3"/>
  <c r="F111" i="3"/>
  <c r="G111" i="3"/>
  <c r="H111" i="3"/>
  <c r="I111" i="3"/>
  <c r="J111" i="3"/>
  <c r="K111" i="3"/>
  <c r="L111" i="3"/>
  <c r="M111" i="3"/>
  <c r="N111" i="3"/>
  <c r="D112" i="3"/>
  <c r="E112" i="3"/>
  <c r="F112" i="3"/>
  <c r="G112" i="3"/>
  <c r="H112" i="3"/>
  <c r="I112" i="3"/>
  <c r="J112" i="3"/>
  <c r="K112" i="3"/>
  <c r="L112" i="3"/>
  <c r="M112" i="3"/>
  <c r="N112" i="3"/>
  <c r="D113" i="3"/>
  <c r="E113" i="3"/>
  <c r="F113" i="3"/>
  <c r="G113" i="3"/>
  <c r="H113" i="3"/>
  <c r="I113" i="3"/>
  <c r="J113" i="3"/>
  <c r="K113" i="3"/>
  <c r="L113" i="3"/>
  <c r="M113" i="3"/>
  <c r="N113" i="3"/>
  <c r="D114" i="3"/>
  <c r="E114" i="3"/>
  <c r="F114" i="3"/>
  <c r="G114" i="3"/>
  <c r="H114" i="3"/>
  <c r="I114" i="3"/>
  <c r="J114" i="3"/>
  <c r="K114" i="3"/>
  <c r="L114" i="3"/>
  <c r="M114" i="3"/>
  <c r="N114" i="3"/>
  <c r="D115" i="3"/>
  <c r="E115" i="3"/>
  <c r="F115" i="3"/>
  <c r="G115" i="3"/>
  <c r="H115" i="3"/>
  <c r="I115" i="3"/>
  <c r="J115" i="3"/>
  <c r="K115" i="3"/>
  <c r="L115" i="3"/>
  <c r="M115" i="3"/>
  <c r="N115" i="3"/>
  <c r="D116" i="3"/>
  <c r="E116" i="3"/>
  <c r="F116" i="3"/>
  <c r="G116" i="3"/>
  <c r="H116" i="3"/>
  <c r="I116" i="3"/>
  <c r="J116" i="3"/>
  <c r="K116" i="3"/>
  <c r="L116" i="3"/>
  <c r="M116" i="3"/>
  <c r="N116" i="3"/>
  <c r="D117" i="3"/>
  <c r="E117" i="3"/>
  <c r="F117" i="3"/>
  <c r="G117" i="3"/>
  <c r="H117" i="3"/>
  <c r="I117" i="3"/>
  <c r="J117" i="3"/>
  <c r="K117" i="3"/>
  <c r="L117" i="3"/>
  <c r="M117" i="3"/>
  <c r="N117" i="3"/>
  <c r="D118" i="3"/>
  <c r="E118" i="3"/>
  <c r="F118" i="3"/>
  <c r="G118" i="3"/>
  <c r="H118" i="3"/>
  <c r="I118" i="3"/>
  <c r="J118" i="3"/>
  <c r="K118" i="3"/>
  <c r="L118" i="3"/>
  <c r="M118" i="3"/>
  <c r="N118" i="3"/>
  <c r="D119" i="3"/>
  <c r="E119" i="3"/>
  <c r="F119" i="3"/>
  <c r="G119" i="3"/>
  <c r="H119" i="3"/>
  <c r="I119" i="3"/>
  <c r="J119" i="3"/>
  <c r="K119" i="3"/>
  <c r="L119" i="3"/>
  <c r="M119" i="3"/>
  <c r="N119" i="3"/>
  <c r="D120" i="3"/>
  <c r="E120" i="3"/>
  <c r="F120" i="3"/>
  <c r="G120" i="3"/>
  <c r="H120" i="3"/>
  <c r="I120" i="3"/>
  <c r="J120" i="3"/>
  <c r="K120" i="3"/>
  <c r="L120" i="3"/>
  <c r="M120" i="3"/>
  <c r="N120" i="3"/>
  <c r="D121" i="3"/>
  <c r="E121" i="3"/>
  <c r="F121" i="3"/>
  <c r="G121" i="3"/>
  <c r="H121" i="3"/>
  <c r="I121" i="3"/>
  <c r="J121" i="3"/>
  <c r="K121" i="3"/>
  <c r="L121" i="3"/>
  <c r="M121" i="3"/>
  <c r="N121" i="3"/>
  <c r="D122" i="3"/>
  <c r="E122" i="3"/>
  <c r="F122" i="3"/>
  <c r="G122" i="3"/>
  <c r="H122" i="3"/>
  <c r="I122" i="3"/>
  <c r="J122" i="3"/>
  <c r="K122" i="3"/>
  <c r="L122" i="3"/>
  <c r="M122" i="3"/>
  <c r="N122" i="3"/>
  <c r="D123" i="3"/>
  <c r="E123" i="3"/>
  <c r="F123" i="3"/>
  <c r="G123" i="3"/>
  <c r="H123" i="3"/>
  <c r="I123" i="3"/>
  <c r="J123" i="3"/>
  <c r="K123" i="3"/>
  <c r="L123" i="3"/>
  <c r="M123" i="3"/>
  <c r="N123" i="3"/>
  <c r="D124" i="3"/>
  <c r="E124" i="3"/>
  <c r="F124" i="3"/>
  <c r="G124" i="3"/>
  <c r="H124" i="3"/>
  <c r="I124" i="3"/>
  <c r="J124" i="3"/>
  <c r="K124" i="3"/>
  <c r="L124" i="3"/>
  <c r="M124" i="3"/>
  <c r="N124" i="3"/>
  <c r="D125" i="3"/>
  <c r="E125" i="3"/>
  <c r="F125" i="3"/>
  <c r="G125" i="3"/>
  <c r="H125" i="3"/>
  <c r="I125" i="3"/>
  <c r="J125" i="3"/>
  <c r="K125" i="3"/>
  <c r="L125" i="3"/>
  <c r="M125" i="3"/>
  <c r="N125" i="3"/>
  <c r="D126" i="3"/>
  <c r="E126" i="3"/>
  <c r="F126" i="3"/>
  <c r="G126" i="3"/>
  <c r="H126" i="3"/>
  <c r="I126" i="3"/>
  <c r="J126" i="3"/>
  <c r="K126" i="3"/>
  <c r="L126" i="3"/>
  <c r="M126" i="3"/>
  <c r="N126" i="3"/>
  <c r="D127" i="3"/>
  <c r="E127" i="3"/>
  <c r="F127" i="3"/>
  <c r="G127" i="3"/>
  <c r="H127" i="3"/>
  <c r="I127" i="3"/>
  <c r="J127" i="3"/>
  <c r="K127" i="3"/>
  <c r="L127" i="3"/>
  <c r="M127" i="3"/>
  <c r="N127" i="3"/>
  <c r="D128" i="3"/>
  <c r="E128" i="3"/>
  <c r="F128" i="3"/>
  <c r="G128" i="3"/>
  <c r="H128" i="3"/>
  <c r="I128" i="3"/>
  <c r="J128" i="3"/>
  <c r="K128" i="3"/>
  <c r="L128" i="3"/>
  <c r="M128" i="3"/>
  <c r="N128" i="3"/>
  <c r="C90" i="3"/>
  <c r="C98" i="3"/>
  <c r="C106" i="3"/>
  <c r="C114" i="3"/>
  <c r="C122" i="3"/>
  <c r="AU48" i="3"/>
  <c r="AV48" i="3"/>
  <c r="AW48" i="3"/>
  <c r="AX48" i="3"/>
  <c r="AY48" i="3"/>
  <c r="AZ48" i="3"/>
  <c r="BA48" i="3"/>
  <c r="BB48" i="3"/>
  <c r="BC48" i="3"/>
  <c r="BD48" i="3"/>
  <c r="BE48" i="3"/>
  <c r="AT48" i="3"/>
  <c r="C92" i="3" s="1"/>
  <c r="BG48" i="3"/>
  <c r="F130" i="3"/>
  <c r="N130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X48" i="3"/>
  <c r="W48" i="3"/>
  <c r="BO130" i="4"/>
  <c r="BO86" i="4"/>
  <c r="BO87" i="4"/>
  <c r="BO88" i="4"/>
  <c r="BO89" i="4"/>
  <c r="BO90" i="4"/>
  <c r="BO91" i="4"/>
  <c r="BO92" i="4"/>
  <c r="BO93" i="4"/>
  <c r="BO94" i="4"/>
  <c r="BO95" i="4"/>
  <c r="BO96" i="4"/>
  <c r="BO97" i="4"/>
  <c r="BO98" i="4"/>
  <c r="BO99" i="4"/>
  <c r="BO100" i="4"/>
  <c r="BO101" i="4"/>
  <c r="BO102" i="4"/>
  <c r="BO103" i="4"/>
  <c r="BO104" i="4"/>
  <c r="BO105" i="4"/>
  <c r="BO106" i="4"/>
  <c r="BO107" i="4"/>
  <c r="BO108" i="4"/>
  <c r="BO109" i="4"/>
  <c r="BO110" i="4"/>
  <c r="BO111" i="4"/>
  <c r="BO112" i="4"/>
  <c r="BO113" i="4"/>
  <c r="BO114" i="4"/>
  <c r="BO115" i="4"/>
  <c r="BO116" i="4"/>
  <c r="BO117" i="4"/>
  <c r="BO118" i="4"/>
  <c r="BO119" i="4"/>
  <c r="BO120" i="4"/>
  <c r="BO121" i="4"/>
  <c r="BO122" i="4"/>
  <c r="BO123" i="4"/>
  <c r="BO124" i="4"/>
  <c r="BO125" i="4"/>
  <c r="BO126" i="4"/>
  <c r="BO127" i="4"/>
  <c r="BO128" i="4"/>
  <c r="BO85" i="4"/>
  <c r="BO49" i="4"/>
  <c r="BA130" i="4"/>
  <c r="BB130" i="4"/>
  <c r="BC130" i="4"/>
  <c r="BD130" i="4"/>
  <c r="BE130" i="4"/>
  <c r="BF130" i="4"/>
  <c r="BG130" i="4"/>
  <c r="BH130" i="4"/>
  <c r="BI130" i="4"/>
  <c r="BJ130" i="4"/>
  <c r="BK130" i="4"/>
  <c r="BL130" i="4"/>
  <c r="BM130" i="4"/>
  <c r="BA85" i="4"/>
  <c r="BB85" i="4"/>
  <c r="BC85" i="4"/>
  <c r="BD85" i="4"/>
  <c r="BE85" i="4"/>
  <c r="BF85" i="4"/>
  <c r="BG85" i="4"/>
  <c r="BH85" i="4"/>
  <c r="BI85" i="4"/>
  <c r="BJ85" i="4"/>
  <c r="BK85" i="4"/>
  <c r="BL85" i="4"/>
  <c r="BM85" i="4"/>
  <c r="BA86" i="4"/>
  <c r="BB86" i="4"/>
  <c r="BC86" i="4"/>
  <c r="BD86" i="4"/>
  <c r="BE86" i="4"/>
  <c r="BF86" i="4"/>
  <c r="BG86" i="4"/>
  <c r="BH86" i="4"/>
  <c r="BI86" i="4"/>
  <c r="BJ86" i="4"/>
  <c r="BK86" i="4"/>
  <c r="BL86" i="4"/>
  <c r="BM86" i="4"/>
  <c r="BA87" i="4"/>
  <c r="BB87" i="4"/>
  <c r="BC87" i="4"/>
  <c r="BD87" i="4"/>
  <c r="BE87" i="4"/>
  <c r="BF87" i="4"/>
  <c r="BG87" i="4"/>
  <c r="BH87" i="4"/>
  <c r="BI87" i="4"/>
  <c r="BJ87" i="4"/>
  <c r="BK87" i="4"/>
  <c r="BL87" i="4"/>
  <c r="BM87" i="4"/>
  <c r="BA88" i="4"/>
  <c r="BB88" i="4"/>
  <c r="BC88" i="4"/>
  <c r="BD88" i="4"/>
  <c r="BE88" i="4"/>
  <c r="BF88" i="4"/>
  <c r="BG88" i="4"/>
  <c r="BH88" i="4"/>
  <c r="BI88" i="4"/>
  <c r="BJ88" i="4"/>
  <c r="BK88" i="4"/>
  <c r="BL88" i="4"/>
  <c r="BM88" i="4"/>
  <c r="BA89" i="4"/>
  <c r="BB89" i="4"/>
  <c r="BC89" i="4"/>
  <c r="BD89" i="4"/>
  <c r="BE89" i="4"/>
  <c r="BF89" i="4"/>
  <c r="BG89" i="4"/>
  <c r="BH89" i="4"/>
  <c r="BI89" i="4"/>
  <c r="BJ89" i="4"/>
  <c r="BK89" i="4"/>
  <c r="BL89" i="4"/>
  <c r="BM89" i="4"/>
  <c r="BA90" i="4"/>
  <c r="BB90" i="4"/>
  <c r="BC90" i="4"/>
  <c r="BD90" i="4"/>
  <c r="BE90" i="4"/>
  <c r="BF90" i="4"/>
  <c r="BG90" i="4"/>
  <c r="BH90" i="4"/>
  <c r="BI90" i="4"/>
  <c r="BJ90" i="4"/>
  <c r="BK90" i="4"/>
  <c r="BL90" i="4"/>
  <c r="BM90" i="4"/>
  <c r="BA91" i="4"/>
  <c r="BB91" i="4"/>
  <c r="BC91" i="4"/>
  <c r="BD91" i="4"/>
  <c r="BE91" i="4"/>
  <c r="BF91" i="4"/>
  <c r="BG91" i="4"/>
  <c r="BH91" i="4"/>
  <c r="BI91" i="4"/>
  <c r="BJ91" i="4"/>
  <c r="BK91" i="4"/>
  <c r="BL91" i="4"/>
  <c r="BM91" i="4"/>
  <c r="BA92" i="4"/>
  <c r="BB92" i="4"/>
  <c r="BC92" i="4"/>
  <c r="BD92" i="4"/>
  <c r="BE92" i="4"/>
  <c r="BF92" i="4"/>
  <c r="BG92" i="4"/>
  <c r="BH92" i="4"/>
  <c r="BI92" i="4"/>
  <c r="BJ92" i="4"/>
  <c r="BK92" i="4"/>
  <c r="BL92" i="4"/>
  <c r="BM92" i="4"/>
  <c r="BA93" i="4"/>
  <c r="BB93" i="4"/>
  <c r="BC93" i="4"/>
  <c r="BD93" i="4"/>
  <c r="BE93" i="4"/>
  <c r="BF93" i="4"/>
  <c r="BG93" i="4"/>
  <c r="BH93" i="4"/>
  <c r="BI93" i="4"/>
  <c r="BJ93" i="4"/>
  <c r="BK93" i="4"/>
  <c r="BL93" i="4"/>
  <c r="BM93" i="4"/>
  <c r="BA94" i="4"/>
  <c r="BB94" i="4"/>
  <c r="BC94" i="4"/>
  <c r="BD94" i="4"/>
  <c r="BE94" i="4"/>
  <c r="BF94" i="4"/>
  <c r="BG94" i="4"/>
  <c r="BH94" i="4"/>
  <c r="BI94" i="4"/>
  <c r="BJ94" i="4"/>
  <c r="BK94" i="4"/>
  <c r="BL94" i="4"/>
  <c r="BM94" i="4"/>
  <c r="BA95" i="4"/>
  <c r="BB95" i="4"/>
  <c r="BC95" i="4"/>
  <c r="BD95" i="4"/>
  <c r="BE95" i="4"/>
  <c r="BF95" i="4"/>
  <c r="BG95" i="4"/>
  <c r="BH95" i="4"/>
  <c r="BI95" i="4"/>
  <c r="BJ95" i="4"/>
  <c r="BK95" i="4"/>
  <c r="BL95" i="4"/>
  <c r="BM95" i="4"/>
  <c r="BA96" i="4"/>
  <c r="BB96" i="4"/>
  <c r="BC96" i="4"/>
  <c r="BD96" i="4"/>
  <c r="BE96" i="4"/>
  <c r="BF96" i="4"/>
  <c r="BG96" i="4"/>
  <c r="BH96" i="4"/>
  <c r="BI96" i="4"/>
  <c r="BJ96" i="4"/>
  <c r="BK96" i="4"/>
  <c r="BL96" i="4"/>
  <c r="BM96" i="4"/>
  <c r="BA97" i="4"/>
  <c r="BB97" i="4"/>
  <c r="BC97" i="4"/>
  <c r="BD97" i="4"/>
  <c r="BE97" i="4"/>
  <c r="BF97" i="4"/>
  <c r="BG97" i="4"/>
  <c r="BH97" i="4"/>
  <c r="BI97" i="4"/>
  <c r="BJ97" i="4"/>
  <c r="BK97" i="4"/>
  <c r="BL97" i="4"/>
  <c r="BM97" i="4"/>
  <c r="BA98" i="4"/>
  <c r="BB98" i="4"/>
  <c r="BC98" i="4"/>
  <c r="BD98" i="4"/>
  <c r="BE98" i="4"/>
  <c r="BF98" i="4"/>
  <c r="BG98" i="4"/>
  <c r="BH98" i="4"/>
  <c r="BI98" i="4"/>
  <c r="BJ98" i="4"/>
  <c r="BK98" i="4"/>
  <c r="BL98" i="4"/>
  <c r="BM98" i="4"/>
  <c r="BA99" i="4"/>
  <c r="BB99" i="4"/>
  <c r="BC99" i="4"/>
  <c r="BD99" i="4"/>
  <c r="BE99" i="4"/>
  <c r="BF99" i="4"/>
  <c r="BG99" i="4"/>
  <c r="BH99" i="4"/>
  <c r="BI99" i="4"/>
  <c r="BJ99" i="4"/>
  <c r="BK99" i="4"/>
  <c r="BL99" i="4"/>
  <c r="BM99" i="4"/>
  <c r="BA100" i="4"/>
  <c r="BB100" i="4"/>
  <c r="BC100" i="4"/>
  <c r="BD100" i="4"/>
  <c r="BE100" i="4"/>
  <c r="BF100" i="4"/>
  <c r="BG100" i="4"/>
  <c r="BH100" i="4"/>
  <c r="BI100" i="4"/>
  <c r="BJ100" i="4"/>
  <c r="BK100" i="4"/>
  <c r="BL100" i="4"/>
  <c r="BM100" i="4"/>
  <c r="BA101" i="4"/>
  <c r="BB101" i="4"/>
  <c r="BC101" i="4"/>
  <c r="BD101" i="4"/>
  <c r="BE101" i="4"/>
  <c r="BF101" i="4"/>
  <c r="BG101" i="4"/>
  <c r="BH101" i="4"/>
  <c r="BI101" i="4"/>
  <c r="BJ101" i="4"/>
  <c r="BK101" i="4"/>
  <c r="BL101" i="4"/>
  <c r="BM101" i="4"/>
  <c r="BA102" i="4"/>
  <c r="BB102" i="4"/>
  <c r="BC102" i="4"/>
  <c r="BD102" i="4"/>
  <c r="BE102" i="4"/>
  <c r="BF102" i="4"/>
  <c r="BG102" i="4"/>
  <c r="BH102" i="4"/>
  <c r="BI102" i="4"/>
  <c r="BJ102" i="4"/>
  <c r="BK102" i="4"/>
  <c r="BL102" i="4"/>
  <c r="BM102" i="4"/>
  <c r="BA103" i="4"/>
  <c r="BB103" i="4"/>
  <c r="BC103" i="4"/>
  <c r="BD103" i="4"/>
  <c r="BE103" i="4"/>
  <c r="BF103" i="4"/>
  <c r="BG103" i="4"/>
  <c r="BH103" i="4"/>
  <c r="BI103" i="4"/>
  <c r="BJ103" i="4"/>
  <c r="BK103" i="4"/>
  <c r="BL103" i="4"/>
  <c r="BM103" i="4"/>
  <c r="BA104" i="4"/>
  <c r="BB104" i="4"/>
  <c r="BC104" i="4"/>
  <c r="BD104" i="4"/>
  <c r="BE104" i="4"/>
  <c r="BF104" i="4"/>
  <c r="BG104" i="4"/>
  <c r="BH104" i="4"/>
  <c r="BI104" i="4"/>
  <c r="BJ104" i="4"/>
  <c r="BK104" i="4"/>
  <c r="BL104" i="4"/>
  <c r="BM104" i="4"/>
  <c r="BA105" i="4"/>
  <c r="BB105" i="4"/>
  <c r="BC105" i="4"/>
  <c r="BD105" i="4"/>
  <c r="BE105" i="4"/>
  <c r="BF105" i="4"/>
  <c r="BG105" i="4"/>
  <c r="BH105" i="4"/>
  <c r="BI105" i="4"/>
  <c r="BJ105" i="4"/>
  <c r="BK105" i="4"/>
  <c r="BL105" i="4"/>
  <c r="BM105" i="4"/>
  <c r="BA106" i="4"/>
  <c r="BB106" i="4"/>
  <c r="BC106" i="4"/>
  <c r="BD106" i="4"/>
  <c r="BE106" i="4"/>
  <c r="BF106" i="4"/>
  <c r="BG106" i="4"/>
  <c r="BH106" i="4"/>
  <c r="BI106" i="4"/>
  <c r="BJ106" i="4"/>
  <c r="BK106" i="4"/>
  <c r="BL106" i="4"/>
  <c r="BM106" i="4"/>
  <c r="BA107" i="4"/>
  <c r="BB107" i="4"/>
  <c r="BC107" i="4"/>
  <c r="BD107" i="4"/>
  <c r="BE107" i="4"/>
  <c r="BF107" i="4"/>
  <c r="BG107" i="4"/>
  <c r="BH107" i="4"/>
  <c r="BI107" i="4"/>
  <c r="BJ107" i="4"/>
  <c r="BK107" i="4"/>
  <c r="BL107" i="4"/>
  <c r="BM107" i="4"/>
  <c r="BA108" i="4"/>
  <c r="BB108" i="4"/>
  <c r="BC108" i="4"/>
  <c r="BD108" i="4"/>
  <c r="BE108" i="4"/>
  <c r="BF108" i="4"/>
  <c r="BG108" i="4"/>
  <c r="BH108" i="4"/>
  <c r="BI108" i="4"/>
  <c r="BJ108" i="4"/>
  <c r="BK108" i="4"/>
  <c r="BL108" i="4"/>
  <c r="BM108" i="4"/>
  <c r="BA109" i="4"/>
  <c r="BB109" i="4"/>
  <c r="BC109" i="4"/>
  <c r="BD109" i="4"/>
  <c r="BE109" i="4"/>
  <c r="BF109" i="4"/>
  <c r="BG109" i="4"/>
  <c r="BH109" i="4"/>
  <c r="BI109" i="4"/>
  <c r="BJ109" i="4"/>
  <c r="BK109" i="4"/>
  <c r="BL109" i="4"/>
  <c r="BM109" i="4"/>
  <c r="BA110" i="4"/>
  <c r="BB110" i="4"/>
  <c r="BC110" i="4"/>
  <c r="BD110" i="4"/>
  <c r="BE110" i="4"/>
  <c r="BF110" i="4"/>
  <c r="BG110" i="4"/>
  <c r="BH110" i="4"/>
  <c r="BI110" i="4"/>
  <c r="BJ110" i="4"/>
  <c r="BK110" i="4"/>
  <c r="BL110" i="4"/>
  <c r="BM110" i="4"/>
  <c r="BA111" i="4"/>
  <c r="BB111" i="4"/>
  <c r="BC111" i="4"/>
  <c r="BD111" i="4"/>
  <c r="BE111" i="4"/>
  <c r="BF111" i="4"/>
  <c r="BG111" i="4"/>
  <c r="BH111" i="4"/>
  <c r="BI111" i="4"/>
  <c r="BJ111" i="4"/>
  <c r="BK111" i="4"/>
  <c r="BL111" i="4"/>
  <c r="BM111" i="4"/>
  <c r="BA112" i="4"/>
  <c r="BB112" i="4"/>
  <c r="BC112" i="4"/>
  <c r="BD112" i="4"/>
  <c r="BE112" i="4"/>
  <c r="BF112" i="4"/>
  <c r="BG112" i="4"/>
  <c r="BH112" i="4"/>
  <c r="BI112" i="4"/>
  <c r="BJ112" i="4"/>
  <c r="BK112" i="4"/>
  <c r="BL112" i="4"/>
  <c r="BM112" i="4"/>
  <c r="BA113" i="4"/>
  <c r="BB113" i="4"/>
  <c r="BC113" i="4"/>
  <c r="BD113" i="4"/>
  <c r="BE113" i="4"/>
  <c r="BF113" i="4"/>
  <c r="BG113" i="4"/>
  <c r="BH113" i="4"/>
  <c r="BI113" i="4"/>
  <c r="BJ113" i="4"/>
  <c r="BK113" i="4"/>
  <c r="BL113" i="4"/>
  <c r="BM113" i="4"/>
  <c r="BA114" i="4"/>
  <c r="BB114" i="4"/>
  <c r="BC114" i="4"/>
  <c r="BD114" i="4"/>
  <c r="BE114" i="4"/>
  <c r="BF114" i="4"/>
  <c r="BG114" i="4"/>
  <c r="BH114" i="4"/>
  <c r="BI114" i="4"/>
  <c r="BJ114" i="4"/>
  <c r="BK114" i="4"/>
  <c r="BL114" i="4"/>
  <c r="BM114" i="4"/>
  <c r="BA115" i="4"/>
  <c r="BB115" i="4"/>
  <c r="BC115" i="4"/>
  <c r="BD115" i="4"/>
  <c r="BE115" i="4"/>
  <c r="BF115" i="4"/>
  <c r="BG115" i="4"/>
  <c r="BH115" i="4"/>
  <c r="BI115" i="4"/>
  <c r="BJ115" i="4"/>
  <c r="BK115" i="4"/>
  <c r="BL115" i="4"/>
  <c r="BM115" i="4"/>
  <c r="BA116" i="4"/>
  <c r="BB116" i="4"/>
  <c r="BC116" i="4"/>
  <c r="BD116" i="4"/>
  <c r="BE116" i="4"/>
  <c r="BF116" i="4"/>
  <c r="BG116" i="4"/>
  <c r="BH116" i="4"/>
  <c r="BI116" i="4"/>
  <c r="BJ116" i="4"/>
  <c r="BK116" i="4"/>
  <c r="BL116" i="4"/>
  <c r="BM116" i="4"/>
  <c r="BA117" i="4"/>
  <c r="BB117" i="4"/>
  <c r="BC117" i="4"/>
  <c r="BD117" i="4"/>
  <c r="BE117" i="4"/>
  <c r="BF117" i="4"/>
  <c r="BG117" i="4"/>
  <c r="BH117" i="4"/>
  <c r="BI117" i="4"/>
  <c r="BJ117" i="4"/>
  <c r="BK117" i="4"/>
  <c r="BL117" i="4"/>
  <c r="BM117" i="4"/>
  <c r="BA118" i="4"/>
  <c r="BB118" i="4"/>
  <c r="BC118" i="4"/>
  <c r="BD118" i="4"/>
  <c r="BE118" i="4"/>
  <c r="BF118" i="4"/>
  <c r="BG118" i="4"/>
  <c r="BH118" i="4"/>
  <c r="BI118" i="4"/>
  <c r="BJ118" i="4"/>
  <c r="BK118" i="4"/>
  <c r="BL118" i="4"/>
  <c r="BM118" i="4"/>
  <c r="BA119" i="4"/>
  <c r="BB119" i="4"/>
  <c r="BC119" i="4"/>
  <c r="BD119" i="4"/>
  <c r="BE119" i="4"/>
  <c r="BF119" i="4"/>
  <c r="BG119" i="4"/>
  <c r="BH119" i="4"/>
  <c r="BI119" i="4"/>
  <c r="BJ119" i="4"/>
  <c r="BK119" i="4"/>
  <c r="BL119" i="4"/>
  <c r="BM119" i="4"/>
  <c r="BA120" i="4"/>
  <c r="BB120" i="4"/>
  <c r="BC120" i="4"/>
  <c r="BD120" i="4"/>
  <c r="BE120" i="4"/>
  <c r="BF120" i="4"/>
  <c r="BG120" i="4"/>
  <c r="BH120" i="4"/>
  <c r="BI120" i="4"/>
  <c r="BJ120" i="4"/>
  <c r="BK120" i="4"/>
  <c r="BL120" i="4"/>
  <c r="BM120" i="4"/>
  <c r="BA121" i="4"/>
  <c r="BB121" i="4"/>
  <c r="BC121" i="4"/>
  <c r="BD121" i="4"/>
  <c r="BE121" i="4"/>
  <c r="BF121" i="4"/>
  <c r="BG121" i="4"/>
  <c r="BH121" i="4"/>
  <c r="BI121" i="4"/>
  <c r="BJ121" i="4"/>
  <c r="BK121" i="4"/>
  <c r="BL121" i="4"/>
  <c r="BM121" i="4"/>
  <c r="BA122" i="4"/>
  <c r="BB122" i="4"/>
  <c r="BC122" i="4"/>
  <c r="BD122" i="4"/>
  <c r="BE122" i="4"/>
  <c r="BF122" i="4"/>
  <c r="BG122" i="4"/>
  <c r="BH122" i="4"/>
  <c r="BI122" i="4"/>
  <c r="BJ122" i="4"/>
  <c r="BK122" i="4"/>
  <c r="BL122" i="4"/>
  <c r="BM122" i="4"/>
  <c r="BA123" i="4"/>
  <c r="BB123" i="4"/>
  <c r="BC123" i="4"/>
  <c r="BD123" i="4"/>
  <c r="BE123" i="4"/>
  <c r="BF123" i="4"/>
  <c r="BG123" i="4"/>
  <c r="BH123" i="4"/>
  <c r="BI123" i="4"/>
  <c r="BJ123" i="4"/>
  <c r="BK123" i="4"/>
  <c r="BL123" i="4"/>
  <c r="BM123" i="4"/>
  <c r="BA124" i="4"/>
  <c r="BB124" i="4"/>
  <c r="BC124" i="4"/>
  <c r="BD124" i="4"/>
  <c r="BE124" i="4"/>
  <c r="BF124" i="4"/>
  <c r="BG124" i="4"/>
  <c r="BH124" i="4"/>
  <c r="BI124" i="4"/>
  <c r="BJ124" i="4"/>
  <c r="BK124" i="4"/>
  <c r="BL124" i="4"/>
  <c r="BM124" i="4"/>
  <c r="BA125" i="4"/>
  <c r="BB125" i="4"/>
  <c r="BC125" i="4"/>
  <c r="BD125" i="4"/>
  <c r="BE125" i="4"/>
  <c r="BF125" i="4"/>
  <c r="BG125" i="4"/>
  <c r="BH125" i="4"/>
  <c r="BI125" i="4"/>
  <c r="BJ125" i="4"/>
  <c r="BK125" i="4"/>
  <c r="BL125" i="4"/>
  <c r="BM125" i="4"/>
  <c r="BA126" i="4"/>
  <c r="BB126" i="4"/>
  <c r="BC126" i="4"/>
  <c r="BD126" i="4"/>
  <c r="BE126" i="4"/>
  <c r="BF126" i="4"/>
  <c r="BG126" i="4"/>
  <c r="BH126" i="4"/>
  <c r="BI126" i="4"/>
  <c r="BJ126" i="4"/>
  <c r="BK126" i="4"/>
  <c r="BL126" i="4"/>
  <c r="BM126" i="4"/>
  <c r="BA127" i="4"/>
  <c r="BB127" i="4"/>
  <c r="BC127" i="4"/>
  <c r="BD127" i="4"/>
  <c r="BE127" i="4"/>
  <c r="BF127" i="4"/>
  <c r="BG127" i="4"/>
  <c r="BH127" i="4"/>
  <c r="BI127" i="4"/>
  <c r="BJ127" i="4"/>
  <c r="BK127" i="4"/>
  <c r="BL127" i="4"/>
  <c r="BM127" i="4"/>
  <c r="BA128" i="4"/>
  <c r="BB128" i="4"/>
  <c r="BC128" i="4"/>
  <c r="BD128" i="4"/>
  <c r="BE128" i="4"/>
  <c r="BF128" i="4"/>
  <c r="BG128" i="4"/>
  <c r="BH128" i="4"/>
  <c r="BI128" i="4"/>
  <c r="BJ128" i="4"/>
  <c r="BK128" i="4"/>
  <c r="BL128" i="4"/>
  <c r="BM128" i="4"/>
  <c r="AZ130" i="4"/>
  <c r="AZ86" i="4"/>
  <c r="AZ87" i="4"/>
  <c r="AZ88" i="4"/>
  <c r="AZ89" i="4"/>
  <c r="AZ90" i="4"/>
  <c r="AZ91" i="4"/>
  <c r="AZ92" i="4"/>
  <c r="AZ93" i="4"/>
  <c r="AZ94" i="4"/>
  <c r="AZ95" i="4"/>
  <c r="AZ96" i="4"/>
  <c r="AZ97" i="4"/>
  <c r="AZ98" i="4"/>
  <c r="AZ99" i="4"/>
  <c r="AZ100" i="4"/>
  <c r="AZ101" i="4"/>
  <c r="AZ102" i="4"/>
  <c r="AZ103" i="4"/>
  <c r="AZ104" i="4"/>
  <c r="AZ105" i="4"/>
  <c r="AZ106" i="4"/>
  <c r="AZ107" i="4"/>
  <c r="AZ108" i="4"/>
  <c r="AZ109" i="4"/>
  <c r="AZ110" i="4"/>
  <c r="AZ111" i="4"/>
  <c r="AZ112" i="4"/>
  <c r="AZ113" i="4"/>
  <c r="AZ114" i="4"/>
  <c r="AZ115" i="4"/>
  <c r="AZ116" i="4"/>
  <c r="AZ117" i="4"/>
  <c r="AZ118" i="4"/>
  <c r="AZ119" i="4"/>
  <c r="AZ120" i="4"/>
  <c r="AZ121" i="4"/>
  <c r="AZ122" i="4"/>
  <c r="AZ123" i="4"/>
  <c r="AZ124" i="4"/>
  <c r="AZ125" i="4"/>
  <c r="AZ126" i="4"/>
  <c r="AZ127" i="4"/>
  <c r="AZ128" i="4"/>
  <c r="AZ85" i="4"/>
  <c r="AZ49" i="4"/>
  <c r="AY49" i="4" s="1"/>
  <c r="AZ4" i="4"/>
  <c r="CA9" i="4"/>
  <c r="CA4" i="4"/>
  <c r="AO135" i="3"/>
  <c r="AO134" i="3"/>
  <c r="AO133" i="3"/>
  <c r="AQ135" i="3"/>
  <c r="AR135" i="3"/>
  <c r="AS135" i="3"/>
  <c r="AT135" i="3"/>
  <c r="AU135" i="3"/>
  <c r="AV135" i="3"/>
  <c r="AW135" i="3"/>
  <c r="AX135" i="3"/>
  <c r="AY135" i="3"/>
  <c r="AZ135" i="3"/>
  <c r="BA135" i="3"/>
  <c r="AP135" i="3"/>
  <c r="AQ134" i="3"/>
  <c r="AR134" i="3"/>
  <c r="AS134" i="3"/>
  <c r="AT134" i="3"/>
  <c r="AU134" i="3"/>
  <c r="AV134" i="3"/>
  <c r="AW134" i="3"/>
  <c r="AX134" i="3"/>
  <c r="AY134" i="3"/>
  <c r="AZ134" i="3"/>
  <c r="BA134" i="3"/>
  <c r="AP134" i="3"/>
  <c r="AQ133" i="3"/>
  <c r="AR133" i="3"/>
  <c r="AS133" i="3"/>
  <c r="AT133" i="3"/>
  <c r="AU133" i="3"/>
  <c r="AV133" i="3"/>
  <c r="AW133" i="3"/>
  <c r="AX133" i="3"/>
  <c r="AY133" i="3"/>
  <c r="AZ133" i="3"/>
  <c r="BA133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AP85" i="3"/>
  <c r="AQ85" i="3"/>
  <c r="AR85" i="3"/>
  <c r="AS85" i="3"/>
  <c r="AT85" i="3"/>
  <c r="AU85" i="3"/>
  <c r="AV85" i="3"/>
  <c r="AW85" i="3"/>
  <c r="AX85" i="3"/>
  <c r="AY85" i="3"/>
  <c r="AZ85" i="3"/>
  <c r="AO85" i="3"/>
  <c r="AP133" i="3" s="1"/>
  <c r="BC49" i="4"/>
  <c r="C123" i="3" l="1"/>
  <c r="C115" i="3"/>
  <c r="C107" i="3"/>
  <c r="C99" i="3"/>
  <c r="C91" i="3"/>
  <c r="C85" i="3"/>
  <c r="C121" i="3"/>
  <c r="C113" i="3"/>
  <c r="C105" i="3"/>
  <c r="C97" i="3"/>
  <c r="C89" i="3"/>
  <c r="C128" i="3"/>
  <c r="C120" i="3"/>
  <c r="C112" i="3"/>
  <c r="C104" i="3"/>
  <c r="C96" i="3"/>
  <c r="C88" i="3"/>
  <c r="C127" i="3"/>
  <c r="C119" i="3"/>
  <c r="C111" i="3"/>
  <c r="C103" i="3"/>
  <c r="C95" i="3"/>
  <c r="C87" i="3"/>
  <c r="C126" i="3"/>
  <c r="C118" i="3"/>
  <c r="C110" i="3"/>
  <c r="C102" i="3"/>
  <c r="C94" i="3"/>
  <c r="C86" i="3"/>
  <c r="C125" i="3"/>
  <c r="C117" i="3"/>
  <c r="C109" i="3"/>
  <c r="C101" i="3"/>
  <c r="C93" i="3"/>
  <c r="C124" i="3"/>
  <c r="C116" i="3"/>
  <c r="C108" i="3"/>
  <c r="C100" i="3"/>
  <c r="BW93" i="3"/>
  <c r="BV93" i="3"/>
  <c r="BX50" i="3"/>
  <c r="BX51" i="3" s="1"/>
  <c r="BX52" i="3" s="1"/>
  <c r="BX53" i="3" s="1"/>
  <c r="BX54" i="3" s="1"/>
  <c r="BX55" i="3" s="1"/>
  <c r="BX56" i="3" s="1"/>
  <c r="BX57" i="3" s="1"/>
  <c r="BX58" i="3" s="1"/>
  <c r="BX59" i="3" s="1"/>
  <c r="BX60" i="3" s="1"/>
  <c r="BX61" i="3" s="1"/>
  <c r="BX62" i="3" s="1"/>
  <c r="BX63" i="3" s="1"/>
  <c r="BX64" i="3" s="1"/>
  <c r="BX65" i="3" s="1"/>
  <c r="BX66" i="3" s="1"/>
  <c r="BX67" i="3" s="1"/>
  <c r="BX68" i="3" s="1"/>
  <c r="BX69" i="3" s="1"/>
  <c r="BX70" i="3" s="1"/>
  <c r="BX71" i="3" s="1"/>
  <c r="BX72" i="3" s="1"/>
  <c r="BX73" i="3" s="1"/>
  <c r="BX74" i="3" s="1"/>
  <c r="BX75" i="3" s="1"/>
  <c r="BX76" i="3" s="1"/>
  <c r="BX77" i="3" s="1"/>
  <c r="BX78" i="3" s="1"/>
  <c r="BX79" i="3" s="1"/>
  <c r="BX80" i="3" s="1"/>
  <c r="BX81" i="3" s="1"/>
  <c r="BX82" i="3" s="1"/>
  <c r="BX83" i="3" s="1"/>
  <c r="BX84" i="3" s="1"/>
  <c r="BX85" i="3" s="1"/>
  <c r="BX86" i="3" s="1"/>
  <c r="BX87" i="3" s="1"/>
  <c r="BX88" i="3" s="1"/>
  <c r="BX89" i="3" s="1"/>
  <c r="BX90" i="3" s="1"/>
  <c r="BX91" i="3" s="1"/>
  <c r="BX92" i="3" s="1"/>
  <c r="BW55" i="3"/>
  <c r="BW56" i="3"/>
  <c r="BW57" i="3"/>
  <c r="BW58" i="3"/>
  <c r="BW59" i="3"/>
  <c r="BW60" i="3"/>
  <c r="BW61" i="3"/>
  <c r="BW72" i="3"/>
  <c r="BW73" i="3"/>
  <c r="BW74" i="3"/>
  <c r="BW75" i="3"/>
  <c r="BW76" i="3"/>
  <c r="BW77" i="3"/>
  <c r="BW78" i="3"/>
  <c r="BW79" i="3"/>
  <c r="BW80" i="3"/>
  <c r="BW81" i="3"/>
  <c r="BW82" i="3"/>
  <c r="BW83" i="3"/>
  <c r="BW84" i="3"/>
  <c r="BW85" i="3"/>
  <c r="BW86" i="3"/>
  <c r="BW87" i="3"/>
  <c r="BW88" i="3"/>
  <c r="BW89" i="3"/>
  <c r="BW90" i="3"/>
  <c r="BW91" i="3"/>
  <c r="BW92" i="3"/>
  <c r="BV82" i="3"/>
  <c r="BV83" i="3"/>
  <c r="BV84" i="3"/>
  <c r="BV85" i="3"/>
  <c r="BV86" i="3"/>
  <c r="BV87" i="3"/>
  <c r="BV88" i="3"/>
  <c r="BV89" i="3"/>
  <c r="BV90" i="3"/>
  <c r="BV91" i="3"/>
  <c r="BV92" i="3"/>
  <c r="BV56" i="3"/>
  <c r="BV57" i="3"/>
  <c r="BV58" i="3"/>
  <c r="BV59" i="3"/>
  <c r="BV60" i="3"/>
  <c r="BV61" i="3"/>
  <c r="BV62" i="3"/>
  <c r="BV63" i="3"/>
  <c r="BV64" i="3"/>
  <c r="BV65" i="3"/>
  <c r="BV66" i="3"/>
  <c r="BV67" i="3"/>
  <c r="BV68" i="3"/>
  <c r="BV69" i="3"/>
  <c r="BV70" i="3"/>
  <c r="BV71" i="3"/>
  <c r="BV72" i="3"/>
  <c r="BV73" i="3"/>
  <c r="BV74" i="3"/>
  <c r="BV75" i="3"/>
  <c r="BV76" i="3"/>
  <c r="BV77" i="3"/>
  <c r="BV78" i="3"/>
  <c r="BV79" i="3"/>
  <c r="BV80" i="3"/>
  <c r="BV81" i="3"/>
  <c r="BV51" i="3"/>
  <c r="BV52" i="3"/>
  <c r="BV53" i="3"/>
  <c r="BV54" i="3"/>
  <c r="BV55" i="3"/>
  <c r="BV50" i="3"/>
  <c r="BJ94" i="3"/>
  <c r="BJ51" i="3"/>
  <c r="BJ52" i="3"/>
  <c r="BJ53" i="3"/>
  <c r="BJ54" i="3"/>
  <c r="BJ55" i="3"/>
  <c r="BJ56" i="3"/>
  <c r="BJ57" i="3"/>
  <c r="BJ58" i="3"/>
  <c r="BJ59" i="3"/>
  <c r="BJ60" i="3"/>
  <c r="BJ61" i="3"/>
  <c r="BJ62" i="3"/>
  <c r="BJ63" i="3"/>
  <c r="BJ64" i="3"/>
  <c r="BJ65" i="3"/>
  <c r="BJ66" i="3"/>
  <c r="BJ67" i="3"/>
  <c r="BJ68" i="3"/>
  <c r="BJ69" i="3"/>
  <c r="BJ70" i="3"/>
  <c r="BJ71" i="3"/>
  <c r="BJ72" i="3"/>
  <c r="BJ73" i="3"/>
  <c r="BJ74" i="3"/>
  <c r="BJ75" i="3"/>
  <c r="BJ76" i="3"/>
  <c r="BJ77" i="3"/>
  <c r="BJ78" i="3"/>
  <c r="BJ79" i="3"/>
  <c r="BJ80" i="3"/>
  <c r="BJ81" i="3"/>
  <c r="BJ82" i="3"/>
  <c r="BJ83" i="3"/>
  <c r="BJ84" i="3"/>
  <c r="BJ85" i="3"/>
  <c r="BJ86" i="3"/>
  <c r="BJ87" i="3"/>
  <c r="BJ88" i="3"/>
  <c r="BJ89" i="3"/>
  <c r="BJ90" i="3"/>
  <c r="BJ91" i="3"/>
  <c r="BJ92" i="3"/>
  <c r="BJ93" i="3"/>
  <c r="BJ50" i="3"/>
  <c r="BI50" i="3"/>
  <c r="BI94" i="3"/>
  <c r="BI51" i="3"/>
  <c r="BI52" i="3"/>
  <c r="BI53" i="3"/>
  <c r="BI54" i="3"/>
  <c r="BI55" i="3"/>
  <c r="BI56" i="3"/>
  <c r="BI57" i="3"/>
  <c r="BI58" i="3"/>
  <c r="BI59" i="3"/>
  <c r="BI60" i="3"/>
  <c r="BI61" i="3"/>
  <c r="BI62" i="3"/>
  <c r="BI63" i="3"/>
  <c r="BI64" i="3"/>
  <c r="BI65" i="3"/>
  <c r="BI66" i="3"/>
  <c r="BI67" i="3"/>
  <c r="BI68" i="3"/>
  <c r="BI69" i="3"/>
  <c r="BI70" i="3"/>
  <c r="BI71" i="3"/>
  <c r="BI72" i="3"/>
  <c r="BI73" i="3"/>
  <c r="BI74" i="3"/>
  <c r="BI75" i="3"/>
  <c r="BI76" i="3"/>
  <c r="BI77" i="3"/>
  <c r="BI78" i="3"/>
  <c r="BI79" i="3"/>
  <c r="BI80" i="3"/>
  <c r="BI81" i="3"/>
  <c r="BI82" i="3"/>
  <c r="BI83" i="3"/>
  <c r="BI84" i="3"/>
  <c r="BI85" i="3"/>
  <c r="BI86" i="3"/>
  <c r="BI87" i="3"/>
  <c r="BI88" i="3"/>
  <c r="BI89" i="3"/>
  <c r="BI90" i="3"/>
  <c r="BI91" i="3"/>
  <c r="BI92" i="3"/>
  <c r="BI93" i="3"/>
  <c r="C130" i="3" l="1"/>
  <c r="BX93" i="3"/>
  <c r="BY51" i="3" s="1"/>
  <c r="BY65" i="3" l="1"/>
  <c r="BY83" i="3"/>
  <c r="BY79" i="3"/>
  <c r="BY85" i="3"/>
  <c r="BY75" i="3"/>
  <c r="BY53" i="3"/>
  <c r="BY59" i="3"/>
  <c r="BY64" i="3"/>
  <c r="BY67" i="3"/>
  <c r="BY88" i="3"/>
  <c r="BY72" i="3"/>
  <c r="BY71" i="3"/>
  <c r="BY73" i="3"/>
  <c r="BY91" i="3"/>
  <c r="BY54" i="3"/>
  <c r="BY81" i="3"/>
  <c r="BY76" i="3"/>
  <c r="BY70" i="3"/>
  <c r="BY58" i="3"/>
  <c r="BY84" i="3"/>
  <c r="BY56" i="3"/>
  <c r="BY87" i="3"/>
  <c r="BY93" i="3"/>
  <c r="BY50" i="3"/>
  <c r="BY55" i="3"/>
  <c r="BY62" i="3"/>
  <c r="BY80" i="3"/>
  <c r="BY89" i="3"/>
  <c r="BY52" i="3"/>
  <c r="BY61" i="3"/>
  <c r="BY78" i="3"/>
  <c r="BY66" i="3"/>
  <c r="BY74" i="3"/>
  <c r="BY60" i="3"/>
  <c r="BY69" i="3"/>
  <c r="BY86" i="3"/>
  <c r="BY82" i="3"/>
  <c r="BY90" i="3"/>
  <c r="BY68" i="3"/>
  <c r="BY77" i="3"/>
  <c r="BY63" i="3"/>
  <c r="BY57" i="3"/>
  <c r="BY92" i="3"/>
  <c r="BS51" i="3"/>
  <c r="BS52" i="3"/>
  <c r="BS53" i="3"/>
  <c r="BS54" i="3"/>
  <c r="BS55" i="3"/>
  <c r="BS56" i="3"/>
  <c r="BS57" i="3"/>
  <c r="BS58" i="3"/>
  <c r="BS59" i="3"/>
  <c r="BS60" i="3"/>
  <c r="BS61" i="3"/>
  <c r="BS62" i="3"/>
  <c r="BS63" i="3"/>
  <c r="BS64" i="3"/>
  <c r="BS65" i="3"/>
  <c r="BS66" i="3"/>
  <c r="BS67" i="3"/>
  <c r="BS68" i="3"/>
  <c r="BS69" i="3"/>
  <c r="BS70" i="3"/>
  <c r="BS71" i="3"/>
  <c r="BS72" i="3"/>
  <c r="BS73" i="3"/>
  <c r="BS74" i="3"/>
  <c r="BS75" i="3"/>
  <c r="BS76" i="3"/>
  <c r="BS77" i="3"/>
  <c r="BS78" i="3"/>
  <c r="BS79" i="3"/>
  <c r="BS80" i="3"/>
  <c r="BS81" i="3"/>
  <c r="BS82" i="3"/>
  <c r="BS83" i="3"/>
  <c r="BS84" i="3"/>
  <c r="BS85" i="3"/>
  <c r="BS86" i="3"/>
  <c r="BS87" i="3"/>
  <c r="BS88" i="3"/>
  <c r="BS89" i="3"/>
  <c r="BS90" i="3"/>
  <c r="BS91" i="3"/>
  <c r="BS92" i="3"/>
  <c r="BS93" i="3"/>
  <c r="BS50" i="3"/>
  <c r="BR51" i="3"/>
  <c r="BR52" i="3"/>
  <c r="BR53" i="3"/>
  <c r="BR54" i="3"/>
  <c r="BR55" i="3"/>
  <c r="BR56" i="3"/>
  <c r="BR57" i="3"/>
  <c r="BR58" i="3"/>
  <c r="BR59" i="3"/>
  <c r="BR60" i="3"/>
  <c r="BR61" i="3"/>
  <c r="BR62" i="3"/>
  <c r="BR63" i="3"/>
  <c r="BR64" i="3"/>
  <c r="BR65" i="3"/>
  <c r="BR66" i="3"/>
  <c r="BR67" i="3"/>
  <c r="BR68" i="3"/>
  <c r="BR69" i="3"/>
  <c r="BR70" i="3"/>
  <c r="BR71" i="3"/>
  <c r="BR72" i="3"/>
  <c r="BR73" i="3"/>
  <c r="BR74" i="3"/>
  <c r="BR75" i="3"/>
  <c r="BR76" i="3"/>
  <c r="BR77" i="3"/>
  <c r="BR78" i="3"/>
  <c r="BR79" i="3"/>
  <c r="BR80" i="3"/>
  <c r="BR81" i="3"/>
  <c r="BR82" i="3"/>
  <c r="BR83" i="3"/>
  <c r="BR84" i="3"/>
  <c r="BR85" i="3"/>
  <c r="BR86" i="3"/>
  <c r="BR87" i="3"/>
  <c r="BR88" i="3"/>
  <c r="BR89" i="3"/>
  <c r="BR90" i="3"/>
  <c r="BR91" i="3"/>
  <c r="BR92" i="3"/>
  <c r="BR93" i="3"/>
  <c r="BR50" i="3"/>
  <c r="BN51" i="3"/>
  <c r="BN52" i="3" s="1"/>
  <c r="BN53" i="3" s="1"/>
  <c r="BN54" i="3" s="1"/>
  <c r="BN55" i="3" s="1"/>
  <c r="BN56" i="3" s="1"/>
  <c r="BN57" i="3" s="1"/>
  <c r="BN58" i="3" s="1"/>
  <c r="BN59" i="3" s="1"/>
  <c r="BN60" i="3" s="1"/>
  <c r="BN61" i="3" s="1"/>
  <c r="BN62" i="3" s="1"/>
  <c r="BN63" i="3" s="1"/>
  <c r="BN64" i="3" s="1"/>
  <c r="BN65" i="3" s="1"/>
  <c r="BN66" i="3" s="1"/>
  <c r="BN67" i="3" s="1"/>
  <c r="BN68" i="3" s="1"/>
  <c r="BN69" i="3" s="1"/>
  <c r="BN70" i="3" s="1"/>
  <c r="BN71" i="3" s="1"/>
  <c r="BN72" i="3" s="1"/>
  <c r="BN73" i="3" s="1"/>
  <c r="BN74" i="3" s="1"/>
  <c r="BN75" i="3" s="1"/>
  <c r="BN76" i="3" s="1"/>
  <c r="BN77" i="3" s="1"/>
  <c r="BN78" i="3" s="1"/>
  <c r="BN79" i="3" s="1"/>
  <c r="BN80" i="3" s="1"/>
  <c r="BN81" i="3" s="1"/>
  <c r="BN82" i="3" s="1"/>
  <c r="BN83" i="3" s="1"/>
  <c r="BN84" i="3" s="1"/>
  <c r="BN85" i="3" s="1"/>
  <c r="BN86" i="3" s="1"/>
  <c r="BN87" i="3" s="1"/>
  <c r="BN88" i="3" s="1"/>
  <c r="BN89" i="3" s="1"/>
  <c r="BN90" i="3" s="1"/>
  <c r="BN91" i="3" s="1"/>
  <c r="BN92" i="3" s="1"/>
  <c r="BN93" i="3" s="1"/>
  <c r="BN50" i="3"/>
  <c r="BM50" i="3"/>
  <c r="BM51" i="3"/>
  <c r="BM52" i="3" s="1"/>
  <c r="BM53" i="3" s="1"/>
  <c r="BM54" i="3" s="1"/>
  <c r="BM55" i="3" s="1"/>
  <c r="BM56" i="3" s="1"/>
  <c r="BM57" i="3" s="1"/>
  <c r="BM58" i="3" s="1"/>
  <c r="BM59" i="3" s="1"/>
  <c r="BM60" i="3" s="1"/>
  <c r="BM61" i="3" s="1"/>
  <c r="BM62" i="3" s="1"/>
  <c r="BM63" i="3" s="1"/>
  <c r="BM64" i="3" s="1"/>
  <c r="BM65" i="3" s="1"/>
  <c r="BM66" i="3" s="1"/>
  <c r="BM67" i="3" s="1"/>
  <c r="BM68" i="3" s="1"/>
  <c r="BM69" i="3" s="1"/>
  <c r="BM70" i="3" s="1"/>
  <c r="BM71" i="3" s="1"/>
  <c r="BM72" i="3" s="1"/>
  <c r="BM73" i="3" s="1"/>
  <c r="BM74" i="3" s="1"/>
  <c r="BM75" i="3" s="1"/>
  <c r="BM76" i="3" s="1"/>
  <c r="BM77" i="3" s="1"/>
  <c r="BM78" i="3" s="1"/>
  <c r="BM79" i="3" s="1"/>
  <c r="BM80" i="3" s="1"/>
  <c r="BM81" i="3" s="1"/>
  <c r="BM82" i="3" s="1"/>
  <c r="BM83" i="3" s="1"/>
  <c r="BM84" i="3" s="1"/>
  <c r="BM85" i="3" s="1"/>
  <c r="BM86" i="3" s="1"/>
  <c r="BM87" i="3" s="1"/>
  <c r="BM88" i="3" s="1"/>
  <c r="BM89" i="3" s="1"/>
  <c r="BM90" i="3" s="1"/>
  <c r="BM91" i="3" s="1"/>
  <c r="BM92" i="3" s="1"/>
  <c r="BM93" i="3" s="1"/>
  <c r="BO50" i="3"/>
  <c r="BO51" i="3" s="1"/>
  <c r="BO52" i="3" s="1"/>
  <c r="BO53" i="3" s="1"/>
  <c r="BO54" i="3" s="1"/>
  <c r="BO55" i="3" s="1"/>
  <c r="BO56" i="3" s="1"/>
  <c r="BO57" i="3" s="1"/>
  <c r="BO58" i="3" s="1"/>
  <c r="BO59" i="3" s="1"/>
  <c r="BO60" i="3" s="1"/>
  <c r="BO61" i="3" s="1"/>
  <c r="BO62" i="3" s="1"/>
  <c r="BO63" i="3" s="1"/>
  <c r="BO64" i="3" s="1"/>
  <c r="BO65" i="3" s="1"/>
  <c r="BO66" i="3" s="1"/>
  <c r="BO67" i="3" s="1"/>
  <c r="BO68" i="3" s="1"/>
  <c r="BO69" i="3" s="1"/>
  <c r="BO70" i="3" s="1"/>
  <c r="BO71" i="3" s="1"/>
  <c r="BO72" i="3" s="1"/>
  <c r="BO73" i="3" s="1"/>
  <c r="BO74" i="3" s="1"/>
  <c r="BO75" i="3" s="1"/>
  <c r="BO76" i="3" s="1"/>
  <c r="BO77" i="3" s="1"/>
  <c r="BO78" i="3" s="1"/>
  <c r="BO79" i="3" s="1"/>
  <c r="BO80" i="3" s="1"/>
  <c r="BO81" i="3" s="1"/>
  <c r="BO82" i="3" s="1"/>
  <c r="BO83" i="3" s="1"/>
  <c r="BO84" i="3" s="1"/>
  <c r="BO85" i="3" s="1"/>
  <c r="BO86" i="3" s="1"/>
  <c r="BO87" i="3" s="1"/>
  <c r="BO88" i="3" s="1"/>
  <c r="BO89" i="3" s="1"/>
  <c r="BO90" i="3" s="1"/>
  <c r="BO91" i="3" s="1"/>
  <c r="BO92" i="3" s="1"/>
  <c r="BO93" i="3" s="1"/>
  <c r="BT93" i="3" s="1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B6" i="4"/>
  <c r="CB5" i="4"/>
  <c r="CB4" i="4"/>
  <c r="CB7" i="4" s="1"/>
  <c r="CA6" i="4"/>
  <c r="CA5" i="4"/>
  <c r="BR6" i="3"/>
  <c r="BR5" i="3"/>
  <c r="BR4" i="3"/>
  <c r="CB11" i="4" l="1"/>
  <c r="CB10" i="4"/>
  <c r="CB9" i="4"/>
  <c r="CB12" i="4" s="1"/>
  <c r="CA7" i="4"/>
  <c r="CA10" i="4" s="1"/>
  <c r="BT79" i="3"/>
  <c r="BT55" i="3"/>
  <c r="BT50" i="3"/>
  <c r="BT86" i="3"/>
  <c r="BT78" i="3"/>
  <c r="BT70" i="3"/>
  <c r="BT62" i="3"/>
  <c r="BT54" i="3"/>
  <c r="BT87" i="3"/>
  <c r="BT71" i="3"/>
  <c r="BT85" i="3"/>
  <c r="BT77" i="3"/>
  <c r="BT69" i="3"/>
  <c r="BT61" i="3"/>
  <c r="BT53" i="3"/>
  <c r="BT63" i="3"/>
  <c r="BT92" i="3"/>
  <c r="BT84" i="3"/>
  <c r="BT76" i="3"/>
  <c r="BT68" i="3"/>
  <c r="BT60" i="3"/>
  <c r="BT52" i="3"/>
  <c r="BK57" i="3"/>
  <c r="BK65" i="3"/>
  <c r="BK73" i="3"/>
  <c r="BK81" i="3"/>
  <c r="BK89" i="3"/>
  <c r="BK51" i="3"/>
  <c r="BK59" i="3"/>
  <c r="BK67" i="3"/>
  <c r="BK75" i="3"/>
  <c r="BK83" i="3"/>
  <c r="BK91" i="3"/>
  <c r="BK64" i="3"/>
  <c r="BK90" i="3"/>
  <c r="BK52" i="3"/>
  <c r="BK60" i="3"/>
  <c r="BK68" i="3"/>
  <c r="BK76" i="3"/>
  <c r="BK84" i="3"/>
  <c r="BK92" i="3"/>
  <c r="BK80" i="3"/>
  <c r="BK74" i="3"/>
  <c r="BK53" i="3"/>
  <c r="BK61" i="3"/>
  <c r="BK69" i="3"/>
  <c r="BK77" i="3"/>
  <c r="BK85" i="3"/>
  <c r="BK93" i="3"/>
  <c r="BK72" i="3"/>
  <c r="BK82" i="3"/>
  <c r="BK54" i="3"/>
  <c r="BK62" i="3"/>
  <c r="BK70" i="3"/>
  <c r="BK78" i="3"/>
  <c r="BK86" i="3"/>
  <c r="BK50" i="3"/>
  <c r="BK88" i="3"/>
  <c r="BK58" i="3"/>
  <c r="BK55" i="3"/>
  <c r="BK63" i="3"/>
  <c r="BK71" i="3"/>
  <c r="BK79" i="3"/>
  <c r="BK87" i="3"/>
  <c r="BK56" i="3"/>
  <c r="BK66" i="3"/>
  <c r="BT91" i="3"/>
  <c r="BT83" i="3"/>
  <c r="BT75" i="3"/>
  <c r="BT67" i="3"/>
  <c r="BT59" i="3"/>
  <c r="BT51" i="3"/>
  <c r="BT90" i="3"/>
  <c r="BT82" i="3"/>
  <c r="BT74" i="3"/>
  <c r="BT66" i="3"/>
  <c r="BT58" i="3"/>
  <c r="BT57" i="3"/>
  <c r="BT89" i="3"/>
  <c r="BT81" i="3"/>
  <c r="BT73" i="3"/>
  <c r="BT65" i="3"/>
  <c r="BT88" i="3"/>
  <c r="BT80" i="3"/>
  <c r="BT72" i="3"/>
  <c r="BT64" i="3"/>
  <c r="BT56" i="3"/>
  <c r="BR7" i="3"/>
  <c r="BR11" i="3" s="1"/>
  <c r="CA11" i="4" l="1"/>
  <c r="CA12" i="4"/>
  <c r="BK94" i="3"/>
  <c r="BR10" i="3"/>
  <c r="BR9" i="3"/>
  <c r="BI17" i="4"/>
  <c r="BI19" i="4"/>
  <c r="BI33" i="4"/>
  <c r="BI35" i="4"/>
  <c r="BK7" i="4"/>
  <c r="BC4" i="4"/>
  <c r="BM17" i="4"/>
  <c r="BM19" i="4"/>
  <c r="BM33" i="4"/>
  <c r="BM35" i="4"/>
  <c r="BL5" i="4"/>
  <c r="BL7" i="4"/>
  <c r="BL21" i="4"/>
  <c r="BL23" i="4"/>
  <c r="BL37" i="4"/>
  <c r="BL39" i="4"/>
  <c r="BK10" i="4"/>
  <c r="BK12" i="4"/>
  <c r="BK26" i="4"/>
  <c r="BK28" i="4"/>
  <c r="BK42" i="4"/>
  <c r="BK44" i="4"/>
  <c r="BH14" i="4"/>
  <c r="BH16" i="4"/>
  <c r="BH30" i="4"/>
  <c r="BH32" i="4"/>
  <c r="BH46" i="4"/>
  <c r="BH4" i="4"/>
  <c r="BG18" i="4"/>
  <c r="BG20" i="4"/>
  <c r="BG34" i="4"/>
  <c r="BG36" i="4"/>
  <c r="BF6" i="4"/>
  <c r="BF8" i="4"/>
  <c r="BF22" i="4"/>
  <c r="BF24" i="4"/>
  <c r="BF38" i="4"/>
  <c r="BF40" i="4"/>
  <c r="BE10" i="4"/>
  <c r="BE12" i="4"/>
  <c r="BE26" i="4"/>
  <c r="BE28" i="4"/>
  <c r="BE42" i="4"/>
  <c r="BE44" i="4"/>
  <c r="BD16" i="4"/>
  <c r="BD32" i="4"/>
  <c r="BD4" i="4"/>
  <c r="BB20" i="4"/>
  <c r="BB36" i="4"/>
  <c r="BC7" i="4"/>
  <c r="BC9" i="4"/>
  <c r="BC23" i="4"/>
  <c r="BC25" i="4"/>
  <c r="BC39" i="4"/>
  <c r="BC41" i="4"/>
  <c r="AZ12" i="4"/>
  <c r="AZ14" i="4"/>
  <c r="AZ28" i="4"/>
  <c r="AZ30" i="4"/>
  <c r="AZ44" i="4"/>
  <c r="AZ46" i="4"/>
  <c r="BA11" i="4"/>
  <c r="BA12" i="4"/>
  <c r="BA19" i="4"/>
  <c r="BA20" i="4"/>
  <c r="BA27" i="4"/>
  <c r="BA28" i="4"/>
  <c r="BA35" i="4"/>
  <c r="BA36" i="4"/>
  <c r="BA43" i="4"/>
  <c r="BA44" i="4"/>
  <c r="X49" i="4"/>
  <c r="Z16" i="3"/>
  <c r="AA5" i="4"/>
  <c r="AZ5" i="4" s="1"/>
  <c r="AB5" i="4"/>
  <c r="BG5" i="4" s="1"/>
  <c r="AC5" i="4"/>
  <c r="AD5" i="4"/>
  <c r="AE5" i="4"/>
  <c r="BA5" i="4" s="1"/>
  <c r="AF5" i="4"/>
  <c r="BH5" i="4" s="1"/>
  <c r="AG5" i="4"/>
  <c r="BI5" i="4" s="1"/>
  <c r="AH5" i="4"/>
  <c r="BB5" i="4" s="1"/>
  <c r="AI5" i="4"/>
  <c r="BC5" i="4" s="1"/>
  <c r="AJ5" i="4"/>
  <c r="BJ5" i="4" s="1"/>
  <c r="AK5" i="4"/>
  <c r="AL5" i="4"/>
  <c r="AM5" i="4"/>
  <c r="BD5" i="4" s="1"/>
  <c r="AN5" i="4"/>
  <c r="BK5" i="4" s="1"/>
  <c r="AO5" i="4"/>
  <c r="AP5" i="4"/>
  <c r="AQ5" i="4"/>
  <c r="BE5" i="4" s="1"/>
  <c r="AR5" i="4"/>
  <c r="AS5" i="4"/>
  <c r="AT5" i="4"/>
  <c r="AU5" i="4"/>
  <c r="BF5" i="4" s="1"/>
  <c r="AV5" i="4"/>
  <c r="BM5" i="4" s="1"/>
  <c r="AW5" i="4"/>
  <c r="AB6" i="4"/>
  <c r="BG6" i="4" s="1"/>
  <c r="AC6" i="4"/>
  <c r="AD6" i="4"/>
  <c r="AE6" i="4"/>
  <c r="BA6" i="4" s="1"/>
  <c r="AF6" i="4"/>
  <c r="BH6" i="4" s="1"/>
  <c r="AG6" i="4"/>
  <c r="BI6" i="4" s="1"/>
  <c r="AH6" i="4"/>
  <c r="BB6" i="4" s="1"/>
  <c r="AI6" i="4"/>
  <c r="BC6" i="4" s="1"/>
  <c r="AJ6" i="4"/>
  <c r="BJ6" i="4" s="1"/>
  <c r="AK6" i="4"/>
  <c r="AL6" i="4"/>
  <c r="AM6" i="4"/>
  <c r="BD6" i="4" s="1"/>
  <c r="AN6" i="4"/>
  <c r="BK6" i="4" s="1"/>
  <c r="AO6" i="4"/>
  <c r="AP6" i="4"/>
  <c r="AQ6" i="4"/>
  <c r="BE6" i="4" s="1"/>
  <c r="AR6" i="4"/>
  <c r="BL6" i="4" s="1"/>
  <c r="AS6" i="4"/>
  <c r="AT6" i="4"/>
  <c r="AU6" i="4"/>
  <c r="AV6" i="4"/>
  <c r="BM6" i="4" s="1"/>
  <c r="AW6" i="4"/>
  <c r="AB7" i="4"/>
  <c r="BG7" i="4" s="1"/>
  <c r="AC7" i="4"/>
  <c r="AD7" i="4"/>
  <c r="AE7" i="4"/>
  <c r="BA7" i="4" s="1"/>
  <c r="AF7" i="4"/>
  <c r="BH7" i="4" s="1"/>
  <c r="AG7" i="4"/>
  <c r="BI7" i="4" s="1"/>
  <c r="AH7" i="4"/>
  <c r="BB7" i="4" s="1"/>
  <c r="AI7" i="4"/>
  <c r="AJ7" i="4"/>
  <c r="BJ7" i="4" s="1"/>
  <c r="AK7" i="4"/>
  <c r="AL7" i="4"/>
  <c r="AM7" i="4"/>
  <c r="BD7" i="4" s="1"/>
  <c r="AN7" i="4"/>
  <c r="AO7" i="4"/>
  <c r="AP7" i="4"/>
  <c r="AQ7" i="4"/>
  <c r="BE7" i="4" s="1"/>
  <c r="AR7" i="4"/>
  <c r="AS7" i="4"/>
  <c r="AT7" i="4"/>
  <c r="AU7" i="4"/>
  <c r="BF7" i="4" s="1"/>
  <c r="AV7" i="4"/>
  <c r="BM7" i="4" s="1"/>
  <c r="AW7" i="4"/>
  <c r="AB8" i="4"/>
  <c r="BG8" i="4" s="1"/>
  <c r="AC8" i="4"/>
  <c r="AD8" i="4"/>
  <c r="AE8" i="4"/>
  <c r="BA8" i="4" s="1"/>
  <c r="AF8" i="4"/>
  <c r="BH8" i="4" s="1"/>
  <c r="AG8" i="4"/>
  <c r="BI8" i="4" s="1"/>
  <c r="AH8" i="4"/>
  <c r="BB8" i="4" s="1"/>
  <c r="AI8" i="4"/>
  <c r="BC8" i="4" s="1"/>
  <c r="AJ8" i="4"/>
  <c r="BJ8" i="4" s="1"/>
  <c r="AK8" i="4"/>
  <c r="AL8" i="4"/>
  <c r="AM8" i="4"/>
  <c r="BD8" i="4" s="1"/>
  <c r="AN8" i="4"/>
  <c r="BK8" i="4" s="1"/>
  <c r="AO8" i="4"/>
  <c r="AP8" i="4"/>
  <c r="AQ8" i="4"/>
  <c r="BE8" i="4" s="1"/>
  <c r="AR8" i="4"/>
  <c r="BL8" i="4" s="1"/>
  <c r="AS8" i="4"/>
  <c r="AT8" i="4"/>
  <c r="AU8" i="4"/>
  <c r="AV8" i="4"/>
  <c r="BM8" i="4" s="1"/>
  <c r="AW8" i="4"/>
  <c r="AB9" i="4"/>
  <c r="BG9" i="4" s="1"/>
  <c r="AC9" i="4"/>
  <c r="AD9" i="4"/>
  <c r="AE9" i="4"/>
  <c r="BA9" i="4" s="1"/>
  <c r="AF9" i="4"/>
  <c r="BH9" i="4" s="1"/>
  <c r="AG9" i="4"/>
  <c r="BI9" i="4" s="1"/>
  <c r="AH9" i="4"/>
  <c r="BB9" i="4" s="1"/>
  <c r="AI9" i="4"/>
  <c r="AJ9" i="4"/>
  <c r="BJ9" i="4" s="1"/>
  <c r="AK9" i="4"/>
  <c r="AL9" i="4"/>
  <c r="AM9" i="4"/>
  <c r="BD9" i="4" s="1"/>
  <c r="AN9" i="4"/>
  <c r="BK9" i="4" s="1"/>
  <c r="AO9" i="4"/>
  <c r="AP9" i="4"/>
  <c r="AQ9" i="4"/>
  <c r="BE9" i="4" s="1"/>
  <c r="AR9" i="4"/>
  <c r="BL9" i="4" s="1"/>
  <c r="AS9" i="4"/>
  <c r="AT9" i="4"/>
  <c r="AU9" i="4"/>
  <c r="BF9" i="4" s="1"/>
  <c r="AV9" i="4"/>
  <c r="BM9" i="4" s="1"/>
  <c r="AW9" i="4"/>
  <c r="AB10" i="4"/>
  <c r="BG10" i="4" s="1"/>
  <c r="AC10" i="4"/>
  <c r="AD10" i="4"/>
  <c r="AE10" i="4"/>
  <c r="BA10" i="4" s="1"/>
  <c r="AF10" i="4"/>
  <c r="BH10" i="4" s="1"/>
  <c r="AG10" i="4"/>
  <c r="BI10" i="4" s="1"/>
  <c r="AH10" i="4"/>
  <c r="BB10" i="4" s="1"/>
  <c r="AI10" i="4"/>
  <c r="BC10" i="4" s="1"/>
  <c r="AJ10" i="4"/>
  <c r="BJ10" i="4" s="1"/>
  <c r="AK10" i="4"/>
  <c r="AL10" i="4"/>
  <c r="AM10" i="4"/>
  <c r="BD10" i="4" s="1"/>
  <c r="AN10" i="4"/>
  <c r="AO10" i="4"/>
  <c r="AP10" i="4"/>
  <c r="AQ10" i="4"/>
  <c r="AR10" i="4"/>
  <c r="BL10" i="4" s="1"/>
  <c r="AS10" i="4"/>
  <c r="AT10" i="4"/>
  <c r="AU10" i="4"/>
  <c r="BF10" i="4" s="1"/>
  <c r="AV10" i="4"/>
  <c r="BM10" i="4" s="1"/>
  <c r="AW10" i="4"/>
  <c r="AB11" i="4"/>
  <c r="BG11" i="4" s="1"/>
  <c r="AC11" i="4"/>
  <c r="AD11" i="4"/>
  <c r="AE11" i="4"/>
  <c r="AF11" i="4"/>
  <c r="BH11" i="4" s="1"/>
  <c r="AG11" i="4"/>
  <c r="BI11" i="4" s="1"/>
  <c r="AH11" i="4"/>
  <c r="BB11" i="4" s="1"/>
  <c r="AI11" i="4"/>
  <c r="BC11" i="4" s="1"/>
  <c r="AJ11" i="4"/>
  <c r="BJ11" i="4" s="1"/>
  <c r="AK11" i="4"/>
  <c r="AL11" i="4"/>
  <c r="AM11" i="4"/>
  <c r="BD11" i="4" s="1"/>
  <c r="AN11" i="4"/>
  <c r="BK11" i="4" s="1"/>
  <c r="AO11" i="4"/>
  <c r="AP11" i="4"/>
  <c r="AQ11" i="4"/>
  <c r="BE11" i="4" s="1"/>
  <c r="AR11" i="4"/>
  <c r="BL11" i="4" s="1"/>
  <c r="AS11" i="4"/>
  <c r="AT11" i="4"/>
  <c r="AU11" i="4"/>
  <c r="BF11" i="4" s="1"/>
  <c r="AV11" i="4"/>
  <c r="BM11" i="4" s="1"/>
  <c r="AW11" i="4"/>
  <c r="AB12" i="4"/>
  <c r="BG12" i="4" s="1"/>
  <c r="AC12" i="4"/>
  <c r="AD12" i="4"/>
  <c r="AE12" i="4"/>
  <c r="AF12" i="4"/>
  <c r="BH12" i="4" s="1"/>
  <c r="AG12" i="4"/>
  <c r="BI12" i="4" s="1"/>
  <c r="AH12" i="4"/>
  <c r="BB12" i="4" s="1"/>
  <c r="AI12" i="4"/>
  <c r="BC12" i="4" s="1"/>
  <c r="AJ12" i="4"/>
  <c r="BJ12" i="4" s="1"/>
  <c r="AK12" i="4"/>
  <c r="AL12" i="4"/>
  <c r="AM12" i="4"/>
  <c r="BD12" i="4" s="1"/>
  <c r="AN12" i="4"/>
  <c r="AO12" i="4"/>
  <c r="AP12" i="4"/>
  <c r="AQ12" i="4"/>
  <c r="AR12" i="4"/>
  <c r="BL12" i="4" s="1"/>
  <c r="AS12" i="4"/>
  <c r="AT12" i="4"/>
  <c r="AU12" i="4"/>
  <c r="BF12" i="4" s="1"/>
  <c r="AV12" i="4"/>
  <c r="BM12" i="4" s="1"/>
  <c r="AW12" i="4"/>
  <c r="AB13" i="4"/>
  <c r="BG13" i="4" s="1"/>
  <c r="AC13" i="4"/>
  <c r="AD13" i="4"/>
  <c r="AE13" i="4"/>
  <c r="BA13" i="4" s="1"/>
  <c r="AF13" i="4"/>
  <c r="BH13" i="4" s="1"/>
  <c r="AG13" i="4"/>
  <c r="BI13" i="4" s="1"/>
  <c r="AH13" i="4"/>
  <c r="BB13" i="4" s="1"/>
  <c r="AI13" i="4"/>
  <c r="BC13" i="4" s="1"/>
  <c r="AJ13" i="4"/>
  <c r="BJ13" i="4" s="1"/>
  <c r="AK13" i="4"/>
  <c r="AL13" i="4"/>
  <c r="AM13" i="4"/>
  <c r="BD13" i="4" s="1"/>
  <c r="AN13" i="4"/>
  <c r="BK13" i="4" s="1"/>
  <c r="AO13" i="4"/>
  <c r="AP13" i="4"/>
  <c r="AQ13" i="4"/>
  <c r="BE13" i="4" s="1"/>
  <c r="AR13" i="4"/>
  <c r="BL13" i="4" s="1"/>
  <c r="AS13" i="4"/>
  <c r="AT13" i="4"/>
  <c r="AU13" i="4"/>
  <c r="BF13" i="4" s="1"/>
  <c r="AV13" i="4"/>
  <c r="BM13" i="4" s="1"/>
  <c r="AW13" i="4"/>
  <c r="AB14" i="4"/>
  <c r="BG14" i="4" s="1"/>
  <c r="AC14" i="4"/>
  <c r="AD14" i="4"/>
  <c r="AE14" i="4"/>
  <c r="BA14" i="4" s="1"/>
  <c r="AF14" i="4"/>
  <c r="AG14" i="4"/>
  <c r="BI14" i="4" s="1"/>
  <c r="AH14" i="4"/>
  <c r="BB14" i="4" s="1"/>
  <c r="AI14" i="4"/>
  <c r="BC14" i="4" s="1"/>
  <c r="AJ14" i="4"/>
  <c r="BJ14" i="4" s="1"/>
  <c r="AK14" i="4"/>
  <c r="AL14" i="4"/>
  <c r="AM14" i="4"/>
  <c r="AN14" i="4"/>
  <c r="BK14" i="4" s="1"/>
  <c r="AO14" i="4"/>
  <c r="AP14" i="4"/>
  <c r="BD14" i="4" s="1"/>
  <c r="AQ14" i="4"/>
  <c r="BE14" i="4" s="1"/>
  <c r="AR14" i="4"/>
  <c r="BL14" i="4" s="1"/>
  <c r="AS14" i="4"/>
  <c r="AT14" i="4"/>
  <c r="AU14" i="4"/>
  <c r="BF14" i="4" s="1"/>
  <c r="AV14" i="4"/>
  <c r="BM14" i="4" s="1"/>
  <c r="AW14" i="4"/>
  <c r="AB15" i="4"/>
  <c r="BG15" i="4" s="1"/>
  <c r="AC15" i="4"/>
  <c r="AD15" i="4"/>
  <c r="AE15" i="4"/>
  <c r="BA15" i="4" s="1"/>
  <c r="AF15" i="4"/>
  <c r="BH15" i="4" s="1"/>
  <c r="AG15" i="4"/>
  <c r="BI15" i="4" s="1"/>
  <c r="AH15" i="4"/>
  <c r="BB15" i="4" s="1"/>
  <c r="AI15" i="4"/>
  <c r="BC15" i="4" s="1"/>
  <c r="AJ15" i="4"/>
  <c r="BJ15" i="4" s="1"/>
  <c r="AK15" i="4"/>
  <c r="AL15" i="4"/>
  <c r="AM15" i="4"/>
  <c r="BD15" i="4" s="1"/>
  <c r="AN15" i="4"/>
  <c r="BK15" i="4" s="1"/>
  <c r="AO15" i="4"/>
  <c r="AP15" i="4"/>
  <c r="AQ15" i="4"/>
  <c r="BE15" i="4" s="1"/>
  <c r="AR15" i="4"/>
  <c r="BL15" i="4" s="1"/>
  <c r="AS15" i="4"/>
  <c r="AT15" i="4"/>
  <c r="AU15" i="4"/>
  <c r="BF15" i="4" s="1"/>
  <c r="AV15" i="4"/>
  <c r="BM15" i="4" s="1"/>
  <c r="AW15" i="4"/>
  <c r="AB16" i="4"/>
  <c r="BG16" i="4" s="1"/>
  <c r="AC16" i="4"/>
  <c r="AD16" i="4"/>
  <c r="AE16" i="4"/>
  <c r="BA16" i="4" s="1"/>
  <c r="AF16" i="4"/>
  <c r="AG16" i="4"/>
  <c r="BI16" i="4" s="1"/>
  <c r="AH16" i="4"/>
  <c r="BB16" i="4" s="1"/>
  <c r="AI16" i="4"/>
  <c r="BC16" i="4" s="1"/>
  <c r="AJ16" i="4"/>
  <c r="BJ16" i="4" s="1"/>
  <c r="AK16" i="4"/>
  <c r="AL16" i="4"/>
  <c r="AM16" i="4"/>
  <c r="AN16" i="4"/>
  <c r="BK16" i="4" s="1"/>
  <c r="AO16" i="4"/>
  <c r="AP16" i="4"/>
  <c r="AQ16" i="4"/>
  <c r="BE16" i="4" s="1"/>
  <c r="AR16" i="4"/>
  <c r="BL16" i="4" s="1"/>
  <c r="AS16" i="4"/>
  <c r="AT16" i="4"/>
  <c r="AU16" i="4"/>
  <c r="BF16" i="4" s="1"/>
  <c r="AV16" i="4"/>
  <c r="BM16" i="4" s="1"/>
  <c r="AW16" i="4"/>
  <c r="AB17" i="4"/>
  <c r="BG17" i="4" s="1"/>
  <c r="AC17" i="4"/>
  <c r="AD17" i="4"/>
  <c r="AE17" i="4"/>
  <c r="BA17" i="4" s="1"/>
  <c r="AF17" i="4"/>
  <c r="BH17" i="4" s="1"/>
  <c r="AG17" i="4"/>
  <c r="AH17" i="4"/>
  <c r="BB17" i="4" s="1"/>
  <c r="AI17" i="4"/>
  <c r="BC17" i="4" s="1"/>
  <c r="AJ17" i="4"/>
  <c r="BJ17" i="4" s="1"/>
  <c r="AK17" i="4"/>
  <c r="AL17" i="4"/>
  <c r="AM17" i="4"/>
  <c r="BD17" i="4" s="1"/>
  <c r="AN17" i="4"/>
  <c r="BK17" i="4" s="1"/>
  <c r="AO17" i="4"/>
  <c r="AP17" i="4"/>
  <c r="AQ17" i="4"/>
  <c r="BE17" i="4" s="1"/>
  <c r="AR17" i="4"/>
  <c r="BL17" i="4" s="1"/>
  <c r="AS17" i="4"/>
  <c r="AT17" i="4"/>
  <c r="AU17" i="4"/>
  <c r="BF17" i="4" s="1"/>
  <c r="AV17" i="4"/>
  <c r="AW17" i="4"/>
  <c r="AB18" i="4"/>
  <c r="AC18" i="4"/>
  <c r="AD18" i="4"/>
  <c r="AE18" i="4"/>
  <c r="BA18" i="4" s="1"/>
  <c r="AF18" i="4"/>
  <c r="BH18" i="4" s="1"/>
  <c r="AG18" i="4"/>
  <c r="BI18" i="4" s="1"/>
  <c r="AH18" i="4"/>
  <c r="BB18" i="4" s="1"/>
  <c r="AI18" i="4"/>
  <c r="BC18" i="4" s="1"/>
  <c r="AJ18" i="4"/>
  <c r="BJ18" i="4" s="1"/>
  <c r="AK18" i="4"/>
  <c r="AL18" i="4"/>
  <c r="AM18" i="4"/>
  <c r="BD18" i="4" s="1"/>
  <c r="AN18" i="4"/>
  <c r="BK18" i="4" s="1"/>
  <c r="AO18" i="4"/>
  <c r="AP18" i="4"/>
  <c r="AQ18" i="4"/>
  <c r="BE18" i="4" s="1"/>
  <c r="AR18" i="4"/>
  <c r="BL18" i="4" s="1"/>
  <c r="AS18" i="4"/>
  <c r="AT18" i="4"/>
  <c r="AU18" i="4"/>
  <c r="BF18" i="4" s="1"/>
  <c r="AV18" i="4"/>
  <c r="BM18" i="4" s="1"/>
  <c r="AW18" i="4"/>
  <c r="AB19" i="4"/>
  <c r="BG19" i="4" s="1"/>
  <c r="AC19" i="4"/>
  <c r="AD19" i="4"/>
  <c r="AE19" i="4"/>
  <c r="AF19" i="4"/>
  <c r="BH19" i="4" s="1"/>
  <c r="AG19" i="4"/>
  <c r="AH19" i="4"/>
  <c r="BB19" i="4" s="1"/>
  <c r="AI19" i="4"/>
  <c r="BC19" i="4" s="1"/>
  <c r="AJ19" i="4"/>
  <c r="BJ19" i="4" s="1"/>
  <c r="AK19" i="4"/>
  <c r="AL19" i="4"/>
  <c r="AM19" i="4"/>
  <c r="BD19" i="4" s="1"/>
  <c r="AN19" i="4"/>
  <c r="BK19" i="4" s="1"/>
  <c r="AO19" i="4"/>
  <c r="AP19" i="4"/>
  <c r="AQ19" i="4"/>
  <c r="BE19" i="4" s="1"/>
  <c r="AR19" i="4"/>
  <c r="BL19" i="4" s="1"/>
  <c r="AS19" i="4"/>
  <c r="AT19" i="4"/>
  <c r="AU19" i="4"/>
  <c r="BF19" i="4" s="1"/>
  <c r="AV19" i="4"/>
  <c r="AW19" i="4"/>
  <c r="AB20" i="4"/>
  <c r="AC20" i="4"/>
  <c r="AD20" i="4"/>
  <c r="AE20" i="4"/>
  <c r="AF20" i="4"/>
  <c r="BH20" i="4" s="1"/>
  <c r="AG20" i="4"/>
  <c r="BI20" i="4" s="1"/>
  <c r="AH20" i="4"/>
  <c r="AI20" i="4"/>
  <c r="BC20" i="4" s="1"/>
  <c r="AJ20" i="4"/>
  <c r="BJ20" i="4" s="1"/>
  <c r="AK20" i="4"/>
  <c r="AL20" i="4"/>
  <c r="AM20" i="4"/>
  <c r="BD20" i="4" s="1"/>
  <c r="AN20" i="4"/>
  <c r="BK20" i="4" s="1"/>
  <c r="AO20" i="4"/>
  <c r="AP20" i="4"/>
  <c r="AQ20" i="4"/>
  <c r="BE20" i="4" s="1"/>
  <c r="AR20" i="4"/>
  <c r="BL20" i="4" s="1"/>
  <c r="AS20" i="4"/>
  <c r="AT20" i="4"/>
  <c r="AU20" i="4"/>
  <c r="BF20" i="4" s="1"/>
  <c r="AV20" i="4"/>
  <c r="BM20" i="4" s="1"/>
  <c r="AW20" i="4"/>
  <c r="AB21" i="4"/>
  <c r="BG21" i="4" s="1"/>
  <c r="AC21" i="4"/>
  <c r="AD21" i="4"/>
  <c r="AE21" i="4"/>
  <c r="BA21" i="4" s="1"/>
  <c r="AF21" i="4"/>
  <c r="BH21" i="4" s="1"/>
  <c r="AG21" i="4"/>
  <c r="BI21" i="4" s="1"/>
  <c r="AH21" i="4"/>
  <c r="BB21" i="4" s="1"/>
  <c r="AI21" i="4"/>
  <c r="BC21" i="4" s="1"/>
  <c r="AJ21" i="4"/>
  <c r="BJ21" i="4" s="1"/>
  <c r="AK21" i="4"/>
  <c r="AL21" i="4"/>
  <c r="AM21" i="4"/>
  <c r="BD21" i="4" s="1"/>
  <c r="AN21" i="4"/>
  <c r="BK21" i="4" s="1"/>
  <c r="AO21" i="4"/>
  <c r="AP21" i="4"/>
  <c r="AQ21" i="4"/>
  <c r="BE21" i="4" s="1"/>
  <c r="AR21" i="4"/>
  <c r="AS21" i="4"/>
  <c r="AT21" i="4"/>
  <c r="AU21" i="4"/>
  <c r="BF21" i="4" s="1"/>
  <c r="AV21" i="4"/>
  <c r="BM21" i="4" s="1"/>
  <c r="AW21" i="4"/>
  <c r="AB22" i="4"/>
  <c r="BG22" i="4" s="1"/>
  <c r="AC22" i="4"/>
  <c r="AD22" i="4"/>
  <c r="AE22" i="4"/>
  <c r="BA22" i="4" s="1"/>
  <c r="AF22" i="4"/>
  <c r="BH22" i="4" s="1"/>
  <c r="AG22" i="4"/>
  <c r="BI22" i="4" s="1"/>
  <c r="AH22" i="4"/>
  <c r="BB22" i="4" s="1"/>
  <c r="AI22" i="4"/>
  <c r="BC22" i="4" s="1"/>
  <c r="AJ22" i="4"/>
  <c r="BJ22" i="4" s="1"/>
  <c r="AK22" i="4"/>
  <c r="AL22" i="4"/>
  <c r="AM22" i="4"/>
  <c r="BD22" i="4" s="1"/>
  <c r="AN22" i="4"/>
  <c r="BK22" i="4" s="1"/>
  <c r="AO22" i="4"/>
  <c r="AP22" i="4"/>
  <c r="AQ22" i="4"/>
  <c r="BE22" i="4" s="1"/>
  <c r="AR22" i="4"/>
  <c r="BL22" i="4" s="1"/>
  <c r="AS22" i="4"/>
  <c r="AT22" i="4"/>
  <c r="AU22" i="4"/>
  <c r="AV22" i="4"/>
  <c r="BM22" i="4" s="1"/>
  <c r="AW22" i="4"/>
  <c r="AB23" i="4"/>
  <c r="BG23" i="4" s="1"/>
  <c r="AC23" i="4"/>
  <c r="AD23" i="4"/>
  <c r="AE23" i="4"/>
  <c r="BA23" i="4" s="1"/>
  <c r="AF23" i="4"/>
  <c r="BH23" i="4" s="1"/>
  <c r="AG23" i="4"/>
  <c r="BI23" i="4" s="1"/>
  <c r="AH23" i="4"/>
  <c r="BB23" i="4" s="1"/>
  <c r="AI23" i="4"/>
  <c r="AJ23" i="4"/>
  <c r="BJ23" i="4" s="1"/>
  <c r="AK23" i="4"/>
  <c r="AL23" i="4"/>
  <c r="AM23" i="4"/>
  <c r="BD23" i="4" s="1"/>
  <c r="AN23" i="4"/>
  <c r="BK23" i="4" s="1"/>
  <c r="AO23" i="4"/>
  <c r="AP23" i="4"/>
  <c r="AQ23" i="4"/>
  <c r="BE23" i="4" s="1"/>
  <c r="AR23" i="4"/>
  <c r="AS23" i="4"/>
  <c r="AT23" i="4"/>
  <c r="AU23" i="4"/>
  <c r="BF23" i="4" s="1"/>
  <c r="AV23" i="4"/>
  <c r="BM23" i="4" s="1"/>
  <c r="AW23" i="4"/>
  <c r="AB24" i="4"/>
  <c r="BG24" i="4" s="1"/>
  <c r="AC24" i="4"/>
  <c r="AD24" i="4"/>
  <c r="AE24" i="4"/>
  <c r="BA24" i="4" s="1"/>
  <c r="AF24" i="4"/>
  <c r="BH24" i="4" s="1"/>
  <c r="AG24" i="4"/>
  <c r="BI24" i="4" s="1"/>
  <c r="AH24" i="4"/>
  <c r="BB24" i="4" s="1"/>
  <c r="AI24" i="4"/>
  <c r="BC24" i="4" s="1"/>
  <c r="AJ24" i="4"/>
  <c r="BJ24" i="4" s="1"/>
  <c r="AK24" i="4"/>
  <c r="AL24" i="4"/>
  <c r="AM24" i="4"/>
  <c r="BD24" i="4" s="1"/>
  <c r="AN24" i="4"/>
  <c r="BK24" i="4" s="1"/>
  <c r="AO24" i="4"/>
  <c r="AP24" i="4"/>
  <c r="AQ24" i="4"/>
  <c r="BE24" i="4" s="1"/>
  <c r="AR24" i="4"/>
  <c r="BL24" i="4" s="1"/>
  <c r="AS24" i="4"/>
  <c r="AT24" i="4"/>
  <c r="AU24" i="4"/>
  <c r="AV24" i="4"/>
  <c r="BM24" i="4" s="1"/>
  <c r="AW24" i="4"/>
  <c r="AB25" i="4"/>
  <c r="BG25" i="4" s="1"/>
  <c r="AC25" i="4"/>
  <c r="AD25" i="4"/>
  <c r="AE25" i="4"/>
  <c r="BA25" i="4" s="1"/>
  <c r="AF25" i="4"/>
  <c r="BH25" i="4" s="1"/>
  <c r="AG25" i="4"/>
  <c r="BI25" i="4" s="1"/>
  <c r="AH25" i="4"/>
  <c r="BB25" i="4" s="1"/>
  <c r="AI25" i="4"/>
  <c r="AJ25" i="4"/>
  <c r="BJ25" i="4" s="1"/>
  <c r="AK25" i="4"/>
  <c r="AL25" i="4"/>
  <c r="AM25" i="4"/>
  <c r="BD25" i="4" s="1"/>
  <c r="AN25" i="4"/>
  <c r="BK25" i="4" s="1"/>
  <c r="AO25" i="4"/>
  <c r="AP25" i="4"/>
  <c r="AQ25" i="4"/>
  <c r="BE25" i="4" s="1"/>
  <c r="AR25" i="4"/>
  <c r="BL25" i="4" s="1"/>
  <c r="AS25" i="4"/>
  <c r="AT25" i="4"/>
  <c r="AU25" i="4"/>
  <c r="BF25" i="4" s="1"/>
  <c r="AV25" i="4"/>
  <c r="BM25" i="4" s="1"/>
  <c r="AW25" i="4"/>
  <c r="AB26" i="4"/>
  <c r="BG26" i="4" s="1"/>
  <c r="AC26" i="4"/>
  <c r="AD26" i="4"/>
  <c r="AE26" i="4"/>
  <c r="BA26" i="4" s="1"/>
  <c r="AF26" i="4"/>
  <c r="BH26" i="4" s="1"/>
  <c r="AG26" i="4"/>
  <c r="BI26" i="4" s="1"/>
  <c r="AH26" i="4"/>
  <c r="BB26" i="4" s="1"/>
  <c r="AI26" i="4"/>
  <c r="BC26" i="4" s="1"/>
  <c r="AJ26" i="4"/>
  <c r="BJ26" i="4" s="1"/>
  <c r="AK26" i="4"/>
  <c r="AL26" i="4"/>
  <c r="AM26" i="4"/>
  <c r="BD26" i="4" s="1"/>
  <c r="AN26" i="4"/>
  <c r="AO26" i="4"/>
  <c r="AP26" i="4"/>
  <c r="AQ26" i="4"/>
  <c r="AR26" i="4"/>
  <c r="BL26" i="4" s="1"/>
  <c r="AS26" i="4"/>
  <c r="AT26" i="4"/>
  <c r="AU26" i="4"/>
  <c r="BF26" i="4" s="1"/>
  <c r="AV26" i="4"/>
  <c r="BM26" i="4" s="1"/>
  <c r="AW26" i="4"/>
  <c r="AB27" i="4"/>
  <c r="BG27" i="4" s="1"/>
  <c r="AC27" i="4"/>
  <c r="AD27" i="4"/>
  <c r="AE27" i="4"/>
  <c r="AF27" i="4"/>
  <c r="BH27" i="4" s="1"/>
  <c r="AG27" i="4"/>
  <c r="BI27" i="4" s="1"/>
  <c r="AH27" i="4"/>
  <c r="BB27" i="4" s="1"/>
  <c r="AI27" i="4"/>
  <c r="BC27" i="4" s="1"/>
  <c r="AJ27" i="4"/>
  <c r="BJ27" i="4" s="1"/>
  <c r="AK27" i="4"/>
  <c r="AL27" i="4"/>
  <c r="AM27" i="4"/>
  <c r="BD27" i="4" s="1"/>
  <c r="AN27" i="4"/>
  <c r="BK27" i="4" s="1"/>
  <c r="AO27" i="4"/>
  <c r="AP27" i="4"/>
  <c r="AQ27" i="4"/>
  <c r="BE27" i="4" s="1"/>
  <c r="AR27" i="4"/>
  <c r="BL27" i="4" s="1"/>
  <c r="AS27" i="4"/>
  <c r="AT27" i="4"/>
  <c r="AU27" i="4"/>
  <c r="BF27" i="4" s="1"/>
  <c r="AV27" i="4"/>
  <c r="BM27" i="4" s="1"/>
  <c r="AW27" i="4"/>
  <c r="AB28" i="4"/>
  <c r="BG28" i="4" s="1"/>
  <c r="AC28" i="4"/>
  <c r="AD28" i="4"/>
  <c r="AE28" i="4"/>
  <c r="AF28" i="4"/>
  <c r="BH28" i="4" s="1"/>
  <c r="AG28" i="4"/>
  <c r="BI28" i="4" s="1"/>
  <c r="AH28" i="4"/>
  <c r="BB28" i="4" s="1"/>
  <c r="AI28" i="4"/>
  <c r="BC28" i="4" s="1"/>
  <c r="AJ28" i="4"/>
  <c r="BJ28" i="4" s="1"/>
  <c r="AK28" i="4"/>
  <c r="AL28" i="4"/>
  <c r="AM28" i="4"/>
  <c r="BD28" i="4" s="1"/>
  <c r="AN28" i="4"/>
  <c r="AO28" i="4"/>
  <c r="AP28" i="4"/>
  <c r="AQ28" i="4"/>
  <c r="AR28" i="4"/>
  <c r="BL28" i="4" s="1"/>
  <c r="AS28" i="4"/>
  <c r="AT28" i="4"/>
  <c r="AU28" i="4"/>
  <c r="BF28" i="4" s="1"/>
  <c r="AV28" i="4"/>
  <c r="BM28" i="4" s="1"/>
  <c r="AW28" i="4"/>
  <c r="AB29" i="4"/>
  <c r="BG29" i="4" s="1"/>
  <c r="AC29" i="4"/>
  <c r="AD29" i="4"/>
  <c r="AE29" i="4"/>
  <c r="BA29" i="4" s="1"/>
  <c r="AF29" i="4"/>
  <c r="BH29" i="4" s="1"/>
  <c r="AG29" i="4"/>
  <c r="BI29" i="4" s="1"/>
  <c r="AH29" i="4"/>
  <c r="BB29" i="4" s="1"/>
  <c r="AI29" i="4"/>
  <c r="BC29" i="4" s="1"/>
  <c r="AJ29" i="4"/>
  <c r="BJ29" i="4" s="1"/>
  <c r="AK29" i="4"/>
  <c r="AL29" i="4"/>
  <c r="AM29" i="4"/>
  <c r="BD29" i="4" s="1"/>
  <c r="AN29" i="4"/>
  <c r="BK29" i="4" s="1"/>
  <c r="AO29" i="4"/>
  <c r="AP29" i="4"/>
  <c r="AQ29" i="4"/>
  <c r="BE29" i="4" s="1"/>
  <c r="AR29" i="4"/>
  <c r="BL29" i="4" s="1"/>
  <c r="AS29" i="4"/>
  <c r="AT29" i="4"/>
  <c r="AU29" i="4"/>
  <c r="BF29" i="4" s="1"/>
  <c r="AV29" i="4"/>
  <c r="BM29" i="4" s="1"/>
  <c r="AW29" i="4"/>
  <c r="AB30" i="4"/>
  <c r="BG30" i="4" s="1"/>
  <c r="AC30" i="4"/>
  <c r="AD30" i="4"/>
  <c r="AE30" i="4"/>
  <c r="BA30" i="4" s="1"/>
  <c r="AF30" i="4"/>
  <c r="AG30" i="4"/>
  <c r="BI30" i="4" s="1"/>
  <c r="AH30" i="4"/>
  <c r="BB30" i="4" s="1"/>
  <c r="AI30" i="4"/>
  <c r="BC30" i="4" s="1"/>
  <c r="AJ30" i="4"/>
  <c r="BJ30" i="4" s="1"/>
  <c r="AK30" i="4"/>
  <c r="AL30" i="4"/>
  <c r="AM30" i="4"/>
  <c r="AN30" i="4"/>
  <c r="BK30" i="4" s="1"/>
  <c r="AO30" i="4"/>
  <c r="AP30" i="4"/>
  <c r="BD30" i="4" s="1"/>
  <c r="AQ30" i="4"/>
  <c r="BE30" i="4" s="1"/>
  <c r="AR30" i="4"/>
  <c r="BL30" i="4" s="1"/>
  <c r="AS30" i="4"/>
  <c r="AT30" i="4"/>
  <c r="AU30" i="4"/>
  <c r="BF30" i="4" s="1"/>
  <c r="AV30" i="4"/>
  <c r="BM30" i="4" s="1"/>
  <c r="AW30" i="4"/>
  <c r="AB31" i="4"/>
  <c r="BG31" i="4" s="1"/>
  <c r="AC31" i="4"/>
  <c r="AD31" i="4"/>
  <c r="AE31" i="4"/>
  <c r="BA31" i="4" s="1"/>
  <c r="AF31" i="4"/>
  <c r="BH31" i="4" s="1"/>
  <c r="AG31" i="4"/>
  <c r="BI31" i="4" s="1"/>
  <c r="AH31" i="4"/>
  <c r="BB31" i="4" s="1"/>
  <c r="AI31" i="4"/>
  <c r="BC31" i="4" s="1"/>
  <c r="AJ31" i="4"/>
  <c r="BJ31" i="4" s="1"/>
  <c r="AK31" i="4"/>
  <c r="AL31" i="4"/>
  <c r="AM31" i="4"/>
  <c r="BD31" i="4" s="1"/>
  <c r="AN31" i="4"/>
  <c r="BK31" i="4" s="1"/>
  <c r="AO31" i="4"/>
  <c r="AP31" i="4"/>
  <c r="AQ31" i="4"/>
  <c r="BE31" i="4" s="1"/>
  <c r="AR31" i="4"/>
  <c r="BL31" i="4" s="1"/>
  <c r="AS31" i="4"/>
  <c r="AT31" i="4"/>
  <c r="AU31" i="4"/>
  <c r="BF31" i="4" s="1"/>
  <c r="AV31" i="4"/>
  <c r="BM31" i="4" s="1"/>
  <c r="AW31" i="4"/>
  <c r="AB32" i="4"/>
  <c r="BG32" i="4" s="1"/>
  <c r="AC32" i="4"/>
  <c r="AD32" i="4"/>
  <c r="AE32" i="4"/>
  <c r="BA32" i="4" s="1"/>
  <c r="AF32" i="4"/>
  <c r="AG32" i="4"/>
  <c r="BI32" i="4" s="1"/>
  <c r="AH32" i="4"/>
  <c r="BB32" i="4" s="1"/>
  <c r="AI32" i="4"/>
  <c r="BC32" i="4" s="1"/>
  <c r="AJ32" i="4"/>
  <c r="BJ32" i="4" s="1"/>
  <c r="AK32" i="4"/>
  <c r="AL32" i="4"/>
  <c r="AM32" i="4"/>
  <c r="AN32" i="4"/>
  <c r="BK32" i="4" s="1"/>
  <c r="AO32" i="4"/>
  <c r="AP32" i="4"/>
  <c r="AQ32" i="4"/>
  <c r="BE32" i="4" s="1"/>
  <c r="AR32" i="4"/>
  <c r="BL32" i="4" s="1"/>
  <c r="AS32" i="4"/>
  <c r="AT32" i="4"/>
  <c r="AU32" i="4"/>
  <c r="BF32" i="4" s="1"/>
  <c r="AV32" i="4"/>
  <c r="BM32" i="4" s="1"/>
  <c r="AW32" i="4"/>
  <c r="AB33" i="4"/>
  <c r="BG33" i="4" s="1"/>
  <c r="AC33" i="4"/>
  <c r="AD33" i="4"/>
  <c r="AE33" i="4"/>
  <c r="BA33" i="4" s="1"/>
  <c r="AF33" i="4"/>
  <c r="BH33" i="4" s="1"/>
  <c r="AG33" i="4"/>
  <c r="AH33" i="4"/>
  <c r="BB33" i="4" s="1"/>
  <c r="AI33" i="4"/>
  <c r="BC33" i="4" s="1"/>
  <c r="AJ33" i="4"/>
  <c r="BJ33" i="4" s="1"/>
  <c r="AK33" i="4"/>
  <c r="AL33" i="4"/>
  <c r="AM33" i="4"/>
  <c r="BD33" i="4" s="1"/>
  <c r="AN33" i="4"/>
  <c r="BK33" i="4" s="1"/>
  <c r="AO33" i="4"/>
  <c r="AP33" i="4"/>
  <c r="AQ33" i="4"/>
  <c r="BE33" i="4" s="1"/>
  <c r="AR33" i="4"/>
  <c r="BL33" i="4" s="1"/>
  <c r="AS33" i="4"/>
  <c r="AT33" i="4"/>
  <c r="AU33" i="4"/>
  <c r="BF33" i="4" s="1"/>
  <c r="AV33" i="4"/>
  <c r="AW33" i="4"/>
  <c r="AB34" i="4"/>
  <c r="AC34" i="4"/>
  <c r="AD34" i="4"/>
  <c r="AE34" i="4"/>
  <c r="BA34" i="4" s="1"/>
  <c r="AF34" i="4"/>
  <c r="BH34" i="4" s="1"/>
  <c r="AG34" i="4"/>
  <c r="BI34" i="4" s="1"/>
  <c r="AH34" i="4"/>
  <c r="BB34" i="4" s="1"/>
  <c r="AI34" i="4"/>
  <c r="BC34" i="4" s="1"/>
  <c r="AJ34" i="4"/>
  <c r="BJ34" i="4" s="1"/>
  <c r="AK34" i="4"/>
  <c r="AL34" i="4"/>
  <c r="AM34" i="4"/>
  <c r="BD34" i="4" s="1"/>
  <c r="AN34" i="4"/>
  <c r="BK34" i="4" s="1"/>
  <c r="AO34" i="4"/>
  <c r="AP34" i="4"/>
  <c r="AQ34" i="4"/>
  <c r="BE34" i="4" s="1"/>
  <c r="AR34" i="4"/>
  <c r="BL34" i="4" s="1"/>
  <c r="AS34" i="4"/>
  <c r="AT34" i="4"/>
  <c r="AU34" i="4"/>
  <c r="BF34" i="4" s="1"/>
  <c r="AV34" i="4"/>
  <c r="BM34" i="4" s="1"/>
  <c r="AW34" i="4"/>
  <c r="AB35" i="4"/>
  <c r="BG35" i="4" s="1"/>
  <c r="AC35" i="4"/>
  <c r="AD35" i="4"/>
  <c r="AE35" i="4"/>
  <c r="AF35" i="4"/>
  <c r="BH35" i="4" s="1"/>
  <c r="AG35" i="4"/>
  <c r="AH35" i="4"/>
  <c r="BB35" i="4" s="1"/>
  <c r="AI35" i="4"/>
  <c r="BC35" i="4" s="1"/>
  <c r="AJ35" i="4"/>
  <c r="BJ35" i="4" s="1"/>
  <c r="AK35" i="4"/>
  <c r="AL35" i="4"/>
  <c r="AM35" i="4"/>
  <c r="BD35" i="4" s="1"/>
  <c r="AN35" i="4"/>
  <c r="BK35" i="4" s="1"/>
  <c r="AO35" i="4"/>
  <c r="AP35" i="4"/>
  <c r="AQ35" i="4"/>
  <c r="BE35" i="4" s="1"/>
  <c r="AR35" i="4"/>
  <c r="BL35" i="4" s="1"/>
  <c r="AS35" i="4"/>
  <c r="AT35" i="4"/>
  <c r="AU35" i="4"/>
  <c r="BF35" i="4" s="1"/>
  <c r="AV35" i="4"/>
  <c r="AW35" i="4"/>
  <c r="AB36" i="4"/>
  <c r="AC36" i="4"/>
  <c r="AD36" i="4"/>
  <c r="AE36" i="4"/>
  <c r="AF36" i="4"/>
  <c r="BH36" i="4" s="1"/>
  <c r="AG36" i="4"/>
  <c r="BI36" i="4" s="1"/>
  <c r="AH36" i="4"/>
  <c r="AI36" i="4"/>
  <c r="BC36" i="4" s="1"/>
  <c r="AJ36" i="4"/>
  <c r="BJ36" i="4" s="1"/>
  <c r="AK36" i="4"/>
  <c r="AL36" i="4"/>
  <c r="AM36" i="4"/>
  <c r="BD36" i="4" s="1"/>
  <c r="AN36" i="4"/>
  <c r="BK36" i="4" s="1"/>
  <c r="AO36" i="4"/>
  <c r="AP36" i="4"/>
  <c r="AQ36" i="4"/>
  <c r="BE36" i="4" s="1"/>
  <c r="AR36" i="4"/>
  <c r="BL36" i="4" s="1"/>
  <c r="AS36" i="4"/>
  <c r="AT36" i="4"/>
  <c r="AU36" i="4"/>
  <c r="BF36" i="4" s="1"/>
  <c r="AV36" i="4"/>
  <c r="BM36" i="4" s="1"/>
  <c r="AW36" i="4"/>
  <c r="AB37" i="4"/>
  <c r="BG37" i="4" s="1"/>
  <c r="AC37" i="4"/>
  <c r="AD37" i="4"/>
  <c r="AE37" i="4"/>
  <c r="BA37" i="4" s="1"/>
  <c r="AF37" i="4"/>
  <c r="BH37" i="4" s="1"/>
  <c r="AG37" i="4"/>
  <c r="BI37" i="4" s="1"/>
  <c r="AH37" i="4"/>
  <c r="BB37" i="4" s="1"/>
  <c r="AI37" i="4"/>
  <c r="BC37" i="4" s="1"/>
  <c r="AJ37" i="4"/>
  <c r="BJ37" i="4" s="1"/>
  <c r="AK37" i="4"/>
  <c r="AL37" i="4"/>
  <c r="AM37" i="4"/>
  <c r="BD37" i="4" s="1"/>
  <c r="AN37" i="4"/>
  <c r="BK37" i="4" s="1"/>
  <c r="AO37" i="4"/>
  <c r="AP37" i="4"/>
  <c r="AQ37" i="4"/>
  <c r="BE37" i="4" s="1"/>
  <c r="AR37" i="4"/>
  <c r="AS37" i="4"/>
  <c r="AT37" i="4"/>
  <c r="AU37" i="4"/>
  <c r="BF37" i="4" s="1"/>
  <c r="AV37" i="4"/>
  <c r="BM37" i="4" s="1"/>
  <c r="AW37" i="4"/>
  <c r="AB38" i="4"/>
  <c r="BG38" i="4" s="1"/>
  <c r="AC38" i="4"/>
  <c r="AD38" i="4"/>
  <c r="AE38" i="4"/>
  <c r="BA38" i="4" s="1"/>
  <c r="AF38" i="4"/>
  <c r="BH38" i="4" s="1"/>
  <c r="AG38" i="4"/>
  <c r="BI38" i="4" s="1"/>
  <c r="AH38" i="4"/>
  <c r="BB38" i="4" s="1"/>
  <c r="AI38" i="4"/>
  <c r="BC38" i="4" s="1"/>
  <c r="AJ38" i="4"/>
  <c r="BJ38" i="4" s="1"/>
  <c r="AK38" i="4"/>
  <c r="AL38" i="4"/>
  <c r="AM38" i="4"/>
  <c r="BD38" i="4" s="1"/>
  <c r="AN38" i="4"/>
  <c r="BK38" i="4" s="1"/>
  <c r="AO38" i="4"/>
  <c r="AP38" i="4"/>
  <c r="AQ38" i="4"/>
  <c r="BE38" i="4" s="1"/>
  <c r="AR38" i="4"/>
  <c r="BL38" i="4" s="1"/>
  <c r="AS38" i="4"/>
  <c r="AT38" i="4"/>
  <c r="AU38" i="4"/>
  <c r="AV38" i="4"/>
  <c r="BM38" i="4" s="1"/>
  <c r="AW38" i="4"/>
  <c r="AB39" i="4"/>
  <c r="BG39" i="4" s="1"/>
  <c r="AC39" i="4"/>
  <c r="AD39" i="4"/>
  <c r="AE39" i="4"/>
  <c r="BA39" i="4" s="1"/>
  <c r="AF39" i="4"/>
  <c r="BH39" i="4" s="1"/>
  <c r="AG39" i="4"/>
  <c r="BI39" i="4" s="1"/>
  <c r="AH39" i="4"/>
  <c r="BB39" i="4" s="1"/>
  <c r="AI39" i="4"/>
  <c r="AJ39" i="4"/>
  <c r="BJ39" i="4" s="1"/>
  <c r="AK39" i="4"/>
  <c r="AL39" i="4"/>
  <c r="AM39" i="4"/>
  <c r="BD39" i="4" s="1"/>
  <c r="AN39" i="4"/>
  <c r="BK39" i="4" s="1"/>
  <c r="AO39" i="4"/>
  <c r="AP39" i="4"/>
  <c r="AQ39" i="4"/>
  <c r="BE39" i="4" s="1"/>
  <c r="AR39" i="4"/>
  <c r="AS39" i="4"/>
  <c r="AT39" i="4"/>
  <c r="AU39" i="4"/>
  <c r="BF39" i="4" s="1"/>
  <c r="AV39" i="4"/>
  <c r="BM39" i="4" s="1"/>
  <c r="AW39" i="4"/>
  <c r="AB40" i="4"/>
  <c r="BG40" i="4" s="1"/>
  <c r="AC40" i="4"/>
  <c r="AD40" i="4"/>
  <c r="AE40" i="4"/>
  <c r="BA40" i="4" s="1"/>
  <c r="AF40" i="4"/>
  <c r="BH40" i="4" s="1"/>
  <c r="AG40" i="4"/>
  <c r="BI40" i="4" s="1"/>
  <c r="AH40" i="4"/>
  <c r="BB40" i="4" s="1"/>
  <c r="AI40" i="4"/>
  <c r="BC40" i="4" s="1"/>
  <c r="AJ40" i="4"/>
  <c r="BJ40" i="4" s="1"/>
  <c r="AK40" i="4"/>
  <c r="AL40" i="4"/>
  <c r="AM40" i="4"/>
  <c r="BD40" i="4" s="1"/>
  <c r="AN40" i="4"/>
  <c r="BK40" i="4" s="1"/>
  <c r="AO40" i="4"/>
  <c r="AP40" i="4"/>
  <c r="AQ40" i="4"/>
  <c r="BE40" i="4" s="1"/>
  <c r="AR40" i="4"/>
  <c r="BL40" i="4" s="1"/>
  <c r="AS40" i="4"/>
  <c r="AT40" i="4"/>
  <c r="AU40" i="4"/>
  <c r="AV40" i="4"/>
  <c r="BM40" i="4" s="1"/>
  <c r="AW40" i="4"/>
  <c r="AB41" i="4"/>
  <c r="BG41" i="4" s="1"/>
  <c r="AC41" i="4"/>
  <c r="AD41" i="4"/>
  <c r="AE41" i="4"/>
  <c r="BA41" i="4" s="1"/>
  <c r="AF41" i="4"/>
  <c r="BH41" i="4" s="1"/>
  <c r="AG41" i="4"/>
  <c r="BI41" i="4" s="1"/>
  <c r="AH41" i="4"/>
  <c r="BB41" i="4" s="1"/>
  <c r="AI41" i="4"/>
  <c r="AJ41" i="4"/>
  <c r="BJ41" i="4" s="1"/>
  <c r="AK41" i="4"/>
  <c r="AL41" i="4"/>
  <c r="AM41" i="4"/>
  <c r="BD41" i="4" s="1"/>
  <c r="AN41" i="4"/>
  <c r="BK41" i="4" s="1"/>
  <c r="AO41" i="4"/>
  <c r="AP41" i="4"/>
  <c r="AQ41" i="4"/>
  <c r="BE41" i="4" s="1"/>
  <c r="AR41" i="4"/>
  <c r="BL41" i="4" s="1"/>
  <c r="AS41" i="4"/>
  <c r="AT41" i="4"/>
  <c r="AU41" i="4"/>
  <c r="BF41" i="4" s="1"/>
  <c r="AV41" i="4"/>
  <c r="BM41" i="4" s="1"/>
  <c r="AW41" i="4"/>
  <c r="AB42" i="4"/>
  <c r="BG42" i="4" s="1"/>
  <c r="AC42" i="4"/>
  <c r="AD42" i="4"/>
  <c r="AE42" i="4"/>
  <c r="BA42" i="4" s="1"/>
  <c r="AF42" i="4"/>
  <c r="BH42" i="4" s="1"/>
  <c r="AG42" i="4"/>
  <c r="BI42" i="4" s="1"/>
  <c r="AH42" i="4"/>
  <c r="BB42" i="4" s="1"/>
  <c r="AI42" i="4"/>
  <c r="BC42" i="4" s="1"/>
  <c r="AJ42" i="4"/>
  <c r="BJ42" i="4" s="1"/>
  <c r="AK42" i="4"/>
  <c r="AL42" i="4"/>
  <c r="AM42" i="4"/>
  <c r="BD42" i="4" s="1"/>
  <c r="AN42" i="4"/>
  <c r="AO42" i="4"/>
  <c r="AP42" i="4"/>
  <c r="AQ42" i="4"/>
  <c r="AR42" i="4"/>
  <c r="BL42" i="4" s="1"/>
  <c r="AS42" i="4"/>
  <c r="AT42" i="4"/>
  <c r="AU42" i="4"/>
  <c r="BF42" i="4" s="1"/>
  <c r="AV42" i="4"/>
  <c r="BM42" i="4" s="1"/>
  <c r="AW42" i="4"/>
  <c r="AB43" i="4"/>
  <c r="BG43" i="4" s="1"/>
  <c r="AC43" i="4"/>
  <c r="AD43" i="4"/>
  <c r="AE43" i="4"/>
  <c r="AF43" i="4"/>
  <c r="BH43" i="4" s="1"/>
  <c r="AG43" i="4"/>
  <c r="BI43" i="4" s="1"/>
  <c r="AH43" i="4"/>
  <c r="BB43" i="4" s="1"/>
  <c r="AI43" i="4"/>
  <c r="BC43" i="4" s="1"/>
  <c r="AJ43" i="4"/>
  <c r="BJ43" i="4" s="1"/>
  <c r="AK43" i="4"/>
  <c r="AL43" i="4"/>
  <c r="AM43" i="4"/>
  <c r="BD43" i="4" s="1"/>
  <c r="AN43" i="4"/>
  <c r="BK43" i="4" s="1"/>
  <c r="AO43" i="4"/>
  <c r="AP43" i="4"/>
  <c r="AQ43" i="4"/>
  <c r="BE43" i="4" s="1"/>
  <c r="AR43" i="4"/>
  <c r="BL43" i="4" s="1"/>
  <c r="AS43" i="4"/>
  <c r="AT43" i="4"/>
  <c r="AU43" i="4"/>
  <c r="BF43" i="4" s="1"/>
  <c r="AV43" i="4"/>
  <c r="BM43" i="4" s="1"/>
  <c r="AW43" i="4"/>
  <c r="AB44" i="4"/>
  <c r="BG44" i="4" s="1"/>
  <c r="AC44" i="4"/>
  <c r="AD44" i="4"/>
  <c r="AE44" i="4"/>
  <c r="AF44" i="4"/>
  <c r="BH44" i="4" s="1"/>
  <c r="AG44" i="4"/>
  <c r="BI44" i="4" s="1"/>
  <c r="AH44" i="4"/>
  <c r="BB44" i="4" s="1"/>
  <c r="AI44" i="4"/>
  <c r="BC44" i="4" s="1"/>
  <c r="AJ44" i="4"/>
  <c r="BJ44" i="4" s="1"/>
  <c r="AK44" i="4"/>
  <c r="AL44" i="4"/>
  <c r="AM44" i="4"/>
  <c r="BD44" i="4" s="1"/>
  <c r="AN44" i="4"/>
  <c r="AO44" i="4"/>
  <c r="AP44" i="4"/>
  <c r="AQ44" i="4"/>
  <c r="AR44" i="4"/>
  <c r="BL44" i="4" s="1"/>
  <c r="AS44" i="4"/>
  <c r="AT44" i="4"/>
  <c r="AU44" i="4"/>
  <c r="BF44" i="4" s="1"/>
  <c r="AV44" i="4"/>
  <c r="BM44" i="4" s="1"/>
  <c r="AW44" i="4"/>
  <c r="AB45" i="4"/>
  <c r="BG45" i="4" s="1"/>
  <c r="AC45" i="4"/>
  <c r="AD45" i="4"/>
  <c r="AE45" i="4"/>
  <c r="BA45" i="4" s="1"/>
  <c r="AF45" i="4"/>
  <c r="BH45" i="4" s="1"/>
  <c r="AG45" i="4"/>
  <c r="BI45" i="4" s="1"/>
  <c r="AH45" i="4"/>
  <c r="BB45" i="4" s="1"/>
  <c r="AI45" i="4"/>
  <c r="BC45" i="4" s="1"/>
  <c r="AJ45" i="4"/>
  <c r="BJ45" i="4" s="1"/>
  <c r="AK45" i="4"/>
  <c r="AL45" i="4"/>
  <c r="AM45" i="4"/>
  <c r="BD45" i="4" s="1"/>
  <c r="AN45" i="4"/>
  <c r="BK45" i="4" s="1"/>
  <c r="AO45" i="4"/>
  <c r="AP45" i="4"/>
  <c r="AQ45" i="4"/>
  <c r="BE45" i="4" s="1"/>
  <c r="AR45" i="4"/>
  <c r="BL45" i="4" s="1"/>
  <c r="AS45" i="4"/>
  <c r="AT45" i="4"/>
  <c r="AU45" i="4"/>
  <c r="BF45" i="4" s="1"/>
  <c r="AV45" i="4"/>
  <c r="BM45" i="4" s="1"/>
  <c r="AW45" i="4"/>
  <c r="AB46" i="4"/>
  <c r="BG46" i="4" s="1"/>
  <c r="AC46" i="4"/>
  <c r="AD46" i="4"/>
  <c r="AE46" i="4"/>
  <c r="BA46" i="4" s="1"/>
  <c r="AF46" i="4"/>
  <c r="AG46" i="4"/>
  <c r="BI46" i="4" s="1"/>
  <c r="AH46" i="4"/>
  <c r="BB46" i="4" s="1"/>
  <c r="AI46" i="4"/>
  <c r="BC46" i="4" s="1"/>
  <c r="AJ46" i="4"/>
  <c r="BJ46" i="4" s="1"/>
  <c r="AK46" i="4"/>
  <c r="AL46" i="4"/>
  <c r="AM46" i="4"/>
  <c r="AN46" i="4"/>
  <c r="BK46" i="4" s="1"/>
  <c r="AO46" i="4"/>
  <c r="AP46" i="4"/>
  <c r="BD46" i="4" s="1"/>
  <c r="AQ46" i="4"/>
  <c r="BE46" i="4" s="1"/>
  <c r="AR46" i="4"/>
  <c r="BL46" i="4" s="1"/>
  <c r="AS46" i="4"/>
  <c r="AT46" i="4"/>
  <c r="AU46" i="4"/>
  <c r="BF46" i="4" s="1"/>
  <c r="AV46" i="4"/>
  <c r="BM46" i="4" s="1"/>
  <c r="AW46" i="4"/>
  <c r="AB47" i="4"/>
  <c r="BG47" i="4" s="1"/>
  <c r="AC47" i="4"/>
  <c r="AD47" i="4"/>
  <c r="AE47" i="4"/>
  <c r="BA47" i="4" s="1"/>
  <c r="AF47" i="4"/>
  <c r="BH47" i="4" s="1"/>
  <c r="AG47" i="4"/>
  <c r="BI47" i="4" s="1"/>
  <c r="AH47" i="4"/>
  <c r="BB47" i="4" s="1"/>
  <c r="AI47" i="4"/>
  <c r="BC47" i="4" s="1"/>
  <c r="AJ47" i="4"/>
  <c r="BJ47" i="4" s="1"/>
  <c r="AK47" i="4"/>
  <c r="AL47" i="4"/>
  <c r="AM47" i="4"/>
  <c r="BD47" i="4" s="1"/>
  <c r="AN47" i="4"/>
  <c r="BK47" i="4" s="1"/>
  <c r="AO47" i="4"/>
  <c r="AP47" i="4"/>
  <c r="AQ47" i="4"/>
  <c r="BE47" i="4" s="1"/>
  <c r="AR47" i="4"/>
  <c r="BL47" i="4" s="1"/>
  <c r="AS47" i="4"/>
  <c r="AT47" i="4"/>
  <c r="AU47" i="4"/>
  <c r="BF47" i="4" s="1"/>
  <c r="AV47" i="4"/>
  <c r="BM47" i="4" s="1"/>
  <c r="AW47" i="4"/>
  <c r="AW4" i="4"/>
  <c r="AB4" i="4"/>
  <c r="BG4" i="4" s="1"/>
  <c r="AC4" i="4"/>
  <c r="AD4" i="4"/>
  <c r="AE4" i="4"/>
  <c r="BA4" i="4" s="1"/>
  <c r="AF4" i="4"/>
  <c r="AG4" i="4"/>
  <c r="BI4" i="4" s="1"/>
  <c r="AH4" i="4"/>
  <c r="BB4" i="4" s="1"/>
  <c r="AI4" i="4"/>
  <c r="AJ4" i="4"/>
  <c r="BJ4" i="4" s="1"/>
  <c r="AK4" i="4"/>
  <c r="AL4" i="4"/>
  <c r="AM4" i="4"/>
  <c r="AN4" i="4"/>
  <c r="BK4" i="4" s="1"/>
  <c r="AO4" i="4"/>
  <c r="AP4" i="4"/>
  <c r="AQ4" i="4"/>
  <c r="BE4" i="4" s="1"/>
  <c r="BE49" i="4" s="1"/>
  <c r="AR4" i="4"/>
  <c r="BL4" i="4" s="1"/>
  <c r="AS4" i="4"/>
  <c r="AT4" i="4"/>
  <c r="AU4" i="4"/>
  <c r="BF4" i="4" s="1"/>
  <c r="AV4" i="4"/>
  <c r="BM4" i="4" s="1"/>
  <c r="AA6" i="4"/>
  <c r="AZ6" i="4" s="1"/>
  <c r="AA7" i="4"/>
  <c r="AZ7" i="4" s="1"/>
  <c r="AA8" i="4"/>
  <c r="AZ8" i="4" s="1"/>
  <c r="AA9" i="4"/>
  <c r="AZ9" i="4" s="1"/>
  <c r="AA10" i="4"/>
  <c r="AZ10" i="4" s="1"/>
  <c r="AA11" i="4"/>
  <c r="AZ11" i="4" s="1"/>
  <c r="AA12" i="4"/>
  <c r="AA13" i="4"/>
  <c r="AZ13" i="4" s="1"/>
  <c r="AA14" i="4"/>
  <c r="AA15" i="4"/>
  <c r="AZ15" i="4" s="1"/>
  <c r="AA16" i="4"/>
  <c r="AZ16" i="4" s="1"/>
  <c r="AA17" i="4"/>
  <c r="AZ17" i="4" s="1"/>
  <c r="AA18" i="4"/>
  <c r="AZ18" i="4" s="1"/>
  <c r="AA19" i="4"/>
  <c r="AZ19" i="4" s="1"/>
  <c r="AA20" i="4"/>
  <c r="AZ20" i="4" s="1"/>
  <c r="AA21" i="4"/>
  <c r="AZ21" i="4" s="1"/>
  <c r="AA22" i="4"/>
  <c r="AZ22" i="4" s="1"/>
  <c r="AA23" i="4"/>
  <c r="AZ23" i="4" s="1"/>
  <c r="AA24" i="4"/>
  <c r="AZ24" i="4" s="1"/>
  <c r="AA25" i="4"/>
  <c r="AZ25" i="4" s="1"/>
  <c r="AA26" i="4"/>
  <c r="AZ26" i="4" s="1"/>
  <c r="AA27" i="4"/>
  <c r="AZ27" i="4" s="1"/>
  <c r="AA28" i="4"/>
  <c r="AA29" i="4"/>
  <c r="AZ29" i="4" s="1"/>
  <c r="AA30" i="4"/>
  <c r="AA31" i="4"/>
  <c r="AZ31" i="4" s="1"/>
  <c r="AA32" i="4"/>
  <c r="AZ32" i="4" s="1"/>
  <c r="AA33" i="4"/>
  <c r="AZ33" i="4" s="1"/>
  <c r="AA34" i="4"/>
  <c r="AZ34" i="4" s="1"/>
  <c r="AA35" i="4"/>
  <c r="AZ35" i="4" s="1"/>
  <c r="AA36" i="4"/>
  <c r="AZ36" i="4" s="1"/>
  <c r="AA37" i="4"/>
  <c r="AZ37" i="4" s="1"/>
  <c r="AA38" i="4"/>
  <c r="AZ38" i="4" s="1"/>
  <c r="AA39" i="4"/>
  <c r="AZ39" i="4" s="1"/>
  <c r="AA40" i="4"/>
  <c r="AZ40" i="4" s="1"/>
  <c r="AA41" i="4"/>
  <c r="AZ41" i="4" s="1"/>
  <c r="AA42" i="4"/>
  <c r="AZ42" i="4" s="1"/>
  <c r="AA43" i="4"/>
  <c r="AZ43" i="4" s="1"/>
  <c r="AA44" i="4"/>
  <c r="AA45" i="4"/>
  <c r="AZ45" i="4" s="1"/>
  <c r="AA46" i="4"/>
  <c r="AA47" i="4"/>
  <c r="AZ47" i="4" s="1"/>
  <c r="AA4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B2" i="4"/>
  <c r="AH4" i="3"/>
  <c r="Y5" i="3"/>
  <c r="Z5" i="3"/>
  <c r="AA5" i="3"/>
  <c r="AB5" i="3"/>
  <c r="AU5" i="3" s="1"/>
  <c r="AC5" i="3"/>
  <c r="BA5" i="3" s="1"/>
  <c r="AD5" i="3"/>
  <c r="AE5" i="3"/>
  <c r="AF5" i="3"/>
  <c r="AG5" i="3"/>
  <c r="AH5" i="3"/>
  <c r="AI5" i="3"/>
  <c r="AJ5" i="3"/>
  <c r="AW5" i="3" s="1"/>
  <c r="AK5" i="3"/>
  <c r="AL5" i="3"/>
  <c r="AM5" i="3"/>
  <c r="AN5" i="3"/>
  <c r="AX5" i="3" s="1"/>
  <c r="AO5" i="3"/>
  <c r="AP5" i="3"/>
  <c r="BE5" i="3" s="1"/>
  <c r="AQ5" i="3"/>
  <c r="Y6" i="3"/>
  <c r="Z6" i="3"/>
  <c r="AA6" i="3"/>
  <c r="AB6" i="3"/>
  <c r="AU6" i="3" s="1"/>
  <c r="AC6" i="3"/>
  <c r="BA6" i="3" s="1"/>
  <c r="AD6" i="3"/>
  <c r="AE6" i="3"/>
  <c r="AF6" i="3"/>
  <c r="AG6" i="3"/>
  <c r="AH6" i="3"/>
  <c r="AI6" i="3"/>
  <c r="AJ6" i="3"/>
  <c r="AW6" i="3" s="1"/>
  <c r="AK6" i="3"/>
  <c r="AL6" i="3"/>
  <c r="AM6" i="3"/>
  <c r="AN6" i="3"/>
  <c r="AO6" i="3"/>
  <c r="AP6" i="3"/>
  <c r="BE6" i="3" s="1"/>
  <c r="AQ6" i="3"/>
  <c r="Y7" i="3"/>
  <c r="Z7" i="3"/>
  <c r="AA7" i="3"/>
  <c r="AB7" i="3"/>
  <c r="AU7" i="3" s="1"/>
  <c r="AC7" i="3"/>
  <c r="BA7" i="3" s="1"/>
  <c r="AD7" i="3"/>
  <c r="AE7" i="3"/>
  <c r="AF7" i="3"/>
  <c r="AG7" i="3"/>
  <c r="AH7" i="3"/>
  <c r="AI7" i="3"/>
  <c r="AJ7" i="3"/>
  <c r="AW7" i="3" s="1"/>
  <c r="AK7" i="3"/>
  <c r="AL7" i="3"/>
  <c r="AM7" i="3"/>
  <c r="AN7" i="3"/>
  <c r="AO7" i="3"/>
  <c r="AP7" i="3"/>
  <c r="BE7" i="3" s="1"/>
  <c r="AQ7" i="3"/>
  <c r="Y8" i="3"/>
  <c r="Z8" i="3"/>
  <c r="AA8" i="3"/>
  <c r="AB8" i="3"/>
  <c r="AU8" i="3" s="1"/>
  <c r="AC8" i="3"/>
  <c r="BA8" i="3" s="1"/>
  <c r="AD8" i="3"/>
  <c r="AE8" i="3"/>
  <c r="AF8" i="3"/>
  <c r="AG8" i="3"/>
  <c r="AH8" i="3"/>
  <c r="AI8" i="3"/>
  <c r="AJ8" i="3"/>
  <c r="AW8" i="3" s="1"/>
  <c r="AK8" i="3"/>
  <c r="AL8" i="3"/>
  <c r="AM8" i="3"/>
  <c r="AN8" i="3"/>
  <c r="AO8" i="3"/>
  <c r="AP8" i="3"/>
  <c r="BE8" i="3" s="1"/>
  <c r="AQ8" i="3"/>
  <c r="Y9" i="3"/>
  <c r="AZ9" i="3" s="1"/>
  <c r="Z9" i="3"/>
  <c r="AA9" i="3"/>
  <c r="AB9" i="3"/>
  <c r="AU9" i="3" s="1"/>
  <c r="AC9" i="3"/>
  <c r="BA9" i="3" s="1"/>
  <c r="AD9" i="3"/>
  <c r="AE9" i="3"/>
  <c r="AF9" i="3"/>
  <c r="AG9" i="3"/>
  <c r="AV9" i="3" s="1"/>
  <c r="AH9" i="3"/>
  <c r="AI9" i="3"/>
  <c r="AJ9" i="3"/>
  <c r="AW9" i="3" s="1"/>
  <c r="AK9" i="3"/>
  <c r="AL9" i="3"/>
  <c r="AM9" i="3"/>
  <c r="AN9" i="3"/>
  <c r="AO9" i="3"/>
  <c r="AP9" i="3"/>
  <c r="BE9" i="3" s="1"/>
  <c r="AQ9" i="3"/>
  <c r="Y10" i="3"/>
  <c r="Z10" i="3"/>
  <c r="AA10" i="3"/>
  <c r="AB10" i="3"/>
  <c r="AU10" i="3" s="1"/>
  <c r="AC10" i="3"/>
  <c r="BA10" i="3" s="1"/>
  <c r="AD10" i="3"/>
  <c r="AE10" i="3"/>
  <c r="AF10" i="3"/>
  <c r="AG10" i="3"/>
  <c r="AH10" i="3"/>
  <c r="AI10" i="3"/>
  <c r="AJ10" i="3"/>
  <c r="AW10" i="3" s="1"/>
  <c r="AK10" i="3"/>
  <c r="AL10" i="3"/>
  <c r="BD10" i="3" s="1"/>
  <c r="AM10" i="3"/>
  <c r="AN10" i="3"/>
  <c r="AO10" i="3"/>
  <c r="AP10" i="3"/>
  <c r="BE10" i="3" s="1"/>
  <c r="AQ10" i="3"/>
  <c r="Y11" i="3"/>
  <c r="Z11" i="3"/>
  <c r="AA11" i="3"/>
  <c r="AB11" i="3"/>
  <c r="AU11" i="3" s="1"/>
  <c r="AC11" i="3"/>
  <c r="BA11" i="3" s="1"/>
  <c r="AD11" i="3"/>
  <c r="AE11" i="3"/>
  <c r="AF11" i="3"/>
  <c r="AG11" i="3"/>
  <c r="AH11" i="3"/>
  <c r="AI11" i="3"/>
  <c r="AJ11" i="3"/>
  <c r="AW11" i="3" s="1"/>
  <c r="AK11" i="3"/>
  <c r="AL11" i="3"/>
  <c r="AM11" i="3"/>
  <c r="AN11" i="3"/>
  <c r="AO11" i="3"/>
  <c r="AP11" i="3"/>
  <c r="BE11" i="3" s="1"/>
  <c r="AQ11" i="3"/>
  <c r="Y12" i="3"/>
  <c r="Z12" i="3"/>
  <c r="AA12" i="3"/>
  <c r="AB12" i="3"/>
  <c r="AU12" i="3" s="1"/>
  <c r="AC12" i="3"/>
  <c r="BA12" i="3" s="1"/>
  <c r="AD12" i="3"/>
  <c r="AE12" i="3"/>
  <c r="AF12" i="3"/>
  <c r="AG12" i="3"/>
  <c r="AH12" i="3"/>
  <c r="AI12" i="3"/>
  <c r="AJ12" i="3"/>
  <c r="AW12" i="3" s="1"/>
  <c r="AK12" i="3"/>
  <c r="AL12" i="3"/>
  <c r="AM12" i="3"/>
  <c r="AN12" i="3"/>
  <c r="AO12" i="3"/>
  <c r="AP12" i="3"/>
  <c r="BE12" i="3" s="1"/>
  <c r="AQ12" i="3"/>
  <c r="Y13" i="3"/>
  <c r="Z13" i="3"/>
  <c r="AA13" i="3"/>
  <c r="AB13" i="3"/>
  <c r="AU13" i="3" s="1"/>
  <c r="AC13" i="3"/>
  <c r="BA13" i="3" s="1"/>
  <c r="AD13" i="3"/>
  <c r="AE13" i="3"/>
  <c r="AF13" i="3"/>
  <c r="AG13" i="3"/>
  <c r="AH13" i="3"/>
  <c r="AI13" i="3"/>
  <c r="AJ13" i="3"/>
  <c r="AW13" i="3" s="1"/>
  <c r="AK13" i="3"/>
  <c r="AL13" i="3"/>
  <c r="AM13" i="3"/>
  <c r="AN13" i="3"/>
  <c r="AO13" i="3"/>
  <c r="AP13" i="3"/>
  <c r="BE13" i="3" s="1"/>
  <c r="AQ13" i="3"/>
  <c r="Y14" i="3"/>
  <c r="Z14" i="3"/>
  <c r="AA14" i="3"/>
  <c r="AB14" i="3"/>
  <c r="AU14" i="3" s="1"/>
  <c r="AC14" i="3"/>
  <c r="BA14" i="3" s="1"/>
  <c r="AD14" i="3"/>
  <c r="AE14" i="3"/>
  <c r="AF14" i="3"/>
  <c r="AG14" i="3"/>
  <c r="AH14" i="3"/>
  <c r="AI14" i="3"/>
  <c r="AJ14" i="3"/>
  <c r="AW14" i="3" s="1"/>
  <c r="AK14" i="3"/>
  <c r="AL14" i="3"/>
  <c r="AM14" i="3"/>
  <c r="AN14" i="3"/>
  <c r="AO14" i="3"/>
  <c r="AP14" i="3"/>
  <c r="BE14" i="3" s="1"/>
  <c r="AQ14" i="3"/>
  <c r="Y15" i="3"/>
  <c r="Z15" i="3"/>
  <c r="AA15" i="3"/>
  <c r="AB15" i="3"/>
  <c r="AU15" i="3" s="1"/>
  <c r="AC15" i="3"/>
  <c r="BA15" i="3" s="1"/>
  <c r="AD15" i="3"/>
  <c r="AE15" i="3"/>
  <c r="AF15" i="3"/>
  <c r="AG15" i="3"/>
  <c r="AH15" i="3"/>
  <c r="AI15" i="3"/>
  <c r="AJ15" i="3"/>
  <c r="AW15" i="3" s="1"/>
  <c r="AK15" i="3"/>
  <c r="AL15" i="3"/>
  <c r="AM15" i="3"/>
  <c r="AN15" i="3"/>
  <c r="AO15" i="3"/>
  <c r="AP15" i="3"/>
  <c r="BE15" i="3" s="1"/>
  <c r="AQ15" i="3"/>
  <c r="Y16" i="3"/>
  <c r="AZ16" i="3" s="1"/>
  <c r="AA16" i="3"/>
  <c r="AB16" i="3"/>
  <c r="AU16" i="3" s="1"/>
  <c r="AC16" i="3"/>
  <c r="BA16" i="3" s="1"/>
  <c r="AD16" i="3"/>
  <c r="AE16" i="3"/>
  <c r="AF16" i="3"/>
  <c r="AG16" i="3"/>
  <c r="AH16" i="3"/>
  <c r="AI16" i="3"/>
  <c r="AJ16" i="3"/>
  <c r="AW16" i="3" s="1"/>
  <c r="AK16" i="3"/>
  <c r="AL16" i="3"/>
  <c r="AM16" i="3"/>
  <c r="AN16" i="3"/>
  <c r="AX16" i="3" s="1"/>
  <c r="AO16" i="3"/>
  <c r="AP16" i="3"/>
  <c r="BE16" i="3" s="1"/>
  <c r="AQ16" i="3"/>
  <c r="Y17" i="3"/>
  <c r="Z17" i="3"/>
  <c r="AA17" i="3"/>
  <c r="AB17" i="3"/>
  <c r="AU17" i="3" s="1"/>
  <c r="AC17" i="3"/>
  <c r="BA17" i="3" s="1"/>
  <c r="AD17" i="3"/>
  <c r="AE17" i="3"/>
  <c r="AF17" i="3"/>
  <c r="AG17" i="3"/>
  <c r="AH17" i="3"/>
  <c r="BC17" i="3" s="1"/>
  <c r="AI17" i="3"/>
  <c r="AJ17" i="3"/>
  <c r="AW17" i="3" s="1"/>
  <c r="AK17" i="3"/>
  <c r="AL17" i="3"/>
  <c r="AM17" i="3"/>
  <c r="AN17" i="3"/>
  <c r="AO17" i="3"/>
  <c r="AP17" i="3"/>
  <c r="BE17" i="3" s="1"/>
  <c r="AQ17" i="3"/>
  <c r="Y18" i="3"/>
  <c r="Z18" i="3"/>
  <c r="AA18" i="3"/>
  <c r="AB18" i="3"/>
  <c r="AU18" i="3" s="1"/>
  <c r="AC18" i="3"/>
  <c r="BA18" i="3" s="1"/>
  <c r="AD18" i="3"/>
  <c r="AE18" i="3"/>
  <c r="BB18" i="3" s="1"/>
  <c r="AF18" i="3"/>
  <c r="AG18" i="3"/>
  <c r="AH18" i="3"/>
  <c r="AI18" i="3"/>
  <c r="AJ18" i="3"/>
  <c r="AW18" i="3" s="1"/>
  <c r="AK18" i="3"/>
  <c r="AL18" i="3"/>
  <c r="AM18" i="3"/>
  <c r="AN18" i="3"/>
  <c r="AO18" i="3"/>
  <c r="AP18" i="3"/>
  <c r="BE18" i="3" s="1"/>
  <c r="AQ18" i="3"/>
  <c r="Y19" i="3"/>
  <c r="Z19" i="3"/>
  <c r="AA19" i="3"/>
  <c r="AB19" i="3"/>
  <c r="AU19" i="3" s="1"/>
  <c r="AC19" i="3"/>
  <c r="BA19" i="3" s="1"/>
  <c r="AD19" i="3"/>
  <c r="AE19" i="3"/>
  <c r="AF19" i="3"/>
  <c r="AG19" i="3"/>
  <c r="AH19" i="3"/>
  <c r="AI19" i="3"/>
  <c r="AJ19" i="3"/>
  <c r="AW19" i="3" s="1"/>
  <c r="AK19" i="3"/>
  <c r="AL19" i="3"/>
  <c r="AM19" i="3"/>
  <c r="AN19" i="3"/>
  <c r="AO19" i="3"/>
  <c r="AP19" i="3"/>
  <c r="BE19" i="3" s="1"/>
  <c r="AQ19" i="3"/>
  <c r="Y20" i="3"/>
  <c r="AZ20" i="3" s="1"/>
  <c r="Z20" i="3"/>
  <c r="AA20" i="3"/>
  <c r="AB20" i="3"/>
  <c r="AU20" i="3" s="1"/>
  <c r="AC20" i="3"/>
  <c r="BA20" i="3" s="1"/>
  <c r="AD20" i="3"/>
  <c r="AE20" i="3"/>
  <c r="AF20" i="3"/>
  <c r="AG20" i="3"/>
  <c r="AH20" i="3"/>
  <c r="AI20" i="3"/>
  <c r="AJ20" i="3"/>
  <c r="AW20" i="3" s="1"/>
  <c r="AK20" i="3"/>
  <c r="AL20" i="3"/>
  <c r="AM20" i="3"/>
  <c r="AN20" i="3"/>
  <c r="AO20" i="3"/>
  <c r="AP20" i="3"/>
  <c r="BE20" i="3" s="1"/>
  <c r="AQ20" i="3"/>
  <c r="Y21" i="3"/>
  <c r="Z21" i="3"/>
  <c r="AA21" i="3"/>
  <c r="AB21" i="3"/>
  <c r="AU21" i="3" s="1"/>
  <c r="AC21" i="3"/>
  <c r="BA21" i="3" s="1"/>
  <c r="AD21" i="3"/>
  <c r="AE21" i="3"/>
  <c r="AF21" i="3"/>
  <c r="AG21" i="3"/>
  <c r="AH21" i="3"/>
  <c r="AI21" i="3"/>
  <c r="AJ21" i="3"/>
  <c r="AW21" i="3" s="1"/>
  <c r="AK21" i="3"/>
  <c r="AL21" i="3"/>
  <c r="BD21" i="3" s="1"/>
  <c r="AM21" i="3"/>
  <c r="AN21" i="3"/>
  <c r="AO21" i="3"/>
  <c r="AP21" i="3"/>
  <c r="BE21" i="3" s="1"/>
  <c r="AQ21" i="3"/>
  <c r="Y22" i="3"/>
  <c r="Z22" i="3"/>
  <c r="AA22" i="3"/>
  <c r="AB22" i="3"/>
  <c r="AU22" i="3" s="1"/>
  <c r="AC22" i="3"/>
  <c r="BA22" i="3" s="1"/>
  <c r="AD22" i="3"/>
  <c r="AE22" i="3"/>
  <c r="AF22" i="3"/>
  <c r="AG22" i="3"/>
  <c r="AH22" i="3"/>
  <c r="AI22" i="3"/>
  <c r="AJ22" i="3"/>
  <c r="AW22" i="3" s="1"/>
  <c r="AK22" i="3"/>
  <c r="AL22" i="3"/>
  <c r="AM22" i="3"/>
  <c r="AN22" i="3"/>
  <c r="AO22" i="3"/>
  <c r="AP22" i="3"/>
  <c r="BE22" i="3" s="1"/>
  <c r="AQ22" i="3"/>
  <c r="Y23" i="3"/>
  <c r="Z23" i="3"/>
  <c r="AA23" i="3"/>
  <c r="AB23" i="3"/>
  <c r="AU23" i="3" s="1"/>
  <c r="AC23" i="3"/>
  <c r="BA23" i="3" s="1"/>
  <c r="AD23" i="3"/>
  <c r="AV23" i="3" s="1"/>
  <c r="AE23" i="3"/>
  <c r="AF23" i="3"/>
  <c r="AG23" i="3"/>
  <c r="AH23" i="3"/>
  <c r="AI23" i="3"/>
  <c r="AJ23" i="3"/>
  <c r="AW23" i="3" s="1"/>
  <c r="AK23" i="3"/>
  <c r="AL23" i="3"/>
  <c r="AM23" i="3"/>
  <c r="AN23" i="3"/>
  <c r="AO23" i="3"/>
  <c r="AP23" i="3"/>
  <c r="BE23" i="3" s="1"/>
  <c r="AQ23" i="3"/>
  <c r="Y24" i="3"/>
  <c r="Z24" i="3"/>
  <c r="AA24" i="3"/>
  <c r="AB24" i="3"/>
  <c r="AU24" i="3" s="1"/>
  <c r="AC24" i="3"/>
  <c r="BA24" i="3" s="1"/>
  <c r="AD24" i="3"/>
  <c r="AE24" i="3"/>
  <c r="AF24" i="3"/>
  <c r="AG24" i="3"/>
  <c r="AH24" i="3"/>
  <c r="AI24" i="3"/>
  <c r="AJ24" i="3"/>
  <c r="AW24" i="3" s="1"/>
  <c r="AK24" i="3"/>
  <c r="AL24" i="3"/>
  <c r="AM24" i="3"/>
  <c r="AN24" i="3"/>
  <c r="AO24" i="3"/>
  <c r="AP24" i="3"/>
  <c r="BE24" i="3" s="1"/>
  <c r="AQ24" i="3"/>
  <c r="Y25" i="3"/>
  <c r="Z25" i="3"/>
  <c r="AA25" i="3"/>
  <c r="AB25" i="3"/>
  <c r="AU25" i="3" s="1"/>
  <c r="AC25" i="3"/>
  <c r="BA25" i="3" s="1"/>
  <c r="AD25" i="3"/>
  <c r="AE25" i="3"/>
  <c r="AF25" i="3"/>
  <c r="BB25" i="3" s="1"/>
  <c r="AG25" i="3"/>
  <c r="AH25" i="3"/>
  <c r="AI25" i="3"/>
  <c r="AJ25" i="3"/>
  <c r="AW25" i="3" s="1"/>
  <c r="AK25" i="3"/>
  <c r="AL25" i="3"/>
  <c r="AM25" i="3"/>
  <c r="AN25" i="3"/>
  <c r="AO25" i="3"/>
  <c r="AP25" i="3"/>
  <c r="BE25" i="3" s="1"/>
  <c r="AQ25" i="3"/>
  <c r="Y26" i="3"/>
  <c r="Z26" i="3"/>
  <c r="AA26" i="3"/>
  <c r="AB26" i="3"/>
  <c r="AU26" i="3" s="1"/>
  <c r="AC26" i="3"/>
  <c r="BA26" i="3" s="1"/>
  <c r="AD26" i="3"/>
  <c r="AE26" i="3"/>
  <c r="AF26" i="3"/>
  <c r="AG26" i="3"/>
  <c r="AH26" i="3"/>
  <c r="AI26" i="3"/>
  <c r="AJ26" i="3"/>
  <c r="AW26" i="3" s="1"/>
  <c r="AK26" i="3"/>
  <c r="AX26" i="3" s="1"/>
  <c r="AL26" i="3"/>
  <c r="AM26" i="3"/>
  <c r="AN26" i="3"/>
  <c r="AO26" i="3"/>
  <c r="AP26" i="3"/>
  <c r="BE26" i="3" s="1"/>
  <c r="AQ26" i="3"/>
  <c r="Y27" i="3"/>
  <c r="Z27" i="3"/>
  <c r="AZ27" i="3" s="1"/>
  <c r="AA27" i="3"/>
  <c r="AB27" i="3"/>
  <c r="AU27" i="3" s="1"/>
  <c r="AC27" i="3"/>
  <c r="BA27" i="3" s="1"/>
  <c r="AD27" i="3"/>
  <c r="AE27" i="3"/>
  <c r="AF27" i="3"/>
  <c r="AG27" i="3"/>
  <c r="AH27" i="3"/>
  <c r="BC27" i="3" s="1"/>
  <c r="AI27" i="3"/>
  <c r="AJ27" i="3"/>
  <c r="AW27" i="3" s="1"/>
  <c r="AK27" i="3"/>
  <c r="AL27" i="3"/>
  <c r="AM27" i="3"/>
  <c r="AN27" i="3"/>
  <c r="AO27" i="3"/>
  <c r="AP27" i="3"/>
  <c r="BE27" i="3" s="1"/>
  <c r="AQ27" i="3"/>
  <c r="Y28" i="3"/>
  <c r="Z28" i="3"/>
  <c r="AA28" i="3"/>
  <c r="AB28" i="3"/>
  <c r="AU28" i="3" s="1"/>
  <c r="AC28" i="3"/>
  <c r="BA28" i="3" s="1"/>
  <c r="AD28" i="3"/>
  <c r="AE28" i="3"/>
  <c r="BB28" i="3" s="1"/>
  <c r="AF28" i="3"/>
  <c r="AG28" i="3"/>
  <c r="AH28" i="3"/>
  <c r="AI28" i="3"/>
  <c r="AJ28" i="3"/>
  <c r="AW28" i="3" s="1"/>
  <c r="AK28" i="3"/>
  <c r="AL28" i="3"/>
  <c r="AM28" i="3"/>
  <c r="AN28" i="3"/>
  <c r="AO28" i="3"/>
  <c r="AP28" i="3"/>
  <c r="BE28" i="3" s="1"/>
  <c r="AQ28" i="3"/>
  <c r="Y29" i="3"/>
  <c r="Z29" i="3"/>
  <c r="AA29" i="3"/>
  <c r="AB29" i="3"/>
  <c r="AU29" i="3" s="1"/>
  <c r="AC29" i="3"/>
  <c r="BA29" i="3" s="1"/>
  <c r="AD29" i="3"/>
  <c r="AE29" i="3"/>
  <c r="AF29" i="3"/>
  <c r="AG29" i="3"/>
  <c r="AV29" i="3" s="1"/>
  <c r="AH29" i="3"/>
  <c r="AI29" i="3"/>
  <c r="AJ29" i="3"/>
  <c r="AW29" i="3" s="1"/>
  <c r="AK29" i="3"/>
  <c r="AL29" i="3"/>
  <c r="AM29" i="3"/>
  <c r="AN29" i="3"/>
  <c r="AO29" i="3"/>
  <c r="AP29" i="3"/>
  <c r="BE29" i="3" s="1"/>
  <c r="AQ29" i="3"/>
  <c r="Y30" i="3"/>
  <c r="AZ30" i="3" s="1"/>
  <c r="Z30" i="3"/>
  <c r="AA30" i="3"/>
  <c r="AB30" i="3"/>
  <c r="AU30" i="3" s="1"/>
  <c r="AC30" i="3"/>
  <c r="BA30" i="3" s="1"/>
  <c r="AD30" i="3"/>
  <c r="AE30" i="3"/>
  <c r="AF30" i="3"/>
  <c r="AG30" i="3"/>
  <c r="AH30" i="3"/>
  <c r="AI30" i="3"/>
  <c r="AJ30" i="3"/>
  <c r="AW30" i="3" s="1"/>
  <c r="AK30" i="3"/>
  <c r="AL30" i="3"/>
  <c r="AM30" i="3"/>
  <c r="AN30" i="3"/>
  <c r="AO30" i="3"/>
  <c r="AP30" i="3"/>
  <c r="BE30" i="3" s="1"/>
  <c r="AQ30" i="3"/>
  <c r="Y31" i="3"/>
  <c r="Z31" i="3"/>
  <c r="AA31" i="3"/>
  <c r="AB31" i="3"/>
  <c r="AU31" i="3" s="1"/>
  <c r="AC31" i="3"/>
  <c r="BA31" i="3" s="1"/>
  <c r="AD31" i="3"/>
  <c r="AE31" i="3"/>
  <c r="AF31" i="3"/>
  <c r="AG31" i="3"/>
  <c r="AH31" i="3"/>
  <c r="AI31" i="3"/>
  <c r="AJ31" i="3"/>
  <c r="AW31" i="3" s="1"/>
  <c r="AK31" i="3"/>
  <c r="AL31" i="3"/>
  <c r="BD31" i="3" s="1"/>
  <c r="AM31" i="3"/>
  <c r="AN31" i="3"/>
  <c r="AO31" i="3"/>
  <c r="AP31" i="3"/>
  <c r="BE31" i="3" s="1"/>
  <c r="AQ31" i="3"/>
  <c r="AY31" i="3" s="1"/>
  <c r="Y32" i="3"/>
  <c r="Z32" i="3"/>
  <c r="AA32" i="3"/>
  <c r="AB32" i="3"/>
  <c r="AU32" i="3" s="1"/>
  <c r="AC32" i="3"/>
  <c r="BA32" i="3" s="1"/>
  <c r="AD32" i="3"/>
  <c r="AE32" i="3"/>
  <c r="AF32" i="3"/>
  <c r="AG32" i="3"/>
  <c r="AH32" i="3"/>
  <c r="AI32" i="3"/>
  <c r="AJ32" i="3"/>
  <c r="AW32" i="3" s="1"/>
  <c r="AK32" i="3"/>
  <c r="AL32" i="3"/>
  <c r="AM32" i="3"/>
  <c r="AN32" i="3"/>
  <c r="AX32" i="3" s="1"/>
  <c r="AO32" i="3"/>
  <c r="AP32" i="3"/>
  <c r="BE32" i="3" s="1"/>
  <c r="AQ32" i="3"/>
  <c r="Y33" i="3"/>
  <c r="Z33" i="3"/>
  <c r="AA33" i="3"/>
  <c r="AB33" i="3"/>
  <c r="AU33" i="3" s="1"/>
  <c r="AC33" i="3"/>
  <c r="BA33" i="3" s="1"/>
  <c r="AD33" i="3"/>
  <c r="AE33" i="3"/>
  <c r="AF33" i="3"/>
  <c r="AG33" i="3"/>
  <c r="AH33" i="3"/>
  <c r="BC33" i="3" s="1"/>
  <c r="AI33" i="3"/>
  <c r="AJ33" i="3"/>
  <c r="AW33" i="3" s="1"/>
  <c r="AK33" i="3"/>
  <c r="AL33" i="3"/>
  <c r="AM33" i="3"/>
  <c r="AN33" i="3"/>
  <c r="AO33" i="3"/>
  <c r="AP33" i="3"/>
  <c r="BE33" i="3" s="1"/>
  <c r="AQ33" i="3"/>
  <c r="Y34" i="3"/>
  <c r="Z34" i="3"/>
  <c r="AA34" i="3"/>
  <c r="AB34" i="3"/>
  <c r="AU34" i="3" s="1"/>
  <c r="AC34" i="3"/>
  <c r="BA34" i="3" s="1"/>
  <c r="AD34" i="3"/>
  <c r="AE34" i="3"/>
  <c r="BB34" i="3" s="1"/>
  <c r="AF34" i="3"/>
  <c r="AG34" i="3"/>
  <c r="AH34" i="3"/>
  <c r="AI34" i="3"/>
  <c r="AJ34" i="3"/>
  <c r="AW34" i="3" s="1"/>
  <c r="AK34" i="3"/>
  <c r="AL34" i="3"/>
  <c r="AM34" i="3"/>
  <c r="AN34" i="3"/>
  <c r="AO34" i="3"/>
  <c r="AP34" i="3"/>
  <c r="BE34" i="3" s="1"/>
  <c r="AQ34" i="3"/>
  <c r="Y35" i="3"/>
  <c r="Z35" i="3"/>
  <c r="AA35" i="3"/>
  <c r="AB35" i="3"/>
  <c r="AU35" i="3" s="1"/>
  <c r="AC35" i="3"/>
  <c r="BA35" i="3" s="1"/>
  <c r="AD35" i="3"/>
  <c r="AE35" i="3"/>
  <c r="AF35" i="3"/>
  <c r="AG35" i="3"/>
  <c r="AH35" i="3"/>
  <c r="AI35" i="3"/>
  <c r="AJ35" i="3"/>
  <c r="AW35" i="3" s="1"/>
  <c r="AK35" i="3"/>
  <c r="AL35" i="3"/>
  <c r="AM35" i="3"/>
  <c r="AN35" i="3"/>
  <c r="AO35" i="3"/>
  <c r="AP35" i="3"/>
  <c r="BE35" i="3" s="1"/>
  <c r="AQ35" i="3"/>
  <c r="Y36" i="3"/>
  <c r="AZ36" i="3" s="1"/>
  <c r="Z36" i="3"/>
  <c r="AA36" i="3"/>
  <c r="AB36" i="3"/>
  <c r="AU36" i="3" s="1"/>
  <c r="AC36" i="3"/>
  <c r="BA36" i="3" s="1"/>
  <c r="AD36" i="3"/>
  <c r="AE36" i="3"/>
  <c r="AF36" i="3"/>
  <c r="AG36" i="3"/>
  <c r="AH36" i="3"/>
  <c r="AI36" i="3"/>
  <c r="AJ36" i="3"/>
  <c r="AW36" i="3" s="1"/>
  <c r="AK36" i="3"/>
  <c r="AL36" i="3"/>
  <c r="AM36" i="3"/>
  <c r="AN36" i="3"/>
  <c r="AO36" i="3"/>
  <c r="AP36" i="3"/>
  <c r="BE36" i="3" s="1"/>
  <c r="AQ36" i="3"/>
  <c r="Y37" i="3"/>
  <c r="Z37" i="3"/>
  <c r="AA37" i="3"/>
  <c r="AB37" i="3"/>
  <c r="AU37" i="3" s="1"/>
  <c r="AC37" i="3"/>
  <c r="BA37" i="3" s="1"/>
  <c r="AD37" i="3"/>
  <c r="AE37" i="3"/>
  <c r="AF37" i="3"/>
  <c r="AG37" i="3"/>
  <c r="AH37" i="3"/>
  <c r="AI37" i="3"/>
  <c r="AJ37" i="3"/>
  <c r="AW37" i="3" s="1"/>
  <c r="AK37" i="3"/>
  <c r="AL37" i="3"/>
  <c r="BD37" i="3" s="1"/>
  <c r="AM37" i="3"/>
  <c r="AN37" i="3"/>
  <c r="AO37" i="3"/>
  <c r="AP37" i="3"/>
  <c r="BE37" i="3" s="1"/>
  <c r="AQ37" i="3"/>
  <c r="Y38" i="3"/>
  <c r="Z38" i="3"/>
  <c r="AA38" i="3"/>
  <c r="AB38" i="3"/>
  <c r="AU38" i="3" s="1"/>
  <c r="AC38" i="3"/>
  <c r="BA38" i="3" s="1"/>
  <c r="AD38" i="3"/>
  <c r="AE38" i="3"/>
  <c r="AF38" i="3"/>
  <c r="AG38" i="3"/>
  <c r="AH38" i="3"/>
  <c r="AI38" i="3"/>
  <c r="AJ38" i="3"/>
  <c r="AW38" i="3" s="1"/>
  <c r="AK38" i="3"/>
  <c r="AL38" i="3"/>
  <c r="AM38" i="3"/>
  <c r="AN38" i="3"/>
  <c r="AO38" i="3"/>
  <c r="AP38" i="3"/>
  <c r="BE38" i="3" s="1"/>
  <c r="AQ38" i="3"/>
  <c r="Y39" i="3"/>
  <c r="Z39" i="3"/>
  <c r="AA39" i="3"/>
  <c r="AB39" i="3"/>
  <c r="AU39" i="3" s="1"/>
  <c r="AC39" i="3"/>
  <c r="BA39" i="3" s="1"/>
  <c r="AD39" i="3"/>
  <c r="AV39" i="3" s="1"/>
  <c r="AE39" i="3"/>
  <c r="AF39" i="3"/>
  <c r="AG39" i="3"/>
  <c r="AH39" i="3"/>
  <c r="AI39" i="3"/>
  <c r="AJ39" i="3"/>
  <c r="AW39" i="3" s="1"/>
  <c r="AK39" i="3"/>
  <c r="AL39" i="3"/>
  <c r="AM39" i="3"/>
  <c r="AN39" i="3"/>
  <c r="AO39" i="3"/>
  <c r="AP39" i="3"/>
  <c r="BE39" i="3" s="1"/>
  <c r="AQ39" i="3"/>
  <c r="Y40" i="3"/>
  <c r="Z40" i="3"/>
  <c r="AA40" i="3"/>
  <c r="AB40" i="3"/>
  <c r="AU40" i="3" s="1"/>
  <c r="AC40" i="3"/>
  <c r="BA40" i="3" s="1"/>
  <c r="AD40" i="3"/>
  <c r="AE40" i="3"/>
  <c r="AF40" i="3"/>
  <c r="AG40" i="3"/>
  <c r="AH40" i="3"/>
  <c r="AI40" i="3"/>
  <c r="AJ40" i="3"/>
  <c r="AW40" i="3" s="1"/>
  <c r="AK40" i="3"/>
  <c r="AL40" i="3"/>
  <c r="AM40" i="3"/>
  <c r="AN40" i="3"/>
  <c r="AO40" i="3"/>
  <c r="AP40" i="3"/>
  <c r="BE40" i="3" s="1"/>
  <c r="AQ40" i="3"/>
  <c r="Y41" i="3"/>
  <c r="Z41" i="3"/>
  <c r="AA41" i="3"/>
  <c r="AB41" i="3"/>
  <c r="AU41" i="3" s="1"/>
  <c r="AC41" i="3"/>
  <c r="BA41" i="3" s="1"/>
  <c r="AD41" i="3"/>
  <c r="AE41" i="3"/>
  <c r="AF41" i="3"/>
  <c r="AG41" i="3"/>
  <c r="AH41" i="3"/>
  <c r="AI41" i="3"/>
  <c r="AJ41" i="3"/>
  <c r="AW41" i="3" s="1"/>
  <c r="AK41" i="3"/>
  <c r="AL41" i="3"/>
  <c r="AM41" i="3"/>
  <c r="AN41" i="3"/>
  <c r="AO41" i="3"/>
  <c r="AY41" i="3" s="1"/>
  <c r="AP41" i="3"/>
  <c r="BE41" i="3" s="1"/>
  <c r="AQ41" i="3"/>
  <c r="Y42" i="3"/>
  <c r="Z42" i="3"/>
  <c r="AA42" i="3"/>
  <c r="AB42" i="3"/>
  <c r="AU42" i="3" s="1"/>
  <c r="AC42" i="3"/>
  <c r="BA42" i="3" s="1"/>
  <c r="AD42" i="3"/>
  <c r="AE42" i="3"/>
  <c r="AF42" i="3"/>
  <c r="AG42" i="3"/>
  <c r="AH42" i="3"/>
  <c r="AI42" i="3"/>
  <c r="AJ42" i="3"/>
  <c r="AW42" i="3" s="1"/>
  <c r="AK42" i="3"/>
  <c r="AX42" i="3" s="1"/>
  <c r="AL42" i="3"/>
  <c r="AM42" i="3"/>
  <c r="AN42" i="3"/>
  <c r="AO42" i="3"/>
  <c r="AP42" i="3"/>
  <c r="BE42" i="3" s="1"/>
  <c r="AQ42" i="3"/>
  <c r="Y43" i="3"/>
  <c r="Z43" i="3"/>
  <c r="AA43" i="3"/>
  <c r="AB43" i="3"/>
  <c r="AU43" i="3" s="1"/>
  <c r="AC43" i="3"/>
  <c r="BA43" i="3" s="1"/>
  <c r="AD43" i="3"/>
  <c r="AE43" i="3"/>
  <c r="AF43" i="3"/>
  <c r="AG43" i="3"/>
  <c r="AH43" i="3"/>
  <c r="AI43" i="3"/>
  <c r="AJ43" i="3"/>
  <c r="AW43" i="3" s="1"/>
  <c r="AK43" i="3"/>
  <c r="AL43" i="3"/>
  <c r="AM43" i="3"/>
  <c r="AN43" i="3"/>
  <c r="AO43" i="3"/>
  <c r="AP43" i="3"/>
  <c r="BE43" i="3" s="1"/>
  <c r="AQ43" i="3"/>
  <c r="Y44" i="3"/>
  <c r="Z44" i="3"/>
  <c r="AA44" i="3"/>
  <c r="AB44" i="3"/>
  <c r="AU44" i="3" s="1"/>
  <c r="AC44" i="3"/>
  <c r="BA44" i="3" s="1"/>
  <c r="AD44" i="3"/>
  <c r="AE44" i="3"/>
  <c r="AF44" i="3"/>
  <c r="AG44" i="3"/>
  <c r="AH44" i="3"/>
  <c r="AI44" i="3"/>
  <c r="AJ44" i="3"/>
  <c r="AW44" i="3" s="1"/>
  <c r="AK44" i="3"/>
  <c r="AL44" i="3"/>
  <c r="AM44" i="3"/>
  <c r="AN44" i="3"/>
  <c r="AO44" i="3"/>
  <c r="AP44" i="3"/>
  <c r="BE44" i="3" s="1"/>
  <c r="AQ44" i="3"/>
  <c r="Y45" i="3"/>
  <c r="Z45" i="3"/>
  <c r="AA45" i="3"/>
  <c r="AB45" i="3"/>
  <c r="AU45" i="3" s="1"/>
  <c r="AC45" i="3"/>
  <c r="BA45" i="3" s="1"/>
  <c r="AD45" i="3"/>
  <c r="AE45" i="3"/>
  <c r="AF45" i="3"/>
  <c r="AG45" i="3"/>
  <c r="AV45" i="3" s="1"/>
  <c r="AH45" i="3"/>
  <c r="AI45" i="3"/>
  <c r="AJ45" i="3"/>
  <c r="AW45" i="3" s="1"/>
  <c r="AK45" i="3"/>
  <c r="AL45" i="3"/>
  <c r="AM45" i="3"/>
  <c r="AN45" i="3"/>
  <c r="AO45" i="3"/>
  <c r="AP45" i="3"/>
  <c r="BE45" i="3" s="1"/>
  <c r="AQ45" i="3"/>
  <c r="Y46" i="3"/>
  <c r="Z46" i="3"/>
  <c r="AA46" i="3"/>
  <c r="AB46" i="3"/>
  <c r="AU46" i="3" s="1"/>
  <c r="AC46" i="3"/>
  <c r="BA46" i="3" s="1"/>
  <c r="AD46" i="3"/>
  <c r="AE46" i="3"/>
  <c r="AF46" i="3"/>
  <c r="AG46" i="3"/>
  <c r="AH46" i="3"/>
  <c r="AI46" i="3"/>
  <c r="AJ46" i="3"/>
  <c r="AW46" i="3" s="1"/>
  <c r="AK46" i="3"/>
  <c r="AL46" i="3"/>
  <c r="AM46" i="3"/>
  <c r="AN46" i="3"/>
  <c r="AO46" i="3"/>
  <c r="AP46" i="3"/>
  <c r="BE46" i="3" s="1"/>
  <c r="AQ46" i="3"/>
  <c r="Y47" i="3"/>
  <c r="Z47" i="3"/>
  <c r="AA47" i="3"/>
  <c r="AB47" i="3"/>
  <c r="AU47" i="3" s="1"/>
  <c r="AC47" i="3"/>
  <c r="BA47" i="3" s="1"/>
  <c r="AD47" i="3"/>
  <c r="AE47" i="3"/>
  <c r="AF47" i="3"/>
  <c r="AG47" i="3"/>
  <c r="AH47" i="3"/>
  <c r="AI47" i="3"/>
  <c r="AJ47" i="3"/>
  <c r="AW47" i="3" s="1"/>
  <c r="AK47" i="3"/>
  <c r="AL47" i="3"/>
  <c r="AM47" i="3"/>
  <c r="AN47" i="3"/>
  <c r="AO47" i="3"/>
  <c r="AP47" i="3"/>
  <c r="BE47" i="3" s="1"/>
  <c r="AQ47" i="3"/>
  <c r="AD4" i="3"/>
  <c r="AE4" i="3"/>
  <c r="AF4" i="3"/>
  <c r="AG4" i="3"/>
  <c r="AI4" i="3"/>
  <c r="AJ4" i="3"/>
  <c r="AW4" i="3" s="1"/>
  <c r="AK4" i="3"/>
  <c r="AL4" i="3"/>
  <c r="AM4" i="3"/>
  <c r="AN4" i="3"/>
  <c r="AO4" i="3"/>
  <c r="AP4" i="3"/>
  <c r="BE4" i="3" s="1"/>
  <c r="AQ4" i="3"/>
  <c r="Y4" i="3"/>
  <c r="Z4" i="3"/>
  <c r="AA4" i="3"/>
  <c r="AB4" i="3"/>
  <c r="AU4" i="3" s="1"/>
  <c r="AC4" i="3"/>
  <c r="BA4" i="3" s="1"/>
  <c r="X45" i="3"/>
  <c r="X46" i="3"/>
  <c r="X47" i="3"/>
  <c r="X4" i="3"/>
  <c r="X5" i="3"/>
  <c r="X6" i="3"/>
  <c r="AT6" i="3" s="1"/>
  <c r="X7" i="3"/>
  <c r="AT7" i="3" s="1"/>
  <c r="X8" i="3"/>
  <c r="AT8" i="3" s="1"/>
  <c r="X9" i="3"/>
  <c r="X10" i="3"/>
  <c r="AT10" i="3" s="1"/>
  <c r="X11" i="3"/>
  <c r="X12" i="3"/>
  <c r="X13" i="3"/>
  <c r="AT13" i="3" s="1"/>
  <c r="X14" i="3"/>
  <c r="AT14" i="3" s="1"/>
  <c r="X15" i="3"/>
  <c r="AT15" i="3" s="1"/>
  <c r="X16" i="3"/>
  <c r="X17" i="3"/>
  <c r="AT17" i="3" s="1"/>
  <c r="X18" i="3"/>
  <c r="X19" i="3"/>
  <c r="AT19" i="3" s="1"/>
  <c r="X20" i="3"/>
  <c r="X21" i="3"/>
  <c r="X22" i="3"/>
  <c r="X23" i="3"/>
  <c r="X24" i="3"/>
  <c r="AT24" i="3" s="1"/>
  <c r="X25" i="3"/>
  <c r="AT25" i="3" s="1"/>
  <c r="X26" i="3"/>
  <c r="X27" i="3"/>
  <c r="X28" i="3"/>
  <c r="X29" i="3"/>
  <c r="X30" i="3"/>
  <c r="AT30" i="3" s="1"/>
  <c r="X31" i="3"/>
  <c r="AT31" i="3" s="1"/>
  <c r="X32" i="3"/>
  <c r="X33" i="3"/>
  <c r="AT33" i="3" s="1"/>
  <c r="X34" i="3"/>
  <c r="X35" i="3"/>
  <c r="AT35" i="3" s="1"/>
  <c r="X36" i="3"/>
  <c r="X37" i="3"/>
  <c r="X38" i="3"/>
  <c r="X39" i="3"/>
  <c r="X40" i="3"/>
  <c r="X41" i="3"/>
  <c r="AT41" i="3" s="1"/>
  <c r="X42" i="3"/>
  <c r="X43" i="3"/>
  <c r="X44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B2" i="3"/>
  <c r="BR12" i="3" l="1"/>
  <c r="AZ37" i="3"/>
  <c r="BC18" i="3"/>
  <c r="BC7" i="3"/>
  <c r="AT36" i="3"/>
  <c r="AT28" i="3"/>
  <c r="AT20" i="3"/>
  <c r="BD16" i="3"/>
  <c r="BD5" i="3"/>
  <c r="BC34" i="3"/>
  <c r="AZ21" i="3"/>
  <c r="BB8" i="3"/>
  <c r="AT42" i="3"/>
  <c r="AT26" i="3"/>
  <c r="AT46" i="3"/>
  <c r="BD42" i="3"/>
  <c r="AV41" i="3"/>
  <c r="BB35" i="3"/>
  <c r="BD22" i="3"/>
  <c r="AZ10" i="3"/>
  <c r="AY20" i="3"/>
  <c r="AT9" i="3"/>
  <c r="AY4" i="3"/>
  <c r="AY46" i="3"/>
  <c r="CD6" i="3"/>
  <c r="AY30" i="3"/>
  <c r="BD38" i="3"/>
  <c r="BB19" i="3"/>
  <c r="BD11" i="3"/>
  <c r="AY36" i="3"/>
  <c r="BZ4" i="3"/>
  <c r="BZ7" i="3" s="1"/>
  <c r="BZ9" i="3" s="1"/>
  <c r="AX47" i="3"/>
  <c r="AV44" i="3"/>
  <c r="AX31" i="3"/>
  <c r="AV28" i="3"/>
  <c r="BV5" i="3"/>
  <c r="AT39" i="3"/>
  <c r="AT23" i="3"/>
  <c r="AT21" i="3"/>
  <c r="BD8" i="3"/>
  <c r="AZ7" i="3"/>
  <c r="BV4" i="3"/>
  <c r="AY39" i="3"/>
  <c r="AY23" i="3"/>
  <c r="AY12" i="3"/>
  <c r="AT47" i="3"/>
  <c r="AX39" i="3"/>
  <c r="AV37" i="3"/>
  <c r="BV6" i="3"/>
  <c r="AX24" i="3"/>
  <c r="AX23" i="3"/>
  <c r="AV21" i="3"/>
  <c r="AX13" i="3"/>
  <c r="AV10" i="3"/>
  <c r="BZ5" i="3"/>
  <c r="BT5" i="3"/>
  <c r="BT4" i="3"/>
  <c r="AX33" i="3"/>
  <c r="AV30" i="3"/>
  <c r="CD5" i="3"/>
  <c r="AT12" i="3"/>
  <c r="AZ4" i="3"/>
  <c r="BZ6" i="3"/>
  <c r="BT6" i="3"/>
  <c r="BB7" i="3"/>
  <c r="CD4" i="3"/>
  <c r="AZ41" i="3"/>
  <c r="AZ25" i="3"/>
  <c r="BD49" i="4"/>
  <c r="BL49" i="4"/>
  <c r="BG49" i="4"/>
  <c r="BH49" i="4"/>
  <c r="BK49" i="4"/>
  <c r="BJ49" i="4"/>
  <c r="BB49" i="4"/>
  <c r="BM49" i="4"/>
  <c r="BF49" i="4"/>
  <c r="BA49" i="4"/>
  <c r="AA2" i="4"/>
  <c r="Y49" i="4"/>
  <c r="AT38" i="3"/>
  <c r="AT22" i="3"/>
  <c r="AV22" i="3"/>
  <c r="AX14" i="3"/>
  <c r="AT37" i="3"/>
  <c r="AX4" i="3"/>
  <c r="BB5" i="3"/>
  <c r="AZ43" i="3"/>
  <c r="BD39" i="3"/>
  <c r="AZ38" i="3"/>
  <c r="BB36" i="3"/>
  <c r="BC35" i="3"/>
  <c r="BD23" i="3"/>
  <c r="AZ22" i="3"/>
  <c r="BB20" i="3"/>
  <c r="BC19" i="3"/>
  <c r="BD12" i="3"/>
  <c r="AZ11" i="3"/>
  <c r="BB9" i="3"/>
  <c r="BC8" i="3"/>
  <c r="AY27" i="3"/>
  <c r="AV4" i="3"/>
  <c r="BB46" i="3"/>
  <c r="BB30" i="3"/>
  <c r="BD17" i="3"/>
  <c r="AY16" i="3"/>
  <c r="AV14" i="3"/>
  <c r="BD6" i="3"/>
  <c r="AZ5" i="3"/>
  <c r="AX6" i="3"/>
  <c r="AY37" i="3"/>
  <c r="AY42" i="3"/>
  <c r="AX38" i="3"/>
  <c r="AY26" i="3"/>
  <c r="AX22" i="3"/>
  <c r="AV19" i="3"/>
  <c r="AX11" i="3"/>
  <c r="AV40" i="3"/>
  <c r="AV46" i="3"/>
  <c r="AT27" i="3"/>
  <c r="AX15" i="3"/>
  <c r="AV12" i="3"/>
  <c r="AZ13" i="3"/>
  <c r="BD4" i="3"/>
  <c r="BD46" i="3"/>
  <c r="AY45" i="3"/>
  <c r="AZ45" i="3"/>
  <c r="BB43" i="3"/>
  <c r="AX41" i="3"/>
  <c r="BD30" i="3"/>
  <c r="AY29" i="3"/>
  <c r="AZ29" i="3"/>
  <c r="BB27" i="3"/>
  <c r="AX25" i="3"/>
  <c r="BC15" i="3"/>
  <c r="BD41" i="3"/>
  <c r="AZ24" i="3"/>
  <c r="AX30" i="3"/>
  <c r="AV27" i="3"/>
  <c r="AY7" i="3"/>
  <c r="BB22" i="3"/>
  <c r="BB11" i="3"/>
  <c r="BD40" i="3"/>
  <c r="AZ39" i="3"/>
  <c r="BB37" i="3"/>
  <c r="BC36" i="3"/>
  <c r="AX35" i="3"/>
  <c r="AV32" i="3"/>
  <c r="BD24" i="3"/>
  <c r="AZ23" i="3"/>
  <c r="BB21" i="3"/>
  <c r="BC20" i="3"/>
  <c r="AX19" i="3"/>
  <c r="AV16" i="3"/>
  <c r="BD13" i="3"/>
  <c r="AZ12" i="3"/>
  <c r="BB10" i="3"/>
  <c r="BC9" i="3"/>
  <c r="AX8" i="3"/>
  <c r="AV5" i="3"/>
  <c r="BD14" i="3"/>
  <c r="BD45" i="3"/>
  <c r="AY44" i="3"/>
  <c r="AZ44" i="3"/>
  <c r="BB42" i="3"/>
  <c r="BC41" i="3"/>
  <c r="BD29" i="3"/>
  <c r="AY28" i="3"/>
  <c r="AZ28" i="3"/>
  <c r="BB26" i="3"/>
  <c r="BC25" i="3"/>
  <c r="BB15" i="3"/>
  <c r="BC14" i="3"/>
  <c r="BB38" i="3"/>
  <c r="AT34" i="3"/>
  <c r="AT18" i="3"/>
  <c r="AX45" i="3"/>
  <c r="AV42" i="3"/>
  <c r="AX29" i="3"/>
  <c r="AV26" i="3"/>
  <c r="AV25" i="3"/>
  <c r="AV15" i="3"/>
  <c r="AZ40" i="3"/>
  <c r="BC21" i="3"/>
  <c r="AV47" i="3"/>
  <c r="AX34" i="3"/>
  <c r="AT32" i="3"/>
  <c r="AV31" i="3"/>
  <c r="AX18" i="3"/>
  <c r="AX17" i="3"/>
  <c r="AT16" i="3"/>
  <c r="AX7" i="3"/>
  <c r="BD25" i="3"/>
  <c r="AX46" i="3"/>
  <c r="BD33" i="3"/>
  <c r="BB14" i="3"/>
  <c r="AT45" i="3"/>
  <c r="AY32" i="3"/>
  <c r="AT29" i="3"/>
  <c r="AZ42" i="3"/>
  <c r="BD27" i="3"/>
  <c r="AZ26" i="3"/>
  <c r="BC23" i="3"/>
  <c r="AY15" i="3"/>
  <c r="AZ15" i="3"/>
  <c r="AV8" i="3"/>
  <c r="BC28" i="3"/>
  <c r="AV24" i="3"/>
  <c r="AV13" i="3"/>
  <c r="AV43" i="3"/>
  <c r="BC6" i="3"/>
  <c r="BC37" i="3"/>
  <c r="BB39" i="3"/>
  <c r="BC38" i="3"/>
  <c r="AX37" i="3"/>
  <c r="BD26" i="3"/>
  <c r="AY25" i="3"/>
  <c r="BB23" i="3"/>
  <c r="BC22" i="3"/>
  <c r="AX21" i="3"/>
  <c r="BD15" i="3"/>
  <c r="AY14" i="3"/>
  <c r="AZ14" i="3"/>
  <c r="BB12" i="3"/>
  <c r="BC11" i="3"/>
  <c r="AY22" i="3"/>
  <c r="BB24" i="3"/>
  <c r="AY21" i="3"/>
  <c r="BB13" i="3"/>
  <c r="BC12" i="3"/>
  <c r="AY10" i="3"/>
  <c r="BC4" i="3"/>
  <c r="AY11" i="3"/>
  <c r="BB40" i="3"/>
  <c r="AV35" i="3"/>
  <c r="AT44" i="3"/>
  <c r="AY47" i="3"/>
  <c r="AZ47" i="3"/>
  <c r="BB45" i="3"/>
  <c r="BC44" i="3"/>
  <c r="AX43" i="3"/>
  <c r="BD32" i="3"/>
  <c r="AZ31" i="3"/>
  <c r="BB29" i="3"/>
  <c r="AX27" i="3"/>
  <c r="BD43" i="3"/>
  <c r="BC39" i="3"/>
  <c r="AT43" i="3"/>
  <c r="AT11" i="3"/>
  <c r="AY9" i="3"/>
  <c r="AV34" i="3"/>
  <c r="AV18" i="3"/>
  <c r="AX10" i="3"/>
  <c r="AV7" i="3"/>
  <c r="AZ46" i="3"/>
  <c r="AY38" i="3"/>
  <c r="BD47" i="3"/>
  <c r="BB44" i="3"/>
  <c r="BC43" i="3"/>
  <c r="AT40" i="3"/>
  <c r="BD36" i="3"/>
  <c r="AY35" i="3"/>
  <c r="AZ35" i="3"/>
  <c r="BB33" i="3"/>
  <c r="BC32" i="3"/>
  <c r="BD20" i="3"/>
  <c r="AY19" i="3"/>
  <c r="AZ19" i="3"/>
  <c r="BB17" i="3"/>
  <c r="BC16" i="3"/>
  <c r="BD9" i="3"/>
  <c r="AY8" i="3"/>
  <c r="AZ8" i="3"/>
  <c r="BB6" i="3"/>
  <c r="BC5" i="3"/>
  <c r="BC42" i="3"/>
  <c r="AY40" i="3"/>
  <c r="AX36" i="3"/>
  <c r="AY34" i="3"/>
  <c r="AV33" i="3"/>
  <c r="BC26" i="3"/>
  <c r="AY24" i="3"/>
  <c r="AX20" i="3"/>
  <c r="AY18" i="3"/>
  <c r="AV17" i="3"/>
  <c r="AY13" i="3"/>
  <c r="BC10" i="3"/>
  <c r="AX9" i="3"/>
  <c r="AV6" i="3"/>
  <c r="AV38" i="3"/>
  <c r="AV11" i="3"/>
  <c r="AT5" i="3"/>
  <c r="BC47" i="3"/>
  <c r="BD35" i="3"/>
  <c r="AZ34" i="3"/>
  <c r="BB32" i="3"/>
  <c r="BC31" i="3"/>
  <c r="BD19" i="3"/>
  <c r="AZ18" i="3"/>
  <c r="BB16" i="3"/>
  <c r="BB47" i="3"/>
  <c r="BC46" i="3"/>
  <c r="BD34" i="3"/>
  <c r="AY33" i="3"/>
  <c r="AZ33" i="3"/>
  <c r="BB31" i="3"/>
  <c r="BC30" i="3"/>
  <c r="BD18" i="3"/>
  <c r="AY17" i="3"/>
  <c r="AZ17" i="3"/>
  <c r="BD7" i="3"/>
  <c r="AY6" i="3"/>
  <c r="AZ6" i="3"/>
  <c r="BB4" i="3"/>
  <c r="BB41" i="3"/>
  <c r="AV36" i="3"/>
  <c r="BD28" i="3"/>
  <c r="BC24" i="3"/>
  <c r="AV20" i="3"/>
  <c r="BC13" i="3"/>
  <c r="AX12" i="3"/>
  <c r="AX40" i="3"/>
  <c r="BD44" i="3"/>
  <c r="AY43" i="3"/>
  <c r="BC40" i="3"/>
  <c r="BC45" i="3"/>
  <c r="AX44" i="3"/>
  <c r="AZ32" i="3"/>
  <c r="BC29" i="3"/>
  <c r="AX28" i="3"/>
  <c r="AY5" i="3"/>
  <c r="BI49" i="4"/>
  <c r="X2" i="3"/>
  <c r="AK2" i="4"/>
  <c r="AQ2" i="4"/>
  <c r="AI2" i="4"/>
  <c r="AS2" i="4"/>
  <c r="AC2" i="4"/>
  <c r="AH2" i="4"/>
  <c r="AJ2" i="4"/>
  <c r="AV2" i="4"/>
  <c r="AF2" i="4"/>
  <c r="AE2" i="4"/>
  <c r="AU2" i="4"/>
  <c r="AT2" i="4"/>
  <c r="AD2" i="4"/>
  <c r="AW2" i="4"/>
  <c r="AP2" i="4"/>
  <c r="AN2" i="4"/>
  <c r="AR2" i="4"/>
  <c r="AM2" i="4"/>
  <c r="AB2" i="4"/>
  <c r="AO2" i="4"/>
  <c r="AL2" i="4"/>
  <c r="AG2" i="4"/>
  <c r="AF2" i="3"/>
  <c r="AI2" i="3"/>
  <c r="Z2" i="3"/>
  <c r="AP2" i="3"/>
  <c r="AM2" i="3"/>
  <c r="AD2" i="3"/>
  <c r="AE2" i="3"/>
  <c r="Y2" i="3"/>
  <c r="AO2" i="3"/>
  <c r="AG2" i="3"/>
  <c r="AL2" i="3"/>
  <c r="AC2" i="3"/>
  <c r="AN2" i="3"/>
  <c r="AB2" i="3"/>
  <c r="AH2" i="3"/>
  <c r="AQ2" i="3"/>
  <c r="AK2" i="3"/>
  <c r="AA2" i="3"/>
  <c r="AJ2" i="3"/>
  <c r="CA6" i="3" l="1"/>
  <c r="BY4" i="3"/>
  <c r="CB4" i="3"/>
  <c r="BX4" i="3"/>
  <c r="BS6" i="3"/>
  <c r="BS5" i="3"/>
  <c r="CC6" i="3"/>
  <c r="BX6" i="3"/>
  <c r="BU5" i="3"/>
  <c r="BU4" i="3"/>
  <c r="BS4" i="3"/>
  <c r="BY6" i="3"/>
  <c r="BW4" i="3"/>
  <c r="BW6" i="3"/>
  <c r="BV11" i="3"/>
  <c r="BT7" i="3"/>
  <c r="BT9" i="3"/>
  <c r="BT10" i="3"/>
  <c r="BV7" i="3"/>
  <c r="BV10" i="3" s="1"/>
  <c r="CD7" i="3"/>
  <c r="CD11" i="3" s="1"/>
  <c r="BZ10" i="3"/>
  <c r="BZ12" i="3" s="1"/>
  <c r="CC5" i="3"/>
  <c r="BY5" i="3"/>
  <c r="BX5" i="3"/>
  <c r="CA5" i="3"/>
  <c r="CC4" i="3"/>
  <c r="CB6" i="3"/>
  <c r="BT11" i="3"/>
  <c r="BU6" i="3"/>
  <c r="CA4" i="3"/>
  <c r="CB5" i="3"/>
  <c r="BW5" i="3"/>
  <c r="BZ11" i="3"/>
  <c r="BV9" i="3" l="1"/>
  <c r="BS7" i="3"/>
  <c r="BS9" i="3" s="1"/>
  <c r="CD10" i="3"/>
  <c r="BT12" i="3"/>
  <c r="CC7" i="3"/>
  <c r="CC11" i="3" s="1"/>
  <c r="BW7" i="3"/>
  <c r="BW11" i="3" s="1"/>
  <c r="BW9" i="3"/>
  <c r="CC10" i="3"/>
  <c r="BU7" i="3"/>
  <c r="BU11" i="3" s="1"/>
  <c r="BU9" i="3"/>
  <c r="BU10" i="3"/>
  <c r="CD9" i="3"/>
  <c r="CD12" i="3" s="1"/>
  <c r="BV12" i="3"/>
  <c r="BS10" i="3"/>
  <c r="CA7" i="3"/>
  <c r="CA11" i="3" s="1"/>
  <c r="CA9" i="3"/>
  <c r="CB7" i="3"/>
  <c r="BS11" i="3"/>
  <c r="BY7" i="3"/>
  <c r="BY9" i="3" s="1"/>
  <c r="BX7" i="3"/>
  <c r="BX9" i="3" s="1"/>
  <c r="BS12" i="3" l="1"/>
  <c r="BW10" i="3"/>
  <c r="BY10" i="3"/>
  <c r="BU12" i="3"/>
  <c r="BY11" i="3"/>
  <c r="CA10" i="3"/>
  <c r="CA12" i="3" s="1"/>
  <c r="BY12" i="3"/>
  <c r="CB11" i="3"/>
  <c r="CB9" i="3"/>
  <c r="BX10" i="3"/>
  <c r="BW12" i="3"/>
  <c r="CB10" i="3"/>
  <c r="BX11" i="3"/>
  <c r="CC9" i="3"/>
  <c r="CC12" i="3" s="1"/>
  <c r="BX12" i="3" l="1"/>
  <c r="CB12" i="3"/>
</calcChain>
</file>

<file path=xl/sharedStrings.xml><?xml version="1.0" encoding="utf-8"?>
<sst xmlns="http://schemas.openxmlformats.org/spreadsheetml/2006/main" count="327" uniqueCount="68">
  <si>
    <t>Size</t>
  </si>
  <si>
    <t>T6-A</t>
  </si>
  <si>
    <t>Percentages</t>
  </si>
  <si>
    <t>T1-A</t>
  </si>
  <si>
    <t>T1-B</t>
  </si>
  <si>
    <t>T1-C</t>
  </si>
  <si>
    <t>T1-D</t>
  </si>
  <si>
    <t>T2-A</t>
  </si>
  <si>
    <t>T2-B</t>
  </si>
  <si>
    <t>T3-C</t>
  </si>
  <si>
    <t>T3-D</t>
  </si>
  <si>
    <t>T5-A</t>
  </si>
  <si>
    <t>T5-B</t>
  </si>
  <si>
    <t>T5-C</t>
  </si>
  <si>
    <t>T5-D</t>
  </si>
  <si>
    <t>T6-B</t>
  </si>
  <si>
    <t>T6-C</t>
  </si>
  <si>
    <t>T6-D</t>
  </si>
  <si>
    <t>T7-A</t>
  </si>
  <si>
    <t>T7-B</t>
  </si>
  <si>
    <t>T7-C</t>
  </si>
  <si>
    <t>T7-D</t>
  </si>
  <si>
    <t>T8-A</t>
  </si>
  <si>
    <t>T8-C</t>
  </si>
  <si>
    <t>T8-D</t>
  </si>
  <si>
    <t>LISST MIX</t>
  </si>
  <si>
    <t>LISST mix</t>
  </si>
  <si>
    <t>Normalized Proportions</t>
  </si>
  <si>
    <t>Total</t>
  </si>
  <si>
    <t>Weights by grain size</t>
  </si>
  <si>
    <t>T1</t>
  </si>
  <si>
    <t>T2</t>
  </si>
  <si>
    <t>T3</t>
  </si>
  <si>
    <t>T5</t>
  </si>
  <si>
    <t>T6</t>
  </si>
  <si>
    <t>T7</t>
  </si>
  <si>
    <t>T8</t>
  </si>
  <si>
    <t>Closed (A&amp;D)</t>
  </si>
  <si>
    <t>Open (B&amp;C)</t>
  </si>
  <si>
    <t>Total_grams</t>
  </si>
  <si>
    <t>WC total transported sediment</t>
  </si>
  <si>
    <t>FS</t>
  </si>
  <si>
    <t>S</t>
  </si>
  <si>
    <t>C</t>
  </si>
  <si>
    <t xml:space="preserve">closed </t>
  </si>
  <si>
    <t xml:space="preserve">total </t>
  </si>
  <si>
    <t>open</t>
  </si>
  <si>
    <t>total</t>
  </si>
  <si>
    <t>closed</t>
  </si>
  <si>
    <t>Weights</t>
  </si>
  <si>
    <t>Normalized</t>
  </si>
  <si>
    <t>Total Weights - both seasons</t>
  </si>
  <si>
    <t>normalized - both seasons</t>
  </si>
  <si>
    <t>cum sum</t>
  </si>
  <si>
    <t>cum sum wc</t>
  </si>
  <si>
    <t>normalized cum sum</t>
  </si>
  <si>
    <t>t6 open</t>
  </si>
  <si>
    <t>cumsum t6 open</t>
  </si>
  <si>
    <t>cum sum t6 closed</t>
  </si>
  <si>
    <t>t6 closed</t>
  </si>
  <si>
    <t xml:space="preserve">wc </t>
  </si>
  <si>
    <t>wc</t>
  </si>
  <si>
    <t>fake ds</t>
  </si>
  <si>
    <t>fake norm</t>
  </si>
  <si>
    <t>fake cumsum</t>
  </si>
  <si>
    <t>g</t>
  </si>
  <si>
    <t>Normalized by probe</t>
  </si>
  <si>
    <t>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</si>
</sst>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000"/>
    <numFmt numFmtId="165" formatCode="0.000"/>
    <numFmt numFmtId="166" formatCode="_(* #,##0.000_);_(* \(#,##0.000\);_(* &quot;-&quot;??_);_(@_)"/>
    <numFmt numFmtId="167" formatCode="0.0"/>
    <numFmt numFmtId="168" formatCode="0.00000"/>
    <numFmt numFmtId="169" formatCode="0.0000000"/>
    <numFmt numFmtId="170" formatCode="0.0E+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Aptos Narrow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8EA9DB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3" fillId="5" borderId="0" xfId="0" applyNumberFormat="1" applyFont="1" applyFill="1" applyAlignment="1">
      <alignment horizontal="center"/>
    </xf>
    <xf numFmtId="165" fontId="3" fillId="6" borderId="0" xfId="0" applyNumberFormat="1" applyFont="1" applyFill="1" applyAlignment="1">
      <alignment horizontal="center"/>
    </xf>
    <xf numFmtId="165" fontId="3" fillId="7" borderId="0" xfId="0" applyNumberFormat="1" applyFont="1" applyFill="1" applyAlignment="1">
      <alignment horizontal="center"/>
    </xf>
    <xf numFmtId="165" fontId="3" fillId="8" borderId="0" xfId="0" applyNumberFormat="1" applyFont="1" applyFill="1" applyAlignment="1">
      <alignment horizontal="center"/>
    </xf>
    <xf numFmtId="165" fontId="3" fillId="9" borderId="0" xfId="0" applyNumberFormat="1" applyFont="1" applyFill="1" applyAlignment="1">
      <alignment horizontal="center"/>
    </xf>
    <xf numFmtId="165" fontId="3" fillId="10" borderId="0" xfId="0" applyNumberFormat="1" applyFont="1" applyFill="1" applyAlignment="1">
      <alignment horizontal="center"/>
    </xf>
    <xf numFmtId="164" fontId="3" fillId="11" borderId="0" xfId="0" applyNumberFormat="1" applyFont="1" applyFill="1" applyAlignment="1">
      <alignment horizontal="center"/>
    </xf>
    <xf numFmtId="164" fontId="3" fillId="10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12" borderId="0" xfId="0" applyNumberFormat="1" applyFont="1" applyFill="1" applyAlignment="1">
      <alignment horizontal="center"/>
    </xf>
    <xf numFmtId="164" fontId="3" fillId="13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165" fontId="3" fillId="11" borderId="0" xfId="0" applyNumberFormat="1" applyFont="1" applyFill="1" applyAlignment="1">
      <alignment horizontal="center"/>
    </xf>
    <xf numFmtId="165" fontId="3" fillId="12" borderId="0" xfId="0" applyNumberFormat="1" applyFont="1" applyFill="1" applyAlignment="1">
      <alignment horizontal="center"/>
    </xf>
    <xf numFmtId="165" fontId="3" fillId="13" borderId="0" xfId="0" applyNumberFormat="1" applyFont="1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3" fillId="14" borderId="1" xfId="1" applyNumberFormat="1" applyFont="1" applyFill="1" applyBorder="1" applyAlignment="1">
      <alignment horizontal="center"/>
    </xf>
    <xf numFmtId="166" fontId="3" fillId="14" borderId="2" xfId="1" applyNumberFormat="1" applyFont="1" applyFill="1" applyBorder="1" applyAlignment="1">
      <alignment horizontal="center"/>
    </xf>
    <xf numFmtId="166" fontId="3" fillId="15" borderId="2" xfId="1" applyNumberFormat="1" applyFont="1" applyFill="1" applyBorder="1" applyAlignment="1">
      <alignment horizontal="center"/>
    </xf>
    <xf numFmtId="166" fontId="3" fillId="17" borderId="2" xfId="1" applyNumberFormat="1" applyFont="1" applyFill="1" applyBorder="1" applyAlignment="1">
      <alignment horizontal="center"/>
    </xf>
    <xf numFmtId="166" fontId="4" fillId="17" borderId="2" xfId="1" applyNumberFormat="1" applyFont="1" applyFill="1" applyBorder="1" applyAlignment="1">
      <alignment horizontal="center"/>
    </xf>
    <xf numFmtId="166" fontId="3" fillId="18" borderId="2" xfId="1" applyNumberFormat="1" applyFont="1" applyFill="1" applyBorder="1" applyAlignment="1">
      <alignment horizontal="center"/>
    </xf>
    <xf numFmtId="166" fontId="4" fillId="18" borderId="2" xfId="1" applyNumberFormat="1" applyFont="1" applyFill="1" applyBorder="1" applyAlignment="1">
      <alignment horizontal="center"/>
    </xf>
    <xf numFmtId="166" fontId="4" fillId="19" borderId="2" xfId="1" applyNumberFormat="1" applyFont="1" applyFill="1" applyBorder="1" applyAlignment="1">
      <alignment horizontal="center"/>
    </xf>
    <xf numFmtId="166" fontId="3" fillId="19" borderId="2" xfId="1" applyNumberFormat="1" applyFont="1" applyFill="1" applyBorder="1" applyAlignment="1">
      <alignment horizontal="center"/>
    </xf>
    <xf numFmtId="166" fontId="4" fillId="20" borderId="2" xfId="1" applyNumberFormat="1" applyFont="1" applyFill="1" applyBorder="1" applyAlignment="1">
      <alignment horizontal="center"/>
    </xf>
    <xf numFmtId="166" fontId="3" fillId="20" borderId="2" xfId="1" applyNumberFormat="1" applyFont="1" applyFill="1" applyBorder="1" applyAlignment="1">
      <alignment horizontal="center"/>
    </xf>
    <xf numFmtId="165" fontId="3" fillId="14" borderId="2" xfId="0" applyNumberFormat="1" applyFont="1" applyFill="1" applyBorder="1" applyAlignment="1">
      <alignment horizontal="center"/>
    </xf>
    <xf numFmtId="165" fontId="3" fillId="21" borderId="2" xfId="0" applyNumberFormat="1" applyFont="1" applyFill="1" applyBorder="1" applyAlignment="1">
      <alignment horizontal="center"/>
    </xf>
    <xf numFmtId="165" fontId="3" fillId="16" borderId="2" xfId="0" applyNumberFormat="1" applyFont="1" applyFill="1" applyBorder="1" applyAlignment="1">
      <alignment horizontal="center"/>
    </xf>
    <xf numFmtId="165" fontId="3" fillId="17" borderId="2" xfId="0" applyNumberFormat="1" applyFont="1" applyFill="1" applyBorder="1" applyAlignment="1">
      <alignment horizontal="center"/>
    </xf>
    <xf numFmtId="165" fontId="3" fillId="18" borderId="2" xfId="0" applyNumberFormat="1" applyFont="1" applyFill="1" applyBorder="1" applyAlignment="1">
      <alignment horizontal="center"/>
    </xf>
    <xf numFmtId="165" fontId="3" fillId="15" borderId="2" xfId="0" applyNumberFormat="1" applyFont="1" applyFill="1" applyBorder="1" applyAlignment="1">
      <alignment horizontal="center"/>
    </xf>
    <xf numFmtId="165" fontId="3" fillId="20" borderId="2" xfId="0" applyNumberFormat="1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5" fillId="0" borderId="0" xfId="0" applyFont="1"/>
    <xf numFmtId="166" fontId="0" fillId="0" borderId="0" xfId="0" applyNumberFormat="1"/>
    <xf numFmtId="1" fontId="0" fillId="0" borderId="0" xfId="0" applyNumberFormat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2" borderId="9" xfId="0" applyFont="1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0" xfId="0" applyNumberFormat="1"/>
    <xf numFmtId="164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0" fillId="22" borderId="0" xfId="0" applyFill="1" applyAlignment="1">
      <alignment horizontal="center"/>
    </xf>
    <xf numFmtId="167" fontId="0" fillId="22" borderId="0" xfId="0" applyNumberFormat="1" applyFill="1" applyAlignment="1">
      <alignment horizontal="center"/>
    </xf>
    <xf numFmtId="164" fontId="0" fillId="22" borderId="0" xfId="0" applyNumberFormat="1" applyFill="1" applyAlignment="1">
      <alignment horizontal="center"/>
    </xf>
    <xf numFmtId="0" fontId="0" fillId="23" borderId="0" xfId="0" applyFill="1"/>
    <xf numFmtId="0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0" fontId="2" fillId="12" borderId="0" xfId="0" applyFont="1" applyFill="1" applyBorder="1" applyAlignment="1">
      <alignment horizontal="center"/>
    </xf>
    <xf numFmtId="169" fontId="0" fillId="23" borderId="0" xfId="0" applyNumberFormat="1" applyFill="1" applyAlignment="1">
      <alignment horizontal="center"/>
    </xf>
    <xf numFmtId="169" fontId="0" fillId="22" borderId="0" xfId="0" applyNumberFormat="1" applyFill="1" applyAlignment="1">
      <alignment horizontal="center"/>
    </xf>
    <xf numFmtId="0" fontId="0" fillId="22" borderId="0" xfId="0" applyFill="1"/>
    <xf numFmtId="0" fontId="0" fillId="0" borderId="0" xfId="0" applyAlignment="1">
      <alignment horizontal="center"/>
    </xf>
    <xf numFmtId="170" fontId="0" fillId="0" borderId="0" xfId="0" applyNumberFormat="1"/>
    <xf numFmtId="17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Closed Traps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'SM23'!$AT$3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'SM23'!$AT$4:$AT$47</c:f>
              <c:numCache>
                <c:formatCode>0.000</c:formatCode>
                <c:ptCount val="44"/>
                <c:pt idx="0">
                  <c:v>1.9114331070679374E-2</c:v>
                </c:pt>
                <c:pt idx="1">
                  <c:v>1.9492470664267663E-2</c:v>
                </c:pt>
                <c:pt idx="2">
                  <c:v>2.0294637021846217E-2</c:v>
                </c:pt>
                <c:pt idx="3">
                  <c:v>2.1898969737003324E-2</c:v>
                </c:pt>
                <c:pt idx="4">
                  <c:v>2.388144204574872E-2</c:v>
                </c:pt>
                <c:pt idx="5">
                  <c:v>2.7044220305660963E-2</c:v>
                </c:pt>
                <c:pt idx="6">
                  <c:v>3.303752440229913E-2</c:v>
                </c:pt>
                <c:pt idx="7">
                  <c:v>4.5734524612350072E-2</c:v>
                </c:pt>
                <c:pt idx="8">
                  <c:v>6.5983274463794303E-2</c:v>
                </c:pt>
                <c:pt idx="9">
                  <c:v>8.1040886576178917E-2</c:v>
                </c:pt>
                <c:pt idx="10">
                  <c:v>9.3267972851837605E-2</c:v>
                </c:pt>
                <c:pt idx="11">
                  <c:v>0.10431475317632946</c:v>
                </c:pt>
                <c:pt idx="12">
                  <c:v>0.11300092159848762</c:v>
                </c:pt>
                <c:pt idx="13">
                  <c:v>0.12050678406947894</c:v>
                </c:pt>
                <c:pt idx="14">
                  <c:v>0.13041914561320594</c:v>
                </c:pt>
                <c:pt idx="15">
                  <c:v>0.14391831218083539</c:v>
                </c:pt>
                <c:pt idx="16">
                  <c:v>0.15902181146362201</c:v>
                </c:pt>
                <c:pt idx="17">
                  <c:v>0.17690994941273258</c:v>
                </c:pt>
                <c:pt idx="18">
                  <c:v>0.19796086562175536</c:v>
                </c:pt>
                <c:pt idx="19">
                  <c:v>0.22179642049710208</c:v>
                </c:pt>
                <c:pt idx="20">
                  <c:v>0.25157939229868503</c:v>
                </c:pt>
                <c:pt idx="21">
                  <c:v>0.28858186131847496</c:v>
                </c:pt>
                <c:pt idx="22">
                  <c:v>0.34351835545777742</c:v>
                </c:pt>
                <c:pt idx="23">
                  <c:v>0.41293973120389582</c:v>
                </c:pt>
                <c:pt idx="24">
                  <c:v>0.49958474005275222</c:v>
                </c:pt>
                <c:pt idx="25">
                  <c:v>0.59382738571340388</c:v>
                </c:pt>
                <c:pt idx="26">
                  <c:v>0.70509907356481305</c:v>
                </c:pt>
                <c:pt idx="27">
                  <c:v>0.80785709944529971</c:v>
                </c:pt>
                <c:pt idx="28">
                  <c:v>0.89327763342149935</c:v>
                </c:pt>
                <c:pt idx="29">
                  <c:v>0.94543120714339013</c:v>
                </c:pt>
                <c:pt idx="30">
                  <c:v>0.92652422746397578</c:v>
                </c:pt>
                <c:pt idx="31">
                  <c:v>0.85657600838269066</c:v>
                </c:pt>
                <c:pt idx="32">
                  <c:v>0.71918888586403251</c:v>
                </c:pt>
                <c:pt idx="33">
                  <c:v>0.56400539973706776</c:v>
                </c:pt>
                <c:pt idx="34">
                  <c:v>0.41808081253782986</c:v>
                </c:pt>
                <c:pt idx="35">
                  <c:v>0.32072127578766796</c:v>
                </c:pt>
                <c:pt idx="36">
                  <c:v>0.23800636661627286</c:v>
                </c:pt>
                <c:pt idx="37">
                  <c:v>0.17393587458116488</c:v>
                </c:pt>
                <c:pt idx="38">
                  <c:v>0.12189787790973521</c:v>
                </c:pt>
                <c:pt idx="39">
                  <c:v>9.1610147233730496E-2</c:v>
                </c:pt>
                <c:pt idx="40">
                  <c:v>8.2637613558788015E-2</c:v>
                </c:pt>
                <c:pt idx="41">
                  <c:v>7.9372018727699362E-2</c:v>
                </c:pt>
                <c:pt idx="42">
                  <c:v>6.5883894390442316E-2</c:v>
                </c:pt>
                <c:pt idx="43">
                  <c:v>4.7123900203694141E-2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FA-4BA4-9CBB-9BF7F15699B6}"/>
            </c:ext>
          </c:extLst>
        </c:ser>
        <c:ser>
          <c:idx val="1"/>
          <c:order val="1"/>
          <c:tx>
            <c:strRef>
              <c:f>'SM23'!$AU$3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'SM23'!$AU$4:$AU$47</c:f>
              <c:numCache>
                <c:formatCode>0.000</c:formatCode>
                <c:ptCount val="44"/>
                <c:pt idx="0">
                  <c:v>8.0273424474824988E-3</c:v>
                </c:pt>
                <c:pt idx="1">
                  <c:v>8.0273424474824988E-3</c:v>
                </c:pt>
                <c:pt idx="2">
                  <c:v>8.4287095698566232E-3</c:v>
                </c:pt>
                <c:pt idx="3">
                  <c:v>9.2314438146048738E-3</c:v>
                </c:pt>
                <c:pt idx="4">
                  <c:v>1.0034178059353124E-2</c:v>
                </c:pt>
                <c:pt idx="5">
                  <c:v>1.1238279426475499E-2</c:v>
                </c:pt>
                <c:pt idx="6">
                  <c:v>1.4047849283094372E-2</c:v>
                </c:pt>
                <c:pt idx="7">
                  <c:v>1.9265621873957993E-2</c:v>
                </c:pt>
                <c:pt idx="8">
                  <c:v>2.7292964321440495E-2</c:v>
                </c:pt>
                <c:pt idx="9">
                  <c:v>3.3313471157052368E-2</c:v>
                </c:pt>
                <c:pt idx="10">
                  <c:v>3.8129876625541875E-2</c:v>
                </c:pt>
                <c:pt idx="11">
                  <c:v>4.2143547849283119E-2</c:v>
                </c:pt>
                <c:pt idx="12">
                  <c:v>4.5354484828276115E-2</c:v>
                </c:pt>
                <c:pt idx="13">
                  <c:v>4.8164054684894993E-2</c:v>
                </c:pt>
                <c:pt idx="14">
                  <c:v>5.1374991663887995E-2</c:v>
                </c:pt>
                <c:pt idx="15">
                  <c:v>5.6191397132377488E-2</c:v>
                </c:pt>
                <c:pt idx="16">
                  <c:v>6.1409169723241119E-2</c:v>
                </c:pt>
                <c:pt idx="17">
                  <c:v>6.7429676558852986E-2</c:v>
                </c:pt>
                <c:pt idx="18">
                  <c:v>7.4654284761587239E-2</c:v>
                </c:pt>
                <c:pt idx="19">
                  <c:v>8.348436145381799E-2</c:v>
                </c:pt>
                <c:pt idx="20">
                  <c:v>9.4722640880293488E-2</c:v>
                </c:pt>
                <c:pt idx="21">
                  <c:v>0.10957322440813609</c:v>
                </c:pt>
                <c:pt idx="22">
                  <c:v>0.13245115038346122</c:v>
                </c:pt>
                <c:pt idx="23">
                  <c:v>0.16134958319439821</c:v>
                </c:pt>
                <c:pt idx="24">
                  <c:v>0.19867672557519186</c:v>
                </c:pt>
                <c:pt idx="25">
                  <c:v>0.24041890630210083</c:v>
                </c:pt>
                <c:pt idx="26">
                  <c:v>0.28858296098699582</c:v>
                </c:pt>
                <c:pt idx="27">
                  <c:v>0.33313471157052371</c:v>
                </c:pt>
                <c:pt idx="28">
                  <c:v>0.36644818272757612</c:v>
                </c:pt>
                <c:pt idx="29">
                  <c:v>0.38089739913304455</c:v>
                </c:pt>
                <c:pt idx="30">
                  <c:v>0.36644818272757612</c:v>
                </c:pt>
                <c:pt idx="31">
                  <c:v>0.33634564854951671</c:v>
                </c:pt>
                <c:pt idx="32">
                  <c:v>0.28256245415138392</c:v>
                </c:pt>
                <c:pt idx="33">
                  <c:v>0.2239628542847617</c:v>
                </c:pt>
                <c:pt idx="34">
                  <c:v>0.16737009003001005</c:v>
                </c:pt>
                <c:pt idx="35">
                  <c:v>0.12763474491497173</c:v>
                </c:pt>
                <c:pt idx="36">
                  <c:v>9.2314438146048713E-2</c:v>
                </c:pt>
                <c:pt idx="37">
                  <c:v>6.3416005335111741E-2</c:v>
                </c:pt>
                <c:pt idx="38">
                  <c:v>4.0538079359786615E-2</c:v>
                </c:pt>
                <c:pt idx="39">
                  <c:v>2.7694331443814616E-2</c:v>
                </c:pt>
                <c:pt idx="40">
                  <c:v>2.287792597532512E-2</c:v>
                </c:pt>
                <c:pt idx="41">
                  <c:v>1.9265621873957993E-2</c:v>
                </c:pt>
                <c:pt idx="42">
                  <c:v>1.3245115038346125E-2</c:v>
                </c:pt>
                <c:pt idx="43">
                  <c:v>7.6259753251083744E-3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FA-4BA4-9CBB-9BF7F15699B6}"/>
            </c:ext>
          </c:extLst>
        </c:ser>
        <c:ser>
          <c:idx val="2"/>
          <c:order val="2"/>
          <c:tx>
            <c:strRef>
              <c:f>'SM23'!#REF!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FA-4BA4-9CBB-9BF7F15699B6}"/>
            </c:ext>
          </c:extLst>
        </c:ser>
        <c:ser>
          <c:idx val="3"/>
          <c:order val="3"/>
          <c:tx>
            <c:strRef>
              <c:f>'SM23'!$AV$3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'SM23'!$AV$4:$AV$47</c:f>
              <c:numCache>
                <c:formatCode>0.000</c:formatCode>
                <c:ptCount val="44"/>
                <c:pt idx="0">
                  <c:v>3.3895853504351994E-2</c:v>
                </c:pt>
                <c:pt idx="1">
                  <c:v>3.6511929414418699E-2</c:v>
                </c:pt>
                <c:pt idx="2">
                  <c:v>3.9128005324485418E-2</c:v>
                </c:pt>
                <c:pt idx="3">
                  <c:v>4.5070742785393164E-2</c:v>
                </c:pt>
                <c:pt idx="4">
                  <c:v>5.1610932560559944E-2</c:v>
                </c:pt>
                <c:pt idx="5">
                  <c:v>6.0767198245793429E-2</c:v>
                </c:pt>
                <c:pt idx="6">
                  <c:v>7.3847577796126995E-2</c:v>
                </c:pt>
                <c:pt idx="7">
                  <c:v>0.10262441280686085</c:v>
                </c:pt>
                <c:pt idx="8">
                  <c:v>0.14900319354728733</c:v>
                </c:pt>
                <c:pt idx="9">
                  <c:v>0.18562825628822133</c:v>
                </c:pt>
                <c:pt idx="10">
                  <c:v>0.21440509129895519</c:v>
                </c:pt>
                <c:pt idx="11">
                  <c:v>0.24187388835465568</c:v>
                </c:pt>
                <c:pt idx="12">
                  <c:v>0.26291562896170462</c:v>
                </c:pt>
                <c:pt idx="13">
                  <c:v>0.28193874597294599</c:v>
                </c:pt>
                <c:pt idx="14">
                  <c:v>0.30630714813083598</c:v>
                </c:pt>
                <c:pt idx="15">
                  <c:v>0.34065553494124906</c:v>
                </c:pt>
                <c:pt idx="16">
                  <c:v>0.38094665921256998</c:v>
                </c:pt>
                <c:pt idx="17">
                  <c:v>0.42729365427131383</c:v>
                </c:pt>
                <c:pt idx="18">
                  <c:v>0.47816221550941684</c:v>
                </c:pt>
                <c:pt idx="19">
                  <c:v>0.53426292856765323</c:v>
                </c:pt>
                <c:pt idx="20">
                  <c:v>0.59503012681344669</c:v>
                </c:pt>
                <c:pt idx="21">
                  <c:v>0.65859010565918741</c:v>
                </c:pt>
                <c:pt idx="22">
                  <c:v>0.74175287754896102</c:v>
                </c:pt>
                <c:pt idx="23">
                  <c:v>0.82126359730856302</c:v>
                </c:pt>
                <c:pt idx="24">
                  <c:v>0.89260069875863435</c:v>
                </c:pt>
                <c:pt idx="25">
                  <c:v>0.93559572222256548</c:v>
                </c:pt>
                <c:pt idx="26">
                  <c:v>0.96050448096906016</c:v>
                </c:pt>
                <c:pt idx="27">
                  <c:v>0.94339709674607419</c:v>
                </c:pt>
                <c:pt idx="28">
                  <c:v>0.88622862178605022</c:v>
                </c:pt>
                <c:pt idx="29">
                  <c:v>0.79366554127654509</c:v>
                </c:pt>
                <c:pt idx="30">
                  <c:v>0.66033078438922743</c:v>
                </c:pt>
                <c:pt idx="31">
                  <c:v>0.52118419964898499</c:v>
                </c:pt>
                <c:pt idx="32">
                  <c:v>0.37498132046414917</c:v>
                </c:pt>
                <c:pt idx="33">
                  <c:v>0.25605275736366595</c:v>
                </c:pt>
                <c:pt idx="34">
                  <c:v>0.16476969600876379</c:v>
                </c:pt>
                <c:pt idx="35">
                  <c:v>0.11106255908881568</c:v>
                </c:pt>
                <c:pt idx="36">
                  <c:v>7.0951906388627514E-2</c:v>
                </c:pt>
                <c:pt idx="37">
                  <c:v>4.3727152267425004E-2</c:v>
                </c:pt>
                <c:pt idx="38">
                  <c:v>2.5690449513138605E-2</c:v>
                </c:pt>
                <c:pt idx="39">
                  <c:v>1.6728664799253046E-2</c:v>
                </c:pt>
                <c:pt idx="40">
                  <c:v>1.3741403227957855E-2</c:v>
                </c:pt>
                <c:pt idx="41">
                  <c:v>1.1351593970921708E-2</c:v>
                </c:pt>
                <c:pt idx="42">
                  <c:v>7.766880085367486E-3</c:v>
                </c:pt>
                <c:pt idx="43">
                  <c:v>4.1821661998132616E-3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FA-4BA4-9CBB-9BF7F15699B6}"/>
            </c:ext>
          </c:extLst>
        </c:ser>
        <c:ser>
          <c:idx val="4"/>
          <c:order val="4"/>
          <c:tx>
            <c:strRef>
              <c:f>'SM23'!$AW$3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'SM23'!$AW$4:$AW$47</c:f>
              <c:numCache>
                <c:formatCode>0.000</c:formatCode>
                <c:ptCount val="44"/>
                <c:pt idx="0">
                  <c:v>9.1858202116137655E-3</c:v>
                </c:pt>
                <c:pt idx="1">
                  <c:v>9.5852036990752339E-3</c:v>
                </c:pt>
                <c:pt idx="2">
                  <c:v>1.0383970673998171E-2</c:v>
                </c:pt>
                <c:pt idx="3">
                  <c:v>1.1182737648921108E-2</c:v>
                </c:pt>
                <c:pt idx="4">
                  <c:v>1.2780271598766976E-2</c:v>
                </c:pt>
                <c:pt idx="5">
                  <c:v>1.437780554861285E-2</c:v>
                </c:pt>
                <c:pt idx="6">
                  <c:v>1.7572873448304594E-2</c:v>
                </c:pt>
                <c:pt idx="7">
                  <c:v>2.4362392735149552E-2</c:v>
                </c:pt>
                <c:pt idx="8">
                  <c:v>3.4746363409147725E-2</c:v>
                </c:pt>
                <c:pt idx="9">
                  <c:v>4.2734033158377087E-2</c:v>
                </c:pt>
                <c:pt idx="10">
                  <c:v>4.8325401982837635E-2</c:v>
                </c:pt>
                <c:pt idx="11">
                  <c:v>5.3517387319836719E-2</c:v>
                </c:pt>
                <c:pt idx="12">
                  <c:v>5.711183870698993E-2</c:v>
                </c:pt>
                <c:pt idx="13">
                  <c:v>6.0306906606681678E-2</c:v>
                </c:pt>
                <c:pt idx="14">
                  <c:v>6.4300741481296372E-2</c:v>
                </c:pt>
                <c:pt idx="15">
                  <c:v>7.0291493793218376E-2</c:v>
                </c:pt>
                <c:pt idx="16">
                  <c:v>7.6681629592601872E-2</c:v>
                </c:pt>
                <c:pt idx="17">
                  <c:v>8.5068682829292697E-2</c:v>
                </c:pt>
                <c:pt idx="18">
                  <c:v>9.4254503040906476E-2</c:v>
                </c:pt>
                <c:pt idx="19">
                  <c:v>0.10503785720236611</c:v>
                </c:pt>
                <c:pt idx="20">
                  <c:v>0.11981504623844043</c:v>
                </c:pt>
                <c:pt idx="21">
                  <c:v>0.13818668666166795</c:v>
                </c:pt>
                <c:pt idx="22">
                  <c:v>0.16734168124635512</c:v>
                </c:pt>
                <c:pt idx="23">
                  <c:v>0.20488372906773311</c:v>
                </c:pt>
                <c:pt idx="24">
                  <c:v>0.25081283012580202</c:v>
                </c:pt>
                <c:pt idx="25">
                  <c:v>0.293546863284179</c:v>
                </c:pt>
                <c:pt idx="26">
                  <c:v>0.33308582854286439</c:v>
                </c:pt>
                <c:pt idx="27">
                  <c:v>0.35425315337832208</c:v>
                </c:pt>
                <c:pt idx="28">
                  <c:v>0.35225623594101485</c:v>
                </c:pt>
                <c:pt idx="29">
                  <c:v>0.33108891110555694</c:v>
                </c:pt>
                <c:pt idx="30">
                  <c:v>0.2847604265600267</c:v>
                </c:pt>
                <c:pt idx="31">
                  <c:v>0.23323995667749733</c:v>
                </c:pt>
                <c:pt idx="32">
                  <c:v>0.18092071982004504</c:v>
                </c:pt>
                <c:pt idx="33">
                  <c:v>0.13978422061151383</c:v>
                </c:pt>
                <c:pt idx="34">
                  <c:v>0.10264155627759732</c:v>
                </c:pt>
                <c:pt idx="35">
                  <c:v>7.8678547029909215E-2</c:v>
                </c:pt>
                <c:pt idx="36">
                  <c:v>5.9508139631758744E-2</c:v>
                </c:pt>
                <c:pt idx="37">
                  <c:v>4.6727868032991761E-2</c:v>
                </c:pt>
                <c:pt idx="38">
                  <c:v>3.5145746896609188E-2</c:v>
                </c:pt>
                <c:pt idx="39">
                  <c:v>3.1551295509455984E-2</c:v>
                </c:pt>
                <c:pt idx="40">
                  <c:v>3.7941431308839466E-2</c:v>
                </c:pt>
                <c:pt idx="41">
                  <c:v>4.7526635007914694E-2</c:v>
                </c:pt>
                <c:pt idx="42">
                  <c:v>4.2734033158377087E-2</c:v>
                </c:pt>
                <c:pt idx="43">
                  <c:v>2.5560543197533953E-2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FA-4BA4-9CBB-9BF7F15699B6}"/>
            </c:ext>
          </c:extLst>
        </c:ser>
        <c:ser>
          <c:idx val="5"/>
          <c:order val="5"/>
          <c:tx>
            <c:strRef>
              <c:f>'SM23'!$AX$3</c:f>
              <c:strCache>
                <c:ptCount val="1"/>
                <c:pt idx="0">
                  <c:v>T7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'SM23'!$AX$4:$AX$47</c:f>
              <c:numCache>
                <c:formatCode>0.000</c:formatCode>
                <c:ptCount val="44"/>
                <c:pt idx="0">
                  <c:v>2.2641457847699928E-2</c:v>
                </c:pt>
                <c:pt idx="1">
                  <c:v>2.4021812649737649E-2</c:v>
                </c:pt>
                <c:pt idx="2">
                  <c:v>2.6333336871924382E-2</c:v>
                </c:pt>
                <c:pt idx="3">
                  <c:v>2.9567830850167228E-2</c:v>
                </c:pt>
                <c:pt idx="4">
                  <c:v>3.3725294584466187E-2</c:v>
                </c:pt>
                <c:pt idx="5">
                  <c:v>3.8805728074821258E-2</c:v>
                </c:pt>
                <c:pt idx="6">
                  <c:v>4.7586240253493686E-2</c:v>
                </c:pt>
                <c:pt idx="7">
                  <c:v>6.6062034702801767E-2</c:v>
                </c:pt>
                <c:pt idx="8">
                  <c:v>9.5164280842894466E-2</c:v>
                </c:pt>
                <c:pt idx="9">
                  <c:v>0.11826312373657601</c:v>
                </c:pt>
                <c:pt idx="10">
                  <c:v>0.13581594842982797</c:v>
                </c:pt>
                <c:pt idx="11">
                  <c:v>0.15291138807709831</c:v>
                </c:pt>
                <c:pt idx="12">
                  <c:v>0.16584936399006972</c:v>
                </c:pt>
                <c:pt idx="13">
                  <c:v>0.17739878543691046</c:v>
                </c:pt>
                <c:pt idx="14">
                  <c:v>0.19125973110593797</c:v>
                </c:pt>
                <c:pt idx="15">
                  <c:v>0.21065849531130215</c:v>
                </c:pt>
                <c:pt idx="16">
                  <c:v>0.23144581398279698</c:v>
                </c:pt>
                <c:pt idx="17">
                  <c:v>0.2559332113426091</c:v>
                </c:pt>
                <c:pt idx="18">
                  <c:v>0.28320591729877537</c:v>
                </c:pt>
                <c:pt idx="19">
                  <c:v>0.31602464145537135</c:v>
                </c:pt>
                <c:pt idx="20">
                  <c:v>0.35622712366041598</c:v>
                </c:pt>
                <c:pt idx="21">
                  <c:v>0.40845281168646907</c:v>
                </c:pt>
                <c:pt idx="22">
                  <c:v>0.48839219138648404</c:v>
                </c:pt>
                <c:pt idx="23">
                  <c:v>0.58634178082573274</c:v>
                </c:pt>
                <c:pt idx="24">
                  <c:v>0.6999572571256566</c:v>
                </c:pt>
                <c:pt idx="25">
                  <c:v>0.80383645283448035</c:v>
                </c:pt>
                <c:pt idx="26">
                  <c:v>0.89799576728038966</c:v>
                </c:pt>
                <c:pt idx="27">
                  <c:v>0.95058864404740229</c:v>
                </c:pt>
                <c:pt idx="28">
                  <c:v>0.95660024695790646</c:v>
                </c:pt>
                <c:pt idx="29">
                  <c:v>0.90393357321405765</c:v>
                </c:pt>
                <c:pt idx="30">
                  <c:v>0.78619343183620649</c:v>
                </c:pt>
                <c:pt idx="31">
                  <c:v>0.65322018965138295</c:v>
                </c:pt>
                <c:pt idx="32">
                  <c:v>0.49845466239807945</c:v>
                </c:pt>
                <c:pt idx="33">
                  <c:v>0.37044705840631043</c:v>
                </c:pt>
                <c:pt idx="34">
                  <c:v>0.26000867843597908</c:v>
                </c:pt>
                <c:pt idx="35">
                  <c:v>0.18701207106661713</c:v>
                </c:pt>
                <c:pt idx="36">
                  <c:v>0.13109450401633971</c:v>
                </c:pt>
                <c:pt idx="37">
                  <c:v>9.1806791903258161E-2</c:v>
                </c:pt>
                <c:pt idx="38">
                  <c:v>6.0858606251053202E-2</c:v>
                </c:pt>
                <c:pt idx="39">
                  <c:v>4.5600906451802189E-2</c:v>
                </c:pt>
                <c:pt idx="40">
                  <c:v>4.3713968619225468E-2</c:v>
                </c:pt>
                <c:pt idx="41">
                  <c:v>4.4130355344742578E-2</c:v>
                </c:pt>
                <c:pt idx="42">
                  <c:v>3.5840026868423358E-2</c:v>
                </c:pt>
                <c:pt idx="43">
                  <c:v>2.2518462886306448E-2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FA-4BA4-9CBB-9BF7F15699B6}"/>
            </c:ext>
          </c:extLst>
        </c:ser>
        <c:ser>
          <c:idx val="6"/>
          <c:order val="6"/>
          <c:tx>
            <c:strRef>
              <c:f>'SM23'!$AY$3</c:f>
              <c:strCache>
                <c:ptCount val="1"/>
                <c:pt idx="0">
                  <c:v>T8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'SM23'!$AY$4:$AY$47</c:f>
              <c:numCache>
                <c:formatCode>0.000</c:formatCode>
                <c:ptCount val="44"/>
                <c:pt idx="0">
                  <c:v>3.838348373049176E-2</c:v>
                </c:pt>
                <c:pt idx="1">
                  <c:v>4.1593992416041323E-2</c:v>
                </c:pt>
                <c:pt idx="2">
                  <c:v>4.6098212608884248E-2</c:v>
                </c:pt>
                <c:pt idx="3">
                  <c:v>5.2519229979983359E-2</c:v>
                </c:pt>
                <c:pt idx="4">
                  <c:v>6.0233958858375826E-2</c:v>
                </c:pt>
                <c:pt idx="5">
                  <c:v>7.1782282093280719E-2</c:v>
                </c:pt>
                <c:pt idx="6">
                  <c:v>8.8457911191991395E-2</c:v>
                </c:pt>
                <c:pt idx="7">
                  <c:v>0.12113854355308216</c:v>
                </c:pt>
                <c:pt idx="8">
                  <c:v>0.17499902520572658</c:v>
                </c:pt>
                <c:pt idx="9">
                  <c:v>0.21606501228154035</c:v>
                </c:pt>
                <c:pt idx="10">
                  <c:v>0.24879318480799878</c:v>
                </c:pt>
                <c:pt idx="11">
                  <c:v>0.27960456015620105</c:v>
                </c:pt>
                <c:pt idx="12">
                  <c:v>0.30404245829867182</c:v>
                </c:pt>
                <c:pt idx="13">
                  <c:v>0.32397613624829963</c:v>
                </c:pt>
                <c:pt idx="14">
                  <c:v>0.35100145740535715</c:v>
                </c:pt>
                <c:pt idx="15">
                  <c:v>0.38703521894810045</c:v>
                </c:pt>
                <c:pt idx="16">
                  <c:v>0.42886691219098005</c:v>
                </c:pt>
                <c:pt idx="17">
                  <c:v>0.47256786244674825</c:v>
                </c:pt>
                <c:pt idx="18">
                  <c:v>0.51684435820811159</c:v>
                </c:pt>
                <c:pt idx="19">
                  <c:v>0.56428382248965692</c:v>
                </c:pt>
                <c:pt idx="20">
                  <c:v>0.61220375194606191</c:v>
                </c:pt>
                <c:pt idx="21">
                  <c:v>0.65408804887549243</c:v>
                </c:pt>
                <c:pt idx="22">
                  <c:v>0.70335429352574197</c:v>
                </c:pt>
                <c:pt idx="23">
                  <c:v>0.73930310178011682</c:v>
                </c:pt>
                <c:pt idx="24">
                  <c:v>0.75680716777481094</c:v>
                </c:pt>
                <c:pt idx="25">
                  <c:v>0.7488699286331304</c:v>
                </c:pt>
                <c:pt idx="26">
                  <c:v>0.73317042044768943</c:v>
                </c:pt>
                <c:pt idx="27">
                  <c:v>0.70131822498258234</c:v>
                </c:pt>
                <c:pt idx="28">
                  <c:v>0.65225733155735344</c:v>
                </c:pt>
                <c:pt idx="29">
                  <c:v>0.58291985198255636</c:v>
                </c:pt>
                <c:pt idx="30">
                  <c:v>0.48889664639608377</c:v>
                </c:pt>
                <c:pt idx="31">
                  <c:v>0.3984167306527342</c:v>
                </c:pt>
                <c:pt idx="32">
                  <c:v>0.30692834439429706</c:v>
                </c:pt>
                <c:pt idx="33">
                  <c:v>0.23638210660057535</c:v>
                </c:pt>
                <c:pt idx="34">
                  <c:v>0.18049962039657275</c:v>
                </c:pt>
                <c:pt idx="35">
                  <c:v>0.14536912199581489</c:v>
                </c:pt>
                <c:pt idx="36">
                  <c:v>0.12595838586523117</c:v>
                </c:pt>
                <c:pt idx="37">
                  <c:v>0.12154924600312357</c:v>
                </c:pt>
                <c:pt idx="38">
                  <c:v>0.12399404852160729</c:v>
                </c:pt>
                <c:pt idx="39">
                  <c:v>0.1383250189537529</c:v>
                </c:pt>
                <c:pt idx="40">
                  <c:v>0.15514833206974987</c:v>
                </c:pt>
                <c:pt idx="41">
                  <c:v>0.16574078847611834</c:v>
                </c:pt>
                <c:pt idx="42">
                  <c:v>0.15701758908263838</c:v>
                </c:pt>
                <c:pt idx="43">
                  <c:v>0.14019427596664147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5FA-4BA4-9CBB-9BF7F1569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886671"/>
        <c:axId val="1123488671"/>
      </c:scatterChart>
      <c:valAx>
        <c:axId val="106388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488671"/>
        <c:crosses val="autoZero"/>
        <c:crossBetween val="midCat"/>
      </c:valAx>
      <c:valAx>
        <c:axId val="112348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86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T2: 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-0.326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 (downwelling)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'SM23'!$AT$2:$AY$2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'SM23'!$BG$4:$BG$47</c:f>
              <c:numCache>
                <c:formatCode>General</c:formatCode>
                <c:ptCount val="44"/>
                <c:pt idx="0">
                  <c:v>130.386841155258</c:v>
                </c:pt>
                <c:pt idx="1">
                  <c:v>138.64468908913901</c:v>
                </c:pt>
                <c:pt idx="2">
                  <c:v>151.56844120518701</c:v>
                </c:pt>
                <c:pt idx="3">
                  <c:v>169.10185190196901</c:v>
                </c:pt>
                <c:pt idx="4">
                  <c:v>190.356738221998</c:v>
                </c:pt>
                <c:pt idx="5">
                  <c:v>216.335802908452</c:v>
                </c:pt>
                <c:pt idx="6">
                  <c:v>260.77424023348601</c:v>
                </c:pt>
                <c:pt idx="7">
                  <c:v>364.58105399342702</c:v>
                </c:pt>
                <c:pt idx="8">
                  <c:v>547.787276418587</c:v>
                </c:pt>
                <c:pt idx="9">
                  <c:v>698.58029211551798</c:v>
                </c:pt>
                <c:pt idx="10">
                  <c:v>843.79878449142302</c:v>
                </c:pt>
                <c:pt idx="11">
                  <c:v>1025.5470933834299</c:v>
                </c:pt>
                <c:pt idx="12">
                  <c:v>1195.82020544123</c:v>
                </c:pt>
                <c:pt idx="13">
                  <c:v>1403.03016498082</c:v>
                </c:pt>
                <c:pt idx="14">
                  <c:v>1653.3517668091399</c:v>
                </c:pt>
                <c:pt idx="15">
                  <c:v>1987.4292346346599</c:v>
                </c:pt>
                <c:pt idx="16">
                  <c:v>2389.8920041175602</c:v>
                </c:pt>
                <c:pt idx="17">
                  <c:v>2819.2021705587899</c:v>
                </c:pt>
                <c:pt idx="18">
                  <c:v>3240.99511773942</c:v>
                </c:pt>
                <c:pt idx="19">
                  <c:v>3735.2078962390901</c:v>
                </c:pt>
                <c:pt idx="20">
                  <c:v>4278.7468336158199</c:v>
                </c:pt>
                <c:pt idx="21">
                  <c:v>4835.1740590138197</c:v>
                </c:pt>
                <c:pt idx="22">
                  <c:v>5646.6844942061998</c:v>
                </c:pt>
                <c:pt idx="23">
                  <c:v>6566.2699637072701</c:v>
                </c:pt>
                <c:pt idx="24">
                  <c:v>7631.6556149190501</c:v>
                </c:pt>
                <c:pt idx="25">
                  <c:v>8679.7557637313694</c:v>
                </c:pt>
                <c:pt idx="26">
                  <c:v>9814.8271059479302</c:v>
                </c:pt>
                <c:pt idx="27">
                  <c:v>10803.7709533876</c:v>
                </c:pt>
                <c:pt idx="28">
                  <c:v>11664.7504377227</c:v>
                </c:pt>
                <c:pt idx="29">
                  <c:v>12194.9562205566</c:v>
                </c:pt>
                <c:pt idx="30">
                  <c:v>12117.1177988031</c:v>
                </c:pt>
                <c:pt idx="31">
                  <c:v>11693.541263993</c:v>
                </c:pt>
                <c:pt idx="32">
                  <c:v>10505.3110344743</c:v>
                </c:pt>
                <c:pt idx="33">
                  <c:v>9079.4842829422305</c:v>
                </c:pt>
                <c:pt idx="34">
                  <c:v>7287.4398569881596</c:v>
                </c:pt>
                <c:pt idx="35">
                  <c:v>5746.0344736913703</c:v>
                </c:pt>
                <c:pt idx="36">
                  <c:v>4259.5140036237799</c:v>
                </c:pt>
                <c:pt idx="37">
                  <c:v>2950.33208578312</c:v>
                </c:pt>
                <c:pt idx="38">
                  <c:v>1839.00691797179</c:v>
                </c:pt>
                <c:pt idx="39">
                  <c:v>1154.7238008264901</c:v>
                </c:pt>
                <c:pt idx="40">
                  <c:v>773.25954761115804</c:v>
                </c:pt>
                <c:pt idx="41">
                  <c:v>513.92637177396796</c:v>
                </c:pt>
                <c:pt idx="42">
                  <c:v>297.43526945889801</c:v>
                </c:pt>
                <c:pt idx="43">
                  <c:v>155.25764414584299</c:v>
                </c:pt>
              </c:numCache>
            </c:numRef>
          </c:xVal>
          <c:yVal>
            <c:numRef>
              <c:f>'SM23'!$AU$4:$AU$47</c:f>
              <c:numCache>
                <c:formatCode>0.000</c:formatCode>
                <c:ptCount val="44"/>
                <c:pt idx="0">
                  <c:v>8.0273424474824988E-3</c:v>
                </c:pt>
                <c:pt idx="1">
                  <c:v>8.0273424474824988E-3</c:v>
                </c:pt>
                <c:pt idx="2">
                  <c:v>8.4287095698566232E-3</c:v>
                </c:pt>
                <c:pt idx="3">
                  <c:v>9.2314438146048738E-3</c:v>
                </c:pt>
                <c:pt idx="4">
                  <c:v>1.0034178059353124E-2</c:v>
                </c:pt>
                <c:pt idx="5">
                  <c:v>1.1238279426475499E-2</c:v>
                </c:pt>
                <c:pt idx="6">
                  <c:v>1.4047849283094372E-2</c:v>
                </c:pt>
                <c:pt idx="7">
                  <c:v>1.9265621873957993E-2</c:v>
                </c:pt>
                <c:pt idx="8">
                  <c:v>2.7292964321440495E-2</c:v>
                </c:pt>
                <c:pt idx="9">
                  <c:v>3.3313471157052368E-2</c:v>
                </c:pt>
                <c:pt idx="10">
                  <c:v>3.8129876625541875E-2</c:v>
                </c:pt>
                <c:pt idx="11">
                  <c:v>4.2143547849283119E-2</c:v>
                </c:pt>
                <c:pt idx="12">
                  <c:v>4.5354484828276115E-2</c:v>
                </c:pt>
                <c:pt idx="13">
                  <c:v>4.8164054684894993E-2</c:v>
                </c:pt>
                <c:pt idx="14">
                  <c:v>5.1374991663887995E-2</c:v>
                </c:pt>
                <c:pt idx="15">
                  <c:v>5.6191397132377488E-2</c:v>
                </c:pt>
                <c:pt idx="16">
                  <c:v>6.1409169723241119E-2</c:v>
                </c:pt>
                <c:pt idx="17">
                  <c:v>6.7429676558852986E-2</c:v>
                </c:pt>
                <c:pt idx="18">
                  <c:v>7.4654284761587239E-2</c:v>
                </c:pt>
                <c:pt idx="19">
                  <c:v>8.348436145381799E-2</c:v>
                </c:pt>
                <c:pt idx="20">
                  <c:v>9.4722640880293488E-2</c:v>
                </c:pt>
                <c:pt idx="21">
                  <c:v>0.10957322440813609</c:v>
                </c:pt>
                <c:pt idx="22">
                  <c:v>0.13245115038346122</c:v>
                </c:pt>
                <c:pt idx="23">
                  <c:v>0.16134958319439821</c:v>
                </c:pt>
                <c:pt idx="24">
                  <c:v>0.19867672557519186</c:v>
                </c:pt>
                <c:pt idx="25">
                  <c:v>0.24041890630210083</c:v>
                </c:pt>
                <c:pt idx="26">
                  <c:v>0.28858296098699582</c:v>
                </c:pt>
                <c:pt idx="27">
                  <c:v>0.33313471157052371</c:v>
                </c:pt>
                <c:pt idx="28">
                  <c:v>0.36644818272757612</c:v>
                </c:pt>
                <c:pt idx="29">
                  <c:v>0.38089739913304455</c:v>
                </c:pt>
                <c:pt idx="30">
                  <c:v>0.36644818272757612</c:v>
                </c:pt>
                <c:pt idx="31">
                  <c:v>0.33634564854951671</c:v>
                </c:pt>
                <c:pt idx="32">
                  <c:v>0.28256245415138392</c:v>
                </c:pt>
                <c:pt idx="33">
                  <c:v>0.2239628542847617</c:v>
                </c:pt>
                <c:pt idx="34">
                  <c:v>0.16737009003001005</c:v>
                </c:pt>
                <c:pt idx="35">
                  <c:v>0.12763474491497173</c:v>
                </c:pt>
                <c:pt idx="36">
                  <c:v>9.2314438146048713E-2</c:v>
                </c:pt>
                <c:pt idx="37">
                  <c:v>6.3416005335111741E-2</c:v>
                </c:pt>
                <c:pt idx="38">
                  <c:v>4.0538079359786615E-2</c:v>
                </c:pt>
                <c:pt idx="39">
                  <c:v>2.7694331443814616E-2</c:v>
                </c:pt>
                <c:pt idx="40">
                  <c:v>2.287792597532512E-2</c:v>
                </c:pt>
                <c:pt idx="41">
                  <c:v>1.9265621873957993E-2</c:v>
                </c:pt>
                <c:pt idx="42">
                  <c:v>1.3245115038346125E-2</c:v>
                </c:pt>
                <c:pt idx="43">
                  <c:v>7.6259753251083744E-3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ED-4853-9AA9-4776793152D6}"/>
            </c:ext>
          </c:extLst>
        </c:ser>
        <c:ser>
          <c:idx val="1"/>
          <c:order val="1"/>
          <c:tx>
            <c:strRef>
              <c:f>'SM23'!$AZ$2:$BE$2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'SM23'!$BG$4:$BG$47</c:f>
              <c:numCache>
                <c:formatCode>General</c:formatCode>
                <c:ptCount val="44"/>
                <c:pt idx="0">
                  <c:v>130.386841155258</c:v>
                </c:pt>
                <c:pt idx="1">
                  <c:v>138.64468908913901</c:v>
                </c:pt>
                <c:pt idx="2">
                  <c:v>151.56844120518701</c:v>
                </c:pt>
                <c:pt idx="3">
                  <c:v>169.10185190196901</c:v>
                </c:pt>
                <c:pt idx="4">
                  <c:v>190.356738221998</c:v>
                </c:pt>
                <c:pt idx="5">
                  <c:v>216.335802908452</c:v>
                </c:pt>
                <c:pt idx="6">
                  <c:v>260.77424023348601</c:v>
                </c:pt>
                <c:pt idx="7">
                  <c:v>364.58105399342702</c:v>
                </c:pt>
                <c:pt idx="8">
                  <c:v>547.787276418587</c:v>
                </c:pt>
                <c:pt idx="9">
                  <c:v>698.58029211551798</c:v>
                </c:pt>
                <c:pt idx="10">
                  <c:v>843.79878449142302</c:v>
                </c:pt>
                <c:pt idx="11">
                  <c:v>1025.5470933834299</c:v>
                </c:pt>
                <c:pt idx="12">
                  <c:v>1195.82020544123</c:v>
                </c:pt>
                <c:pt idx="13">
                  <c:v>1403.03016498082</c:v>
                </c:pt>
                <c:pt idx="14">
                  <c:v>1653.3517668091399</c:v>
                </c:pt>
                <c:pt idx="15">
                  <c:v>1987.4292346346599</c:v>
                </c:pt>
                <c:pt idx="16">
                  <c:v>2389.8920041175602</c:v>
                </c:pt>
                <c:pt idx="17">
                  <c:v>2819.2021705587899</c:v>
                </c:pt>
                <c:pt idx="18">
                  <c:v>3240.99511773942</c:v>
                </c:pt>
                <c:pt idx="19">
                  <c:v>3735.2078962390901</c:v>
                </c:pt>
                <c:pt idx="20">
                  <c:v>4278.7468336158199</c:v>
                </c:pt>
                <c:pt idx="21">
                  <c:v>4835.1740590138197</c:v>
                </c:pt>
                <c:pt idx="22">
                  <c:v>5646.6844942061998</c:v>
                </c:pt>
                <c:pt idx="23">
                  <c:v>6566.2699637072701</c:v>
                </c:pt>
                <c:pt idx="24">
                  <c:v>7631.6556149190501</c:v>
                </c:pt>
                <c:pt idx="25">
                  <c:v>8679.7557637313694</c:v>
                </c:pt>
                <c:pt idx="26">
                  <c:v>9814.8271059479302</c:v>
                </c:pt>
                <c:pt idx="27">
                  <c:v>10803.7709533876</c:v>
                </c:pt>
                <c:pt idx="28">
                  <c:v>11664.7504377227</c:v>
                </c:pt>
                <c:pt idx="29">
                  <c:v>12194.9562205566</c:v>
                </c:pt>
                <c:pt idx="30">
                  <c:v>12117.1177988031</c:v>
                </c:pt>
                <c:pt idx="31">
                  <c:v>11693.541263993</c:v>
                </c:pt>
                <c:pt idx="32">
                  <c:v>10505.3110344743</c:v>
                </c:pt>
                <c:pt idx="33">
                  <c:v>9079.4842829422305</c:v>
                </c:pt>
                <c:pt idx="34">
                  <c:v>7287.4398569881596</c:v>
                </c:pt>
                <c:pt idx="35">
                  <c:v>5746.0344736913703</c:v>
                </c:pt>
                <c:pt idx="36">
                  <c:v>4259.5140036237799</c:v>
                </c:pt>
                <c:pt idx="37">
                  <c:v>2950.33208578312</c:v>
                </c:pt>
                <c:pt idx="38">
                  <c:v>1839.00691797179</c:v>
                </c:pt>
                <c:pt idx="39">
                  <c:v>1154.7238008264901</c:v>
                </c:pt>
                <c:pt idx="40">
                  <c:v>773.25954761115804</c:v>
                </c:pt>
                <c:pt idx="41">
                  <c:v>513.92637177396796</c:v>
                </c:pt>
                <c:pt idx="42">
                  <c:v>297.43526945889801</c:v>
                </c:pt>
                <c:pt idx="43">
                  <c:v>155.25764414584299</c:v>
                </c:pt>
              </c:numCache>
            </c:numRef>
          </c:xVal>
          <c:yVal>
            <c:numRef>
              <c:f>'SM23'!$BA$4:$BA$47</c:f>
              <c:numCache>
                <c:formatCode>0.000</c:formatCode>
                <c:ptCount val="44"/>
                <c:pt idx="0">
                  <c:v>9.0301738062932135E-3</c:v>
                </c:pt>
                <c:pt idx="1">
                  <c:v>9.3913807585449399E-3</c:v>
                </c:pt>
                <c:pt idx="2">
                  <c:v>1.0113794663048398E-2</c:v>
                </c:pt>
                <c:pt idx="3">
                  <c:v>1.1197415519803584E-2</c:v>
                </c:pt>
                <c:pt idx="4">
                  <c:v>1.2281036376558772E-2</c:v>
                </c:pt>
                <c:pt idx="5">
                  <c:v>1.4087071137817413E-2</c:v>
                </c:pt>
                <c:pt idx="6">
                  <c:v>1.7337933708082967E-2</c:v>
                </c:pt>
                <c:pt idx="7">
                  <c:v>2.420086580086581E-2</c:v>
                </c:pt>
                <c:pt idx="8">
                  <c:v>3.4675867416165934E-2</c:v>
                </c:pt>
                <c:pt idx="9">
                  <c:v>4.2983627317955679E-2</c:v>
                </c:pt>
                <c:pt idx="10">
                  <c:v>4.9485352458486807E-2</c:v>
                </c:pt>
                <c:pt idx="11">
                  <c:v>5.562587064676619E-2</c:v>
                </c:pt>
                <c:pt idx="12">
                  <c:v>6.0682767978290392E-2</c:v>
                </c:pt>
                <c:pt idx="13">
                  <c:v>6.501725140531113E-2</c:v>
                </c:pt>
                <c:pt idx="14">
                  <c:v>7.0435355689087056E-2</c:v>
                </c:pt>
                <c:pt idx="15">
                  <c:v>7.765949473412162E-2</c:v>
                </c:pt>
                <c:pt idx="16">
                  <c:v>8.5606047683659661E-2</c:v>
                </c:pt>
                <c:pt idx="17">
                  <c:v>9.4997428442204587E-2</c:v>
                </c:pt>
                <c:pt idx="18">
                  <c:v>0.105111223105253</c:v>
                </c:pt>
                <c:pt idx="19">
                  <c:v>0.11811467338631522</c:v>
                </c:pt>
                <c:pt idx="20">
                  <c:v>0.13364657233313953</c:v>
                </c:pt>
                <c:pt idx="21">
                  <c:v>0.15315174775473289</c:v>
                </c:pt>
                <c:pt idx="22">
                  <c:v>0.18204830393487118</c:v>
                </c:pt>
                <c:pt idx="23">
                  <c:v>0.21889141306454746</c:v>
                </c:pt>
                <c:pt idx="24">
                  <c:v>0.26259745428700659</c:v>
                </c:pt>
                <c:pt idx="25">
                  <c:v>0.30738711636622101</c:v>
                </c:pt>
                <c:pt idx="26">
                  <c:v>0.35651126187245602</c:v>
                </c:pt>
                <c:pt idx="27">
                  <c:v>0.39552161271564268</c:v>
                </c:pt>
                <c:pt idx="28">
                  <c:v>0.41936127156425684</c:v>
                </c:pt>
                <c:pt idx="29">
                  <c:v>0.42044489242101202</c:v>
                </c:pt>
                <c:pt idx="30">
                  <c:v>0.39082592233637031</c:v>
                </c:pt>
                <c:pt idx="31">
                  <c:v>0.34675867416165934</c:v>
                </c:pt>
                <c:pt idx="32">
                  <c:v>0.2813802158040965</c:v>
                </c:pt>
                <c:pt idx="33">
                  <c:v>0.21636296439878541</c:v>
                </c:pt>
                <c:pt idx="34">
                  <c:v>0.15640261032499844</c:v>
                </c:pt>
                <c:pt idx="35">
                  <c:v>0.11594743167280486</c:v>
                </c:pt>
                <c:pt idx="36">
                  <c:v>8.2355185113394111E-2</c:v>
                </c:pt>
                <c:pt idx="37">
                  <c:v>5.707069845577311E-2</c:v>
                </c:pt>
                <c:pt idx="38">
                  <c:v>3.756552303417976E-2</c:v>
                </c:pt>
                <c:pt idx="39">
                  <c:v>2.672931446662791E-2</c:v>
                </c:pt>
                <c:pt idx="40">
                  <c:v>2.2033624087355441E-2</c:v>
                </c:pt>
                <c:pt idx="41">
                  <c:v>1.8421554564838155E-2</c:v>
                </c:pt>
                <c:pt idx="42">
                  <c:v>1.2642243328810497E-2</c:v>
                </c:pt>
                <c:pt idx="43">
                  <c:v>8.3077599017897571E-3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ED-4853-9AA9-477679315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331071"/>
        <c:axId val="1526327711"/>
      </c:scatterChart>
      <c:valAx>
        <c:axId val="152633107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 Columnl Transported</a:t>
                </a:r>
                <a:r>
                  <a:rPr lang="es-AR" baseline="0"/>
                  <a:t> Sediment 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27711"/>
        <c:crosses val="autoZero"/>
        <c:crossBetween val="midCat"/>
      </c:valAx>
      <c:valAx>
        <c:axId val="15263277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Trap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3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T5: 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0.089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 m/d (upwelling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'SM23'!$AT$2:$AY$2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'SM23'!$BG$4:$BG$47</c:f>
              <c:numCache>
                <c:formatCode>General</c:formatCode>
                <c:ptCount val="44"/>
                <c:pt idx="0">
                  <c:v>130.386841155258</c:v>
                </c:pt>
                <c:pt idx="1">
                  <c:v>138.64468908913901</c:v>
                </c:pt>
                <c:pt idx="2">
                  <c:v>151.56844120518701</c:v>
                </c:pt>
                <c:pt idx="3">
                  <c:v>169.10185190196901</c:v>
                </c:pt>
                <c:pt idx="4">
                  <c:v>190.356738221998</c:v>
                </c:pt>
                <c:pt idx="5">
                  <c:v>216.335802908452</c:v>
                </c:pt>
                <c:pt idx="6">
                  <c:v>260.77424023348601</c:v>
                </c:pt>
                <c:pt idx="7">
                  <c:v>364.58105399342702</c:v>
                </c:pt>
                <c:pt idx="8">
                  <c:v>547.787276418587</c:v>
                </c:pt>
                <c:pt idx="9">
                  <c:v>698.58029211551798</c:v>
                </c:pt>
                <c:pt idx="10">
                  <c:v>843.79878449142302</c:v>
                </c:pt>
                <c:pt idx="11">
                  <c:v>1025.5470933834299</c:v>
                </c:pt>
                <c:pt idx="12">
                  <c:v>1195.82020544123</c:v>
                </c:pt>
                <c:pt idx="13">
                  <c:v>1403.03016498082</c:v>
                </c:pt>
                <c:pt idx="14">
                  <c:v>1653.3517668091399</c:v>
                </c:pt>
                <c:pt idx="15">
                  <c:v>1987.4292346346599</c:v>
                </c:pt>
                <c:pt idx="16">
                  <c:v>2389.8920041175602</c:v>
                </c:pt>
                <c:pt idx="17">
                  <c:v>2819.2021705587899</c:v>
                </c:pt>
                <c:pt idx="18">
                  <c:v>3240.99511773942</c:v>
                </c:pt>
                <c:pt idx="19">
                  <c:v>3735.2078962390901</c:v>
                </c:pt>
                <c:pt idx="20">
                  <c:v>4278.7468336158199</c:v>
                </c:pt>
                <c:pt idx="21">
                  <c:v>4835.1740590138197</c:v>
                </c:pt>
                <c:pt idx="22">
                  <c:v>5646.6844942061998</c:v>
                </c:pt>
                <c:pt idx="23">
                  <c:v>6566.2699637072701</c:v>
                </c:pt>
                <c:pt idx="24">
                  <c:v>7631.6556149190501</c:v>
                </c:pt>
                <c:pt idx="25">
                  <c:v>8679.7557637313694</c:v>
                </c:pt>
                <c:pt idx="26">
                  <c:v>9814.8271059479302</c:v>
                </c:pt>
                <c:pt idx="27">
                  <c:v>10803.7709533876</c:v>
                </c:pt>
                <c:pt idx="28">
                  <c:v>11664.7504377227</c:v>
                </c:pt>
                <c:pt idx="29">
                  <c:v>12194.9562205566</c:v>
                </c:pt>
                <c:pt idx="30">
                  <c:v>12117.1177988031</c:v>
                </c:pt>
                <c:pt idx="31">
                  <c:v>11693.541263993</c:v>
                </c:pt>
                <c:pt idx="32">
                  <c:v>10505.3110344743</c:v>
                </c:pt>
                <c:pt idx="33">
                  <c:v>9079.4842829422305</c:v>
                </c:pt>
                <c:pt idx="34">
                  <c:v>7287.4398569881596</c:v>
                </c:pt>
                <c:pt idx="35">
                  <c:v>5746.0344736913703</c:v>
                </c:pt>
                <c:pt idx="36">
                  <c:v>4259.5140036237799</c:v>
                </c:pt>
                <c:pt idx="37">
                  <c:v>2950.33208578312</c:v>
                </c:pt>
                <c:pt idx="38">
                  <c:v>1839.00691797179</c:v>
                </c:pt>
                <c:pt idx="39">
                  <c:v>1154.7238008264901</c:v>
                </c:pt>
                <c:pt idx="40">
                  <c:v>773.25954761115804</c:v>
                </c:pt>
                <c:pt idx="41">
                  <c:v>513.92637177396796</c:v>
                </c:pt>
                <c:pt idx="42">
                  <c:v>297.43526945889801</c:v>
                </c:pt>
                <c:pt idx="43">
                  <c:v>155.25764414584299</c:v>
                </c:pt>
              </c:numCache>
            </c:numRef>
          </c:xVal>
          <c:yVal>
            <c:numRef>
              <c:f>'SM23'!$AV$4:$AV$47</c:f>
              <c:numCache>
                <c:formatCode>0.000</c:formatCode>
                <c:ptCount val="44"/>
                <c:pt idx="0">
                  <c:v>3.3895853504351994E-2</c:v>
                </c:pt>
                <c:pt idx="1">
                  <c:v>3.6511929414418699E-2</c:v>
                </c:pt>
                <c:pt idx="2">
                  <c:v>3.9128005324485418E-2</c:v>
                </c:pt>
                <c:pt idx="3">
                  <c:v>4.5070742785393164E-2</c:v>
                </c:pt>
                <c:pt idx="4">
                  <c:v>5.1610932560559944E-2</c:v>
                </c:pt>
                <c:pt idx="5">
                  <c:v>6.0767198245793429E-2</c:v>
                </c:pt>
                <c:pt idx="6">
                  <c:v>7.3847577796126995E-2</c:v>
                </c:pt>
                <c:pt idx="7">
                  <c:v>0.10262441280686085</c:v>
                </c:pt>
                <c:pt idx="8">
                  <c:v>0.14900319354728733</c:v>
                </c:pt>
                <c:pt idx="9">
                  <c:v>0.18562825628822133</c:v>
                </c:pt>
                <c:pt idx="10">
                  <c:v>0.21440509129895519</c:v>
                </c:pt>
                <c:pt idx="11">
                  <c:v>0.24187388835465568</c:v>
                </c:pt>
                <c:pt idx="12">
                  <c:v>0.26291562896170462</c:v>
                </c:pt>
                <c:pt idx="13">
                  <c:v>0.28193874597294599</c:v>
                </c:pt>
                <c:pt idx="14">
                  <c:v>0.30630714813083598</c:v>
                </c:pt>
                <c:pt idx="15">
                  <c:v>0.34065553494124906</c:v>
                </c:pt>
                <c:pt idx="16">
                  <c:v>0.38094665921256998</c:v>
                </c:pt>
                <c:pt idx="17">
                  <c:v>0.42729365427131383</c:v>
                </c:pt>
                <c:pt idx="18">
                  <c:v>0.47816221550941684</c:v>
                </c:pt>
                <c:pt idx="19">
                  <c:v>0.53426292856765323</c:v>
                </c:pt>
                <c:pt idx="20">
                  <c:v>0.59503012681344669</c:v>
                </c:pt>
                <c:pt idx="21">
                  <c:v>0.65859010565918741</c:v>
                </c:pt>
                <c:pt idx="22">
                  <c:v>0.74175287754896102</c:v>
                </c:pt>
                <c:pt idx="23">
                  <c:v>0.82126359730856302</c:v>
                </c:pt>
                <c:pt idx="24">
                  <c:v>0.89260069875863435</c:v>
                </c:pt>
                <c:pt idx="25">
                  <c:v>0.93559572222256548</c:v>
                </c:pt>
                <c:pt idx="26">
                  <c:v>0.96050448096906016</c:v>
                </c:pt>
                <c:pt idx="27">
                  <c:v>0.94339709674607419</c:v>
                </c:pt>
                <c:pt idx="28">
                  <c:v>0.88622862178605022</c:v>
                </c:pt>
                <c:pt idx="29">
                  <c:v>0.79366554127654509</c:v>
                </c:pt>
                <c:pt idx="30">
                  <c:v>0.66033078438922743</c:v>
                </c:pt>
                <c:pt idx="31">
                  <c:v>0.52118419964898499</c:v>
                </c:pt>
                <c:pt idx="32">
                  <c:v>0.37498132046414917</c:v>
                </c:pt>
                <c:pt idx="33">
                  <c:v>0.25605275736366595</c:v>
                </c:pt>
                <c:pt idx="34">
                  <c:v>0.16476969600876379</c:v>
                </c:pt>
                <c:pt idx="35">
                  <c:v>0.11106255908881568</c:v>
                </c:pt>
                <c:pt idx="36">
                  <c:v>7.0951906388627514E-2</c:v>
                </c:pt>
                <c:pt idx="37">
                  <c:v>4.3727152267425004E-2</c:v>
                </c:pt>
                <c:pt idx="38">
                  <c:v>2.5690449513138605E-2</c:v>
                </c:pt>
                <c:pt idx="39">
                  <c:v>1.6728664799253046E-2</c:v>
                </c:pt>
                <c:pt idx="40">
                  <c:v>1.3741403227957855E-2</c:v>
                </c:pt>
                <c:pt idx="41">
                  <c:v>1.1351593970921708E-2</c:v>
                </c:pt>
                <c:pt idx="42">
                  <c:v>7.766880085367486E-3</c:v>
                </c:pt>
                <c:pt idx="43">
                  <c:v>4.1821661998132616E-3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2F-485D-AE33-A48297F0E3FE}"/>
            </c:ext>
          </c:extLst>
        </c:ser>
        <c:ser>
          <c:idx val="1"/>
          <c:order val="1"/>
          <c:tx>
            <c:strRef>
              <c:f>'SM23'!$AZ$2:$BE$2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'SM23'!$BG$4:$BG$47</c:f>
              <c:numCache>
                <c:formatCode>General</c:formatCode>
                <c:ptCount val="44"/>
                <c:pt idx="0">
                  <c:v>130.386841155258</c:v>
                </c:pt>
                <c:pt idx="1">
                  <c:v>138.64468908913901</c:v>
                </c:pt>
                <c:pt idx="2">
                  <c:v>151.56844120518701</c:v>
                </c:pt>
                <c:pt idx="3">
                  <c:v>169.10185190196901</c:v>
                </c:pt>
                <c:pt idx="4">
                  <c:v>190.356738221998</c:v>
                </c:pt>
                <c:pt idx="5">
                  <c:v>216.335802908452</c:v>
                </c:pt>
                <c:pt idx="6">
                  <c:v>260.77424023348601</c:v>
                </c:pt>
                <c:pt idx="7">
                  <c:v>364.58105399342702</c:v>
                </c:pt>
                <c:pt idx="8">
                  <c:v>547.787276418587</c:v>
                </c:pt>
                <c:pt idx="9">
                  <c:v>698.58029211551798</c:v>
                </c:pt>
                <c:pt idx="10">
                  <c:v>843.79878449142302</c:v>
                </c:pt>
                <c:pt idx="11">
                  <c:v>1025.5470933834299</c:v>
                </c:pt>
                <c:pt idx="12">
                  <c:v>1195.82020544123</c:v>
                </c:pt>
                <c:pt idx="13">
                  <c:v>1403.03016498082</c:v>
                </c:pt>
                <c:pt idx="14">
                  <c:v>1653.3517668091399</c:v>
                </c:pt>
                <c:pt idx="15">
                  <c:v>1987.4292346346599</c:v>
                </c:pt>
                <c:pt idx="16">
                  <c:v>2389.8920041175602</c:v>
                </c:pt>
                <c:pt idx="17">
                  <c:v>2819.2021705587899</c:v>
                </c:pt>
                <c:pt idx="18">
                  <c:v>3240.99511773942</c:v>
                </c:pt>
                <c:pt idx="19">
                  <c:v>3735.2078962390901</c:v>
                </c:pt>
                <c:pt idx="20">
                  <c:v>4278.7468336158199</c:v>
                </c:pt>
                <c:pt idx="21">
                  <c:v>4835.1740590138197</c:v>
                </c:pt>
                <c:pt idx="22">
                  <c:v>5646.6844942061998</c:v>
                </c:pt>
                <c:pt idx="23">
                  <c:v>6566.2699637072701</c:v>
                </c:pt>
                <c:pt idx="24">
                  <c:v>7631.6556149190501</c:v>
                </c:pt>
                <c:pt idx="25">
                  <c:v>8679.7557637313694</c:v>
                </c:pt>
                <c:pt idx="26">
                  <c:v>9814.8271059479302</c:v>
                </c:pt>
                <c:pt idx="27">
                  <c:v>10803.7709533876</c:v>
                </c:pt>
                <c:pt idx="28">
                  <c:v>11664.7504377227</c:v>
                </c:pt>
                <c:pt idx="29">
                  <c:v>12194.9562205566</c:v>
                </c:pt>
                <c:pt idx="30">
                  <c:v>12117.1177988031</c:v>
                </c:pt>
                <c:pt idx="31">
                  <c:v>11693.541263993</c:v>
                </c:pt>
                <c:pt idx="32">
                  <c:v>10505.3110344743</c:v>
                </c:pt>
                <c:pt idx="33">
                  <c:v>9079.4842829422305</c:v>
                </c:pt>
                <c:pt idx="34">
                  <c:v>7287.4398569881596</c:v>
                </c:pt>
                <c:pt idx="35">
                  <c:v>5746.0344736913703</c:v>
                </c:pt>
                <c:pt idx="36">
                  <c:v>4259.5140036237799</c:v>
                </c:pt>
                <c:pt idx="37">
                  <c:v>2950.33208578312</c:v>
                </c:pt>
                <c:pt idx="38">
                  <c:v>1839.00691797179</c:v>
                </c:pt>
                <c:pt idx="39">
                  <c:v>1154.7238008264901</c:v>
                </c:pt>
                <c:pt idx="40">
                  <c:v>773.25954761115804</c:v>
                </c:pt>
                <c:pt idx="41">
                  <c:v>513.92637177396796</c:v>
                </c:pt>
                <c:pt idx="42">
                  <c:v>297.43526945889801</c:v>
                </c:pt>
                <c:pt idx="43">
                  <c:v>155.25764414584299</c:v>
                </c:pt>
              </c:numCache>
            </c:numRef>
          </c:xVal>
          <c:yVal>
            <c:numRef>
              <c:f>'SM23'!$BB$4:$BB$47</c:f>
              <c:numCache>
                <c:formatCode>0.000</c:formatCode>
                <c:ptCount val="44"/>
                <c:pt idx="0">
                  <c:v>2.92107410471363E-2</c:v>
                </c:pt>
                <c:pt idx="1">
                  <c:v>3.1530002797761539E-2</c:v>
                </c:pt>
                <c:pt idx="2">
                  <c:v>3.4374087694962897E-2</c:v>
                </c:pt>
                <c:pt idx="3">
                  <c:v>3.7852980320900759E-2</c:v>
                </c:pt>
                <c:pt idx="4">
                  <c:v>4.3651134697463859E-2</c:v>
                </c:pt>
                <c:pt idx="5">
                  <c:v>5.0608919949339581E-2</c:v>
                </c:pt>
                <c:pt idx="6">
                  <c:v>6.2205228702465809E-2</c:v>
                </c:pt>
                <c:pt idx="7">
                  <c:v>8.5507830790878606E-2</c:v>
                </c:pt>
                <c:pt idx="8">
                  <c:v>0.1238856342583555</c:v>
                </c:pt>
                <c:pt idx="9">
                  <c:v>0.15351121386990749</c:v>
                </c:pt>
                <c:pt idx="10">
                  <c:v>0.17733863910489642</c:v>
                </c:pt>
                <c:pt idx="11">
                  <c:v>0.20053125661114884</c:v>
                </c:pt>
                <c:pt idx="12">
                  <c:v>0.21919533519831116</c:v>
                </c:pt>
                <c:pt idx="13">
                  <c:v>0.23565013661700862</c:v>
                </c:pt>
                <c:pt idx="14">
                  <c:v>0.2562186383903805</c:v>
                </c:pt>
                <c:pt idx="15">
                  <c:v>0.28523451003742178</c:v>
                </c:pt>
                <c:pt idx="16">
                  <c:v>0.31899888976787405</c:v>
                </c:pt>
                <c:pt idx="17">
                  <c:v>0.3586714084570497</c:v>
                </c:pt>
                <c:pt idx="18">
                  <c:v>0.40488687383368532</c:v>
                </c:pt>
                <c:pt idx="19">
                  <c:v>0.45828009362651762</c:v>
                </c:pt>
                <c:pt idx="20">
                  <c:v>0.51990071412869854</c:v>
                </c:pt>
                <c:pt idx="21">
                  <c:v>0.59204289732662763</c:v>
                </c:pt>
                <c:pt idx="22">
                  <c:v>0.69135631403909725</c:v>
                </c:pt>
                <c:pt idx="23">
                  <c:v>0.79448816264924305</c:v>
                </c:pt>
                <c:pt idx="24">
                  <c:v>0.88981703463971296</c:v>
                </c:pt>
                <c:pt idx="25">
                  <c:v>0.94498325008391404</c:v>
                </c:pt>
                <c:pt idx="26">
                  <c:v>0.96920407093063865</c:v>
                </c:pt>
                <c:pt idx="27">
                  <c:v>0.93927729414837691</c:v>
                </c:pt>
                <c:pt idx="28">
                  <c:v>0.86844899722266089</c:v>
                </c:pt>
                <c:pt idx="29">
                  <c:v>0.76577625799167093</c:v>
                </c:pt>
                <c:pt idx="30">
                  <c:v>0.63255379167710557</c:v>
                </c:pt>
                <c:pt idx="31">
                  <c:v>0.50500990963168602</c:v>
                </c:pt>
                <c:pt idx="32">
                  <c:v>0.37171807273815483</c:v>
                </c:pt>
                <c:pt idx="33">
                  <c:v>0.26468290741239836</c:v>
                </c:pt>
                <c:pt idx="34">
                  <c:v>0.18219485986830175</c:v>
                </c:pt>
                <c:pt idx="35">
                  <c:v>0.13505524701964292</c:v>
                </c:pt>
                <c:pt idx="36">
                  <c:v>9.8767150613213353E-2</c:v>
                </c:pt>
                <c:pt idx="37">
                  <c:v>7.3525440049108076E-2</c:v>
                </c:pt>
                <c:pt idx="38">
                  <c:v>5.5131530154718153E-2</c:v>
                </c:pt>
                <c:pt idx="39">
                  <c:v>4.745405235617136E-2</c:v>
                </c:pt>
                <c:pt idx="40">
                  <c:v>5.5851222701389237E-2</c:v>
                </c:pt>
                <c:pt idx="41">
                  <c:v>6.5712877904175085E-2</c:v>
                </c:pt>
                <c:pt idx="42">
                  <c:v>5.6790884412381087E-2</c:v>
                </c:pt>
                <c:pt idx="43">
                  <c:v>3.4113504527447651E-2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F-485D-AE33-A48297F0E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331071"/>
        <c:axId val="1526327711"/>
      </c:scatterChart>
      <c:valAx>
        <c:axId val="152633107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 Columnl Transported</a:t>
                </a:r>
                <a:r>
                  <a:rPr lang="es-AR" baseline="0"/>
                  <a:t> Sediment 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27711"/>
        <c:crosses val="autoZero"/>
        <c:crossBetween val="midCat"/>
      </c:valAx>
      <c:valAx>
        <c:axId val="15263277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Trap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3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T6: 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-0.058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 m/d (downwelling)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'SM23'!$AT$2:$AY$2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'SM23'!$BG$4:$BG$47</c:f>
              <c:numCache>
                <c:formatCode>General</c:formatCode>
                <c:ptCount val="44"/>
                <c:pt idx="0">
                  <c:v>130.386841155258</c:v>
                </c:pt>
                <c:pt idx="1">
                  <c:v>138.64468908913901</c:v>
                </c:pt>
                <c:pt idx="2">
                  <c:v>151.56844120518701</c:v>
                </c:pt>
                <c:pt idx="3">
                  <c:v>169.10185190196901</c:v>
                </c:pt>
                <c:pt idx="4">
                  <c:v>190.356738221998</c:v>
                </c:pt>
                <c:pt idx="5">
                  <c:v>216.335802908452</c:v>
                </c:pt>
                <c:pt idx="6">
                  <c:v>260.77424023348601</c:v>
                </c:pt>
                <c:pt idx="7">
                  <c:v>364.58105399342702</c:v>
                </c:pt>
                <c:pt idx="8">
                  <c:v>547.787276418587</c:v>
                </c:pt>
                <c:pt idx="9">
                  <c:v>698.58029211551798</c:v>
                </c:pt>
                <c:pt idx="10">
                  <c:v>843.79878449142302</c:v>
                </c:pt>
                <c:pt idx="11">
                  <c:v>1025.5470933834299</c:v>
                </c:pt>
                <c:pt idx="12">
                  <c:v>1195.82020544123</c:v>
                </c:pt>
                <c:pt idx="13">
                  <c:v>1403.03016498082</c:v>
                </c:pt>
                <c:pt idx="14">
                  <c:v>1653.3517668091399</c:v>
                </c:pt>
                <c:pt idx="15">
                  <c:v>1987.4292346346599</c:v>
                </c:pt>
                <c:pt idx="16">
                  <c:v>2389.8920041175602</c:v>
                </c:pt>
                <c:pt idx="17">
                  <c:v>2819.2021705587899</c:v>
                </c:pt>
                <c:pt idx="18">
                  <c:v>3240.99511773942</c:v>
                </c:pt>
                <c:pt idx="19">
                  <c:v>3735.2078962390901</c:v>
                </c:pt>
                <c:pt idx="20">
                  <c:v>4278.7468336158199</c:v>
                </c:pt>
                <c:pt idx="21">
                  <c:v>4835.1740590138197</c:v>
                </c:pt>
                <c:pt idx="22">
                  <c:v>5646.6844942061998</c:v>
                </c:pt>
                <c:pt idx="23">
                  <c:v>6566.2699637072701</c:v>
                </c:pt>
                <c:pt idx="24">
                  <c:v>7631.6556149190501</c:v>
                </c:pt>
                <c:pt idx="25">
                  <c:v>8679.7557637313694</c:v>
                </c:pt>
                <c:pt idx="26">
                  <c:v>9814.8271059479302</c:v>
                </c:pt>
                <c:pt idx="27">
                  <c:v>10803.7709533876</c:v>
                </c:pt>
                <c:pt idx="28">
                  <c:v>11664.7504377227</c:v>
                </c:pt>
                <c:pt idx="29">
                  <c:v>12194.9562205566</c:v>
                </c:pt>
                <c:pt idx="30">
                  <c:v>12117.1177988031</c:v>
                </c:pt>
                <c:pt idx="31">
                  <c:v>11693.541263993</c:v>
                </c:pt>
                <c:pt idx="32">
                  <c:v>10505.3110344743</c:v>
                </c:pt>
                <c:pt idx="33">
                  <c:v>9079.4842829422305</c:v>
                </c:pt>
                <c:pt idx="34">
                  <c:v>7287.4398569881596</c:v>
                </c:pt>
                <c:pt idx="35">
                  <c:v>5746.0344736913703</c:v>
                </c:pt>
                <c:pt idx="36">
                  <c:v>4259.5140036237799</c:v>
                </c:pt>
                <c:pt idx="37">
                  <c:v>2950.33208578312</c:v>
                </c:pt>
                <c:pt idx="38">
                  <c:v>1839.00691797179</c:v>
                </c:pt>
                <c:pt idx="39">
                  <c:v>1154.7238008264901</c:v>
                </c:pt>
                <c:pt idx="40">
                  <c:v>773.25954761115804</c:v>
                </c:pt>
                <c:pt idx="41">
                  <c:v>513.92637177396796</c:v>
                </c:pt>
                <c:pt idx="42">
                  <c:v>297.43526945889801</c:v>
                </c:pt>
                <c:pt idx="43">
                  <c:v>155.25764414584299</c:v>
                </c:pt>
              </c:numCache>
            </c:numRef>
          </c:xVal>
          <c:yVal>
            <c:numRef>
              <c:f>'SM23'!$AW$4:$AW$47</c:f>
              <c:numCache>
                <c:formatCode>0.000</c:formatCode>
                <c:ptCount val="44"/>
                <c:pt idx="0">
                  <c:v>9.1858202116137655E-3</c:v>
                </c:pt>
                <c:pt idx="1">
                  <c:v>9.5852036990752339E-3</c:v>
                </c:pt>
                <c:pt idx="2">
                  <c:v>1.0383970673998171E-2</c:v>
                </c:pt>
                <c:pt idx="3">
                  <c:v>1.1182737648921108E-2</c:v>
                </c:pt>
                <c:pt idx="4">
                  <c:v>1.2780271598766976E-2</c:v>
                </c:pt>
                <c:pt idx="5">
                  <c:v>1.437780554861285E-2</c:v>
                </c:pt>
                <c:pt idx="6">
                  <c:v>1.7572873448304594E-2</c:v>
                </c:pt>
                <c:pt idx="7">
                  <c:v>2.4362392735149552E-2</c:v>
                </c:pt>
                <c:pt idx="8">
                  <c:v>3.4746363409147725E-2</c:v>
                </c:pt>
                <c:pt idx="9">
                  <c:v>4.2734033158377087E-2</c:v>
                </c:pt>
                <c:pt idx="10">
                  <c:v>4.8325401982837635E-2</c:v>
                </c:pt>
                <c:pt idx="11">
                  <c:v>5.3517387319836719E-2</c:v>
                </c:pt>
                <c:pt idx="12">
                  <c:v>5.711183870698993E-2</c:v>
                </c:pt>
                <c:pt idx="13">
                  <c:v>6.0306906606681678E-2</c:v>
                </c:pt>
                <c:pt idx="14">
                  <c:v>6.4300741481296372E-2</c:v>
                </c:pt>
                <c:pt idx="15">
                  <c:v>7.0291493793218376E-2</c:v>
                </c:pt>
                <c:pt idx="16">
                  <c:v>7.6681629592601872E-2</c:v>
                </c:pt>
                <c:pt idx="17">
                  <c:v>8.5068682829292697E-2</c:v>
                </c:pt>
                <c:pt idx="18">
                  <c:v>9.4254503040906476E-2</c:v>
                </c:pt>
                <c:pt idx="19">
                  <c:v>0.10503785720236611</c:v>
                </c:pt>
                <c:pt idx="20">
                  <c:v>0.11981504623844043</c:v>
                </c:pt>
                <c:pt idx="21">
                  <c:v>0.13818668666166795</c:v>
                </c:pt>
                <c:pt idx="22">
                  <c:v>0.16734168124635512</c:v>
                </c:pt>
                <c:pt idx="23">
                  <c:v>0.20488372906773311</c:v>
                </c:pt>
                <c:pt idx="24">
                  <c:v>0.25081283012580202</c:v>
                </c:pt>
                <c:pt idx="25">
                  <c:v>0.293546863284179</c:v>
                </c:pt>
                <c:pt idx="26">
                  <c:v>0.33308582854286439</c:v>
                </c:pt>
                <c:pt idx="27">
                  <c:v>0.35425315337832208</c:v>
                </c:pt>
                <c:pt idx="28">
                  <c:v>0.35225623594101485</c:v>
                </c:pt>
                <c:pt idx="29">
                  <c:v>0.33108891110555694</c:v>
                </c:pt>
                <c:pt idx="30">
                  <c:v>0.2847604265600267</c:v>
                </c:pt>
                <c:pt idx="31">
                  <c:v>0.23323995667749733</c:v>
                </c:pt>
                <c:pt idx="32">
                  <c:v>0.18092071982004504</c:v>
                </c:pt>
                <c:pt idx="33">
                  <c:v>0.13978422061151383</c:v>
                </c:pt>
                <c:pt idx="34">
                  <c:v>0.10264155627759732</c:v>
                </c:pt>
                <c:pt idx="35">
                  <c:v>7.8678547029909215E-2</c:v>
                </c:pt>
                <c:pt idx="36">
                  <c:v>5.9508139631758744E-2</c:v>
                </c:pt>
                <c:pt idx="37">
                  <c:v>4.6727868032991761E-2</c:v>
                </c:pt>
                <c:pt idx="38">
                  <c:v>3.5145746896609188E-2</c:v>
                </c:pt>
                <c:pt idx="39">
                  <c:v>3.1551295509455984E-2</c:v>
                </c:pt>
                <c:pt idx="40">
                  <c:v>3.7941431308839466E-2</c:v>
                </c:pt>
                <c:pt idx="41">
                  <c:v>4.7526635007914694E-2</c:v>
                </c:pt>
                <c:pt idx="42">
                  <c:v>4.2734033158377087E-2</c:v>
                </c:pt>
                <c:pt idx="43">
                  <c:v>2.5560543197533953E-2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60-4536-A8E8-BE29CD1660CE}"/>
            </c:ext>
          </c:extLst>
        </c:ser>
        <c:ser>
          <c:idx val="1"/>
          <c:order val="1"/>
          <c:tx>
            <c:strRef>
              <c:f>'SM23'!$AZ$2:$BE$2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'SM23'!$BG$4:$BG$47</c:f>
              <c:numCache>
                <c:formatCode>General</c:formatCode>
                <c:ptCount val="44"/>
                <c:pt idx="0">
                  <c:v>130.386841155258</c:v>
                </c:pt>
                <c:pt idx="1">
                  <c:v>138.64468908913901</c:v>
                </c:pt>
                <c:pt idx="2">
                  <c:v>151.56844120518701</c:v>
                </c:pt>
                <c:pt idx="3">
                  <c:v>169.10185190196901</c:v>
                </c:pt>
                <c:pt idx="4">
                  <c:v>190.356738221998</c:v>
                </c:pt>
                <c:pt idx="5">
                  <c:v>216.335802908452</c:v>
                </c:pt>
                <c:pt idx="6">
                  <c:v>260.77424023348601</c:v>
                </c:pt>
                <c:pt idx="7">
                  <c:v>364.58105399342702</c:v>
                </c:pt>
                <c:pt idx="8">
                  <c:v>547.787276418587</c:v>
                </c:pt>
                <c:pt idx="9">
                  <c:v>698.58029211551798</c:v>
                </c:pt>
                <c:pt idx="10">
                  <c:v>843.79878449142302</c:v>
                </c:pt>
                <c:pt idx="11">
                  <c:v>1025.5470933834299</c:v>
                </c:pt>
                <c:pt idx="12">
                  <c:v>1195.82020544123</c:v>
                </c:pt>
                <c:pt idx="13">
                  <c:v>1403.03016498082</c:v>
                </c:pt>
                <c:pt idx="14">
                  <c:v>1653.3517668091399</c:v>
                </c:pt>
                <c:pt idx="15">
                  <c:v>1987.4292346346599</c:v>
                </c:pt>
                <c:pt idx="16">
                  <c:v>2389.8920041175602</c:v>
                </c:pt>
                <c:pt idx="17">
                  <c:v>2819.2021705587899</c:v>
                </c:pt>
                <c:pt idx="18">
                  <c:v>3240.99511773942</c:v>
                </c:pt>
                <c:pt idx="19">
                  <c:v>3735.2078962390901</c:v>
                </c:pt>
                <c:pt idx="20">
                  <c:v>4278.7468336158199</c:v>
                </c:pt>
                <c:pt idx="21">
                  <c:v>4835.1740590138197</c:v>
                </c:pt>
                <c:pt idx="22">
                  <c:v>5646.6844942061998</c:v>
                </c:pt>
                <c:pt idx="23">
                  <c:v>6566.2699637072701</c:v>
                </c:pt>
                <c:pt idx="24">
                  <c:v>7631.6556149190501</c:v>
                </c:pt>
                <c:pt idx="25">
                  <c:v>8679.7557637313694</c:v>
                </c:pt>
                <c:pt idx="26">
                  <c:v>9814.8271059479302</c:v>
                </c:pt>
                <c:pt idx="27">
                  <c:v>10803.7709533876</c:v>
                </c:pt>
                <c:pt idx="28">
                  <c:v>11664.7504377227</c:v>
                </c:pt>
                <c:pt idx="29">
                  <c:v>12194.9562205566</c:v>
                </c:pt>
                <c:pt idx="30">
                  <c:v>12117.1177988031</c:v>
                </c:pt>
                <c:pt idx="31">
                  <c:v>11693.541263993</c:v>
                </c:pt>
                <c:pt idx="32">
                  <c:v>10505.3110344743</c:v>
                </c:pt>
                <c:pt idx="33">
                  <c:v>9079.4842829422305</c:v>
                </c:pt>
                <c:pt idx="34">
                  <c:v>7287.4398569881596</c:v>
                </c:pt>
                <c:pt idx="35">
                  <c:v>5746.0344736913703</c:v>
                </c:pt>
                <c:pt idx="36">
                  <c:v>4259.5140036237799</c:v>
                </c:pt>
                <c:pt idx="37">
                  <c:v>2950.33208578312</c:v>
                </c:pt>
                <c:pt idx="38">
                  <c:v>1839.00691797179</c:v>
                </c:pt>
                <c:pt idx="39">
                  <c:v>1154.7238008264901</c:v>
                </c:pt>
                <c:pt idx="40">
                  <c:v>773.25954761115804</c:v>
                </c:pt>
                <c:pt idx="41">
                  <c:v>513.92637177396796</c:v>
                </c:pt>
                <c:pt idx="42">
                  <c:v>297.43526945889801</c:v>
                </c:pt>
                <c:pt idx="43">
                  <c:v>155.25764414584299</c:v>
                </c:pt>
              </c:numCache>
            </c:numRef>
          </c:xVal>
          <c:yVal>
            <c:numRef>
              <c:f>'SM23'!$BC$4:$BC$47</c:f>
              <c:numCache>
                <c:formatCode>0.000</c:formatCode>
                <c:ptCount val="44"/>
                <c:pt idx="0">
                  <c:v>2.6685845554335428E-2</c:v>
                </c:pt>
                <c:pt idx="1">
                  <c:v>2.7898838534077951E-2</c:v>
                </c:pt>
                <c:pt idx="2">
                  <c:v>3.0324824493562989E-2</c:v>
                </c:pt>
                <c:pt idx="3">
                  <c:v>3.2750810453048028E-2</c:v>
                </c:pt>
                <c:pt idx="4">
                  <c:v>3.6389789392275586E-2</c:v>
                </c:pt>
                <c:pt idx="5">
                  <c:v>4.1241761311245663E-2</c:v>
                </c:pt>
                <c:pt idx="6">
                  <c:v>5.0945705149185817E-2</c:v>
                </c:pt>
                <c:pt idx="7">
                  <c:v>6.91405998453236E-2</c:v>
                </c:pt>
                <c:pt idx="8">
                  <c:v>9.9465424338886596E-2</c:v>
                </c:pt>
                <c:pt idx="9">
                  <c:v>0.12079300722535327</c:v>
                </c:pt>
                <c:pt idx="10">
                  <c:v>0.13706820671090469</c:v>
                </c:pt>
                <c:pt idx="11">
                  <c:v>0.15162412246781493</c:v>
                </c:pt>
                <c:pt idx="12">
                  <c:v>0.16203476853659893</c:v>
                </c:pt>
                <c:pt idx="13">
                  <c:v>0.17052571939479655</c:v>
                </c:pt>
                <c:pt idx="14">
                  <c:v>0.18214935844332308</c:v>
                </c:pt>
                <c:pt idx="15">
                  <c:v>0.19842455792887451</c:v>
                </c:pt>
                <c:pt idx="16">
                  <c:v>0.21611316187611365</c:v>
                </c:pt>
                <c:pt idx="17">
                  <c:v>0.23794703551147894</c:v>
                </c:pt>
                <c:pt idx="18">
                  <c:v>0.26432700179886087</c:v>
                </c:pt>
                <c:pt idx="19">
                  <c:v>0.29575935148715804</c:v>
                </c:pt>
                <c:pt idx="20">
                  <c:v>0.33588306351559793</c:v>
                </c:pt>
                <c:pt idx="21">
                  <c:v>0.38743000311061931</c:v>
                </c:pt>
                <c:pt idx="22">
                  <c:v>0.46596866752692956</c:v>
                </c:pt>
                <c:pt idx="23">
                  <c:v>0.5666470848455587</c:v>
                </c:pt>
                <c:pt idx="24">
                  <c:v>0.68835772987177246</c:v>
                </c:pt>
                <c:pt idx="25">
                  <c:v>0.80774785672350946</c:v>
                </c:pt>
                <c:pt idx="26">
                  <c:v>0.92541869984660552</c:v>
                </c:pt>
                <c:pt idx="27">
                  <c:v>0.99862014977119007</c:v>
                </c:pt>
                <c:pt idx="28">
                  <c:v>1.0109715392267034</c:v>
                </c:pt>
                <c:pt idx="29">
                  <c:v>0.9620720452492556</c:v>
                </c:pt>
                <c:pt idx="30">
                  <c:v>0.83704934872691061</c:v>
                </c:pt>
                <c:pt idx="31">
                  <c:v>0.69118431189085494</c:v>
                </c:pt>
                <c:pt idx="32">
                  <c:v>0.53389604748821773</c:v>
                </c:pt>
                <c:pt idx="33">
                  <c:v>0.4008676426804309</c:v>
                </c:pt>
                <c:pt idx="34">
                  <c:v>0.27824988394142808</c:v>
                </c:pt>
                <c:pt idx="35">
                  <c:v>0.19101985718497505</c:v>
                </c:pt>
                <c:pt idx="36">
                  <c:v>0.12521235701192546</c:v>
                </c:pt>
                <c:pt idx="37">
                  <c:v>8.1238730474241252E-2</c:v>
                </c:pt>
                <c:pt idx="38">
                  <c:v>4.8171516666168174E-2</c:v>
                </c:pt>
                <c:pt idx="39">
                  <c:v>3.441724683703859E-2</c:v>
                </c:pt>
                <c:pt idx="40">
                  <c:v>3.3816012391203097E-2</c:v>
                </c:pt>
                <c:pt idx="41">
                  <c:v>3.5134473155953971E-2</c:v>
                </c:pt>
                <c:pt idx="42">
                  <c:v>2.6833409691629961E-2</c:v>
                </c:pt>
                <c:pt idx="43">
                  <c:v>1.4682431718061672E-2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60-4536-A8E8-BE29CD166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331071"/>
        <c:axId val="1526327711"/>
      </c:scatterChart>
      <c:valAx>
        <c:axId val="152633107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 Columnl Transported</a:t>
                </a:r>
                <a:r>
                  <a:rPr lang="es-AR" baseline="0"/>
                  <a:t> Sediment 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27711"/>
        <c:crosses val="autoZero"/>
        <c:crossBetween val="midCat"/>
      </c:valAx>
      <c:valAx>
        <c:axId val="15263277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Trap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3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T7: 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-0.124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 m/d (downwelling)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'SM23'!$AT$2:$AY$2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'SM23'!$BG$4:$BG$47</c:f>
              <c:numCache>
                <c:formatCode>General</c:formatCode>
                <c:ptCount val="44"/>
                <c:pt idx="0">
                  <c:v>130.386841155258</c:v>
                </c:pt>
                <c:pt idx="1">
                  <c:v>138.64468908913901</c:v>
                </c:pt>
                <c:pt idx="2">
                  <c:v>151.56844120518701</c:v>
                </c:pt>
                <c:pt idx="3">
                  <c:v>169.10185190196901</c:v>
                </c:pt>
                <c:pt idx="4">
                  <c:v>190.356738221998</c:v>
                </c:pt>
                <c:pt idx="5">
                  <c:v>216.335802908452</c:v>
                </c:pt>
                <c:pt idx="6">
                  <c:v>260.77424023348601</c:v>
                </c:pt>
                <c:pt idx="7">
                  <c:v>364.58105399342702</c:v>
                </c:pt>
                <c:pt idx="8">
                  <c:v>547.787276418587</c:v>
                </c:pt>
                <c:pt idx="9">
                  <c:v>698.58029211551798</c:v>
                </c:pt>
                <c:pt idx="10">
                  <c:v>843.79878449142302</c:v>
                </c:pt>
                <c:pt idx="11">
                  <c:v>1025.5470933834299</c:v>
                </c:pt>
                <c:pt idx="12">
                  <c:v>1195.82020544123</c:v>
                </c:pt>
                <c:pt idx="13">
                  <c:v>1403.03016498082</c:v>
                </c:pt>
                <c:pt idx="14">
                  <c:v>1653.3517668091399</c:v>
                </c:pt>
                <c:pt idx="15">
                  <c:v>1987.4292346346599</c:v>
                </c:pt>
                <c:pt idx="16">
                  <c:v>2389.8920041175602</c:v>
                </c:pt>
                <c:pt idx="17">
                  <c:v>2819.2021705587899</c:v>
                </c:pt>
                <c:pt idx="18">
                  <c:v>3240.99511773942</c:v>
                </c:pt>
                <c:pt idx="19">
                  <c:v>3735.2078962390901</c:v>
                </c:pt>
                <c:pt idx="20">
                  <c:v>4278.7468336158199</c:v>
                </c:pt>
                <c:pt idx="21">
                  <c:v>4835.1740590138197</c:v>
                </c:pt>
                <c:pt idx="22">
                  <c:v>5646.6844942061998</c:v>
                </c:pt>
                <c:pt idx="23">
                  <c:v>6566.2699637072701</c:v>
                </c:pt>
                <c:pt idx="24">
                  <c:v>7631.6556149190501</c:v>
                </c:pt>
                <c:pt idx="25">
                  <c:v>8679.7557637313694</c:v>
                </c:pt>
                <c:pt idx="26">
                  <c:v>9814.8271059479302</c:v>
                </c:pt>
                <c:pt idx="27">
                  <c:v>10803.7709533876</c:v>
                </c:pt>
                <c:pt idx="28">
                  <c:v>11664.7504377227</c:v>
                </c:pt>
                <c:pt idx="29">
                  <c:v>12194.9562205566</c:v>
                </c:pt>
                <c:pt idx="30">
                  <c:v>12117.1177988031</c:v>
                </c:pt>
                <c:pt idx="31">
                  <c:v>11693.541263993</c:v>
                </c:pt>
                <c:pt idx="32">
                  <c:v>10505.3110344743</c:v>
                </c:pt>
                <c:pt idx="33">
                  <c:v>9079.4842829422305</c:v>
                </c:pt>
                <c:pt idx="34">
                  <c:v>7287.4398569881596</c:v>
                </c:pt>
                <c:pt idx="35">
                  <c:v>5746.0344736913703</c:v>
                </c:pt>
                <c:pt idx="36">
                  <c:v>4259.5140036237799</c:v>
                </c:pt>
                <c:pt idx="37">
                  <c:v>2950.33208578312</c:v>
                </c:pt>
                <c:pt idx="38">
                  <c:v>1839.00691797179</c:v>
                </c:pt>
                <c:pt idx="39">
                  <c:v>1154.7238008264901</c:v>
                </c:pt>
                <c:pt idx="40">
                  <c:v>773.25954761115804</c:v>
                </c:pt>
                <c:pt idx="41">
                  <c:v>513.92637177396796</c:v>
                </c:pt>
                <c:pt idx="42">
                  <c:v>297.43526945889801</c:v>
                </c:pt>
                <c:pt idx="43">
                  <c:v>155.25764414584299</c:v>
                </c:pt>
              </c:numCache>
            </c:numRef>
          </c:xVal>
          <c:yVal>
            <c:numRef>
              <c:f>'SM23'!$AX$4:$AX$47</c:f>
              <c:numCache>
                <c:formatCode>0.000</c:formatCode>
                <c:ptCount val="44"/>
                <c:pt idx="0">
                  <c:v>2.2641457847699928E-2</c:v>
                </c:pt>
                <c:pt idx="1">
                  <c:v>2.4021812649737649E-2</c:v>
                </c:pt>
                <c:pt idx="2">
                  <c:v>2.6333336871924382E-2</c:v>
                </c:pt>
                <c:pt idx="3">
                  <c:v>2.9567830850167228E-2</c:v>
                </c:pt>
                <c:pt idx="4">
                  <c:v>3.3725294584466187E-2</c:v>
                </c:pt>
                <c:pt idx="5">
                  <c:v>3.8805728074821258E-2</c:v>
                </c:pt>
                <c:pt idx="6">
                  <c:v>4.7586240253493686E-2</c:v>
                </c:pt>
                <c:pt idx="7">
                  <c:v>6.6062034702801767E-2</c:v>
                </c:pt>
                <c:pt idx="8">
                  <c:v>9.5164280842894466E-2</c:v>
                </c:pt>
                <c:pt idx="9">
                  <c:v>0.11826312373657601</c:v>
                </c:pt>
                <c:pt idx="10">
                  <c:v>0.13581594842982797</c:v>
                </c:pt>
                <c:pt idx="11">
                  <c:v>0.15291138807709831</c:v>
                </c:pt>
                <c:pt idx="12">
                  <c:v>0.16584936399006972</c:v>
                </c:pt>
                <c:pt idx="13">
                  <c:v>0.17739878543691046</c:v>
                </c:pt>
                <c:pt idx="14">
                  <c:v>0.19125973110593797</c:v>
                </c:pt>
                <c:pt idx="15">
                  <c:v>0.21065849531130215</c:v>
                </c:pt>
                <c:pt idx="16">
                  <c:v>0.23144581398279698</c:v>
                </c:pt>
                <c:pt idx="17">
                  <c:v>0.2559332113426091</c:v>
                </c:pt>
                <c:pt idx="18">
                  <c:v>0.28320591729877537</c:v>
                </c:pt>
                <c:pt idx="19">
                  <c:v>0.31602464145537135</c:v>
                </c:pt>
                <c:pt idx="20">
                  <c:v>0.35622712366041598</c:v>
                </c:pt>
                <c:pt idx="21">
                  <c:v>0.40845281168646907</c:v>
                </c:pt>
                <c:pt idx="22">
                  <c:v>0.48839219138648404</c:v>
                </c:pt>
                <c:pt idx="23">
                  <c:v>0.58634178082573274</c:v>
                </c:pt>
                <c:pt idx="24">
                  <c:v>0.6999572571256566</c:v>
                </c:pt>
                <c:pt idx="25">
                  <c:v>0.80383645283448035</c:v>
                </c:pt>
                <c:pt idx="26">
                  <c:v>0.89799576728038966</c:v>
                </c:pt>
                <c:pt idx="27">
                  <c:v>0.95058864404740229</c:v>
                </c:pt>
                <c:pt idx="28">
                  <c:v>0.95660024695790646</c:v>
                </c:pt>
                <c:pt idx="29">
                  <c:v>0.90393357321405765</c:v>
                </c:pt>
                <c:pt idx="30">
                  <c:v>0.78619343183620649</c:v>
                </c:pt>
                <c:pt idx="31">
                  <c:v>0.65322018965138295</c:v>
                </c:pt>
                <c:pt idx="32">
                  <c:v>0.49845466239807945</c:v>
                </c:pt>
                <c:pt idx="33">
                  <c:v>0.37044705840631043</c:v>
                </c:pt>
                <c:pt idx="34">
                  <c:v>0.26000867843597908</c:v>
                </c:pt>
                <c:pt idx="35">
                  <c:v>0.18701207106661713</c:v>
                </c:pt>
                <c:pt idx="36">
                  <c:v>0.13109450401633971</c:v>
                </c:pt>
                <c:pt idx="37">
                  <c:v>9.1806791903258161E-2</c:v>
                </c:pt>
                <c:pt idx="38">
                  <c:v>6.0858606251053202E-2</c:v>
                </c:pt>
                <c:pt idx="39">
                  <c:v>4.5600906451802189E-2</c:v>
                </c:pt>
                <c:pt idx="40">
                  <c:v>4.3713968619225468E-2</c:v>
                </c:pt>
                <c:pt idx="41">
                  <c:v>4.4130355344742578E-2</c:v>
                </c:pt>
                <c:pt idx="42">
                  <c:v>3.5840026868423358E-2</c:v>
                </c:pt>
                <c:pt idx="43">
                  <c:v>2.2518462886306448E-2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DE-4BE3-9EF2-F15BD285B6C4}"/>
            </c:ext>
          </c:extLst>
        </c:ser>
        <c:ser>
          <c:idx val="1"/>
          <c:order val="1"/>
          <c:tx>
            <c:strRef>
              <c:f>'SM23'!$AZ$2:$BE$2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'SM23'!$BG$4:$BG$47</c:f>
              <c:numCache>
                <c:formatCode>General</c:formatCode>
                <c:ptCount val="44"/>
                <c:pt idx="0">
                  <c:v>130.386841155258</c:v>
                </c:pt>
                <c:pt idx="1">
                  <c:v>138.64468908913901</c:v>
                </c:pt>
                <c:pt idx="2">
                  <c:v>151.56844120518701</c:v>
                </c:pt>
                <c:pt idx="3">
                  <c:v>169.10185190196901</c:v>
                </c:pt>
                <c:pt idx="4">
                  <c:v>190.356738221998</c:v>
                </c:pt>
                <c:pt idx="5">
                  <c:v>216.335802908452</c:v>
                </c:pt>
                <c:pt idx="6">
                  <c:v>260.77424023348601</c:v>
                </c:pt>
                <c:pt idx="7">
                  <c:v>364.58105399342702</c:v>
                </c:pt>
                <c:pt idx="8">
                  <c:v>547.787276418587</c:v>
                </c:pt>
                <c:pt idx="9">
                  <c:v>698.58029211551798</c:v>
                </c:pt>
                <c:pt idx="10">
                  <c:v>843.79878449142302</c:v>
                </c:pt>
                <c:pt idx="11">
                  <c:v>1025.5470933834299</c:v>
                </c:pt>
                <c:pt idx="12">
                  <c:v>1195.82020544123</c:v>
                </c:pt>
                <c:pt idx="13">
                  <c:v>1403.03016498082</c:v>
                </c:pt>
                <c:pt idx="14">
                  <c:v>1653.3517668091399</c:v>
                </c:pt>
                <c:pt idx="15">
                  <c:v>1987.4292346346599</c:v>
                </c:pt>
                <c:pt idx="16">
                  <c:v>2389.8920041175602</c:v>
                </c:pt>
                <c:pt idx="17">
                  <c:v>2819.2021705587899</c:v>
                </c:pt>
                <c:pt idx="18">
                  <c:v>3240.99511773942</c:v>
                </c:pt>
                <c:pt idx="19">
                  <c:v>3735.2078962390901</c:v>
                </c:pt>
                <c:pt idx="20">
                  <c:v>4278.7468336158199</c:v>
                </c:pt>
                <c:pt idx="21">
                  <c:v>4835.1740590138197</c:v>
                </c:pt>
                <c:pt idx="22">
                  <c:v>5646.6844942061998</c:v>
                </c:pt>
                <c:pt idx="23">
                  <c:v>6566.2699637072701</c:v>
                </c:pt>
                <c:pt idx="24">
                  <c:v>7631.6556149190501</c:v>
                </c:pt>
                <c:pt idx="25">
                  <c:v>8679.7557637313694</c:v>
                </c:pt>
                <c:pt idx="26">
                  <c:v>9814.8271059479302</c:v>
                </c:pt>
                <c:pt idx="27">
                  <c:v>10803.7709533876</c:v>
                </c:pt>
                <c:pt idx="28">
                  <c:v>11664.7504377227</c:v>
                </c:pt>
                <c:pt idx="29">
                  <c:v>12194.9562205566</c:v>
                </c:pt>
                <c:pt idx="30">
                  <c:v>12117.1177988031</c:v>
                </c:pt>
                <c:pt idx="31">
                  <c:v>11693.541263993</c:v>
                </c:pt>
                <c:pt idx="32">
                  <c:v>10505.3110344743</c:v>
                </c:pt>
                <c:pt idx="33">
                  <c:v>9079.4842829422305</c:v>
                </c:pt>
                <c:pt idx="34">
                  <c:v>7287.4398569881596</c:v>
                </c:pt>
                <c:pt idx="35">
                  <c:v>5746.0344736913703</c:v>
                </c:pt>
                <c:pt idx="36">
                  <c:v>4259.5140036237799</c:v>
                </c:pt>
                <c:pt idx="37">
                  <c:v>2950.33208578312</c:v>
                </c:pt>
                <c:pt idx="38">
                  <c:v>1839.00691797179</c:v>
                </c:pt>
                <c:pt idx="39">
                  <c:v>1154.7238008264901</c:v>
                </c:pt>
                <c:pt idx="40">
                  <c:v>773.25954761115804</c:v>
                </c:pt>
                <c:pt idx="41">
                  <c:v>513.92637177396796</c:v>
                </c:pt>
                <c:pt idx="42">
                  <c:v>297.43526945889801</c:v>
                </c:pt>
                <c:pt idx="43">
                  <c:v>155.25764414584299</c:v>
                </c:pt>
              </c:numCache>
            </c:numRef>
          </c:xVal>
          <c:yVal>
            <c:numRef>
              <c:f>'SM23'!$BD$4:$BD$47</c:f>
              <c:numCache>
                <c:formatCode>0.000</c:formatCode>
                <c:ptCount val="44"/>
                <c:pt idx="0">
                  <c:v>2.8906981258904209E-2</c:v>
                </c:pt>
                <c:pt idx="1">
                  <c:v>3.0408699828507663E-2</c:v>
                </c:pt>
                <c:pt idx="2">
                  <c:v>3.3224238612187089E-2</c:v>
                </c:pt>
                <c:pt idx="3">
                  <c:v>3.6039777395866515E-2</c:v>
                </c:pt>
                <c:pt idx="4">
                  <c:v>4.0357034749149395E-2</c:v>
                </c:pt>
                <c:pt idx="5">
                  <c:v>4.6832920779073722E-2</c:v>
                </c:pt>
                <c:pt idx="6">
                  <c:v>5.7626064162280929E-2</c:v>
                </c:pt>
                <c:pt idx="7">
                  <c:v>7.8367542466129869E-2</c:v>
                </c:pt>
                <c:pt idx="8">
                  <c:v>0.1142194215064689</c:v>
                </c:pt>
                <c:pt idx="9">
                  <c:v>0.1399350672706387</c:v>
                </c:pt>
                <c:pt idx="10">
                  <c:v>0.16114555732599814</c:v>
                </c:pt>
                <c:pt idx="11">
                  <c:v>0.18254394573688504</c:v>
                </c:pt>
                <c:pt idx="12">
                  <c:v>0.19859236997639612</c:v>
                </c:pt>
                <c:pt idx="13">
                  <c:v>0.21332697400183126</c:v>
                </c:pt>
                <c:pt idx="14">
                  <c:v>0.23200303866949429</c:v>
                </c:pt>
                <c:pt idx="15">
                  <c:v>0.25828091122563013</c:v>
                </c:pt>
                <c:pt idx="16">
                  <c:v>0.29000196299359732</c:v>
                </c:pt>
                <c:pt idx="17">
                  <c:v>0.32932482265003726</c:v>
                </c:pt>
                <c:pt idx="18">
                  <c:v>0.37427875987383613</c:v>
                </c:pt>
                <c:pt idx="19">
                  <c:v>0.42598969652354235</c:v>
                </c:pt>
                <c:pt idx="20">
                  <c:v>0.49018339348158657</c:v>
                </c:pt>
                <c:pt idx="21">
                  <c:v>0.56226147999870313</c:v>
                </c:pt>
                <c:pt idx="22">
                  <c:v>0.65799126691842014</c:v>
                </c:pt>
                <c:pt idx="23">
                  <c:v>0.75644631413059382</c:v>
                </c:pt>
                <c:pt idx="24">
                  <c:v>0.84298670092486128</c:v>
                </c:pt>
                <c:pt idx="25">
                  <c:v>0.89330528506620044</c:v>
                </c:pt>
                <c:pt idx="26">
                  <c:v>0.92006978866924405</c:v>
                </c:pt>
                <c:pt idx="27">
                  <c:v>0.91032550312491067</c:v>
                </c:pt>
                <c:pt idx="28">
                  <c:v>0.8795556893315124</c:v>
                </c:pt>
                <c:pt idx="29">
                  <c:v>0.82447286020462662</c:v>
                </c:pt>
                <c:pt idx="30">
                  <c:v>0.72968256506254725</c:v>
                </c:pt>
                <c:pt idx="31">
                  <c:v>0.62155882805109819</c:v>
                </c:pt>
                <c:pt idx="32">
                  <c:v>0.50517343649490576</c:v>
                </c:pt>
                <c:pt idx="33">
                  <c:v>0.40868471477999663</c:v>
                </c:pt>
                <c:pt idx="34">
                  <c:v>0.31651178214375397</c:v>
                </c:pt>
                <c:pt idx="35">
                  <c:v>0.25972465334557276</c:v>
                </c:pt>
                <c:pt idx="36">
                  <c:v>0.21382535124567068</c:v>
                </c:pt>
                <c:pt idx="37">
                  <c:v>0.19289450631167784</c:v>
                </c:pt>
                <c:pt idx="38">
                  <c:v>0.17646881708649528</c:v>
                </c:pt>
                <c:pt idx="39">
                  <c:v>0.17027404445255398</c:v>
                </c:pt>
                <c:pt idx="40">
                  <c:v>0.16736382235380259</c:v>
                </c:pt>
                <c:pt idx="41">
                  <c:v>0.15685032409196192</c:v>
                </c:pt>
                <c:pt idx="42">
                  <c:v>0.12972323824941132</c:v>
                </c:pt>
                <c:pt idx="43">
                  <c:v>0.10315984747344312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DE-4BE3-9EF2-F15BD285B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331071"/>
        <c:axId val="1526327711"/>
      </c:scatterChart>
      <c:valAx>
        <c:axId val="152633107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 Columnl Transported</a:t>
                </a:r>
                <a:r>
                  <a:rPr lang="es-AR" baseline="0"/>
                  <a:t> Sediment 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27711"/>
        <c:crosses val="autoZero"/>
        <c:crossBetween val="midCat"/>
      </c:valAx>
      <c:valAx>
        <c:axId val="15263277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Trap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3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T8: 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-0.052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 m/d (downwelling)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'SM23'!$AT$2:$AY$2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'SM23'!$BG$4:$BG$47</c:f>
              <c:numCache>
                <c:formatCode>General</c:formatCode>
                <c:ptCount val="44"/>
                <c:pt idx="0">
                  <c:v>130.386841155258</c:v>
                </c:pt>
                <c:pt idx="1">
                  <c:v>138.64468908913901</c:v>
                </c:pt>
                <c:pt idx="2">
                  <c:v>151.56844120518701</c:v>
                </c:pt>
                <c:pt idx="3">
                  <c:v>169.10185190196901</c:v>
                </c:pt>
                <c:pt idx="4">
                  <c:v>190.356738221998</c:v>
                </c:pt>
                <c:pt idx="5">
                  <c:v>216.335802908452</c:v>
                </c:pt>
                <c:pt idx="6">
                  <c:v>260.77424023348601</c:v>
                </c:pt>
                <c:pt idx="7">
                  <c:v>364.58105399342702</c:v>
                </c:pt>
                <c:pt idx="8">
                  <c:v>547.787276418587</c:v>
                </c:pt>
                <c:pt idx="9">
                  <c:v>698.58029211551798</c:v>
                </c:pt>
                <c:pt idx="10">
                  <c:v>843.79878449142302</c:v>
                </c:pt>
                <c:pt idx="11">
                  <c:v>1025.5470933834299</c:v>
                </c:pt>
                <c:pt idx="12">
                  <c:v>1195.82020544123</c:v>
                </c:pt>
                <c:pt idx="13">
                  <c:v>1403.03016498082</c:v>
                </c:pt>
                <c:pt idx="14">
                  <c:v>1653.3517668091399</c:v>
                </c:pt>
                <c:pt idx="15">
                  <c:v>1987.4292346346599</c:v>
                </c:pt>
                <c:pt idx="16">
                  <c:v>2389.8920041175602</c:v>
                </c:pt>
                <c:pt idx="17">
                  <c:v>2819.2021705587899</c:v>
                </c:pt>
                <c:pt idx="18">
                  <c:v>3240.99511773942</c:v>
                </c:pt>
                <c:pt idx="19">
                  <c:v>3735.2078962390901</c:v>
                </c:pt>
                <c:pt idx="20">
                  <c:v>4278.7468336158199</c:v>
                </c:pt>
                <c:pt idx="21">
                  <c:v>4835.1740590138197</c:v>
                </c:pt>
                <c:pt idx="22">
                  <c:v>5646.6844942061998</c:v>
                </c:pt>
                <c:pt idx="23">
                  <c:v>6566.2699637072701</c:v>
                </c:pt>
                <c:pt idx="24">
                  <c:v>7631.6556149190501</c:v>
                </c:pt>
                <c:pt idx="25">
                  <c:v>8679.7557637313694</c:v>
                </c:pt>
                <c:pt idx="26">
                  <c:v>9814.8271059479302</c:v>
                </c:pt>
                <c:pt idx="27">
                  <c:v>10803.7709533876</c:v>
                </c:pt>
                <c:pt idx="28">
                  <c:v>11664.7504377227</c:v>
                </c:pt>
                <c:pt idx="29">
                  <c:v>12194.9562205566</c:v>
                </c:pt>
                <c:pt idx="30">
                  <c:v>12117.1177988031</c:v>
                </c:pt>
                <c:pt idx="31">
                  <c:v>11693.541263993</c:v>
                </c:pt>
                <c:pt idx="32">
                  <c:v>10505.3110344743</c:v>
                </c:pt>
                <c:pt idx="33">
                  <c:v>9079.4842829422305</c:v>
                </c:pt>
                <c:pt idx="34">
                  <c:v>7287.4398569881596</c:v>
                </c:pt>
                <c:pt idx="35">
                  <c:v>5746.0344736913703</c:v>
                </c:pt>
                <c:pt idx="36">
                  <c:v>4259.5140036237799</c:v>
                </c:pt>
                <c:pt idx="37">
                  <c:v>2950.33208578312</c:v>
                </c:pt>
                <c:pt idx="38">
                  <c:v>1839.00691797179</c:v>
                </c:pt>
                <c:pt idx="39">
                  <c:v>1154.7238008264901</c:v>
                </c:pt>
                <c:pt idx="40">
                  <c:v>773.25954761115804</c:v>
                </c:pt>
                <c:pt idx="41">
                  <c:v>513.92637177396796</c:v>
                </c:pt>
                <c:pt idx="42">
                  <c:v>297.43526945889801</c:v>
                </c:pt>
                <c:pt idx="43">
                  <c:v>155.25764414584299</c:v>
                </c:pt>
              </c:numCache>
            </c:numRef>
          </c:xVal>
          <c:yVal>
            <c:numRef>
              <c:f>'SM23'!$AY$4:$AY$47</c:f>
              <c:numCache>
                <c:formatCode>0.000</c:formatCode>
                <c:ptCount val="44"/>
                <c:pt idx="0">
                  <c:v>3.838348373049176E-2</c:v>
                </c:pt>
                <c:pt idx="1">
                  <c:v>4.1593992416041323E-2</c:v>
                </c:pt>
                <c:pt idx="2">
                  <c:v>4.6098212608884248E-2</c:v>
                </c:pt>
                <c:pt idx="3">
                  <c:v>5.2519229979983359E-2</c:v>
                </c:pt>
                <c:pt idx="4">
                  <c:v>6.0233958858375826E-2</c:v>
                </c:pt>
                <c:pt idx="5">
                  <c:v>7.1782282093280719E-2</c:v>
                </c:pt>
                <c:pt idx="6">
                  <c:v>8.8457911191991395E-2</c:v>
                </c:pt>
                <c:pt idx="7">
                  <c:v>0.12113854355308216</c:v>
                </c:pt>
                <c:pt idx="8">
                  <c:v>0.17499902520572658</c:v>
                </c:pt>
                <c:pt idx="9">
                  <c:v>0.21606501228154035</c:v>
                </c:pt>
                <c:pt idx="10">
                  <c:v>0.24879318480799878</c:v>
                </c:pt>
                <c:pt idx="11">
                  <c:v>0.27960456015620105</c:v>
                </c:pt>
                <c:pt idx="12">
                  <c:v>0.30404245829867182</c:v>
                </c:pt>
                <c:pt idx="13">
                  <c:v>0.32397613624829963</c:v>
                </c:pt>
                <c:pt idx="14">
                  <c:v>0.35100145740535715</c:v>
                </c:pt>
                <c:pt idx="15">
                  <c:v>0.38703521894810045</c:v>
                </c:pt>
                <c:pt idx="16">
                  <c:v>0.42886691219098005</c:v>
                </c:pt>
                <c:pt idx="17">
                  <c:v>0.47256786244674825</c:v>
                </c:pt>
                <c:pt idx="18">
                  <c:v>0.51684435820811159</c:v>
                </c:pt>
                <c:pt idx="19">
                  <c:v>0.56428382248965692</c:v>
                </c:pt>
                <c:pt idx="20">
                  <c:v>0.61220375194606191</c:v>
                </c:pt>
                <c:pt idx="21">
                  <c:v>0.65408804887549243</c:v>
                </c:pt>
                <c:pt idx="22">
                  <c:v>0.70335429352574197</c:v>
                </c:pt>
                <c:pt idx="23">
                  <c:v>0.73930310178011682</c:v>
                </c:pt>
                <c:pt idx="24">
                  <c:v>0.75680716777481094</c:v>
                </c:pt>
                <c:pt idx="25">
                  <c:v>0.7488699286331304</c:v>
                </c:pt>
                <c:pt idx="26">
                  <c:v>0.73317042044768943</c:v>
                </c:pt>
                <c:pt idx="27">
                  <c:v>0.70131822498258234</c:v>
                </c:pt>
                <c:pt idx="28">
                  <c:v>0.65225733155735344</c:v>
                </c:pt>
                <c:pt idx="29">
                  <c:v>0.58291985198255636</c:v>
                </c:pt>
                <c:pt idx="30">
                  <c:v>0.48889664639608377</c:v>
                </c:pt>
                <c:pt idx="31">
                  <c:v>0.3984167306527342</c:v>
                </c:pt>
                <c:pt idx="32">
                  <c:v>0.30692834439429706</c:v>
                </c:pt>
                <c:pt idx="33">
                  <c:v>0.23638210660057535</c:v>
                </c:pt>
                <c:pt idx="34">
                  <c:v>0.18049962039657275</c:v>
                </c:pt>
                <c:pt idx="35">
                  <c:v>0.14536912199581489</c:v>
                </c:pt>
                <c:pt idx="36">
                  <c:v>0.12595838586523117</c:v>
                </c:pt>
                <c:pt idx="37">
                  <c:v>0.12154924600312357</c:v>
                </c:pt>
                <c:pt idx="38">
                  <c:v>0.12399404852160729</c:v>
                </c:pt>
                <c:pt idx="39">
                  <c:v>0.1383250189537529</c:v>
                </c:pt>
                <c:pt idx="40">
                  <c:v>0.15514833206974987</c:v>
                </c:pt>
                <c:pt idx="41">
                  <c:v>0.16574078847611834</c:v>
                </c:pt>
                <c:pt idx="42">
                  <c:v>0.15701758908263838</c:v>
                </c:pt>
                <c:pt idx="43">
                  <c:v>0.14019427596664147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5C-4702-81E5-635166B60CB4}"/>
            </c:ext>
          </c:extLst>
        </c:ser>
        <c:ser>
          <c:idx val="1"/>
          <c:order val="1"/>
          <c:tx>
            <c:strRef>
              <c:f>'SM23'!$AZ$2:$BE$2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'SM23'!$BG$4:$BG$47</c:f>
              <c:numCache>
                <c:formatCode>General</c:formatCode>
                <c:ptCount val="44"/>
                <c:pt idx="0">
                  <c:v>130.386841155258</c:v>
                </c:pt>
                <c:pt idx="1">
                  <c:v>138.64468908913901</c:v>
                </c:pt>
                <c:pt idx="2">
                  <c:v>151.56844120518701</c:v>
                </c:pt>
                <c:pt idx="3">
                  <c:v>169.10185190196901</c:v>
                </c:pt>
                <c:pt idx="4">
                  <c:v>190.356738221998</c:v>
                </c:pt>
                <c:pt idx="5">
                  <c:v>216.335802908452</c:v>
                </c:pt>
                <c:pt idx="6">
                  <c:v>260.77424023348601</c:v>
                </c:pt>
                <c:pt idx="7">
                  <c:v>364.58105399342702</c:v>
                </c:pt>
                <c:pt idx="8">
                  <c:v>547.787276418587</c:v>
                </c:pt>
                <c:pt idx="9">
                  <c:v>698.58029211551798</c:v>
                </c:pt>
                <c:pt idx="10">
                  <c:v>843.79878449142302</c:v>
                </c:pt>
                <c:pt idx="11">
                  <c:v>1025.5470933834299</c:v>
                </c:pt>
                <c:pt idx="12">
                  <c:v>1195.82020544123</c:v>
                </c:pt>
                <c:pt idx="13">
                  <c:v>1403.03016498082</c:v>
                </c:pt>
                <c:pt idx="14">
                  <c:v>1653.3517668091399</c:v>
                </c:pt>
                <c:pt idx="15">
                  <c:v>1987.4292346346599</c:v>
                </c:pt>
                <c:pt idx="16">
                  <c:v>2389.8920041175602</c:v>
                </c:pt>
                <c:pt idx="17">
                  <c:v>2819.2021705587899</c:v>
                </c:pt>
                <c:pt idx="18">
                  <c:v>3240.99511773942</c:v>
                </c:pt>
                <c:pt idx="19">
                  <c:v>3735.2078962390901</c:v>
                </c:pt>
                <c:pt idx="20">
                  <c:v>4278.7468336158199</c:v>
                </c:pt>
                <c:pt idx="21">
                  <c:v>4835.1740590138197</c:v>
                </c:pt>
                <c:pt idx="22">
                  <c:v>5646.6844942061998</c:v>
                </c:pt>
                <c:pt idx="23">
                  <c:v>6566.2699637072701</c:v>
                </c:pt>
                <c:pt idx="24">
                  <c:v>7631.6556149190501</c:v>
                </c:pt>
                <c:pt idx="25">
                  <c:v>8679.7557637313694</c:v>
                </c:pt>
                <c:pt idx="26">
                  <c:v>9814.8271059479302</c:v>
                </c:pt>
                <c:pt idx="27">
                  <c:v>10803.7709533876</c:v>
                </c:pt>
                <c:pt idx="28">
                  <c:v>11664.7504377227</c:v>
                </c:pt>
                <c:pt idx="29">
                  <c:v>12194.9562205566</c:v>
                </c:pt>
                <c:pt idx="30">
                  <c:v>12117.1177988031</c:v>
                </c:pt>
                <c:pt idx="31">
                  <c:v>11693.541263993</c:v>
                </c:pt>
                <c:pt idx="32">
                  <c:v>10505.3110344743</c:v>
                </c:pt>
                <c:pt idx="33">
                  <c:v>9079.4842829422305</c:v>
                </c:pt>
                <c:pt idx="34">
                  <c:v>7287.4398569881596</c:v>
                </c:pt>
                <c:pt idx="35">
                  <c:v>5746.0344736913703</c:v>
                </c:pt>
                <c:pt idx="36">
                  <c:v>4259.5140036237799</c:v>
                </c:pt>
                <c:pt idx="37">
                  <c:v>2950.33208578312</c:v>
                </c:pt>
                <c:pt idx="38">
                  <c:v>1839.00691797179</c:v>
                </c:pt>
                <c:pt idx="39">
                  <c:v>1154.7238008264901</c:v>
                </c:pt>
                <c:pt idx="40">
                  <c:v>773.25954761115804</c:v>
                </c:pt>
                <c:pt idx="41">
                  <c:v>513.92637177396796</c:v>
                </c:pt>
                <c:pt idx="42">
                  <c:v>297.43526945889801</c:v>
                </c:pt>
                <c:pt idx="43">
                  <c:v>155.25764414584299</c:v>
                </c:pt>
              </c:numCache>
            </c:numRef>
          </c:xVal>
          <c:yVal>
            <c:numRef>
              <c:f>'SM23'!$BE$4:$BE$47</c:f>
              <c:numCache>
                <c:formatCode>0.000</c:formatCode>
                <c:ptCount val="44"/>
                <c:pt idx="0">
                  <c:v>1.688653531656413E-2</c:v>
                </c:pt>
                <c:pt idx="1">
                  <c:v>1.8237458141889259E-2</c:v>
                </c:pt>
                <c:pt idx="2">
                  <c:v>1.9588380967214387E-2</c:v>
                </c:pt>
                <c:pt idx="3">
                  <c:v>2.2290226617864652E-2</c:v>
                </c:pt>
                <c:pt idx="4">
                  <c:v>2.5667533681177471E-2</c:v>
                </c:pt>
                <c:pt idx="5">
                  <c:v>2.9720302157152868E-2</c:v>
                </c:pt>
                <c:pt idx="6">
                  <c:v>3.6474916283778518E-2</c:v>
                </c:pt>
                <c:pt idx="7">
                  <c:v>5.0659605949692391E-2</c:v>
                </c:pt>
                <c:pt idx="8">
                  <c:v>7.3625293980219608E-2</c:v>
                </c:pt>
                <c:pt idx="9">
                  <c:v>9.1187290709446298E-2</c:v>
                </c:pt>
                <c:pt idx="10">
                  <c:v>0.10537198037536016</c:v>
                </c:pt>
                <c:pt idx="11">
                  <c:v>0.11888120862861147</c:v>
                </c:pt>
                <c:pt idx="12">
                  <c:v>0.12968859123121251</c:v>
                </c:pt>
                <c:pt idx="13">
                  <c:v>0.13779412818316328</c:v>
                </c:pt>
                <c:pt idx="14">
                  <c:v>0.14725058796043922</c:v>
                </c:pt>
                <c:pt idx="15">
                  <c:v>0.16075981621369054</c:v>
                </c:pt>
                <c:pt idx="16">
                  <c:v>0.17494450587960436</c:v>
                </c:pt>
                <c:pt idx="17">
                  <c:v>0.19250650260883106</c:v>
                </c:pt>
                <c:pt idx="18">
                  <c:v>0.21344580640137059</c:v>
                </c:pt>
                <c:pt idx="19">
                  <c:v>0.23776241725722294</c:v>
                </c:pt>
                <c:pt idx="20">
                  <c:v>0.26815818082703835</c:v>
                </c:pt>
                <c:pt idx="21">
                  <c:v>0.30598401993614199</c:v>
                </c:pt>
                <c:pt idx="22">
                  <c:v>0.36272277859979751</c:v>
                </c:pt>
                <c:pt idx="23">
                  <c:v>0.43161984269137904</c:v>
                </c:pt>
                <c:pt idx="24">
                  <c:v>0.50592059808426137</c:v>
                </c:pt>
                <c:pt idx="25">
                  <c:v>0.56671212522389214</c:v>
                </c:pt>
                <c:pt idx="26">
                  <c:v>0.6133189626976091</c:v>
                </c:pt>
                <c:pt idx="27">
                  <c:v>0.62885457518884824</c:v>
                </c:pt>
                <c:pt idx="28">
                  <c:v>0.61534534693559673</c:v>
                </c:pt>
                <c:pt idx="29">
                  <c:v>0.5640102795732419</c:v>
                </c:pt>
                <c:pt idx="30">
                  <c:v>0.48160398722840886</c:v>
                </c:pt>
                <c:pt idx="31">
                  <c:v>0.39176761934428778</c:v>
                </c:pt>
                <c:pt idx="32">
                  <c:v>0.29179933027022814</c:v>
                </c:pt>
                <c:pt idx="33">
                  <c:v>0.20804211510007009</c:v>
                </c:pt>
                <c:pt idx="34">
                  <c:v>0.13982051242115098</c:v>
                </c:pt>
                <c:pt idx="35">
                  <c:v>9.7941904836071944E-2</c:v>
                </c:pt>
                <c:pt idx="36">
                  <c:v>6.6195218440931389E-2</c:v>
                </c:pt>
                <c:pt idx="37">
                  <c:v>4.2554068997741605E-2</c:v>
                </c:pt>
                <c:pt idx="38">
                  <c:v>2.5667533681177471E-2</c:v>
                </c:pt>
                <c:pt idx="39">
                  <c:v>1.7561996729226696E-2</c:v>
                </c:pt>
                <c:pt idx="40">
                  <c:v>1.6211073903901564E-2</c:v>
                </c:pt>
                <c:pt idx="41">
                  <c:v>1.4860151078576434E-2</c:v>
                </c:pt>
                <c:pt idx="42">
                  <c:v>9.4564597772759142E-3</c:v>
                </c:pt>
                <c:pt idx="43">
                  <c:v>4.7282298886379571E-3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5C-4702-81E5-635166B60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331071"/>
        <c:axId val="1526327711"/>
      </c:scatterChart>
      <c:valAx>
        <c:axId val="152633107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 Columnl Transported</a:t>
                </a:r>
                <a:r>
                  <a:rPr lang="es-AR" baseline="0"/>
                  <a:t> Sediment 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27711"/>
        <c:crosses val="autoZero"/>
        <c:crossBetween val="midCat"/>
      </c:valAx>
      <c:valAx>
        <c:axId val="15263277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Trap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3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All Closed - By Grain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'SM23'!$AT$3</c:f>
              <c:strCache>
                <c:ptCount val="1"/>
                <c:pt idx="0">
                  <c:v>T1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'SM23'!$BG$4:$BG$47</c:f>
              <c:numCache>
                <c:formatCode>General</c:formatCode>
                <c:ptCount val="44"/>
                <c:pt idx="0">
                  <c:v>130.386841155258</c:v>
                </c:pt>
                <c:pt idx="1">
                  <c:v>138.64468908913901</c:v>
                </c:pt>
                <c:pt idx="2">
                  <c:v>151.56844120518701</c:v>
                </c:pt>
                <c:pt idx="3">
                  <c:v>169.10185190196901</c:v>
                </c:pt>
                <c:pt idx="4">
                  <c:v>190.356738221998</c:v>
                </c:pt>
                <c:pt idx="5">
                  <c:v>216.335802908452</c:v>
                </c:pt>
                <c:pt idx="6">
                  <c:v>260.77424023348601</c:v>
                </c:pt>
                <c:pt idx="7">
                  <c:v>364.58105399342702</c:v>
                </c:pt>
                <c:pt idx="8">
                  <c:v>547.787276418587</c:v>
                </c:pt>
                <c:pt idx="9">
                  <c:v>698.58029211551798</c:v>
                </c:pt>
                <c:pt idx="10">
                  <c:v>843.79878449142302</c:v>
                </c:pt>
                <c:pt idx="11">
                  <c:v>1025.5470933834299</c:v>
                </c:pt>
                <c:pt idx="12">
                  <c:v>1195.82020544123</c:v>
                </c:pt>
                <c:pt idx="13">
                  <c:v>1403.03016498082</c:v>
                </c:pt>
                <c:pt idx="14">
                  <c:v>1653.3517668091399</c:v>
                </c:pt>
                <c:pt idx="15">
                  <c:v>1987.4292346346599</c:v>
                </c:pt>
                <c:pt idx="16">
                  <c:v>2389.8920041175602</c:v>
                </c:pt>
                <c:pt idx="17">
                  <c:v>2819.2021705587899</c:v>
                </c:pt>
                <c:pt idx="18">
                  <c:v>3240.99511773942</c:v>
                </c:pt>
                <c:pt idx="19">
                  <c:v>3735.2078962390901</c:v>
                </c:pt>
                <c:pt idx="20">
                  <c:v>4278.7468336158199</c:v>
                </c:pt>
                <c:pt idx="21">
                  <c:v>4835.1740590138197</c:v>
                </c:pt>
                <c:pt idx="22">
                  <c:v>5646.6844942061998</c:v>
                </c:pt>
                <c:pt idx="23">
                  <c:v>6566.2699637072701</c:v>
                </c:pt>
                <c:pt idx="24">
                  <c:v>7631.6556149190501</c:v>
                </c:pt>
                <c:pt idx="25">
                  <c:v>8679.7557637313694</c:v>
                </c:pt>
                <c:pt idx="26">
                  <c:v>9814.8271059479302</c:v>
                </c:pt>
                <c:pt idx="27">
                  <c:v>10803.7709533876</c:v>
                </c:pt>
                <c:pt idx="28">
                  <c:v>11664.7504377227</c:v>
                </c:pt>
                <c:pt idx="29">
                  <c:v>12194.9562205566</c:v>
                </c:pt>
                <c:pt idx="30">
                  <c:v>12117.1177988031</c:v>
                </c:pt>
                <c:pt idx="31">
                  <c:v>11693.541263993</c:v>
                </c:pt>
                <c:pt idx="32">
                  <c:v>10505.3110344743</c:v>
                </c:pt>
                <c:pt idx="33">
                  <c:v>9079.4842829422305</c:v>
                </c:pt>
                <c:pt idx="34">
                  <c:v>7287.4398569881596</c:v>
                </c:pt>
                <c:pt idx="35">
                  <c:v>5746.0344736913703</c:v>
                </c:pt>
                <c:pt idx="36">
                  <c:v>4259.5140036237799</c:v>
                </c:pt>
                <c:pt idx="37">
                  <c:v>2950.33208578312</c:v>
                </c:pt>
                <c:pt idx="38">
                  <c:v>1839.00691797179</c:v>
                </c:pt>
                <c:pt idx="39">
                  <c:v>1154.7238008264901</c:v>
                </c:pt>
                <c:pt idx="40">
                  <c:v>773.25954761115804</c:v>
                </c:pt>
                <c:pt idx="41">
                  <c:v>513.92637177396796</c:v>
                </c:pt>
                <c:pt idx="42">
                  <c:v>297.43526945889801</c:v>
                </c:pt>
                <c:pt idx="43">
                  <c:v>155.25764414584299</c:v>
                </c:pt>
              </c:numCache>
            </c:numRef>
          </c:xVal>
          <c:yVal>
            <c:numRef>
              <c:f>'SM23'!$AT$4:$AT$47</c:f>
              <c:numCache>
                <c:formatCode>0.000</c:formatCode>
                <c:ptCount val="44"/>
                <c:pt idx="0">
                  <c:v>1.9114331070679374E-2</c:v>
                </c:pt>
                <c:pt idx="1">
                  <c:v>1.9492470664267663E-2</c:v>
                </c:pt>
                <c:pt idx="2">
                  <c:v>2.0294637021846217E-2</c:v>
                </c:pt>
                <c:pt idx="3">
                  <c:v>2.1898969737003324E-2</c:v>
                </c:pt>
                <c:pt idx="4">
                  <c:v>2.388144204574872E-2</c:v>
                </c:pt>
                <c:pt idx="5">
                  <c:v>2.7044220305660963E-2</c:v>
                </c:pt>
                <c:pt idx="6">
                  <c:v>3.303752440229913E-2</c:v>
                </c:pt>
                <c:pt idx="7">
                  <c:v>4.5734524612350072E-2</c:v>
                </c:pt>
                <c:pt idx="8">
                  <c:v>6.5983274463794303E-2</c:v>
                </c:pt>
                <c:pt idx="9">
                  <c:v>8.1040886576178917E-2</c:v>
                </c:pt>
                <c:pt idx="10">
                  <c:v>9.3267972851837605E-2</c:v>
                </c:pt>
                <c:pt idx="11">
                  <c:v>0.10431475317632946</c:v>
                </c:pt>
                <c:pt idx="12">
                  <c:v>0.11300092159848762</c:v>
                </c:pt>
                <c:pt idx="13">
                  <c:v>0.12050678406947894</c:v>
                </c:pt>
                <c:pt idx="14">
                  <c:v>0.13041914561320594</c:v>
                </c:pt>
                <c:pt idx="15">
                  <c:v>0.14391831218083539</c:v>
                </c:pt>
                <c:pt idx="16">
                  <c:v>0.15902181146362201</c:v>
                </c:pt>
                <c:pt idx="17">
                  <c:v>0.17690994941273258</c:v>
                </c:pt>
                <c:pt idx="18">
                  <c:v>0.19796086562175536</c:v>
                </c:pt>
                <c:pt idx="19">
                  <c:v>0.22179642049710208</c:v>
                </c:pt>
                <c:pt idx="20">
                  <c:v>0.25157939229868503</c:v>
                </c:pt>
                <c:pt idx="21">
                  <c:v>0.28858186131847496</c:v>
                </c:pt>
                <c:pt idx="22">
                  <c:v>0.34351835545777742</c:v>
                </c:pt>
                <c:pt idx="23">
                  <c:v>0.41293973120389582</c:v>
                </c:pt>
                <c:pt idx="24">
                  <c:v>0.49958474005275222</c:v>
                </c:pt>
                <c:pt idx="25">
                  <c:v>0.59382738571340388</c:v>
                </c:pt>
                <c:pt idx="26">
                  <c:v>0.70509907356481305</c:v>
                </c:pt>
                <c:pt idx="27">
                  <c:v>0.80785709944529971</c:v>
                </c:pt>
                <c:pt idx="28">
                  <c:v>0.89327763342149935</c:v>
                </c:pt>
                <c:pt idx="29">
                  <c:v>0.94543120714339013</c:v>
                </c:pt>
                <c:pt idx="30">
                  <c:v>0.92652422746397578</c:v>
                </c:pt>
                <c:pt idx="31">
                  <c:v>0.85657600838269066</c:v>
                </c:pt>
                <c:pt idx="32">
                  <c:v>0.71918888586403251</c:v>
                </c:pt>
                <c:pt idx="33">
                  <c:v>0.56400539973706776</c:v>
                </c:pt>
                <c:pt idx="34">
                  <c:v>0.41808081253782986</c:v>
                </c:pt>
                <c:pt idx="35">
                  <c:v>0.32072127578766796</c:v>
                </c:pt>
                <c:pt idx="36">
                  <c:v>0.23800636661627286</c:v>
                </c:pt>
                <c:pt idx="37">
                  <c:v>0.17393587458116488</c:v>
                </c:pt>
                <c:pt idx="38">
                  <c:v>0.12189787790973521</c:v>
                </c:pt>
                <c:pt idx="39">
                  <c:v>9.1610147233730496E-2</c:v>
                </c:pt>
                <c:pt idx="40">
                  <c:v>8.2637613558788015E-2</c:v>
                </c:pt>
                <c:pt idx="41">
                  <c:v>7.9372018727699362E-2</c:v>
                </c:pt>
                <c:pt idx="42">
                  <c:v>6.5883894390442316E-2</c:v>
                </c:pt>
                <c:pt idx="43">
                  <c:v>4.7123900203694141E-2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05-4DF5-82E6-72F664A839B9}"/>
            </c:ext>
          </c:extLst>
        </c:ser>
        <c:ser>
          <c:idx val="1"/>
          <c:order val="1"/>
          <c:tx>
            <c:strRef>
              <c:f>'SM23'!$AU$3</c:f>
              <c:strCache>
                <c:ptCount val="1"/>
                <c:pt idx="0">
                  <c:v>T2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'SM23'!$BG$4:$BG$47</c:f>
              <c:numCache>
                <c:formatCode>General</c:formatCode>
                <c:ptCount val="44"/>
                <c:pt idx="0">
                  <c:v>130.386841155258</c:v>
                </c:pt>
                <c:pt idx="1">
                  <c:v>138.64468908913901</c:v>
                </c:pt>
                <c:pt idx="2">
                  <c:v>151.56844120518701</c:v>
                </c:pt>
                <c:pt idx="3">
                  <c:v>169.10185190196901</c:v>
                </c:pt>
                <c:pt idx="4">
                  <c:v>190.356738221998</c:v>
                </c:pt>
                <c:pt idx="5">
                  <c:v>216.335802908452</c:v>
                </c:pt>
                <c:pt idx="6">
                  <c:v>260.77424023348601</c:v>
                </c:pt>
                <c:pt idx="7">
                  <c:v>364.58105399342702</c:v>
                </c:pt>
                <c:pt idx="8">
                  <c:v>547.787276418587</c:v>
                </c:pt>
                <c:pt idx="9">
                  <c:v>698.58029211551798</c:v>
                </c:pt>
                <c:pt idx="10">
                  <c:v>843.79878449142302</c:v>
                </c:pt>
                <c:pt idx="11">
                  <c:v>1025.5470933834299</c:v>
                </c:pt>
                <c:pt idx="12">
                  <c:v>1195.82020544123</c:v>
                </c:pt>
                <c:pt idx="13">
                  <c:v>1403.03016498082</c:v>
                </c:pt>
                <c:pt idx="14">
                  <c:v>1653.3517668091399</c:v>
                </c:pt>
                <c:pt idx="15">
                  <c:v>1987.4292346346599</c:v>
                </c:pt>
                <c:pt idx="16">
                  <c:v>2389.8920041175602</c:v>
                </c:pt>
                <c:pt idx="17">
                  <c:v>2819.2021705587899</c:v>
                </c:pt>
                <c:pt idx="18">
                  <c:v>3240.99511773942</c:v>
                </c:pt>
                <c:pt idx="19">
                  <c:v>3735.2078962390901</c:v>
                </c:pt>
                <c:pt idx="20">
                  <c:v>4278.7468336158199</c:v>
                </c:pt>
                <c:pt idx="21">
                  <c:v>4835.1740590138197</c:v>
                </c:pt>
                <c:pt idx="22">
                  <c:v>5646.6844942061998</c:v>
                </c:pt>
                <c:pt idx="23">
                  <c:v>6566.2699637072701</c:v>
                </c:pt>
                <c:pt idx="24">
                  <c:v>7631.6556149190501</c:v>
                </c:pt>
                <c:pt idx="25">
                  <c:v>8679.7557637313694</c:v>
                </c:pt>
                <c:pt idx="26">
                  <c:v>9814.8271059479302</c:v>
                </c:pt>
                <c:pt idx="27">
                  <c:v>10803.7709533876</c:v>
                </c:pt>
                <c:pt idx="28">
                  <c:v>11664.7504377227</c:v>
                </c:pt>
                <c:pt idx="29">
                  <c:v>12194.9562205566</c:v>
                </c:pt>
                <c:pt idx="30">
                  <c:v>12117.1177988031</c:v>
                </c:pt>
                <c:pt idx="31">
                  <c:v>11693.541263993</c:v>
                </c:pt>
                <c:pt idx="32">
                  <c:v>10505.3110344743</c:v>
                </c:pt>
                <c:pt idx="33">
                  <c:v>9079.4842829422305</c:v>
                </c:pt>
                <c:pt idx="34">
                  <c:v>7287.4398569881596</c:v>
                </c:pt>
                <c:pt idx="35">
                  <c:v>5746.0344736913703</c:v>
                </c:pt>
                <c:pt idx="36">
                  <c:v>4259.5140036237799</c:v>
                </c:pt>
                <c:pt idx="37">
                  <c:v>2950.33208578312</c:v>
                </c:pt>
                <c:pt idx="38">
                  <c:v>1839.00691797179</c:v>
                </c:pt>
                <c:pt idx="39">
                  <c:v>1154.7238008264901</c:v>
                </c:pt>
                <c:pt idx="40">
                  <c:v>773.25954761115804</c:v>
                </c:pt>
                <c:pt idx="41">
                  <c:v>513.92637177396796</c:v>
                </c:pt>
                <c:pt idx="42">
                  <c:v>297.43526945889801</c:v>
                </c:pt>
                <c:pt idx="43">
                  <c:v>155.25764414584299</c:v>
                </c:pt>
              </c:numCache>
            </c:numRef>
          </c:xVal>
          <c:yVal>
            <c:numRef>
              <c:f>'SM23'!$AU$4:$AU$47</c:f>
              <c:numCache>
                <c:formatCode>0.000</c:formatCode>
                <c:ptCount val="44"/>
                <c:pt idx="0">
                  <c:v>8.0273424474824988E-3</c:v>
                </c:pt>
                <c:pt idx="1">
                  <c:v>8.0273424474824988E-3</c:v>
                </c:pt>
                <c:pt idx="2">
                  <c:v>8.4287095698566232E-3</c:v>
                </c:pt>
                <c:pt idx="3">
                  <c:v>9.2314438146048738E-3</c:v>
                </c:pt>
                <c:pt idx="4">
                  <c:v>1.0034178059353124E-2</c:v>
                </c:pt>
                <c:pt idx="5">
                  <c:v>1.1238279426475499E-2</c:v>
                </c:pt>
                <c:pt idx="6">
                  <c:v>1.4047849283094372E-2</c:v>
                </c:pt>
                <c:pt idx="7">
                  <c:v>1.9265621873957993E-2</c:v>
                </c:pt>
                <c:pt idx="8">
                  <c:v>2.7292964321440495E-2</c:v>
                </c:pt>
                <c:pt idx="9">
                  <c:v>3.3313471157052368E-2</c:v>
                </c:pt>
                <c:pt idx="10">
                  <c:v>3.8129876625541875E-2</c:v>
                </c:pt>
                <c:pt idx="11">
                  <c:v>4.2143547849283119E-2</c:v>
                </c:pt>
                <c:pt idx="12">
                  <c:v>4.5354484828276115E-2</c:v>
                </c:pt>
                <c:pt idx="13">
                  <c:v>4.8164054684894993E-2</c:v>
                </c:pt>
                <c:pt idx="14">
                  <c:v>5.1374991663887995E-2</c:v>
                </c:pt>
                <c:pt idx="15">
                  <c:v>5.6191397132377488E-2</c:v>
                </c:pt>
                <c:pt idx="16">
                  <c:v>6.1409169723241119E-2</c:v>
                </c:pt>
                <c:pt idx="17">
                  <c:v>6.7429676558852986E-2</c:v>
                </c:pt>
                <c:pt idx="18">
                  <c:v>7.4654284761587239E-2</c:v>
                </c:pt>
                <c:pt idx="19">
                  <c:v>8.348436145381799E-2</c:v>
                </c:pt>
                <c:pt idx="20">
                  <c:v>9.4722640880293488E-2</c:v>
                </c:pt>
                <c:pt idx="21">
                  <c:v>0.10957322440813609</c:v>
                </c:pt>
                <c:pt idx="22">
                  <c:v>0.13245115038346122</c:v>
                </c:pt>
                <c:pt idx="23">
                  <c:v>0.16134958319439821</c:v>
                </c:pt>
                <c:pt idx="24">
                  <c:v>0.19867672557519186</c:v>
                </c:pt>
                <c:pt idx="25">
                  <c:v>0.24041890630210083</c:v>
                </c:pt>
                <c:pt idx="26">
                  <c:v>0.28858296098699582</c:v>
                </c:pt>
                <c:pt idx="27">
                  <c:v>0.33313471157052371</c:v>
                </c:pt>
                <c:pt idx="28">
                  <c:v>0.36644818272757612</c:v>
                </c:pt>
                <c:pt idx="29">
                  <c:v>0.38089739913304455</c:v>
                </c:pt>
                <c:pt idx="30">
                  <c:v>0.36644818272757612</c:v>
                </c:pt>
                <c:pt idx="31">
                  <c:v>0.33634564854951671</c:v>
                </c:pt>
                <c:pt idx="32">
                  <c:v>0.28256245415138392</c:v>
                </c:pt>
                <c:pt idx="33">
                  <c:v>0.2239628542847617</c:v>
                </c:pt>
                <c:pt idx="34">
                  <c:v>0.16737009003001005</c:v>
                </c:pt>
                <c:pt idx="35">
                  <c:v>0.12763474491497173</c:v>
                </c:pt>
                <c:pt idx="36">
                  <c:v>9.2314438146048713E-2</c:v>
                </c:pt>
                <c:pt idx="37">
                  <c:v>6.3416005335111741E-2</c:v>
                </c:pt>
                <c:pt idx="38">
                  <c:v>4.0538079359786615E-2</c:v>
                </c:pt>
                <c:pt idx="39">
                  <c:v>2.7694331443814616E-2</c:v>
                </c:pt>
                <c:pt idx="40">
                  <c:v>2.287792597532512E-2</c:v>
                </c:pt>
                <c:pt idx="41">
                  <c:v>1.9265621873957993E-2</c:v>
                </c:pt>
                <c:pt idx="42">
                  <c:v>1.3245115038346125E-2</c:v>
                </c:pt>
                <c:pt idx="43">
                  <c:v>7.6259753251083744E-3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05-4DF5-82E6-72F664A839B9}"/>
            </c:ext>
          </c:extLst>
        </c:ser>
        <c:ser>
          <c:idx val="2"/>
          <c:order val="2"/>
          <c:tx>
            <c:strRef>
              <c:f>'SM23'!$AV$3</c:f>
              <c:strCache>
                <c:ptCount val="1"/>
                <c:pt idx="0">
                  <c:v>T5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'SM23'!$BG$4:$BG$47</c:f>
              <c:numCache>
                <c:formatCode>General</c:formatCode>
                <c:ptCount val="44"/>
                <c:pt idx="0">
                  <c:v>130.386841155258</c:v>
                </c:pt>
                <c:pt idx="1">
                  <c:v>138.64468908913901</c:v>
                </c:pt>
                <c:pt idx="2">
                  <c:v>151.56844120518701</c:v>
                </c:pt>
                <c:pt idx="3">
                  <c:v>169.10185190196901</c:v>
                </c:pt>
                <c:pt idx="4">
                  <c:v>190.356738221998</c:v>
                </c:pt>
                <c:pt idx="5">
                  <c:v>216.335802908452</c:v>
                </c:pt>
                <c:pt idx="6">
                  <c:v>260.77424023348601</c:v>
                </c:pt>
                <c:pt idx="7">
                  <c:v>364.58105399342702</c:v>
                </c:pt>
                <c:pt idx="8">
                  <c:v>547.787276418587</c:v>
                </c:pt>
                <c:pt idx="9">
                  <c:v>698.58029211551798</c:v>
                </c:pt>
                <c:pt idx="10">
                  <c:v>843.79878449142302</c:v>
                </c:pt>
                <c:pt idx="11">
                  <c:v>1025.5470933834299</c:v>
                </c:pt>
                <c:pt idx="12">
                  <c:v>1195.82020544123</c:v>
                </c:pt>
                <c:pt idx="13">
                  <c:v>1403.03016498082</c:v>
                </c:pt>
                <c:pt idx="14">
                  <c:v>1653.3517668091399</c:v>
                </c:pt>
                <c:pt idx="15">
                  <c:v>1987.4292346346599</c:v>
                </c:pt>
                <c:pt idx="16">
                  <c:v>2389.8920041175602</c:v>
                </c:pt>
                <c:pt idx="17">
                  <c:v>2819.2021705587899</c:v>
                </c:pt>
                <c:pt idx="18">
                  <c:v>3240.99511773942</c:v>
                </c:pt>
                <c:pt idx="19">
                  <c:v>3735.2078962390901</c:v>
                </c:pt>
                <c:pt idx="20">
                  <c:v>4278.7468336158199</c:v>
                </c:pt>
                <c:pt idx="21">
                  <c:v>4835.1740590138197</c:v>
                </c:pt>
                <c:pt idx="22">
                  <c:v>5646.6844942061998</c:v>
                </c:pt>
                <c:pt idx="23">
                  <c:v>6566.2699637072701</c:v>
                </c:pt>
                <c:pt idx="24">
                  <c:v>7631.6556149190501</c:v>
                </c:pt>
                <c:pt idx="25">
                  <c:v>8679.7557637313694</c:v>
                </c:pt>
                <c:pt idx="26">
                  <c:v>9814.8271059479302</c:v>
                </c:pt>
                <c:pt idx="27">
                  <c:v>10803.7709533876</c:v>
                </c:pt>
                <c:pt idx="28">
                  <c:v>11664.7504377227</c:v>
                </c:pt>
                <c:pt idx="29">
                  <c:v>12194.9562205566</c:v>
                </c:pt>
                <c:pt idx="30">
                  <c:v>12117.1177988031</c:v>
                </c:pt>
                <c:pt idx="31">
                  <c:v>11693.541263993</c:v>
                </c:pt>
                <c:pt idx="32">
                  <c:v>10505.3110344743</c:v>
                </c:pt>
                <c:pt idx="33">
                  <c:v>9079.4842829422305</c:v>
                </c:pt>
                <c:pt idx="34">
                  <c:v>7287.4398569881596</c:v>
                </c:pt>
                <c:pt idx="35">
                  <c:v>5746.0344736913703</c:v>
                </c:pt>
                <c:pt idx="36">
                  <c:v>4259.5140036237799</c:v>
                </c:pt>
                <c:pt idx="37">
                  <c:v>2950.33208578312</c:v>
                </c:pt>
                <c:pt idx="38">
                  <c:v>1839.00691797179</c:v>
                </c:pt>
                <c:pt idx="39">
                  <c:v>1154.7238008264901</c:v>
                </c:pt>
                <c:pt idx="40">
                  <c:v>773.25954761115804</c:v>
                </c:pt>
                <c:pt idx="41">
                  <c:v>513.92637177396796</c:v>
                </c:pt>
                <c:pt idx="42">
                  <c:v>297.43526945889801</c:v>
                </c:pt>
                <c:pt idx="43">
                  <c:v>155.25764414584299</c:v>
                </c:pt>
              </c:numCache>
            </c:numRef>
          </c:xVal>
          <c:yVal>
            <c:numRef>
              <c:f>'SM23'!$AV$4:$AV$47</c:f>
              <c:numCache>
                <c:formatCode>0.000</c:formatCode>
                <c:ptCount val="44"/>
                <c:pt idx="0">
                  <c:v>3.3895853504351994E-2</c:v>
                </c:pt>
                <c:pt idx="1">
                  <c:v>3.6511929414418699E-2</c:v>
                </c:pt>
                <c:pt idx="2">
                  <c:v>3.9128005324485418E-2</c:v>
                </c:pt>
                <c:pt idx="3">
                  <c:v>4.5070742785393164E-2</c:v>
                </c:pt>
                <c:pt idx="4">
                  <c:v>5.1610932560559944E-2</c:v>
                </c:pt>
                <c:pt idx="5">
                  <c:v>6.0767198245793429E-2</c:v>
                </c:pt>
                <c:pt idx="6">
                  <c:v>7.3847577796126995E-2</c:v>
                </c:pt>
                <c:pt idx="7">
                  <c:v>0.10262441280686085</c:v>
                </c:pt>
                <c:pt idx="8">
                  <c:v>0.14900319354728733</c:v>
                </c:pt>
                <c:pt idx="9">
                  <c:v>0.18562825628822133</c:v>
                </c:pt>
                <c:pt idx="10">
                  <c:v>0.21440509129895519</c:v>
                </c:pt>
                <c:pt idx="11">
                  <c:v>0.24187388835465568</c:v>
                </c:pt>
                <c:pt idx="12">
                  <c:v>0.26291562896170462</c:v>
                </c:pt>
                <c:pt idx="13">
                  <c:v>0.28193874597294599</c:v>
                </c:pt>
                <c:pt idx="14">
                  <c:v>0.30630714813083598</c:v>
                </c:pt>
                <c:pt idx="15">
                  <c:v>0.34065553494124906</c:v>
                </c:pt>
                <c:pt idx="16">
                  <c:v>0.38094665921256998</c:v>
                </c:pt>
                <c:pt idx="17">
                  <c:v>0.42729365427131383</c:v>
                </c:pt>
                <c:pt idx="18">
                  <c:v>0.47816221550941684</c:v>
                </c:pt>
                <c:pt idx="19">
                  <c:v>0.53426292856765323</c:v>
                </c:pt>
                <c:pt idx="20">
                  <c:v>0.59503012681344669</c:v>
                </c:pt>
                <c:pt idx="21">
                  <c:v>0.65859010565918741</c:v>
                </c:pt>
                <c:pt idx="22">
                  <c:v>0.74175287754896102</c:v>
                </c:pt>
                <c:pt idx="23">
                  <c:v>0.82126359730856302</c:v>
                </c:pt>
                <c:pt idx="24">
                  <c:v>0.89260069875863435</c:v>
                </c:pt>
                <c:pt idx="25">
                  <c:v>0.93559572222256548</c:v>
                </c:pt>
                <c:pt idx="26">
                  <c:v>0.96050448096906016</c:v>
                </c:pt>
                <c:pt idx="27">
                  <c:v>0.94339709674607419</c:v>
                </c:pt>
                <c:pt idx="28">
                  <c:v>0.88622862178605022</c:v>
                </c:pt>
                <c:pt idx="29">
                  <c:v>0.79366554127654509</c:v>
                </c:pt>
                <c:pt idx="30">
                  <c:v>0.66033078438922743</c:v>
                </c:pt>
                <c:pt idx="31">
                  <c:v>0.52118419964898499</c:v>
                </c:pt>
                <c:pt idx="32">
                  <c:v>0.37498132046414917</c:v>
                </c:pt>
                <c:pt idx="33">
                  <c:v>0.25605275736366595</c:v>
                </c:pt>
                <c:pt idx="34">
                  <c:v>0.16476969600876379</c:v>
                </c:pt>
                <c:pt idx="35">
                  <c:v>0.11106255908881568</c:v>
                </c:pt>
                <c:pt idx="36">
                  <c:v>7.0951906388627514E-2</c:v>
                </c:pt>
                <c:pt idx="37">
                  <c:v>4.3727152267425004E-2</c:v>
                </c:pt>
                <c:pt idx="38">
                  <c:v>2.5690449513138605E-2</c:v>
                </c:pt>
                <c:pt idx="39">
                  <c:v>1.6728664799253046E-2</c:v>
                </c:pt>
                <c:pt idx="40">
                  <c:v>1.3741403227957855E-2</c:v>
                </c:pt>
                <c:pt idx="41">
                  <c:v>1.1351593970921708E-2</c:v>
                </c:pt>
                <c:pt idx="42">
                  <c:v>7.766880085367486E-3</c:v>
                </c:pt>
                <c:pt idx="43">
                  <c:v>4.1821661998132616E-3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05-4DF5-82E6-72F664A839B9}"/>
            </c:ext>
          </c:extLst>
        </c:ser>
        <c:ser>
          <c:idx val="3"/>
          <c:order val="3"/>
          <c:tx>
            <c:strRef>
              <c:f>'SM23'!$AW$3</c:f>
              <c:strCache>
                <c:ptCount val="1"/>
                <c:pt idx="0">
                  <c:v>T6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'SM23'!$BG$4:$BG$47</c:f>
              <c:numCache>
                <c:formatCode>General</c:formatCode>
                <c:ptCount val="44"/>
                <c:pt idx="0">
                  <c:v>130.386841155258</c:v>
                </c:pt>
                <c:pt idx="1">
                  <c:v>138.64468908913901</c:v>
                </c:pt>
                <c:pt idx="2">
                  <c:v>151.56844120518701</c:v>
                </c:pt>
                <c:pt idx="3">
                  <c:v>169.10185190196901</c:v>
                </c:pt>
                <c:pt idx="4">
                  <c:v>190.356738221998</c:v>
                </c:pt>
                <c:pt idx="5">
                  <c:v>216.335802908452</c:v>
                </c:pt>
                <c:pt idx="6">
                  <c:v>260.77424023348601</c:v>
                </c:pt>
                <c:pt idx="7">
                  <c:v>364.58105399342702</c:v>
                </c:pt>
                <c:pt idx="8">
                  <c:v>547.787276418587</c:v>
                </c:pt>
                <c:pt idx="9">
                  <c:v>698.58029211551798</c:v>
                </c:pt>
                <c:pt idx="10">
                  <c:v>843.79878449142302</c:v>
                </c:pt>
                <c:pt idx="11">
                  <c:v>1025.5470933834299</c:v>
                </c:pt>
                <c:pt idx="12">
                  <c:v>1195.82020544123</c:v>
                </c:pt>
                <c:pt idx="13">
                  <c:v>1403.03016498082</c:v>
                </c:pt>
                <c:pt idx="14">
                  <c:v>1653.3517668091399</c:v>
                </c:pt>
                <c:pt idx="15">
                  <c:v>1987.4292346346599</c:v>
                </c:pt>
                <c:pt idx="16">
                  <c:v>2389.8920041175602</c:v>
                </c:pt>
                <c:pt idx="17">
                  <c:v>2819.2021705587899</c:v>
                </c:pt>
                <c:pt idx="18">
                  <c:v>3240.99511773942</c:v>
                </c:pt>
                <c:pt idx="19">
                  <c:v>3735.2078962390901</c:v>
                </c:pt>
                <c:pt idx="20">
                  <c:v>4278.7468336158199</c:v>
                </c:pt>
                <c:pt idx="21">
                  <c:v>4835.1740590138197</c:v>
                </c:pt>
                <c:pt idx="22">
                  <c:v>5646.6844942061998</c:v>
                </c:pt>
                <c:pt idx="23">
                  <c:v>6566.2699637072701</c:v>
                </c:pt>
                <c:pt idx="24">
                  <c:v>7631.6556149190501</c:v>
                </c:pt>
                <c:pt idx="25">
                  <c:v>8679.7557637313694</c:v>
                </c:pt>
                <c:pt idx="26">
                  <c:v>9814.8271059479302</c:v>
                </c:pt>
                <c:pt idx="27">
                  <c:v>10803.7709533876</c:v>
                </c:pt>
                <c:pt idx="28">
                  <c:v>11664.7504377227</c:v>
                </c:pt>
                <c:pt idx="29">
                  <c:v>12194.9562205566</c:v>
                </c:pt>
                <c:pt idx="30">
                  <c:v>12117.1177988031</c:v>
                </c:pt>
                <c:pt idx="31">
                  <c:v>11693.541263993</c:v>
                </c:pt>
                <c:pt idx="32">
                  <c:v>10505.3110344743</c:v>
                </c:pt>
                <c:pt idx="33">
                  <c:v>9079.4842829422305</c:v>
                </c:pt>
                <c:pt idx="34">
                  <c:v>7287.4398569881596</c:v>
                </c:pt>
                <c:pt idx="35">
                  <c:v>5746.0344736913703</c:v>
                </c:pt>
                <c:pt idx="36">
                  <c:v>4259.5140036237799</c:v>
                </c:pt>
                <c:pt idx="37">
                  <c:v>2950.33208578312</c:v>
                </c:pt>
                <c:pt idx="38">
                  <c:v>1839.00691797179</c:v>
                </c:pt>
                <c:pt idx="39">
                  <c:v>1154.7238008264901</c:v>
                </c:pt>
                <c:pt idx="40">
                  <c:v>773.25954761115804</c:v>
                </c:pt>
                <c:pt idx="41">
                  <c:v>513.92637177396796</c:v>
                </c:pt>
                <c:pt idx="42">
                  <c:v>297.43526945889801</c:v>
                </c:pt>
                <c:pt idx="43">
                  <c:v>155.25764414584299</c:v>
                </c:pt>
              </c:numCache>
            </c:numRef>
          </c:xVal>
          <c:yVal>
            <c:numRef>
              <c:f>'SM23'!$AW$4:$AW$47</c:f>
              <c:numCache>
                <c:formatCode>0.000</c:formatCode>
                <c:ptCount val="44"/>
                <c:pt idx="0">
                  <c:v>9.1858202116137655E-3</c:v>
                </c:pt>
                <c:pt idx="1">
                  <c:v>9.5852036990752339E-3</c:v>
                </c:pt>
                <c:pt idx="2">
                  <c:v>1.0383970673998171E-2</c:v>
                </c:pt>
                <c:pt idx="3">
                  <c:v>1.1182737648921108E-2</c:v>
                </c:pt>
                <c:pt idx="4">
                  <c:v>1.2780271598766976E-2</c:v>
                </c:pt>
                <c:pt idx="5">
                  <c:v>1.437780554861285E-2</c:v>
                </c:pt>
                <c:pt idx="6">
                  <c:v>1.7572873448304594E-2</c:v>
                </c:pt>
                <c:pt idx="7">
                  <c:v>2.4362392735149552E-2</c:v>
                </c:pt>
                <c:pt idx="8">
                  <c:v>3.4746363409147725E-2</c:v>
                </c:pt>
                <c:pt idx="9">
                  <c:v>4.2734033158377087E-2</c:v>
                </c:pt>
                <c:pt idx="10">
                  <c:v>4.8325401982837635E-2</c:v>
                </c:pt>
                <c:pt idx="11">
                  <c:v>5.3517387319836719E-2</c:v>
                </c:pt>
                <c:pt idx="12">
                  <c:v>5.711183870698993E-2</c:v>
                </c:pt>
                <c:pt idx="13">
                  <c:v>6.0306906606681678E-2</c:v>
                </c:pt>
                <c:pt idx="14">
                  <c:v>6.4300741481296372E-2</c:v>
                </c:pt>
                <c:pt idx="15">
                  <c:v>7.0291493793218376E-2</c:v>
                </c:pt>
                <c:pt idx="16">
                  <c:v>7.6681629592601872E-2</c:v>
                </c:pt>
                <c:pt idx="17">
                  <c:v>8.5068682829292697E-2</c:v>
                </c:pt>
                <c:pt idx="18">
                  <c:v>9.4254503040906476E-2</c:v>
                </c:pt>
                <c:pt idx="19">
                  <c:v>0.10503785720236611</c:v>
                </c:pt>
                <c:pt idx="20">
                  <c:v>0.11981504623844043</c:v>
                </c:pt>
                <c:pt idx="21">
                  <c:v>0.13818668666166795</c:v>
                </c:pt>
                <c:pt idx="22">
                  <c:v>0.16734168124635512</c:v>
                </c:pt>
                <c:pt idx="23">
                  <c:v>0.20488372906773311</c:v>
                </c:pt>
                <c:pt idx="24">
                  <c:v>0.25081283012580202</c:v>
                </c:pt>
                <c:pt idx="25">
                  <c:v>0.293546863284179</c:v>
                </c:pt>
                <c:pt idx="26">
                  <c:v>0.33308582854286439</c:v>
                </c:pt>
                <c:pt idx="27">
                  <c:v>0.35425315337832208</c:v>
                </c:pt>
                <c:pt idx="28">
                  <c:v>0.35225623594101485</c:v>
                </c:pt>
                <c:pt idx="29">
                  <c:v>0.33108891110555694</c:v>
                </c:pt>
                <c:pt idx="30">
                  <c:v>0.2847604265600267</c:v>
                </c:pt>
                <c:pt idx="31">
                  <c:v>0.23323995667749733</c:v>
                </c:pt>
                <c:pt idx="32">
                  <c:v>0.18092071982004504</c:v>
                </c:pt>
                <c:pt idx="33">
                  <c:v>0.13978422061151383</c:v>
                </c:pt>
                <c:pt idx="34">
                  <c:v>0.10264155627759732</c:v>
                </c:pt>
                <c:pt idx="35">
                  <c:v>7.8678547029909215E-2</c:v>
                </c:pt>
                <c:pt idx="36">
                  <c:v>5.9508139631758744E-2</c:v>
                </c:pt>
                <c:pt idx="37">
                  <c:v>4.6727868032991761E-2</c:v>
                </c:pt>
                <c:pt idx="38">
                  <c:v>3.5145746896609188E-2</c:v>
                </c:pt>
                <c:pt idx="39">
                  <c:v>3.1551295509455984E-2</c:v>
                </c:pt>
                <c:pt idx="40">
                  <c:v>3.7941431308839466E-2</c:v>
                </c:pt>
                <c:pt idx="41">
                  <c:v>4.7526635007914694E-2</c:v>
                </c:pt>
                <c:pt idx="42">
                  <c:v>4.2734033158377087E-2</c:v>
                </c:pt>
                <c:pt idx="43">
                  <c:v>2.5560543197533953E-2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05-4DF5-82E6-72F664A839B9}"/>
            </c:ext>
          </c:extLst>
        </c:ser>
        <c:ser>
          <c:idx val="4"/>
          <c:order val="4"/>
          <c:tx>
            <c:strRef>
              <c:f>'SM23'!$AX$3</c:f>
              <c:strCache>
                <c:ptCount val="1"/>
                <c:pt idx="0">
                  <c:v>T7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'SM23'!$BG$4:$BG$47</c:f>
              <c:numCache>
                <c:formatCode>General</c:formatCode>
                <c:ptCount val="44"/>
                <c:pt idx="0">
                  <c:v>130.386841155258</c:v>
                </c:pt>
                <c:pt idx="1">
                  <c:v>138.64468908913901</c:v>
                </c:pt>
                <c:pt idx="2">
                  <c:v>151.56844120518701</c:v>
                </c:pt>
                <c:pt idx="3">
                  <c:v>169.10185190196901</c:v>
                </c:pt>
                <c:pt idx="4">
                  <c:v>190.356738221998</c:v>
                </c:pt>
                <c:pt idx="5">
                  <c:v>216.335802908452</c:v>
                </c:pt>
                <c:pt idx="6">
                  <c:v>260.77424023348601</c:v>
                </c:pt>
                <c:pt idx="7">
                  <c:v>364.58105399342702</c:v>
                </c:pt>
                <c:pt idx="8">
                  <c:v>547.787276418587</c:v>
                </c:pt>
                <c:pt idx="9">
                  <c:v>698.58029211551798</c:v>
                </c:pt>
                <c:pt idx="10">
                  <c:v>843.79878449142302</c:v>
                </c:pt>
                <c:pt idx="11">
                  <c:v>1025.5470933834299</c:v>
                </c:pt>
                <c:pt idx="12">
                  <c:v>1195.82020544123</c:v>
                </c:pt>
                <c:pt idx="13">
                  <c:v>1403.03016498082</c:v>
                </c:pt>
                <c:pt idx="14">
                  <c:v>1653.3517668091399</c:v>
                </c:pt>
                <c:pt idx="15">
                  <c:v>1987.4292346346599</c:v>
                </c:pt>
                <c:pt idx="16">
                  <c:v>2389.8920041175602</c:v>
                </c:pt>
                <c:pt idx="17">
                  <c:v>2819.2021705587899</c:v>
                </c:pt>
                <c:pt idx="18">
                  <c:v>3240.99511773942</c:v>
                </c:pt>
                <c:pt idx="19">
                  <c:v>3735.2078962390901</c:v>
                </c:pt>
                <c:pt idx="20">
                  <c:v>4278.7468336158199</c:v>
                </c:pt>
                <c:pt idx="21">
                  <c:v>4835.1740590138197</c:v>
                </c:pt>
                <c:pt idx="22">
                  <c:v>5646.6844942061998</c:v>
                </c:pt>
                <c:pt idx="23">
                  <c:v>6566.2699637072701</c:v>
                </c:pt>
                <c:pt idx="24">
                  <c:v>7631.6556149190501</c:v>
                </c:pt>
                <c:pt idx="25">
                  <c:v>8679.7557637313694</c:v>
                </c:pt>
                <c:pt idx="26">
                  <c:v>9814.8271059479302</c:v>
                </c:pt>
                <c:pt idx="27">
                  <c:v>10803.7709533876</c:v>
                </c:pt>
                <c:pt idx="28">
                  <c:v>11664.7504377227</c:v>
                </c:pt>
                <c:pt idx="29">
                  <c:v>12194.9562205566</c:v>
                </c:pt>
                <c:pt idx="30">
                  <c:v>12117.1177988031</c:v>
                </c:pt>
                <c:pt idx="31">
                  <c:v>11693.541263993</c:v>
                </c:pt>
                <c:pt idx="32">
                  <c:v>10505.3110344743</c:v>
                </c:pt>
                <c:pt idx="33">
                  <c:v>9079.4842829422305</c:v>
                </c:pt>
                <c:pt idx="34">
                  <c:v>7287.4398569881596</c:v>
                </c:pt>
                <c:pt idx="35">
                  <c:v>5746.0344736913703</c:v>
                </c:pt>
                <c:pt idx="36">
                  <c:v>4259.5140036237799</c:v>
                </c:pt>
                <c:pt idx="37">
                  <c:v>2950.33208578312</c:v>
                </c:pt>
                <c:pt idx="38">
                  <c:v>1839.00691797179</c:v>
                </c:pt>
                <c:pt idx="39">
                  <c:v>1154.7238008264901</c:v>
                </c:pt>
                <c:pt idx="40">
                  <c:v>773.25954761115804</c:v>
                </c:pt>
                <c:pt idx="41">
                  <c:v>513.92637177396796</c:v>
                </c:pt>
                <c:pt idx="42">
                  <c:v>297.43526945889801</c:v>
                </c:pt>
                <c:pt idx="43">
                  <c:v>155.25764414584299</c:v>
                </c:pt>
              </c:numCache>
            </c:numRef>
          </c:xVal>
          <c:yVal>
            <c:numRef>
              <c:f>'SM23'!$AX$4:$AX$47</c:f>
              <c:numCache>
                <c:formatCode>0.000</c:formatCode>
                <c:ptCount val="44"/>
                <c:pt idx="0">
                  <c:v>2.2641457847699928E-2</c:v>
                </c:pt>
                <c:pt idx="1">
                  <c:v>2.4021812649737649E-2</c:v>
                </c:pt>
                <c:pt idx="2">
                  <c:v>2.6333336871924382E-2</c:v>
                </c:pt>
                <c:pt idx="3">
                  <c:v>2.9567830850167228E-2</c:v>
                </c:pt>
                <c:pt idx="4">
                  <c:v>3.3725294584466187E-2</c:v>
                </c:pt>
                <c:pt idx="5">
                  <c:v>3.8805728074821258E-2</c:v>
                </c:pt>
                <c:pt idx="6">
                  <c:v>4.7586240253493686E-2</c:v>
                </c:pt>
                <c:pt idx="7">
                  <c:v>6.6062034702801767E-2</c:v>
                </c:pt>
                <c:pt idx="8">
                  <c:v>9.5164280842894466E-2</c:v>
                </c:pt>
                <c:pt idx="9">
                  <c:v>0.11826312373657601</c:v>
                </c:pt>
                <c:pt idx="10">
                  <c:v>0.13581594842982797</c:v>
                </c:pt>
                <c:pt idx="11">
                  <c:v>0.15291138807709831</c:v>
                </c:pt>
                <c:pt idx="12">
                  <c:v>0.16584936399006972</c:v>
                </c:pt>
                <c:pt idx="13">
                  <c:v>0.17739878543691046</c:v>
                </c:pt>
                <c:pt idx="14">
                  <c:v>0.19125973110593797</c:v>
                </c:pt>
                <c:pt idx="15">
                  <c:v>0.21065849531130215</c:v>
                </c:pt>
                <c:pt idx="16">
                  <c:v>0.23144581398279698</c:v>
                </c:pt>
                <c:pt idx="17">
                  <c:v>0.2559332113426091</c:v>
                </c:pt>
                <c:pt idx="18">
                  <c:v>0.28320591729877537</c:v>
                </c:pt>
                <c:pt idx="19">
                  <c:v>0.31602464145537135</c:v>
                </c:pt>
                <c:pt idx="20">
                  <c:v>0.35622712366041598</c:v>
                </c:pt>
                <c:pt idx="21">
                  <c:v>0.40845281168646907</c:v>
                </c:pt>
                <c:pt idx="22">
                  <c:v>0.48839219138648404</c:v>
                </c:pt>
                <c:pt idx="23">
                  <c:v>0.58634178082573274</c:v>
                </c:pt>
                <c:pt idx="24">
                  <c:v>0.6999572571256566</c:v>
                </c:pt>
                <c:pt idx="25">
                  <c:v>0.80383645283448035</c:v>
                </c:pt>
                <c:pt idx="26">
                  <c:v>0.89799576728038966</c:v>
                </c:pt>
                <c:pt idx="27">
                  <c:v>0.95058864404740229</c:v>
                </c:pt>
                <c:pt idx="28">
                  <c:v>0.95660024695790646</c:v>
                </c:pt>
                <c:pt idx="29">
                  <c:v>0.90393357321405765</c:v>
                </c:pt>
                <c:pt idx="30">
                  <c:v>0.78619343183620649</c:v>
                </c:pt>
                <c:pt idx="31">
                  <c:v>0.65322018965138295</c:v>
                </c:pt>
                <c:pt idx="32">
                  <c:v>0.49845466239807945</c:v>
                </c:pt>
                <c:pt idx="33">
                  <c:v>0.37044705840631043</c:v>
                </c:pt>
                <c:pt idx="34">
                  <c:v>0.26000867843597908</c:v>
                </c:pt>
                <c:pt idx="35">
                  <c:v>0.18701207106661713</c:v>
                </c:pt>
                <c:pt idx="36">
                  <c:v>0.13109450401633971</c:v>
                </c:pt>
                <c:pt idx="37">
                  <c:v>9.1806791903258161E-2</c:v>
                </c:pt>
                <c:pt idx="38">
                  <c:v>6.0858606251053202E-2</c:v>
                </c:pt>
                <c:pt idx="39">
                  <c:v>4.5600906451802189E-2</c:v>
                </c:pt>
                <c:pt idx="40">
                  <c:v>4.3713968619225468E-2</c:v>
                </c:pt>
                <c:pt idx="41">
                  <c:v>4.4130355344742578E-2</c:v>
                </c:pt>
                <c:pt idx="42">
                  <c:v>3.5840026868423358E-2</c:v>
                </c:pt>
                <c:pt idx="43">
                  <c:v>2.2518462886306448E-2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05-4DF5-82E6-72F664A839B9}"/>
            </c:ext>
          </c:extLst>
        </c:ser>
        <c:ser>
          <c:idx val="5"/>
          <c:order val="5"/>
          <c:tx>
            <c:strRef>
              <c:f>'SM23'!$AY$3</c:f>
              <c:strCache>
                <c:ptCount val="1"/>
                <c:pt idx="0">
                  <c:v>T8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'SM23'!$BG$4:$BG$47</c:f>
              <c:numCache>
                <c:formatCode>General</c:formatCode>
                <c:ptCount val="44"/>
                <c:pt idx="0">
                  <c:v>130.386841155258</c:v>
                </c:pt>
                <c:pt idx="1">
                  <c:v>138.64468908913901</c:v>
                </c:pt>
                <c:pt idx="2">
                  <c:v>151.56844120518701</c:v>
                </c:pt>
                <c:pt idx="3">
                  <c:v>169.10185190196901</c:v>
                </c:pt>
                <c:pt idx="4">
                  <c:v>190.356738221998</c:v>
                </c:pt>
                <c:pt idx="5">
                  <c:v>216.335802908452</c:v>
                </c:pt>
                <c:pt idx="6">
                  <c:v>260.77424023348601</c:v>
                </c:pt>
                <c:pt idx="7">
                  <c:v>364.58105399342702</c:v>
                </c:pt>
                <c:pt idx="8">
                  <c:v>547.787276418587</c:v>
                </c:pt>
                <c:pt idx="9">
                  <c:v>698.58029211551798</c:v>
                </c:pt>
                <c:pt idx="10">
                  <c:v>843.79878449142302</c:v>
                </c:pt>
                <c:pt idx="11">
                  <c:v>1025.5470933834299</c:v>
                </c:pt>
                <c:pt idx="12">
                  <c:v>1195.82020544123</c:v>
                </c:pt>
                <c:pt idx="13">
                  <c:v>1403.03016498082</c:v>
                </c:pt>
                <c:pt idx="14">
                  <c:v>1653.3517668091399</c:v>
                </c:pt>
                <c:pt idx="15">
                  <c:v>1987.4292346346599</c:v>
                </c:pt>
                <c:pt idx="16">
                  <c:v>2389.8920041175602</c:v>
                </c:pt>
                <c:pt idx="17">
                  <c:v>2819.2021705587899</c:v>
                </c:pt>
                <c:pt idx="18">
                  <c:v>3240.99511773942</c:v>
                </c:pt>
                <c:pt idx="19">
                  <c:v>3735.2078962390901</c:v>
                </c:pt>
                <c:pt idx="20">
                  <c:v>4278.7468336158199</c:v>
                </c:pt>
                <c:pt idx="21">
                  <c:v>4835.1740590138197</c:v>
                </c:pt>
                <c:pt idx="22">
                  <c:v>5646.6844942061998</c:v>
                </c:pt>
                <c:pt idx="23">
                  <c:v>6566.2699637072701</c:v>
                </c:pt>
                <c:pt idx="24">
                  <c:v>7631.6556149190501</c:v>
                </c:pt>
                <c:pt idx="25">
                  <c:v>8679.7557637313694</c:v>
                </c:pt>
                <c:pt idx="26">
                  <c:v>9814.8271059479302</c:v>
                </c:pt>
                <c:pt idx="27">
                  <c:v>10803.7709533876</c:v>
                </c:pt>
                <c:pt idx="28">
                  <c:v>11664.7504377227</c:v>
                </c:pt>
                <c:pt idx="29">
                  <c:v>12194.9562205566</c:v>
                </c:pt>
                <c:pt idx="30">
                  <c:v>12117.1177988031</c:v>
                </c:pt>
                <c:pt idx="31">
                  <c:v>11693.541263993</c:v>
                </c:pt>
                <c:pt idx="32">
                  <c:v>10505.3110344743</c:v>
                </c:pt>
                <c:pt idx="33">
                  <c:v>9079.4842829422305</c:v>
                </c:pt>
                <c:pt idx="34">
                  <c:v>7287.4398569881596</c:v>
                </c:pt>
                <c:pt idx="35">
                  <c:v>5746.0344736913703</c:v>
                </c:pt>
                <c:pt idx="36">
                  <c:v>4259.5140036237799</c:v>
                </c:pt>
                <c:pt idx="37">
                  <c:v>2950.33208578312</c:v>
                </c:pt>
                <c:pt idx="38">
                  <c:v>1839.00691797179</c:v>
                </c:pt>
                <c:pt idx="39">
                  <c:v>1154.7238008264901</c:v>
                </c:pt>
                <c:pt idx="40">
                  <c:v>773.25954761115804</c:v>
                </c:pt>
                <c:pt idx="41">
                  <c:v>513.92637177396796</c:v>
                </c:pt>
                <c:pt idx="42">
                  <c:v>297.43526945889801</c:v>
                </c:pt>
                <c:pt idx="43">
                  <c:v>155.25764414584299</c:v>
                </c:pt>
              </c:numCache>
            </c:numRef>
          </c:xVal>
          <c:yVal>
            <c:numRef>
              <c:f>'SM23'!$AY$4:$AY$47</c:f>
              <c:numCache>
                <c:formatCode>0.000</c:formatCode>
                <c:ptCount val="44"/>
                <c:pt idx="0">
                  <c:v>3.838348373049176E-2</c:v>
                </c:pt>
                <c:pt idx="1">
                  <c:v>4.1593992416041323E-2</c:v>
                </c:pt>
                <c:pt idx="2">
                  <c:v>4.6098212608884248E-2</c:v>
                </c:pt>
                <c:pt idx="3">
                  <c:v>5.2519229979983359E-2</c:v>
                </c:pt>
                <c:pt idx="4">
                  <c:v>6.0233958858375826E-2</c:v>
                </c:pt>
                <c:pt idx="5">
                  <c:v>7.1782282093280719E-2</c:v>
                </c:pt>
                <c:pt idx="6">
                  <c:v>8.8457911191991395E-2</c:v>
                </c:pt>
                <c:pt idx="7">
                  <c:v>0.12113854355308216</c:v>
                </c:pt>
                <c:pt idx="8">
                  <c:v>0.17499902520572658</c:v>
                </c:pt>
                <c:pt idx="9">
                  <c:v>0.21606501228154035</c:v>
                </c:pt>
                <c:pt idx="10">
                  <c:v>0.24879318480799878</c:v>
                </c:pt>
                <c:pt idx="11">
                  <c:v>0.27960456015620105</c:v>
                </c:pt>
                <c:pt idx="12">
                  <c:v>0.30404245829867182</c:v>
                </c:pt>
                <c:pt idx="13">
                  <c:v>0.32397613624829963</c:v>
                </c:pt>
                <c:pt idx="14">
                  <c:v>0.35100145740535715</c:v>
                </c:pt>
                <c:pt idx="15">
                  <c:v>0.38703521894810045</c:v>
                </c:pt>
                <c:pt idx="16">
                  <c:v>0.42886691219098005</c:v>
                </c:pt>
                <c:pt idx="17">
                  <c:v>0.47256786244674825</c:v>
                </c:pt>
                <c:pt idx="18">
                  <c:v>0.51684435820811159</c:v>
                </c:pt>
                <c:pt idx="19">
                  <c:v>0.56428382248965692</c:v>
                </c:pt>
                <c:pt idx="20">
                  <c:v>0.61220375194606191</c:v>
                </c:pt>
                <c:pt idx="21">
                  <c:v>0.65408804887549243</c:v>
                </c:pt>
                <c:pt idx="22">
                  <c:v>0.70335429352574197</c:v>
                </c:pt>
                <c:pt idx="23">
                  <c:v>0.73930310178011682</c:v>
                </c:pt>
                <c:pt idx="24">
                  <c:v>0.75680716777481094</c:v>
                </c:pt>
                <c:pt idx="25">
                  <c:v>0.7488699286331304</c:v>
                </c:pt>
                <c:pt idx="26">
                  <c:v>0.73317042044768943</c:v>
                </c:pt>
                <c:pt idx="27">
                  <c:v>0.70131822498258234</c:v>
                </c:pt>
                <c:pt idx="28">
                  <c:v>0.65225733155735344</c:v>
                </c:pt>
                <c:pt idx="29">
                  <c:v>0.58291985198255636</c:v>
                </c:pt>
                <c:pt idx="30">
                  <c:v>0.48889664639608377</c:v>
                </c:pt>
                <c:pt idx="31">
                  <c:v>0.3984167306527342</c:v>
                </c:pt>
                <c:pt idx="32">
                  <c:v>0.30692834439429706</c:v>
                </c:pt>
                <c:pt idx="33">
                  <c:v>0.23638210660057535</c:v>
                </c:pt>
                <c:pt idx="34">
                  <c:v>0.18049962039657275</c:v>
                </c:pt>
                <c:pt idx="35">
                  <c:v>0.14536912199581489</c:v>
                </c:pt>
                <c:pt idx="36">
                  <c:v>0.12595838586523117</c:v>
                </c:pt>
                <c:pt idx="37">
                  <c:v>0.12154924600312357</c:v>
                </c:pt>
                <c:pt idx="38">
                  <c:v>0.12399404852160729</c:v>
                </c:pt>
                <c:pt idx="39">
                  <c:v>0.1383250189537529</c:v>
                </c:pt>
                <c:pt idx="40">
                  <c:v>0.15514833206974987</c:v>
                </c:pt>
                <c:pt idx="41">
                  <c:v>0.16574078847611834</c:v>
                </c:pt>
                <c:pt idx="42">
                  <c:v>0.15701758908263838</c:v>
                </c:pt>
                <c:pt idx="43">
                  <c:v>0.14019427596664147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05-4DF5-82E6-72F664A83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762031"/>
        <c:axId val="1549762511"/>
      </c:scatterChart>
      <c:valAx>
        <c:axId val="15497620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762511"/>
        <c:crosses val="autoZero"/>
        <c:crossBetween val="midCat"/>
      </c:valAx>
      <c:valAx>
        <c:axId val="15497625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76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All Open - By Grain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'SM23'!$AZ$3</c:f>
              <c:strCache>
                <c:ptCount val="1"/>
                <c:pt idx="0">
                  <c:v>T1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'SM23'!$BG$4:$BG$47</c:f>
              <c:numCache>
                <c:formatCode>General</c:formatCode>
                <c:ptCount val="44"/>
                <c:pt idx="0">
                  <c:v>130.386841155258</c:v>
                </c:pt>
                <c:pt idx="1">
                  <c:v>138.64468908913901</c:v>
                </c:pt>
                <c:pt idx="2">
                  <c:v>151.56844120518701</c:v>
                </c:pt>
                <c:pt idx="3">
                  <c:v>169.10185190196901</c:v>
                </c:pt>
                <c:pt idx="4">
                  <c:v>190.356738221998</c:v>
                </c:pt>
                <c:pt idx="5">
                  <c:v>216.335802908452</c:v>
                </c:pt>
                <c:pt idx="6">
                  <c:v>260.77424023348601</c:v>
                </c:pt>
                <c:pt idx="7">
                  <c:v>364.58105399342702</c:v>
                </c:pt>
                <c:pt idx="8">
                  <c:v>547.787276418587</c:v>
                </c:pt>
                <c:pt idx="9">
                  <c:v>698.58029211551798</c:v>
                </c:pt>
                <c:pt idx="10">
                  <c:v>843.79878449142302</c:v>
                </c:pt>
                <c:pt idx="11">
                  <c:v>1025.5470933834299</c:v>
                </c:pt>
                <c:pt idx="12">
                  <c:v>1195.82020544123</c:v>
                </c:pt>
                <c:pt idx="13">
                  <c:v>1403.03016498082</c:v>
                </c:pt>
                <c:pt idx="14">
                  <c:v>1653.3517668091399</c:v>
                </c:pt>
                <c:pt idx="15">
                  <c:v>1987.4292346346599</c:v>
                </c:pt>
                <c:pt idx="16">
                  <c:v>2389.8920041175602</c:v>
                </c:pt>
                <c:pt idx="17">
                  <c:v>2819.2021705587899</c:v>
                </c:pt>
                <c:pt idx="18">
                  <c:v>3240.99511773942</c:v>
                </c:pt>
                <c:pt idx="19">
                  <c:v>3735.2078962390901</c:v>
                </c:pt>
                <c:pt idx="20">
                  <c:v>4278.7468336158199</c:v>
                </c:pt>
                <c:pt idx="21">
                  <c:v>4835.1740590138197</c:v>
                </c:pt>
                <c:pt idx="22">
                  <c:v>5646.6844942061998</c:v>
                </c:pt>
                <c:pt idx="23">
                  <c:v>6566.2699637072701</c:v>
                </c:pt>
                <c:pt idx="24">
                  <c:v>7631.6556149190501</c:v>
                </c:pt>
                <c:pt idx="25">
                  <c:v>8679.7557637313694</c:v>
                </c:pt>
                <c:pt idx="26">
                  <c:v>9814.8271059479302</c:v>
                </c:pt>
                <c:pt idx="27">
                  <c:v>10803.7709533876</c:v>
                </c:pt>
                <c:pt idx="28">
                  <c:v>11664.7504377227</c:v>
                </c:pt>
                <c:pt idx="29">
                  <c:v>12194.9562205566</c:v>
                </c:pt>
                <c:pt idx="30">
                  <c:v>12117.1177988031</c:v>
                </c:pt>
                <c:pt idx="31">
                  <c:v>11693.541263993</c:v>
                </c:pt>
                <c:pt idx="32">
                  <c:v>10505.3110344743</c:v>
                </c:pt>
                <c:pt idx="33">
                  <c:v>9079.4842829422305</c:v>
                </c:pt>
                <c:pt idx="34">
                  <c:v>7287.4398569881596</c:v>
                </c:pt>
                <c:pt idx="35">
                  <c:v>5746.0344736913703</c:v>
                </c:pt>
                <c:pt idx="36">
                  <c:v>4259.5140036237799</c:v>
                </c:pt>
                <c:pt idx="37">
                  <c:v>2950.33208578312</c:v>
                </c:pt>
                <c:pt idx="38">
                  <c:v>1839.00691797179</c:v>
                </c:pt>
                <c:pt idx="39">
                  <c:v>1154.7238008264901</c:v>
                </c:pt>
                <c:pt idx="40">
                  <c:v>773.25954761115804</c:v>
                </c:pt>
                <c:pt idx="41">
                  <c:v>513.92637177396796</c:v>
                </c:pt>
                <c:pt idx="42">
                  <c:v>297.43526945889801</c:v>
                </c:pt>
                <c:pt idx="43">
                  <c:v>155.25764414584299</c:v>
                </c:pt>
              </c:numCache>
            </c:numRef>
          </c:xVal>
          <c:yVal>
            <c:numRef>
              <c:f>'SM23'!$AZ$4:$AZ$47</c:f>
              <c:numCache>
                <c:formatCode>0.000</c:formatCode>
                <c:ptCount val="44"/>
                <c:pt idx="0">
                  <c:v>2.3921316722452783E-2</c:v>
                </c:pt>
                <c:pt idx="1">
                  <c:v>2.4908180921911285E-2</c:v>
                </c:pt>
                <c:pt idx="2">
                  <c:v>2.6474095942525873E-2</c:v>
                </c:pt>
                <c:pt idx="3">
                  <c:v>2.8040010963140457E-2</c:v>
                </c:pt>
                <c:pt idx="4">
                  <c:v>3.0184976804911126E-2</c:v>
                </c:pt>
                <c:pt idx="5">
                  <c:v>3.471148442390122E-2</c:v>
                </c:pt>
                <c:pt idx="6">
                  <c:v>4.318544884072531E-2</c:v>
                </c:pt>
                <c:pt idx="7">
                  <c:v>6.0541191052675927E-2</c:v>
                </c:pt>
                <c:pt idx="8">
                  <c:v>8.85158635232213E-2</c:v>
                </c:pt>
                <c:pt idx="9">
                  <c:v>0.11056935079701566</c:v>
                </c:pt>
                <c:pt idx="10">
                  <c:v>0.12949100802958086</c:v>
                </c:pt>
                <c:pt idx="11">
                  <c:v>0.14718922512723881</c:v>
                </c:pt>
                <c:pt idx="12">
                  <c:v>0.16036093460590664</c:v>
                </c:pt>
                <c:pt idx="13">
                  <c:v>0.17196672906395993</c:v>
                </c:pt>
                <c:pt idx="14">
                  <c:v>0.18612530274208627</c:v>
                </c:pt>
                <c:pt idx="15">
                  <c:v>0.20596848568151488</c:v>
                </c:pt>
                <c:pt idx="16">
                  <c:v>0.2277853970198605</c:v>
                </c:pt>
                <c:pt idx="17">
                  <c:v>0.25297071433488399</c:v>
                </c:pt>
                <c:pt idx="18">
                  <c:v>0.28053757342712698</c:v>
                </c:pt>
                <c:pt idx="19">
                  <c:v>0.31263094013836001</c:v>
                </c:pt>
                <c:pt idx="20">
                  <c:v>0.35238264450981238</c:v>
                </c:pt>
                <c:pt idx="21">
                  <c:v>0.4024108042541521</c:v>
                </c:pt>
                <c:pt idx="22">
                  <c:v>0.47605836629290077</c:v>
                </c:pt>
                <c:pt idx="23">
                  <c:v>0.56886416149966346</c:v>
                </c:pt>
                <c:pt idx="24">
                  <c:v>0.68368288352255691</c:v>
                </c:pt>
                <c:pt idx="25">
                  <c:v>0.80659253461890368</c:v>
                </c:pt>
                <c:pt idx="26">
                  <c:v>0.94800024714678122</c:v>
                </c:pt>
                <c:pt idx="27">
                  <c:v>1.0717345206119324</c:v>
                </c:pt>
                <c:pt idx="28">
                  <c:v>1.1654144942573628</c:v>
                </c:pt>
                <c:pt idx="29">
                  <c:v>1.2100531723579118</c:v>
                </c:pt>
                <c:pt idx="30">
                  <c:v>1.1586393306480107</c:v>
                </c:pt>
                <c:pt idx="31">
                  <c:v>1.0544890949535755</c:v>
                </c:pt>
                <c:pt idx="32">
                  <c:v>0.87337923412410845</c:v>
                </c:pt>
                <c:pt idx="33">
                  <c:v>0.68713903681956401</c:v>
                </c:pt>
                <c:pt idx="34">
                  <c:v>0.51668866670635549</c:v>
                </c:pt>
                <c:pt idx="35">
                  <c:v>0.40326462226122295</c:v>
                </c:pt>
                <c:pt idx="36">
                  <c:v>0.30713098153544588</c:v>
                </c:pt>
                <c:pt idx="37">
                  <c:v>0.23090586224169252</c:v>
                </c:pt>
                <c:pt idx="38">
                  <c:v>0.17173457073184595</c:v>
                </c:pt>
                <c:pt idx="39">
                  <c:v>0.14236522068353963</c:v>
                </c:pt>
                <c:pt idx="40">
                  <c:v>0.13473166105825196</c:v>
                </c:pt>
                <c:pt idx="41">
                  <c:v>0.12778305120437894</c:v>
                </c:pt>
                <c:pt idx="42">
                  <c:v>0.10143063663484357</c:v>
                </c:pt>
                <c:pt idx="43">
                  <c:v>6.9645971162186626E-2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B-4136-8683-E1FB921B0AE6}"/>
            </c:ext>
          </c:extLst>
        </c:ser>
        <c:ser>
          <c:idx val="1"/>
          <c:order val="1"/>
          <c:tx>
            <c:strRef>
              <c:f>'SM23'!$BA$3</c:f>
              <c:strCache>
                <c:ptCount val="1"/>
                <c:pt idx="0">
                  <c:v>T2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'SM23'!$BG$4:$BG$47</c:f>
              <c:numCache>
                <c:formatCode>General</c:formatCode>
                <c:ptCount val="44"/>
                <c:pt idx="0">
                  <c:v>130.386841155258</c:v>
                </c:pt>
                <c:pt idx="1">
                  <c:v>138.64468908913901</c:v>
                </c:pt>
                <c:pt idx="2">
                  <c:v>151.56844120518701</c:v>
                </c:pt>
                <c:pt idx="3">
                  <c:v>169.10185190196901</c:v>
                </c:pt>
                <c:pt idx="4">
                  <c:v>190.356738221998</c:v>
                </c:pt>
                <c:pt idx="5">
                  <c:v>216.335802908452</c:v>
                </c:pt>
                <c:pt idx="6">
                  <c:v>260.77424023348601</c:v>
                </c:pt>
                <c:pt idx="7">
                  <c:v>364.58105399342702</c:v>
                </c:pt>
                <c:pt idx="8">
                  <c:v>547.787276418587</c:v>
                </c:pt>
                <c:pt idx="9">
                  <c:v>698.58029211551798</c:v>
                </c:pt>
                <c:pt idx="10">
                  <c:v>843.79878449142302</c:v>
                </c:pt>
                <c:pt idx="11">
                  <c:v>1025.5470933834299</c:v>
                </c:pt>
                <c:pt idx="12">
                  <c:v>1195.82020544123</c:v>
                </c:pt>
                <c:pt idx="13">
                  <c:v>1403.03016498082</c:v>
                </c:pt>
                <c:pt idx="14">
                  <c:v>1653.3517668091399</c:v>
                </c:pt>
                <c:pt idx="15">
                  <c:v>1987.4292346346599</c:v>
                </c:pt>
                <c:pt idx="16">
                  <c:v>2389.8920041175602</c:v>
                </c:pt>
                <c:pt idx="17">
                  <c:v>2819.2021705587899</c:v>
                </c:pt>
                <c:pt idx="18">
                  <c:v>3240.99511773942</c:v>
                </c:pt>
                <c:pt idx="19">
                  <c:v>3735.2078962390901</c:v>
                </c:pt>
                <c:pt idx="20">
                  <c:v>4278.7468336158199</c:v>
                </c:pt>
                <c:pt idx="21">
                  <c:v>4835.1740590138197</c:v>
                </c:pt>
                <c:pt idx="22">
                  <c:v>5646.6844942061998</c:v>
                </c:pt>
                <c:pt idx="23">
                  <c:v>6566.2699637072701</c:v>
                </c:pt>
                <c:pt idx="24">
                  <c:v>7631.6556149190501</c:v>
                </c:pt>
                <c:pt idx="25">
                  <c:v>8679.7557637313694</c:v>
                </c:pt>
                <c:pt idx="26">
                  <c:v>9814.8271059479302</c:v>
                </c:pt>
                <c:pt idx="27">
                  <c:v>10803.7709533876</c:v>
                </c:pt>
                <c:pt idx="28">
                  <c:v>11664.7504377227</c:v>
                </c:pt>
                <c:pt idx="29">
                  <c:v>12194.9562205566</c:v>
                </c:pt>
                <c:pt idx="30">
                  <c:v>12117.1177988031</c:v>
                </c:pt>
                <c:pt idx="31">
                  <c:v>11693.541263993</c:v>
                </c:pt>
                <c:pt idx="32">
                  <c:v>10505.3110344743</c:v>
                </c:pt>
                <c:pt idx="33">
                  <c:v>9079.4842829422305</c:v>
                </c:pt>
                <c:pt idx="34">
                  <c:v>7287.4398569881596</c:v>
                </c:pt>
                <c:pt idx="35">
                  <c:v>5746.0344736913703</c:v>
                </c:pt>
                <c:pt idx="36">
                  <c:v>4259.5140036237799</c:v>
                </c:pt>
                <c:pt idx="37">
                  <c:v>2950.33208578312</c:v>
                </c:pt>
                <c:pt idx="38">
                  <c:v>1839.00691797179</c:v>
                </c:pt>
                <c:pt idx="39">
                  <c:v>1154.7238008264901</c:v>
                </c:pt>
                <c:pt idx="40">
                  <c:v>773.25954761115804</c:v>
                </c:pt>
                <c:pt idx="41">
                  <c:v>513.92637177396796</c:v>
                </c:pt>
                <c:pt idx="42">
                  <c:v>297.43526945889801</c:v>
                </c:pt>
                <c:pt idx="43">
                  <c:v>155.25764414584299</c:v>
                </c:pt>
              </c:numCache>
            </c:numRef>
          </c:xVal>
          <c:yVal>
            <c:numRef>
              <c:f>'SM23'!$BA$4:$BA$47</c:f>
              <c:numCache>
                <c:formatCode>0.000</c:formatCode>
                <c:ptCount val="44"/>
                <c:pt idx="0">
                  <c:v>9.0301738062932135E-3</c:v>
                </c:pt>
                <c:pt idx="1">
                  <c:v>9.3913807585449399E-3</c:v>
                </c:pt>
                <c:pt idx="2">
                  <c:v>1.0113794663048398E-2</c:v>
                </c:pt>
                <c:pt idx="3">
                  <c:v>1.1197415519803584E-2</c:v>
                </c:pt>
                <c:pt idx="4">
                  <c:v>1.2281036376558772E-2</c:v>
                </c:pt>
                <c:pt idx="5">
                  <c:v>1.4087071137817413E-2</c:v>
                </c:pt>
                <c:pt idx="6">
                  <c:v>1.7337933708082967E-2</c:v>
                </c:pt>
                <c:pt idx="7">
                  <c:v>2.420086580086581E-2</c:v>
                </c:pt>
                <c:pt idx="8">
                  <c:v>3.4675867416165934E-2</c:v>
                </c:pt>
                <c:pt idx="9">
                  <c:v>4.2983627317955679E-2</c:v>
                </c:pt>
                <c:pt idx="10">
                  <c:v>4.9485352458486807E-2</c:v>
                </c:pt>
                <c:pt idx="11">
                  <c:v>5.562587064676619E-2</c:v>
                </c:pt>
                <c:pt idx="12">
                  <c:v>6.0682767978290392E-2</c:v>
                </c:pt>
                <c:pt idx="13">
                  <c:v>6.501725140531113E-2</c:v>
                </c:pt>
                <c:pt idx="14">
                  <c:v>7.0435355689087056E-2</c:v>
                </c:pt>
                <c:pt idx="15">
                  <c:v>7.765949473412162E-2</c:v>
                </c:pt>
                <c:pt idx="16">
                  <c:v>8.5606047683659661E-2</c:v>
                </c:pt>
                <c:pt idx="17">
                  <c:v>9.4997428442204587E-2</c:v>
                </c:pt>
                <c:pt idx="18">
                  <c:v>0.105111223105253</c:v>
                </c:pt>
                <c:pt idx="19">
                  <c:v>0.11811467338631522</c:v>
                </c:pt>
                <c:pt idx="20">
                  <c:v>0.13364657233313953</c:v>
                </c:pt>
                <c:pt idx="21">
                  <c:v>0.15315174775473289</c:v>
                </c:pt>
                <c:pt idx="22">
                  <c:v>0.18204830393487118</c:v>
                </c:pt>
                <c:pt idx="23">
                  <c:v>0.21889141306454746</c:v>
                </c:pt>
                <c:pt idx="24">
                  <c:v>0.26259745428700659</c:v>
                </c:pt>
                <c:pt idx="25">
                  <c:v>0.30738711636622101</c:v>
                </c:pt>
                <c:pt idx="26">
                  <c:v>0.35651126187245602</c:v>
                </c:pt>
                <c:pt idx="27">
                  <c:v>0.39552161271564268</c:v>
                </c:pt>
                <c:pt idx="28">
                  <c:v>0.41936127156425684</c:v>
                </c:pt>
                <c:pt idx="29">
                  <c:v>0.42044489242101202</c:v>
                </c:pt>
                <c:pt idx="30">
                  <c:v>0.39082592233637031</c:v>
                </c:pt>
                <c:pt idx="31">
                  <c:v>0.34675867416165934</c:v>
                </c:pt>
                <c:pt idx="32">
                  <c:v>0.2813802158040965</c:v>
                </c:pt>
                <c:pt idx="33">
                  <c:v>0.21636296439878541</c:v>
                </c:pt>
                <c:pt idx="34">
                  <c:v>0.15640261032499844</c:v>
                </c:pt>
                <c:pt idx="35">
                  <c:v>0.11594743167280486</c:v>
                </c:pt>
                <c:pt idx="36">
                  <c:v>8.2355185113394111E-2</c:v>
                </c:pt>
                <c:pt idx="37">
                  <c:v>5.707069845577311E-2</c:v>
                </c:pt>
                <c:pt idx="38">
                  <c:v>3.756552303417976E-2</c:v>
                </c:pt>
                <c:pt idx="39">
                  <c:v>2.672931446662791E-2</c:v>
                </c:pt>
                <c:pt idx="40">
                  <c:v>2.2033624087355441E-2</c:v>
                </c:pt>
                <c:pt idx="41">
                  <c:v>1.8421554564838155E-2</c:v>
                </c:pt>
                <c:pt idx="42">
                  <c:v>1.2642243328810497E-2</c:v>
                </c:pt>
                <c:pt idx="43">
                  <c:v>8.3077599017897571E-3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8B-4136-8683-E1FB921B0AE6}"/>
            </c:ext>
          </c:extLst>
        </c:ser>
        <c:ser>
          <c:idx val="2"/>
          <c:order val="2"/>
          <c:tx>
            <c:strRef>
              <c:f>'SM23'!$BB$3</c:f>
              <c:strCache>
                <c:ptCount val="1"/>
                <c:pt idx="0">
                  <c:v>T5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'SM23'!$BG$4:$BG$47</c:f>
              <c:numCache>
                <c:formatCode>General</c:formatCode>
                <c:ptCount val="44"/>
                <c:pt idx="0">
                  <c:v>130.386841155258</c:v>
                </c:pt>
                <c:pt idx="1">
                  <c:v>138.64468908913901</c:v>
                </c:pt>
                <c:pt idx="2">
                  <c:v>151.56844120518701</c:v>
                </c:pt>
                <c:pt idx="3">
                  <c:v>169.10185190196901</c:v>
                </c:pt>
                <c:pt idx="4">
                  <c:v>190.356738221998</c:v>
                </c:pt>
                <c:pt idx="5">
                  <c:v>216.335802908452</c:v>
                </c:pt>
                <c:pt idx="6">
                  <c:v>260.77424023348601</c:v>
                </c:pt>
                <c:pt idx="7">
                  <c:v>364.58105399342702</c:v>
                </c:pt>
                <c:pt idx="8">
                  <c:v>547.787276418587</c:v>
                </c:pt>
                <c:pt idx="9">
                  <c:v>698.58029211551798</c:v>
                </c:pt>
                <c:pt idx="10">
                  <c:v>843.79878449142302</c:v>
                </c:pt>
                <c:pt idx="11">
                  <c:v>1025.5470933834299</c:v>
                </c:pt>
                <c:pt idx="12">
                  <c:v>1195.82020544123</c:v>
                </c:pt>
                <c:pt idx="13">
                  <c:v>1403.03016498082</c:v>
                </c:pt>
                <c:pt idx="14">
                  <c:v>1653.3517668091399</c:v>
                </c:pt>
                <c:pt idx="15">
                  <c:v>1987.4292346346599</c:v>
                </c:pt>
                <c:pt idx="16">
                  <c:v>2389.8920041175602</c:v>
                </c:pt>
                <c:pt idx="17">
                  <c:v>2819.2021705587899</c:v>
                </c:pt>
                <c:pt idx="18">
                  <c:v>3240.99511773942</c:v>
                </c:pt>
                <c:pt idx="19">
                  <c:v>3735.2078962390901</c:v>
                </c:pt>
                <c:pt idx="20">
                  <c:v>4278.7468336158199</c:v>
                </c:pt>
                <c:pt idx="21">
                  <c:v>4835.1740590138197</c:v>
                </c:pt>
                <c:pt idx="22">
                  <c:v>5646.6844942061998</c:v>
                </c:pt>
                <c:pt idx="23">
                  <c:v>6566.2699637072701</c:v>
                </c:pt>
                <c:pt idx="24">
                  <c:v>7631.6556149190501</c:v>
                </c:pt>
                <c:pt idx="25">
                  <c:v>8679.7557637313694</c:v>
                </c:pt>
                <c:pt idx="26">
                  <c:v>9814.8271059479302</c:v>
                </c:pt>
                <c:pt idx="27">
                  <c:v>10803.7709533876</c:v>
                </c:pt>
                <c:pt idx="28">
                  <c:v>11664.7504377227</c:v>
                </c:pt>
                <c:pt idx="29">
                  <c:v>12194.9562205566</c:v>
                </c:pt>
                <c:pt idx="30">
                  <c:v>12117.1177988031</c:v>
                </c:pt>
                <c:pt idx="31">
                  <c:v>11693.541263993</c:v>
                </c:pt>
                <c:pt idx="32">
                  <c:v>10505.3110344743</c:v>
                </c:pt>
                <c:pt idx="33">
                  <c:v>9079.4842829422305</c:v>
                </c:pt>
                <c:pt idx="34">
                  <c:v>7287.4398569881596</c:v>
                </c:pt>
                <c:pt idx="35">
                  <c:v>5746.0344736913703</c:v>
                </c:pt>
                <c:pt idx="36">
                  <c:v>4259.5140036237799</c:v>
                </c:pt>
                <c:pt idx="37">
                  <c:v>2950.33208578312</c:v>
                </c:pt>
                <c:pt idx="38">
                  <c:v>1839.00691797179</c:v>
                </c:pt>
                <c:pt idx="39">
                  <c:v>1154.7238008264901</c:v>
                </c:pt>
                <c:pt idx="40">
                  <c:v>773.25954761115804</c:v>
                </c:pt>
                <c:pt idx="41">
                  <c:v>513.92637177396796</c:v>
                </c:pt>
                <c:pt idx="42">
                  <c:v>297.43526945889801</c:v>
                </c:pt>
                <c:pt idx="43">
                  <c:v>155.25764414584299</c:v>
                </c:pt>
              </c:numCache>
            </c:numRef>
          </c:xVal>
          <c:yVal>
            <c:numRef>
              <c:f>'SM23'!$BB$4:$BB$47</c:f>
              <c:numCache>
                <c:formatCode>0.000</c:formatCode>
                <c:ptCount val="44"/>
                <c:pt idx="0">
                  <c:v>2.92107410471363E-2</c:v>
                </c:pt>
                <c:pt idx="1">
                  <c:v>3.1530002797761539E-2</c:v>
                </c:pt>
                <c:pt idx="2">
                  <c:v>3.4374087694962897E-2</c:v>
                </c:pt>
                <c:pt idx="3">
                  <c:v>3.7852980320900759E-2</c:v>
                </c:pt>
                <c:pt idx="4">
                  <c:v>4.3651134697463859E-2</c:v>
                </c:pt>
                <c:pt idx="5">
                  <c:v>5.0608919949339581E-2</c:v>
                </c:pt>
                <c:pt idx="6">
                  <c:v>6.2205228702465809E-2</c:v>
                </c:pt>
                <c:pt idx="7">
                  <c:v>8.5507830790878606E-2</c:v>
                </c:pt>
                <c:pt idx="8">
                  <c:v>0.1238856342583555</c:v>
                </c:pt>
                <c:pt idx="9">
                  <c:v>0.15351121386990749</c:v>
                </c:pt>
                <c:pt idx="10">
                  <c:v>0.17733863910489642</c:v>
                </c:pt>
                <c:pt idx="11">
                  <c:v>0.20053125661114884</c:v>
                </c:pt>
                <c:pt idx="12">
                  <c:v>0.21919533519831116</c:v>
                </c:pt>
                <c:pt idx="13">
                  <c:v>0.23565013661700862</c:v>
                </c:pt>
                <c:pt idx="14">
                  <c:v>0.2562186383903805</c:v>
                </c:pt>
                <c:pt idx="15">
                  <c:v>0.28523451003742178</c:v>
                </c:pt>
                <c:pt idx="16">
                  <c:v>0.31899888976787405</c:v>
                </c:pt>
                <c:pt idx="17">
                  <c:v>0.3586714084570497</c:v>
                </c:pt>
                <c:pt idx="18">
                  <c:v>0.40488687383368532</c:v>
                </c:pt>
                <c:pt idx="19">
                  <c:v>0.45828009362651762</c:v>
                </c:pt>
                <c:pt idx="20">
                  <c:v>0.51990071412869854</c:v>
                </c:pt>
                <c:pt idx="21">
                  <c:v>0.59204289732662763</c:v>
                </c:pt>
                <c:pt idx="22">
                  <c:v>0.69135631403909725</c:v>
                </c:pt>
                <c:pt idx="23">
                  <c:v>0.79448816264924305</c:v>
                </c:pt>
                <c:pt idx="24">
                  <c:v>0.88981703463971296</c:v>
                </c:pt>
                <c:pt idx="25">
                  <c:v>0.94498325008391404</c:v>
                </c:pt>
                <c:pt idx="26">
                  <c:v>0.96920407093063865</c:v>
                </c:pt>
                <c:pt idx="27">
                  <c:v>0.93927729414837691</c:v>
                </c:pt>
                <c:pt idx="28">
                  <c:v>0.86844899722266089</c:v>
                </c:pt>
                <c:pt idx="29">
                  <c:v>0.76577625799167093</c:v>
                </c:pt>
                <c:pt idx="30">
                  <c:v>0.63255379167710557</c:v>
                </c:pt>
                <c:pt idx="31">
                  <c:v>0.50500990963168602</c:v>
                </c:pt>
                <c:pt idx="32">
                  <c:v>0.37171807273815483</c:v>
                </c:pt>
                <c:pt idx="33">
                  <c:v>0.26468290741239836</c:v>
                </c:pt>
                <c:pt idx="34">
                  <c:v>0.18219485986830175</c:v>
                </c:pt>
                <c:pt idx="35">
                  <c:v>0.13505524701964292</c:v>
                </c:pt>
                <c:pt idx="36">
                  <c:v>9.8767150613213353E-2</c:v>
                </c:pt>
                <c:pt idx="37">
                  <c:v>7.3525440049108076E-2</c:v>
                </c:pt>
                <c:pt idx="38">
                  <c:v>5.5131530154718153E-2</c:v>
                </c:pt>
                <c:pt idx="39">
                  <c:v>4.745405235617136E-2</c:v>
                </c:pt>
                <c:pt idx="40">
                  <c:v>5.5851222701389237E-2</c:v>
                </c:pt>
                <c:pt idx="41">
                  <c:v>6.5712877904175085E-2</c:v>
                </c:pt>
                <c:pt idx="42">
                  <c:v>5.6790884412381087E-2</c:v>
                </c:pt>
                <c:pt idx="43">
                  <c:v>3.4113504527447651E-2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8B-4136-8683-E1FB921B0AE6}"/>
            </c:ext>
          </c:extLst>
        </c:ser>
        <c:ser>
          <c:idx val="3"/>
          <c:order val="3"/>
          <c:tx>
            <c:strRef>
              <c:f>'SM23'!$BC$3</c:f>
              <c:strCache>
                <c:ptCount val="1"/>
                <c:pt idx="0">
                  <c:v>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'SM23'!$BG$4:$BG$47</c:f>
              <c:numCache>
                <c:formatCode>General</c:formatCode>
                <c:ptCount val="44"/>
                <c:pt idx="0">
                  <c:v>130.386841155258</c:v>
                </c:pt>
                <c:pt idx="1">
                  <c:v>138.64468908913901</c:v>
                </c:pt>
                <c:pt idx="2">
                  <c:v>151.56844120518701</c:v>
                </c:pt>
                <c:pt idx="3">
                  <c:v>169.10185190196901</c:v>
                </c:pt>
                <c:pt idx="4">
                  <c:v>190.356738221998</c:v>
                </c:pt>
                <c:pt idx="5">
                  <c:v>216.335802908452</c:v>
                </c:pt>
                <c:pt idx="6">
                  <c:v>260.77424023348601</c:v>
                </c:pt>
                <c:pt idx="7">
                  <c:v>364.58105399342702</c:v>
                </c:pt>
                <c:pt idx="8">
                  <c:v>547.787276418587</c:v>
                </c:pt>
                <c:pt idx="9">
                  <c:v>698.58029211551798</c:v>
                </c:pt>
                <c:pt idx="10">
                  <c:v>843.79878449142302</c:v>
                </c:pt>
                <c:pt idx="11">
                  <c:v>1025.5470933834299</c:v>
                </c:pt>
                <c:pt idx="12">
                  <c:v>1195.82020544123</c:v>
                </c:pt>
                <c:pt idx="13">
                  <c:v>1403.03016498082</c:v>
                </c:pt>
                <c:pt idx="14">
                  <c:v>1653.3517668091399</c:v>
                </c:pt>
                <c:pt idx="15">
                  <c:v>1987.4292346346599</c:v>
                </c:pt>
                <c:pt idx="16">
                  <c:v>2389.8920041175602</c:v>
                </c:pt>
                <c:pt idx="17">
                  <c:v>2819.2021705587899</c:v>
                </c:pt>
                <c:pt idx="18">
                  <c:v>3240.99511773942</c:v>
                </c:pt>
                <c:pt idx="19">
                  <c:v>3735.2078962390901</c:v>
                </c:pt>
                <c:pt idx="20">
                  <c:v>4278.7468336158199</c:v>
                </c:pt>
                <c:pt idx="21">
                  <c:v>4835.1740590138197</c:v>
                </c:pt>
                <c:pt idx="22">
                  <c:v>5646.6844942061998</c:v>
                </c:pt>
                <c:pt idx="23">
                  <c:v>6566.2699637072701</c:v>
                </c:pt>
                <c:pt idx="24">
                  <c:v>7631.6556149190501</c:v>
                </c:pt>
                <c:pt idx="25">
                  <c:v>8679.7557637313694</c:v>
                </c:pt>
                <c:pt idx="26">
                  <c:v>9814.8271059479302</c:v>
                </c:pt>
                <c:pt idx="27">
                  <c:v>10803.7709533876</c:v>
                </c:pt>
                <c:pt idx="28">
                  <c:v>11664.7504377227</c:v>
                </c:pt>
                <c:pt idx="29">
                  <c:v>12194.9562205566</c:v>
                </c:pt>
                <c:pt idx="30">
                  <c:v>12117.1177988031</c:v>
                </c:pt>
                <c:pt idx="31">
                  <c:v>11693.541263993</c:v>
                </c:pt>
                <c:pt idx="32">
                  <c:v>10505.3110344743</c:v>
                </c:pt>
                <c:pt idx="33">
                  <c:v>9079.4842829422305</c:v>
                </c:pt>
                <c:pt idx="34">
                  <c:v>7287.4398569881596</c:v>
                </c:pt>
                <c:pt idx="35">
                  <c:v>5746.0344736913703</c:v>
                </c:pt>
                <c:pt idx="36">
                  <c:v>4259.5140036237799</c:v>
                </c:pt>
                <c:pt idx="37">
                  <c:v>2950.33208578312</c:v>
                </c:pt>
                <c:pt idx="38">
                  <c:v>1839.00691797179</c:v>
                </c:pt>
                <c:pt idx="39">
                  <c:v>1154.7238008264901</c:v>
                </c:pt>
                <c:pt idx="40">
                  <c:v>773.25954761115804</c:v>
                </c:pt>
                <c:pt idx="41">
                  <c:v>513.92637177396796</c:v>
                </c:pt>
                <c:pt idx="42">
                  <c:v>297.43526945889801</c:v>
                </c:pt>
                <c:pt idx="43">
                  <c:v>155.25764414584299</c:v>
                </c:pt>
              </c:numCache>
            </c:numRef>
          </c:xVal>
          <c:yVal>
            <c:numRef>
              <c:f>'SM23'!$BC$4:$BC$47</c:f>
              <c:numCache>
                <c:formatCode>0.000</c:formatCode>
                <c:ptCount val="44"/>
                <c:pt idx="0">
                  <c:v>2.6685845554335428E-2</c:v>
                </c:pt>
                <c:pt idx="1">
                  <c:v>2.7898838534077951E-2</c:v>
                </c:pt>
                <c:pt idx="2">
                  <c:v>3.0324824493562989E-2</c:v>
                </c:pt>
                <c:pt idx="3">
                  <c:v>3.2750810453048028E-2</c:v>
                </c:pt>
                <c:pt idx="4">
                  <c:v>3.6389789392275586E-2</c:v>
                </c:pt>
                <c:pt idx="5">
                  <c:v>4.1241761311245663E-2</c:v>
                </c:pt>
                <c:pt idx="6">
                  <c:v>5.0945705149185817E-2</c:v>
                </c:pt>
                <c:pt idx="7">
                  <c:v>6.91405998453236E-2</c:v>
                </c:pt>
                <c:pt idx="8">
                  <c:v>9.9465424338886596E-2</c:v>
                </c:pt>
                <c:pt idx="9">
                  <c:v>0.12079300722535327</c:v>
                </c:pt>
                <c:pt idx="10">
                  <c:v>0.13706820671090469</c:v>
                </c:pt>
                <c:pt idx="11">
                  <c:v>0.15162412246781493</c:v>
                </c:pt>
                <c:pt idx="12">
                  <c:v>0.16203476853659893</c:v>
                </c:pt>
                <c:pt idx="13">
                  <c:v>0.17052571939479655</c:v>
                </c:pt>
                <c:pt idx="14">
                  <c:v>0.18214935844332308</c:v>
                </c:pt>
                <c:pt idx="15">
                  <c:v>0.19842455792887451</c:v>
                </c:pt>
                <c:pt idx="16">
                  <c:v>0.21611316187611365</c:v>
                </c:pt>
                <c:pt idx="17">
                  <c:v>0.23794703551147894</c:v>
                </c:pt>
                <c:pt idx="18">
                  <c:v>0.26432700179886087</c:v>
                </c:pt>
                <c:pt idx="19">
                  <c:v>0.29575935148715804</c:v>
                </c:pt>
                <c:pt idx="20">
                  <c:v>0.33588306351559793</c:v>
                </c:pt>
                <c:pt idx="21">
                  <c:v>0.38743000311061931</c:v>
                </c:pt>
                <c:pt idx="22">
                  <c:v>0.46596866752692956</c:v>
                </c:pt>
                <c:pt idx="23">
                  <c:v>0.5666470848455587</c:v>
                </c:pt>
                <c:pt idx="24">
                  <c:v>0.68835772987177246</c:v>
                </c:pt>
                <c:pt idx="25">
                  <c:v>0.80774785672350946</c:v>
                </c:pt>
                <c:pt idx="26">
                  <c:v>0.92541869984660552</c:v>
                </c:pt>
                <c:pt idx="27">
                  <c:v>0.99862014977119007</c:v>
                </c:pt>
                <c:pt idx="28">
                  <c:v>1.0109715392267034</c:v>
                </c:pt>
                <c:pt idx="29">
                  <c:v>0.9620720452492556</c:v>
                </c:pt>
                <c:pt idx="30">
                  <c:v>0.83704934872691061</c:v>
                </c:pt>
                <c:pt idx="31">
                  <c:v>0.69118431189085494</c:v>
                </c:pt>
                <c:pt idx="32">
                  <c:v>0.53389604748821773</c:v>
                </c:pt>
                <c:pt idx="33">
                  <c:v>0.4008676426804309</c:v>
                </c:pt>
                <c:pt idx="34">
                  <c:v>0.27824988394142808</c:v>
                </c:pt>
                <c:pt idx="35">
                  <c:v>0.19101985718497505</c:v>
                </c:pt>
                <c:pt idx="36">
                  <c:v>0.12521235701192546</c:v>
                </c:pt>
                <c:pt idx="37">
                  <c:v>8.1238730474241252E-2</c:v>
                </c:pt>
                <c:pt idx="38">
                  <c:v>4.8171516666168174E-2</c:v>
                </c:pt>
                <c:pt idx="39">
                  <c:v>3.441724683703859E-2</c:v>
                </c:pt>
                <c:pt idx="40">
                  <c:v>3.3816012391203097E-2</c:v>
                </c:pt>
                <c:pt idx="41">
                  <c:v>3.5134473155953971E-2</c:v>
                </c:pt>
                <c:pt idx="42">
                  <c:v>2.6833409691629961E-2</c:v>
                </c:pt>
                <c:pt idx="43">
                  <c:v>1.4682431718061672E-2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8B-4136-8683-E1FB921B0AE6}"/>
            </c:ext>
          </c:extLst>
        </c:ser>
        <c:ser>
          <c:idx val="4"/>
          <c:order val="4"/>
          <c:tx>
            <c:strRef>
              <c:f>'SM23'!$BD$3</c:f>
              <c:strCache>
                <c:ptCount val="1"/>
                <c:pt idx="0">
                  <c:v>T7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'SM23'!$BG$4:$BG$47</c:f>
              <c:numCache>
                <c:formatCode>General</c:formatCode>
                <c:ptCount val="44"/>
                <c:pt idx="0">
                  <c:v>130.386841155258</c:v>
                </c:pt>
                <c:pt idx="1">
                  <c:v>138.64468908913901</c:v>
                </c:pt>
                <c:pt idx="2">
                  <c:v>151.56844120518701</c:v>
                </c:pt>
                <c:pt idx="3">
                  <c:v>169.10185190196901</c:v>
                </c:pt>
                <c:pt idx="4">
                  <c:v>190.356738221998</c:v>
                </c:pt>
                <c:pt idx="5">
                  <c:v>216.335802908452</c:v>
                </c:pt>
                <c:pt idx="6">
                  <c:v>260.77424023348601</c:v>
                </c:pt>
                <c:pt idx="7">
                  <c:v>364.58105399342702</c:v>
                </c:pt>
                <c:pt idx="8">
                  <c:v>547.787276418587</c:v>
                </c:pt>
                <c:pt idx="9">
                  <c:v>698.58029211551798</c:v>
                </c:pt>
                <c:pt idx="10">
                  <c:v>843.79878449142302</c:v>
                </c:pt>
                <c:pt idx="11">
                  <c:v>1025.5470933834299</c:v>
                </c:pt>
                <c:pt idx="12">
                  <c:v>1195.82020544123</c:v>
                </c:pt>
                <c:pt idx="13">
                  <c:v>1403.03016498082</c:v>
                </c:pt>
                <c:pt idx="14">
                  <c:v>1653.3517668091399</c:v>
                </c:pt>
                <c:pt idx="15">
                  <c:v>1987.4292346346599</c:v>
                </c:pt>
                <c:pt idx="16">
                  <c:v>2389.8920041175602</c:v>
                </c:pt>
                <c:pt idx="17">
                  <c:v>2819.2021705587899</c:v>
                </c:pt>
                <c:pt idx="18">
                  <c:v>3240.99511773942</c:v>
                </c:pt>
                <c:pt idx="19">
                  <c:v>3735.2078962390901</c:v>
                </c:pt>
                <c:pt idx="20">
                  <c:v>4278.7468336158199</c:v>
                </c:pt>
                <c:pt idx="21">
                  <c:v>4835.1740590138197</c:v>
                </c:pt>
                <c:pt idx="22">
                  <c:v>5646.6844942061998</c:v>
                </c:pt>
                <c:pt idx="23">
                  <c:v>6566.2699637072701</c:v>
                </c:pt>
                <c:pt idx="24">
                  <c:v>7631.6556149190501</c:v>
                </c:pt>
                <c:pt idx="25">
                  <c:v>8679.7557637313694</c:v>
                </c:pt>
                <c:pt idx="26">
                  <c:v>9814.8271059479302</c:v>
                </c:pt>
                <c:pt idx="27">
                  <c:v>10803.7709533876</c:v>
                </c:pt>
                <c:pt idx="28">
                  <c:v>11664.7504377227</c:v>
                </c:pt>
                <c:pt idx="29">
                  <c:v>12194.9562205566</c:v>
                </c:pt>
                <c:pt idx="30">
                  <c:v>12117.1177988031</c:v>
                </c:pt>
                <c:pt idx="31">
                  <c:v>11693.541263993</c:v>
                </c:pt>
                <c:pt idx="32">
                  <c:v>10505.3110344743</c:v>
                </c:pt>
                <c:pt idx="33">
                  <c:v>9079.4842829422305</c:v>
                </c:pt>
                <c:pt idx="34">
                  <c:v>7287.4398569881596</c:v>
                </c:pt>
                <c:pt idx="35">
                  <c:v>5746.0344736913703</c:v>
                </c:pt>
                <c:pt idx="36">
                  <c:v>4259.5140036237799</c:v>
                </c:pt>
                <c:pt idx="37">
                  <c:v>2950.33208578312</c:v>
                </c:pt>
                <c:pt idx="38">
                  <c:v>1839.00691797179</c:v>
                </c:pt>
                <c:pt idx="39">
                  <c:v>1154.7238008264901</c:v>
                </c:pt>
                <c:pt idx="40">
                  <c:v>773.25954761115804</c:v>
                </c:pt>
                <c:pt idx="41">
                  <c:v>513.92637177396796</c:v>
                </c:pt>
                <c:pt idx="42">
                  <c:v>297.43526945889801</c:v>
                </c:pt>
                <c:pt idx="43">
                  <c:v>155.25764414584299</c:v>
                </c:pt>
              </c:numCache>
            </c:numRef>
          </c:xVal>
          <c:yVal>
            <c:numRef>
              <c:f>'SM23'!$BD$4:$BD$47</c:f>
              <c:numCache>
                <c:formatCode>0.000</c:formatCode>
                <c:ptCount val="44"/>
                <c:pt idx="0">
                  <c:v>2.8906981258904209E-2</c:v>
                </c:pt>
                <c:pt idx="1">
                  <c:v>3.0408699828507663E-2</c:v>
                </c:pt>
                <c:pt idx="2">
                  <c:v>3.3224238612187089E-2</c:v>
                </c:pt>
                <c:pt idx="3">
                  <c:v>3.6039777395866515E-2</c:v>
                </c:pt>
                <c:pt idx="4">
                  <c:v>4.0357034749149395E-2</c:v>
                </c:pt>
                <c:pt idx="5">
                  <c:v>4.6832920779073722E-2</c:v>
                </c:pt>
                <c:pt idx="6">
                  <c:v>5.7626064162280929E-2</c:v>
                </c:pt>
                <c:pt idx="7">
                  <c:v>7.8367542466129869E-2</c:v>
                </c:pt>
                <c:pt idx="8">
                  <c:v>0.1142194215064689</c:v>
                </c:pt>
                <c:pt idx="9">
                  <c:v>0.1399350672706387</c:v>
                </c:pt>
                <c:pt idx="10">
                  <c:v>0.16114555732599814</c:v>
                </c:pt>
                <c:pt idx="11">
                  <c:v>0.18254394573688504</c:v>
                </c:pt>
                <c:pt idx="12">
                  <c:v>0.19859236997639612</c:v>
                </c:pt>
                <c:pt idx="13">
                  <c:v>0.21332697400183126</c:v>
                </c:pt>
                <c:pt idx="14">
                  <c:v>0.23200303866949429</c:v>
                </c:pt>
                <c:pt idx="15">
                  <c:v>0.25828091122563013</c:v>
                </c:pt>
                <c:pt idx="16">
                  <c:v>0.29000196299359732</c:v>
                </c:pt>
                <c:pt idx="17">
                  <c:v>0.32932482265003726</c:v>
                </c:pt>
                <c:pt idx="18">
                  <c:v>0.37427875987383613</c:v>
                </c:pt>
                <c:pt idx="19">
                  <c:v>0.42598969652354235</c:v>
                </c:pt>
                <c:pt idx="20">
                  <c:v>0.49018339348158657</c:v>
                </c:pt>
                <c:pt idx="21">
                  <c:v>0.56226147999870313</c:v>
                </c:pt>
                <c:pt idx="22">
                  <c:v>0.65799126691842014</c:v>
                </c:pt>
                <c:pt idx="23">
                  <c:v>0.75644631413059382</c:v>
                </c:pt>
                <c:pt idx="24">
                  <c:v>0.84298670092486128</c:v>
                </c:pt>
                <c:pt idx="25">
                  <c:v>0.89330528506620044</c:v>
                </c:pt>
                <c:pt idx="26">
                  <c:v>0.92006978866924405</c:v>
                </c:pt>
                <c:pt idx="27">
                  <c:v>0.91032550312491067</c:v>
                </c:pt>
                <c:pt idx="28">
                  <c:v>0.8795556893315124</c:v>
                </c:pt>
                <c:pt idx="29">
                  <c:v>0.82447286020462662</c:v>
                </c:pt>
                <c:pt idx="30">
                  <c:v>0.72968256506254725</c:v>
                </c:pt>
                <c:pt idx="31">
                  <c:v>0.62155882805109819</c:v>
                </c:pt>
                <c:pt idx="32">
                  <c:v>0.50517343649490576</c:v>
                </c:pt>
                <c:pt idx="33">
                  <c:v>0.40868471477999663</c:v>
                </c:pt>
                <c:pt idx="34">
                  <c:v>0.31651178214375397</c:v>
                </c:pt>
                <c:pt idx="35">
                  <c:v>0.25972465334557276</c:v>
                </c:pt>
                <c:pt idx="36">
                  <c:v>0.21382535124567068</c:v>
                </c:pt>
                <c:pt idx="37">
                  <c:v>0.19289450631167784</c:v>
                </c:pt>
                <c:pt idx="38">
                  <c:v>0.17646881708649528</c:v>
                </c:pt>
                <c:pt idx="39">
                  <c:v>0.17027404445255398</c:v>
                </c:pt>
                <c:pt idx="40">
                  <c:v>0.16736382235380259</c:v>
                </c:pt>
                <c:pt idx="41">
                  <c:v>0.15685032409196192</c:v>
                </c:pt>
                <c:pt idx="42">
                  <c:v>0.12972323824941132</c:v>
                </c:pt>
                <c:pt idx="43">
                  <c:v>0.10315984747344312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8B-4136-8683-E1FB921B0AE6}"/>
            </c:ext>
          </c:extLst>
        </c:ser>
        <c:ser>
          <c:idx val="5"/>
          <c:order val="5"/>
          <c:tx>
            <c:strRef>
              <c:f>'SM23'!$BE$3</c:f>
              <c:strCache>
                <c:ptCount val="1"/>
                <c:pt idx="0">
                  <c:v>T8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'SM23'!$BG$4:$BG$47</c:f>
              <c:numCache>
                <c:formatCode>General</c:formatCode>
                <c:ptCount val="44"/>
                <c:pt idx="0">
                  <c:v>130.386841155258</c:v>
                </c:pt>
                <c:pt idx="1">
                  <c:v>138.64468908913901</c:v>
                </c:pt>
                <c:pt idx="2">
                  <c:v>151.56844120518701</c:v>
                </c:pt>
                <c:pt idx="3">
                  <c:v>169.10185190196901</c:v>
                </c:pt>
                <c:pt idx="4">
                  <c:v>190.356738221998</c:v>
                </c:pt>
                <c:pt idx="5">
                  <c:v>216.335802908452</c:v>
                </c:pt>
                <c:pt idx="6">
                  <c:v>260.77424023348601</c:v>
                </c:pt>
                <c:pt idx="7">
                  <c:v>364.58105399342702</c:v>
                </c:pt>
                <c:pt idx="8">
                  <c:v>547.787276418587</c:v>
                </c:pt>
                <c:pt idx="9">
                  <c:v>698.58029211551798</c:v>
                </c:pt>
                <c:pt idx="10">
                  <c:v>843.79878449142302</c:v>
                </c:pt>
                <c:pt idx="11">
                  <c:v>1025.5470933834299</c:v>
                </c:pt>
                <c:pt idx="12">
                  <c:v>1195.82020544123</c:v>
                </c:pt>
                <c:pt idx="13">
                  <c:v>1403.03016498082</c:v>
                </c:pt>
                <c:pt idx="14">
                  <c:v>1653.3517668091399</c:v>
                </c:pt>
                <c:pt idx="15">
                  <c:v>1987.4292346346599</c:v>
                </c:pt>
                <c:pt idx="16">
                  <c:v>2389.8920041175602</c:v>
                </c:pt>
                <c:pt idx="17">
                  <c:v>2819.2021705587899</c:v>
                </c:pt>
                <c:pt idx="18">
                  <c:v>3240.99511773942</c:v>
                </c:pt>
                <c:pt idx="19">
                  <c:v>3735.2078962390901</c:v>
                </c:pt>
                <c:pt idx="20">
                  <c:v>4278.7468336158199</c:v>
                </c:pt>
                <c:pt idx="21">
                  <c:v>4835.1740590138197</c:v>
                </c:pt>
                <c:pt idx="22">
                  <c:v>5646.6844942061998</c:v>
                </c:pt>
                <c:pt idx="23">
                  <c:v>6566.2699637072701</c:v>
                </c:pt>
                <c:pt idx="24">
                  <c:v>7631.6556149190501</c:v>
                </c:pt>
                <c:pt idx="25">
                  <c:v>8679.7557637313694</c:v>
                </c:pt>
                <c:pt idx="26">
                  <c:v>9814.8271059479302</c:v>
                </c:pt>
                <c:pt idx="27">
                  <c:v>10803.7709533876</c:v>
                </c:pt>
                <c:pt idx="28">
                  <c:v>11664.7504377227</c:v>
                </c:pt>
                <c:pt idx="29">
                  <c:v>12194.9562205566</c:v>
                </c:pt>
                <c:pt idx="30">
                  <c:v>12117.1177988031</c:v>
                </c:pt>
                <c:pt idx="31">
                  <c:v>11693.541263993</c:v>
                </c:pt>
                <c:pt idx="32">
                  <c:v>10505.3110344743</c:v>
                </c:pt>
                <c:pt idx="33">
                  <c:v>9079.4842829422305</c:v>
                </c:pt>
                <c:pt idx="34">
                  <c:v>7287.4398569881596</c:v>
                </c:pt>
                <c:pt idx="35">
                  <c:v>5746.0344736913703</c:v>
                </c:pt>
                <c:pt idx="36">
                  <c:v>4259.5140036237799</c:v>
                </c:pt>
                <c:pt idx="37">
                  <c:v>2950.33208578312</c:v>
                </c:pt>
                <c:pt idx="38">
                  <c:v>1839.00691797179</c:v>
                </c:pt>
                <c:pt idx="39">
                  <c:v>1154.7238008264901</c:v>
                </c:pt>
                <c:pt idx="40">
                  <c:v>773.25954761115804</c:v>
                </c:pt>
                <c:pt idx="41">
                  <c:v>513.92637177396796</c:v>
                </c:pt>
                <c:pt idx="42">
                  <c:v>297.43526945889801</c:v>
                </c:pt>
                <c:pt idx="43">
                  <c:v>155.25764414584299</c:v>
                </c:pt>
              </c:numCache>
            </c:numRef>
          </c:xVal>
          <c:yVal>
            <c:numRef>
              <c:f>'SM23'!$BE$4:$BE$47</c:f>
              <c:numCache>
                <c:formatCode>0.000</c:formatCode>
                <c:ptCount val="44"/>
                <c:pt idx="0">
                  <c:v>1.688653531656413E-2</c:v>
                </c:pt>
                <c:pt idx="1">
                  <c:v>1.8237458141889259E-2</c:v>
                </c:pt>
                <c:pt idx="2">
                  <c:v>1.9588380967214387E-2</c:v>
                </c:pt>
                <c:pt idx="3">
                  <c:v>2.2290226617864652E-2</c:v>
                </c:pt>
                <c:pt idx="4">
                  <c:v>2.5667533681177471E-2</c:v>
                </c:pt>
                <c:pt idx="5">
                  <c:v>2.9720302157152868E-2</c:v>
                </c:pt>
                <c:pt idx="6">
                  <c:v>3.6474916283778518E-2</c:v>
                </c:pt>
                <c:pt idx="7">
                  <c:v>5.0659605949692391E-2</c:v>
                </c:pt>
                <c:pt idx="8">
                  <c:v>7.3625293980219608E-2</c:v>
                </c:pt>
                <c:pt idx="9">
                  <c:v>9.1187290709446298E-2</c:v>
                </c:pt>
                <c:pt idx="10">
                  <c:v>0.10537198037536016</c:v>
                </c:pt>
                <c:pt idx="11">
                  <c:v>0.11888120862861147</c:v>
                </c:pt>
                <c:pt idx="12">
                  <c:v>0.12968859123121251</c:v>
                </c:pt>
                <c:pt idx="13">
                  <c:v>0.13779412818316328</c:v>
                </c:pt>
                <c:pt idx="14">
                  <c:v>0.14725058796043922</c:v>
                </c:pt>
                <c:pt idx="15">
                  <c:v>0.16075981621369054</c:v>
                </c:pt>
                <c:pt idx="16">
                  <c:v>0.17494450587960436</c:v>
                </c:pt>
                <c:pt idx="17">
                  <c:v>0.19250650260883106</c:v>
                </c:pt>
                <c:pt idx="18">
                  <c:v>0.21344580640137059</c:v>
                </c:pt>
                <c:pt idx="19">
                  <c:v>0.23776241725722294</c:v>
                </c:pt>
                <c:pt idx="20">
                  <c:v>0.26815818082703835</c:v>
                </c:pt>
                <c:pt idx="21">
                  <c:v>0.30598401993614199</c:v>
                </c:pt>
                <c:pt idx="22">
                  <c:v>0.36272277859979751</c:v>
                </c:pt>
                <c:pt idx="23">
                  <c:v>0.43161984269137904</c:v>
                </c:pt>
                <c:pt idx="24">
                  <c:v>0.50592059808426137</c:v>
                </c:pt>
                <c:pt idx="25">
                  <c:v>0.56671212522389214</c:v>
                </c:pt>
                <c:pt idx="26">
                  <c:v>0.6133189626976091</c:v>
                </c:pt>
                <c:pt idx="27">
                  <c:v>0.62885457518884824</c:v>
                </c:pt>
                <c:pt idx="28">
                  <c:v>0.61534534693559673</c:v>
                </c:pt>
                <c:pt idx="29">
                  <c:v>0.5640102795732419</c:v>
                </c:pt>
                <c:pt idx="30">
                  <c:v>0.48160398722840886</c:v>
                </c:pt>
                <c:pt idx="31">
                  <c:v>0.39176761934428778</c:v>
                </c:pt>
                <c:pt idx="32">
                  <c:v>0.29179933027022814</c:v>
                </c:pt>
                <c:pt idx="33">
                  <c:v>0.20804211510007009</c:v>
                </c:pt>
                <c:pt idx="34">
                  <c:v>0.13982051242115098</c:v>
                </c:pt>
                <c:pt idx="35">
                  <c:v>9.7941904836071944E-2</c:v>
                </c:pt>
                <c:pt idx="36">
                  <c:v>6.6195218440931389E-2</c:v>
                </c:pt>
                <c:pt idx="37">
                  <c:v>4.2554068997741605E-2</c:v>
                </c:pt>
                <c:pt idx="38">
                  <c:v>2.5667533681177471E-2</c:v>
                </c:pt>
                <c:pt idx="39">
                  <c:v>1.7561996729226696E-2</c:v>
                </c:pt>
                <c:pt idx="40">
                  <c:v>1.6211073903901564E-2</c:v>
                </c:pt>
                <c:pt idx="41">
                  <c:v>1.4860151078576434E-2</c:v>
                </c:pt>
                <c:pt idx="42">
                  <c:v>9.4564597772759142E-3</c:v>
                </c:pt>
                <c:pt idx="43">
                  <c:v>4.7282298886379571E-3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8B-4136-8683-E1FB921B0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762031"/>
        <c:axId val="1549762511"/>
      </c:scatterChart>
      <c:valAx>
        <c:axId val="15497620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762511"/>
        <c:crosses val="autoZero"/>
        <c:crossBetween val="midCat"/>
      </c:valAx>
      <c:valAx>
        <c:axId val="15497625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76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All</a:t>
            </a:r>
            <a:r>
              <a:rPr lang="es-AR" baseline="0"/>
              <a:t> Closed - By Grain Size Class</a:t>
            </a:r>
            <a:endParaRPr lang="es-AR"/>
          </a:p>
        </c:rich>
      </c:tx>
      <c:layout>
        <c:manualLayout>
          <c:xMode val="edge"/>
          <c:yMode val="edge"/>
          <c:x val="0.2352108047096609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'SM23'!$BS$3</c:f>
              <c:strCache>
                <c:ptCount val="1"/>
                <c:pt idx="0">
                  <c:v>T1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6567307071820515"/>
                  <c:y val="-0.20389788442272613"/>
                </c:manualLayout>
              </c:layout>
              <c:numFmt formatCode="General" sourceLinked="0"/>
              <c:spPr>
                <a:solidFill>
                  <a:schemeClr val="tx2">
                    <a:lumMod val="25000"/>
                    <a:lumOff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'SM23'!$BR$4:$BR$6</c:f>
              <c:numCache>
                <c:formatCode>0.00</c:formatCode>
                <c:ptCount val="3"/>
                <c:pt idx="0">
                  <c:v>3711.9160117344445</c:v>
                </c:pt>
                <c:pt idx="1">
                  <c:v>113684.18489951562</c:v>
                </c:pt>
                <c:pt idx="2">
                  <c:v>56255.266553284106</c:v>
                </c:pt>
              </c:numCache>
            </c:numRef>
          </c:xVal>
          <c:yVal>
            <c:numRef>
              <c:f>'SM23'!$BS$4:$BS$6</c:f>
              <c:numCache>
                <c:formatCode>0.000</c:formatCode>
                <c:ptCount val="3"/>
                <c:pt idx="0">
                  <c:v>0.45079025375166626</c:v>
                </c:pt>
                <c:pt idx="1">
                  <c:v>8.0360696707175165</c:v>
                </c:pt>
                <c:pt idx="2">
                  <c:v>3.779040075530816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F-491B-923D-34D215F7AB1D}"/>
            </c:ext>
          </c:extLst>
        </c:ser>
        <c:ser>
          <c:idx val="1"/>
          <c:order val="1"/>
          <c:tx>
            <c:strRef>
              <c:f>'SM23'!$BT$3</c:f>
              <c:strCache>
                <c:ptCount val="1"/>
                <c:pt idx="0">
                  <c:v>T2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6903183900762415"/>
                  <c:y val="-0.21222930192830161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'SM23'!$BR$4:$BR$6</c:f>
              <c:numCache>
                <c:formatCode>0.00</c:formatCode>
                <c:ptCount val="3"/>
                <c:pt idx="0">
                  <c:v>3711.9160117344445</c:v>
                </c:pt>
                <c:pt idx="1">
                  <c:v>113684.18489951562</c:v>
                </c:pt>
                <c:pt idx="2">
                  <c:v>56255.266553284106</c:v>
                </c:pt>
              </c:numCache>
            </c:numRef>
          </c:xVal>
          <c:yVal>
            <c:numRef>
              <c:f>'SM23'!$BT$4:$BT$6</c:f>
              <c:numCache>
                <c:formatCode>0.000</c:formatCode>
                <c:ptCount val="3"/>
                <c:pt idx="0">
                  <c:v>0.18703707902634223</c:v>
                </c:pt>
                <c:pt idx="1">
                  <c:v>3.2029096365455176</c:v>
                </c:pt>
                <c:pt idx="2">
                  <c:v>1.4248532844281439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4F-491B-923D-34D215F7AB1D}"/>
            </c:ext>
          </c:extLst>
        </c:ser>
        <c:ser>
          <c:idx val="2"/>
          <c:order val="2"/>
          <c:tx>
            <c:strRef>
              <c:f>'SM23'!$BU$3</c:f>
              <c:strCache>
                <c:ptCount val="1"/>
                <c:pt idx="0">
                  <c:v>T5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723906072970431"/>
                  <c:y val="-6.9142643305314708E-2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'SM23'!$BR$4:$BR$6</c:f>
              <c:numCache>
                <c:formatCode>0.00</c:formatCode>
                <c:ptCount val="3"/>
                <c:pt idx="0">
                  <c:v>3711.9160117344445</c:v>
                </c:pt>
                <c:pt idx="1">
                  <c:v>113684.18489951562</c:v>
                </c:pt>
                <c:pt idx="2">
                  <c:v>56255.266553284106</c:v>
                </c:pt>
              </c:numCache>
            </c:numRef>
          </c:xVal>
          <c:yVal>
            <c:numRef>
              <c:f>'SM23'!$BU$4:$BU$6</c:f>
              <c:numCache>
                <c:formatCode>0.000</c:formatCode>
                <c:ptCount val="3"/>
                <c:pt idx="0">
                  <c:v>0.99249319357245436</c:v>
                </c:pt>
                <c:pt idx="1">
                  <c:v>12.143316057400659</c:v>
                </c:pt>
                <c:pt idx="2">
                  <c:v>1.6221907490268839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4F-491B-923D-34D215F7AB1D}"/>
            </c:ext>
          </c:extLst>
        </c:ser>
        <c:ser>
          <c:idx val="3"/>
          <c:order val="3"/>
          <c:tx>
            <c:strRef>
              <c:f>'SM23'!$BV$3</c:f>
              <c:strCache>
                <c:ptCount val="1"/>
                <c:pt idx="0">
                  <c:v>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6231430242878621"/>
                  <c:y val="-0.1466985952647450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'SM23'!$BR$4:$BR$6</c:f>
              <c:numCache>
                <c:formatCode>0.00</c:formatCode>
                <c:ptCount val="3"/>
                <c:pt idx="0">
                  <c:v>3711.9160117344445</c:v>
                </c:pt>
                <c:pt idx="1">
                  <c:v>113684.18489951562</c:v>
                </c:pt>
                <c:pt idx="2">
                  <c:v>56255.266553284106</c:v>
                </c:pt>
              </c:numCache>
            </c:numRef>
          </c:xVal>
          <c:yVal>
            <c:numRef>
              <c:f>'SM23'!$BV$4:$BV$6</c:f>
              <c:numCache>
                <c:formatCode>0.000</c:formatCode>
                <c:ptCount val="3"/>
                <c:pt idx="0">
                  <c:v>0.23523687411480471</c:v>
                </c:pt>
                <c:pt idx="1">
                  <c:v>3.4966024327251528</c:v>
                </c:pt>
                <c:pt idx="2">
                  <c:v>1.0619606931600434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4F-491B-923D-34D215F7AB1D}"/>
            </c:ext>
          </c:extLst>
        </c:ser>
        <c:ser>
          <c:idx val="4"/>
          <c:order val="4"/>
          <c:tx>
            <c:strRef>
              <c:f>'SM23'!$BW$3</c:f>
              <c:strCache>
                <c:ptCount val="1"/>
                <c:pt idx="0">
                  <c:v>T7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7444309571288126"/>
                  <c:y val="8.0218756764829771E-2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'SM23'!$BR$4:$BR$6</c:f>
              <c:numCache>
                <c:formatCode>0.00</c:formatCode>
                <c:ptCount val="3"/>
                <c:pt idx="0">
                  <c:v>3711.9160117344445</c:v>
                </c:pt>
                <c:pt idx="1">
                  <c:v>113684.18489951562</c:v>
                </c:pt>
                <c:pt idx="2">
                  <c:v>56255.266553284106</c:v>
                </c:pt>
              </c:numCache>
            </c:numRef>
          </c:xVal>
          <c:yVal>
            <c:numRef>
              <c:f>'SM23'!$BW$4:$BW$6</c:f>
              <c:numCache>
                <c:formatCode>0.000</c:formatCode>
                <c:ptCount val="3"/>
                <c:pt idx="0">
                  <c:v>0.63798708884441058</c:v>
                </c:pt>
                <c:pt idx="1">
                  <c:v>9.8232066288560738</c:v>
                </c:pt>
                <c:pt idx="2">
                  <c:v>2.4447062822995203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4F-491B-923D-34D215F7AB1D}"/>
            </c:ext>
          </c:extLst>
        </c:ser>
        <c:ser>
          <c:idx val="5"/>
          <c:order val="5"/>
          <c:tx>
            <c:strRef>
              <c:f>'SM23'!$BX$3</c:f>
              <c:strCache>
                <c:ptCount val="1"/>
                <c:pt idx="0">
                  <c:v>T8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8117938663153894"/>
                  <c:y val="0.181910782278621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'SM23'!$BR$4:$BR$6</c:f>
              <c:numCache>
                <c:formatCode>0.00</c:formatCode>
                <c:ptCount val="3"/>
                <c:pt idx="0">
                  <c:v>3711.9160117344445</c:v>
                </c:pt>
                <c:pt idx="1">
                  <c:v>113684.18489951562</c:v>
                </c:pt>
                <c:pt idx="2">
                  <c:v>56255.266553284106</c:v>
                </c:pt>
              </c:numCache>
            </c:numRef>
          </c:xVal>
          <c:yVal>
            <c:numRef>
              <c:f>'SM23'!$BX$4:$BX$6</c:f>
              <c:numCache>
                <c:formatCode>0.000</c:formatCode>
                <c:ptCount val="3"/>
                <c:pt idx="0">
                  <c:v>1.1600648367273965</c:v>
                </c:pt>
                <c:pt idx="1">
                  <c:v>11.001411554293746</c:v>
                </c:pt>
                <c:pt idx="2">
                  <c:v>2.3955236089788574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4F-491B-923D-34D215F7A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535231"/>
        <c:axId val="1814551071"/>
      </c:scatterChart>
      <c:valAx>
        <c:axId val="181453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Total</a:t>
                </a:r>
                <a:r>
                  <a:rPr lang="es-AR" baseline="0"/>
                  <a:t> Transported Sediment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551071"/>
        <c:crosses val="autoZero"/>
        <c:crossBetween val="midCat"/>
      </c:valAx>
      <c:valAx>
        <c:axId val="181455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Total Trap</a:t>
                </a:r>
                <a:r>
                  <a:rPr lang="es-AR" baseline="0"/>
                  <a:t> Deposition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535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All</a:t>
            </a:r>
            <a:r>
              <a:rPr lang="es-AR" baseline="0"/>
              <a:t> Open - By Grain Size Class</a:t>
            </a:r>
            <a:endParaRPr lang="es-AR"/>
          </a:p>
        </c:rich>
      </c:tx>
      <c:layout>
        <c:manualLayout>
          <c:xMode val="edge"/>
          <c:yMode val="edge"/>
          <c:x val="0.2352108047096609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'SM23'!$BY$3</c:f>
              <c:strCache>
                <c:ptCount val="1"/>
                <c:pt idx="0">
                  <c:v>T1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'SM23'!$BR$4:$BR$6</c:f>
              <c:numCache>
                <c:formatCode>0.00</c:formatCode>
                <c:ptCount val="3"/>
                <c:pt idx="0">
                  <c:v>3711.9160117344445</c:v>
                </c:pt>
                <c:pt idx="1">
                  <c:v>113684.18489951562</c:v>
                </c:pt>
                <c:pt idx="2">
                  <c:v>56255.266553284106</c:v>
                </c:pt>
              </c:numCache>
            </c:numRef>
          </c:xVal>
          <c:yVal>
            <c:numRef>
              <c:f>'SM23'!$BY$4:$BY$6</c:f>
              <c:numCache>
                <c:formatCode>0.000</c:formatCode>
                <c:ptCount val="3"/>
                <c:pt idx="0">
                  <c:v>0.60054292802206177</c:v>
                </c:pt>
                <c:pt idx="1">
                  <c:v>10.789368461860928</c:v>
                </c:pt>
                <c:pt idx="2">
                  <c:v>4.8206886101170099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0-4715-9D33-0B284BEC3E28}"/>
            </c:ext>
          </c:extLst>
        </c:ser>
        <c:ser>
          <c:idx val="1"/>
          <c:order val="1"/>
          <c:tx>
            <c:strRef>
              <c:f>'SM23'!$BZ$3</c:f>
              <c:strCache>
                <c:ptCount val="1"/>
                <c:pt idx="0">
                  <c:v>T2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'SM23'!$BR$4:$BR$6</c:f>
              <c:numCache>
                <c:formatCode>0.00</c:formatCode>
                <c:ptCount val="3"/>
                <c:pt idx="0">
                  <c:v>3711.9160117344445</c:v>
                </c:pt>
                <c:pt idx="1">
                  <c:v>113684.18489951562</c:v>
                </c:pt>
                <c:pt idx="2">
                  <c:v>56255.266553284106</c:v>
                </c:pt>
              </c:numCache>
            </c:numRef>
          </c:xVal>
          <c:yVal>
            <c:numRef>
              <c:f>'SM23'!$BZ$4:$BZ$6</c:f>
              <c:numCache>
                <c:formatCode>0.000</c:formatCode>
                <c:ptCount val="3"/>
                <c:pt idx="0">
                  <c:v>0.23478451896362354</c:v>
                </c:pt>
                <c:pt idx="1">
                  <c:v>3.9736376817212653</c:v>
                </c:pt>
                <c:pt idx="2">
                  <c:v>1.3819777993151134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00-4715-9D33-0B284BEC3E28}"/>
            </c:ext>
          </c:extLst>
        </c:ser>
        <c:ser>
          <c:idx val="2"/>
          <c:order val="2"/>
          <c:tx>
            <c:strRef>
              <c:f>'SM23'!$CA$3</c:f>
              <c:strCache>
                <c:ptCount val="1"/>
                <c:pt idx="0">
                  <c:v>T5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'SM23'!$BR$4:$BR$6</c:f>
              <c:numCache>
                <c:formatCode>0.00</c:formatCode>
                <c:ptCount val="3"/>
                <c:pt idx="0">
                  <c:v>3711.9160117344445</c:v>
                </c:pt>
                <c:pt idx="1">
                  <c:v>113684.18489951562</c:v>
                </c:pt>
                <c:pt idx="2">
                  <c:v>56255.266553284106</c:v>
                </c:pt>
              </c:numCache>
            </c:numRef>
          </c:xVal>
          <c:yVal>
            <c:numRef>
              <c:f>'SM23'!$CA$4:$CA$6</c:f>
              <c:numCache>
                <c:formatCode>0.000</c:formatCode>
                <c:ptCount val="3"/>
                <c:pt idx="0">
                  <c:v>0.82967641323406882</c:v>
                </c:pt>
                <c:pt idx="1">
                  <c:v>11.345515927377145</c:v>
                </c:pt>
                <c:pt idx="2">
                  <c:v>1.9460076593887876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00-4715-9D33-0B284BEC3E28}"/>
            </c:ext>
          </c:extLst>
        </c:ser>
        <c:ser>
          <c:idx val="3"/>
          <c:order val="3"/>
          <c:tx>
            <c:strRef>
              <c:f>'SM23'!$CB$3</c:f>
              <c:strCache>
                <c:ptCount val="1"/>
                <c:pt idx="0">
                  <c:v>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'SM23'!$BR$4:$BR$6</c:f>
              <c:numCache>
                <c:formatCode>0.00</c:formatCode>
                <c:ptCount val="3"/>
                <c:pt idx="0">
                  <c:v>3711.9160117344445</c:v>
                </c:pt>
                <c:pt idx="1">
                  <c:v>113684.18489951562</c:v>
                </c:pt>
                <c:pt idx="2">
                  <c:v>56255.266553284106</c:v>
                </c:pt>
              </c:numCache>
            </c:numRef>
          </c:xVal>
          <c:yVal>
            <c:numRef>
              <c:f>'SM23'!$CB$4:$CB$6</c:f>
              <c:numCache>
                <c:formatCode>0.000</c:formatCode>
                <c:ptCount val="3"/>
                <c:pt idx="0">
                  <c:v>0.67270481300819962</c:v>
                </c:pt>
                <c:pt idx="1">
                  <c:v>9.8650712658596724</c:v>
                </c:pt>
                <c:pt idx="2">
                  <c:v>2.4947239211321284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00-4715-9D33-0B284BEC3E28}"/>
            </c:ext>
          </c:extLst>
        </c:ser>
        <c:ser>
          <c:idx val="4"/>
          <c:order val="4"/>
          <c:tx>
            <c:strRef>
              <c:f>'SM23'!$CC$3</c:f>
              <c:strCache>
                <c:ptCount val="1"/>
                <c:pt idx="0">
                  <c:v>T7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'SM23'!$BR$4:$BR$6</c:f>
              <c:numCache>
                <c:formatCode>0.00</c:formatCode>
                <c:ptCount val="3"/>
                <c:pt idx="0">
                  <c:v>3711.9160117344445</c:v>
                </c:pt>
                <c:pt idx="1">
                  <c:v>113684.18489951562</c:v>
                </c:pt>
                <c:pt idx="2">
                  <c:v>56255.266553284106</c:v>
                </c:pt>
              </c:numCache>
            </c:numRef>
          </c:xVal>
          <c:yVal>
            <c:numRef>
              <c:f>'SM23'!$CC$4:$CC$6</c:f>
              <c:numCache>
                <c:formatCode>0.000</c:formatCode>
                <c:ptCount val="3"/>
                <c:pt idx="0">
                  <c:v>0.76706330535520517</c:v>
                </c:pt>
                <c:pt idx="1">
                  <c:v>10.971623328564455</c:v>
                </c:pt>
                <c:pt idx="2">
                  <c:v>3.422213366080344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00-4715-9D33-0B284BEC3E28}"/>
            </c:ext>
          </c:extLst>
        </c:ser>
        <c:ser>
          <c:idx val="5"/>
          <c:order val="5"/>
          <c:tx>
            <c:strRef>
              <c:f>'SM23'!$CD$3</c:f>
              <c:strCache>
                <c:ptCount val="1"/>
                <c:pt idx="0">
                  <c:v>T8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'SM23'!$BR$4:$BR$6</c:f>
              <c:numCache>
                <c:formatCode>0.00</c:formatCode>
                <c:ptCount val="3"/>
                <c:pt idx="0">
                  <c:v>3711.9160117344445</c:v>
                </c:pt>
                <c:pt idx="1">
                  <c:v>113684.18489951562</c:v>
                </c:pt>
                <c:pt idx="2">
                  <c:v>56255.266553284106</c:v>
                </c:pt>
              </c:numCache>
            </c:numRef>
          </c:xVal>
          <c:yVal>
            <c:numRef>
              <c:f>'SM23'!$CD$4:$CD$6</c:f>
              <c:numCache>
                <c:formatCode>0.000</c:formatCode>
                <c:ptCount val="3"/>
                <c:pt idx="0">
                  <c:v>0.48970952418035979</c:v>
                </c:pt>
                <c:pt idx="1">
                  <c:v>6.8572842613503608</c:v>
                </c:pt>
                <c:pt idx="2">
                  <c:v>1.3266062144692778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00-4715-9D33-0B284BEC3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535231"/>
        <c:axId val="1814551071"/>
      </c:scatterChart>
      <c:valAx>
        <c:axId val="181453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Total</a:t>
                </a:r>
                <a:r>
                  <a:rPr lang="es-AR" baseline="0"/>
                  <a:t> Transported Sediment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551071"/>
        <c:crosses val="autoZero"/>
        <c:crossBetween val="midCat"/>
      </c:valAx>
      <c:valAx>
        <c:axId val="181455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Total Trap</a:t>
                </a:r>
                <a:r>
                  <a:rPr lang="es-AR" baseline="0"/>
                  <a:t> Deposition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535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All Closed - By Grain Size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0262700826648224"/>
                  <c:y val="-0.21308629010575458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'SM23'!$CG$4:$CG$21</c:f>
              <c:numCache>
                <c:formatCode>0</c:formatCode>
                <c:ptCount val="18"/>
                <c:pt idx="0">
                  <c:v>3423.3730373250228</c:v>
                </c:pt>
                <c:pt idx="1">
                  <c:v>101225.32462843005</c:v>
                </c:pt>
                <c:pt idx="2">
                  <c:v>69003.226880038535</c:v>
                </c:pt>
                <c:pt idx="3">
                  <c:v>3423.3730373250228</c:v>
                </c:pt>
                <c:pt idx="4">
                  <c:v>101225.32462843005</c:v>
                </c:pt>
                <c:pt idx="5">
                  <c:v>69003.226880038535</c:v>
                </c:pt>
                <c:pt idx="6">
                  <c:v>3423.3730373250228</c:v>
                </c:pt>
                <c:pt idx="7">
                  <c:v>101225.32462843005</c:v>
                </c:pt>
                <c:pt idx="8">
                  <c:v>69003.226880038535</c:v>
                </c:pt>
                <c:pt idx="9">
                  <c:v>3423.3730373250228</c:v>
                </c:pt>
                <c:pt idx="10">
                  <c:v>101225.32462843005</c:v>
                </c:pt>
                <c:pt idx="11">
                  <c:v>69003.226880038535</c:v>
                </c:pt>
                <c:pt idx="12">
                  <c:v>3423.3730373250228</c:v>
                </c:pt>
                <c:pt idx="13">
                  <c:v>101225.32462843005</c:v>
                </c:pt>
                <c:pt idx="14">
                  <c:v>69003.226880038535</c:v>
                </c:pt>
                <c:pt idx="15">
                  <c:v>3423.3730373250228</c:v>
                </c:pt>
                <c:pt idx="16">
                  <c:v>101225.32462843005</c:v>
                </c:pt>
                <c:pt idx="17">
                  <c:v>69003.226880038535</c:v>
                </c:pt>
              </c:numCache>
            </c:numRef>
          </c:xVal>
          <c:yVal>
            <c:numRef>
              <c:f>'SM23'!$CH$4:$CH$21</c:f>
              <c:numCache>
                <c:formatCode>0.0000</c:formatCode>
                <c:ptCount val="18"/>
                <c:pt idx="0">
                  <c:v>0.45079025375166626</c:v>
                </c:pt>
                <c:pt idx="1">
                  <c:v>8.0360696707175165</c:v>
                </c:pt>
                <c:pt idx="2">
                  <c:v>3.779040075530816</c:v>
                </c:pt>
                <c:pt idx="3">
                  <c:v>0.18703707902634223</c:v>
                </c:pt>
                <c:pt idx="4">
                  <c:v>3.2029096365455176</c:v>
                </c:pt>
                <c:pt idx="5">
                  <c:v>1.4248532844281439</c:v>
                </c:pt>
                <c:pt idx="6">
                  <c:v>0.99249319357245436</c:v>
                </c:pt>
                <c:pt idx="7">
                  <c:v>12.143316057400659</c:v>
                </c:pt>
                <c:pt idx="8">
                  <c:v>1.6221907490268839</c:v>
                </c:pt>
                <c:pt idx="9">
                  <c:v>0.23523687411480471</c:v>
                </c:pt>
                <c:pt idx="10">
                  <c:v>3.4966024327251528</c:v>
                </c:pt>
                <c:pt idx="11">
                  <c:v>1.0619606931600434</c:v>
                </c:pt>
                <c:pt idx="12">
                  <c:v>0.63798708884441058</c:v>
                </c:pt>
                <c:pt idx="13">
                  <c:v>9.8232066288560738</c:v>
                </c:pt>
                <c:pt idx="14">
                  <c:v>2.4447062822995203</c:v>
                </c:pt>
                <c:pt idx="15">
                  <c:v>1.1600648367273965</c:v>
                </c:pt>
                <c:pt idx="16">
                  <c:v>11.001411554293746</c:v>
                </c:pt>
                <c:pt idx="17">
                  <c:v>2.3955236089788574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0D-452C-B4F4-53344ACD0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791087"/>
        <c:axId val="1721791567"/>
      </c:scatterChart>
      <c:valAx>
        <c:axId val="172179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791567"/>
        <c:crosses val="autoZero"/>
        <c:crossBetween val="midCat"/>
      </c:valAx>
      <c:valAx>
        <c:axId val="172179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79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OPen Traps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'SM23'!$AZ$3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'SM23'!$AZ$4:$AZ$47</c:f>
              <c:numCache>
                <c:formatCode>0.000</c:formatCode>
                <c:ptCount val="44"/>
                <c:pt idx="0">
                  <c:v>2.3921316722452783E-2</c:v>
                </c:pt>
                <c:pt idx="1">
                  <c:v>2.4908180921911285E-2</c:v>
                </c:pt>
                <c:pt idx="2">
                  <c:v>2.6474095942525873E-2</c:v>
                </c:pt>
                <c:pt idx="3">
                  <c:v>2.8040010963140457E-2</c:v>
                </c:pt>
                <c:pt idx="4">
                  <c:v>3.0184976804911126E-2</c:v>
                </c:pt>
                <c:pt idx="5">
                  <c:v>3.471148442390122E-2</c:v>
                </c:pt>
                <c:pt idx="6">
                  <c:v>4.318544884072531E-2</c:v>
                </c:pt>
                <c:pt idx="7">
                  <c:v>6.0541191052675927E-2</c:v>
                </c:pt>
                <c:pt idx="8">
                  <c:v>8.85158635232213E-2</c:v>
                </c:pt>
                <c:pt idx="9">
                  <c:v>0.11056935079701566</c:v>
                </c:pt>
                <c:pt idx="10">
                  <c:v>0.12949100802958086</c:v>
                </c:pt>
                <c:pt idx="11">
                  <c:v>0.14718922512723881</c:v>
                </c:pt>
                <c:pt idx="12">
                  <c:v>0.16036093460590664</c:v>
                </c:pt>
                <c:pt idx="13">
                  <c:v>0.17196672906395993</c:v>
                </c:pt>
                <c:pt idx="14">
                  <c:v>0.18612530274208627</c:v>
                </c:pt>
                <c:pt idx="15">
                  <c:v>0.20596848568151488</c:v>
                </c:pt>
                <c:pt idx="16">
                  <c:v>0.2277853970198605</c:v>
                </c:pt>
                <c:pt idx="17">
                  <c:v>0.25297071433488399</c:v>
                </c:pt>
                <c:pt idx="18">
                  <c:v>0.28053757342712698</c:v>
                </c:pt>
                <c:pt idx="19">
                  <c:v>0.31263094013836001</c:v>
                </c:pt>
                <c:pt idx="20">
                  <c:v>0.35238264450981238</c:v>
                </c:pt>
                <c:pt idx="21">
                  <c:v>0.4024108042541521</c:v>
                </c:pt>
                <c:pt idx="22">
                  <c:v>0.47605836629290077</c:v>
                </c:pt>
                <c:pt idx="23">
                  <c:v>0.56886416149966346</c:v>
                </c:pt>
                <c:pt idx="24">
                  <c:v>0.68368288352255691</c:v>
                </c:pt>
                <c:pt idx="25">
                  <c:v>0.80659253461890368</c:v>
                </c:pt>
                <c:pt idx="26">
                  <c:v>0.94800024714678122</c:v>
                </c:pt>
                <c:pt idx="27">
                  <c:v>1.0717345206119324</c:v>
                </c:pt>
                <c:pt idx="28">
                  <c:v>1.1654144942573628</c:v>
                </c:pt>
                <c:pt idx="29">
                  <c:v>1.2100531723579118</c:v>
                </c:pt>
                <c:pt idx="30">
                  <c:v>1.1586393306480107</c:v>
                </c:pt>
                <c:pt idx="31">
                  <c:v>1.0544890949535755</c:v>
                </c:pt>
                <c:pt idx="32">
                  <c:v>0.87337923412410845</c:v>
                </c:pt>
                <c:pt idx="33">
                  <c:v>0.68713903681956401</c:v>
                </c:pt>
                <c:pt idx="34">
                  <c:v>0.51668866670635549</c:v>
                </c:pt>
                <c:pt idx="35">
                  <c:v>0.40326462226122295</c:v>
                </c:pt>
                <c:pt idx="36">
                  <c:v>0.30713098153544588</c:v>
                </c:pt>
                <c:pt idx="37">
                  <c:v>0.23090586224169252</c:v>
                </c:pt>
                <c:pt idx="38">
                  <c:v>0.17173457073184595</c:v>
                </c:pt>
                <c:pt idx="39">
                  <c:v>0.14236522068353963</c:v>
                </c:pt>
                <c:pt idx="40">
                  <c:v>0.13473166105825196</c:v>
                </c:pt>
                <c:pt idx="41">
                  <c:v>0.12778305120437894</c:v>
                </c:pt>
                <c:pt idx="42">
                  <c:v>0.10143063663484357</c:v>
                </c:pt>
                <c:pt idx="43">
                  <c:v>6.9645971162186626E-2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C1-4A64-B626-78E017A7470E}"/>
            </c:ext>
          </c:extLst>
        </c:ser>
        <c:ser>
          <c:idx val="1"/>
          <c:order val="1"/>
          <c:tx>
            <c:strRef>
              <c:f>'SM23'!$BA$3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'SM23'!$BA$4:$BA$47</c:f>
              <c:numCache>
                <c:formatCode>0.000</c:formatCode>
                <c:ptCount val="44"/>
                <c:pt idx="0">
                  <c:v>9.0301738062932135E-3</c:v>
                </c:pt>
                <c:pt idx="1">
                  <c:v>9.3913807585449399E-3</c:v>
                </c:pt>
                <c:pt idx="2">
                  <c:v>1.0113794663048398E-2</c:v>
                </c:pt>
                <c:pt idx="3">
                  <c:v>1.1197415519803584E-2</c:v>
                </c:pt>
                <c:pt idx="4">
                  <c:v>1.2281036376558772E-2</c:v>
                </c:pt>
                <c:pt idx="5">
                  <c:v>1.4087071137817413E-2</c:v>
                </c:pt>
                <c:pt idx="6">
                  <c:v>1.7337933708082967E-2</c:v>
                </c:pt>
                <c:pt idx="7">
                  <c:v>2.420086580086581E-2</c:v>
                </c:pt>
                <c:pt idx="8">
                  <c:v>3.4675867416165934E-2</c:v>
                </c:pt>
                <c:pt idx="9">
                  <c:v>4.2983627317955679E-2</c:v>
                </c:pt>
                <c:pt idx="10">
                  <c:v>4.9485352458486807E-2</c:v>
                </c:pt>
                <c:pt idx="11">
                  <c:v>5.562587064676619E-2</c:v>
                </c:pt>
                <c:pt idx="12">
                  <c:v>6.0682767978290392E-2</c:v>
                </c:pt>
                <c:pt idx="13">
                  <c:v>6.501725140531113E-2</c:v>
                </c:pt>
                <c:pt idx="14">
                  <c:v>7.0435355689087056E-2</c:v>
                </c:pt>
                <c:pt idx="15">
                  <c:v>7.765949473412162E-2</c:v>
                </c:pt>
                <c:pt idx="16">
                  <c:v>8.5606047683659661E-2</c:v>
                </c:pt>
                <c:pt idx="17">
                  <c:v>9.4997428442204587E-2</c:v>
                </c:pt>
                <c:pt idx="18">
                  <c:v>0.105111223105253</c:v>
                </c:pt>
                <c:pt idx="19">
                  <c:v>0.11811467338631522</c:v>
                </c:pt>
                <c:pt idx="20">
                  <c:v>0.13364657233313953</c:v>
                </c:pt>
                <c:pt idx="21">
                  <c:v>0.15315174775473289</c:v>
                </c:pt>
                <c:pt idx="22">
                  <c:v>0.18204830393487118</c:v>
                </c:pt>
                <c:pt idx="23">
                  <c:v>0.21889141306454746</c:v>
                </c:pt>
                <c:pt idx="24">
                  <c:v>0.26259745428700659</c:v>
                </c:pt>
                <c:pt idx="25">
                  <c:v>0.30738711636622101</c:v>
                </c:pt>
                <c:pt idx="26">
                  <c:v>0.35651126187245602</c:v>
                </c:pt>
                <c:pt idx="27">
                  <c:v>0.39552161271564268</c:v>
                </c:pt>
                <c:pt idx="28">
                  <c:v>0.41936127156425684</c:v>
                </c:pt>
                <c:pt idx="29">
                  <c:v>0.42044489242101202</c:v>
                </c:pt>
                <c:pt idx="30">
                  <c:v>0.39082592233637031</c:v>
                </c:pt>
                <c:pt idx="31">
                  <c:v>0.34675867416165934</c:v>
                </c:pt>
                <c:pt idx="32">
                  <c:v>0.2813802158040965</c:v>
                </c:pt>
                <c:pt idx="33">
                  <c:v>0.21636296439878541</c:v>
                </c:pt>
                <c:pt idx="34">
                  <c:v>0.15640261032499844</c:v>
                </c:pt>
                <c:pt idx="35">
                  <c:v>0.11594743167280486</c:v>
                </c:pt>
                <c:pt idx="36">
                  <c:v>8.2355185113394111E-2</c:v>
                </c:pt>
                <c:pt idx="37">
                  <c:v>5.707069845577311E-2</c:v>
                </c:pt>
                <c:pt idx="38">
                  <c:v>3.756552303417976E-2</c:v>
                </c:pt>
                <c:pt idx="39">
                  <c:v>2.672931446662791E-2</c:v>
                </c:pt>
                <c:pt idx="40">
                  <c:v>2.2033624087355441E-2</c:v>
                </c:pt>
                <c:pt idx="41">
                  <c:v>1.8421554564838155E-2</c:v>
                </c:pt>
                <c:pt idx="42">
                  <c:v>1.2642243328810497E-2</c:v>
                </c:pt>
                <c:pt idx="43">
                  <c:v>8.3077599017897571E-3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C1-4A64-B626-78E017A7470E}"/>
            </c:ext>
          </c:extLst>
        </c:ser>
        <c:ser>
          <c:idx val="2"/>
          <c:order val="2"/>
          <c:tx>
            <c:strRef>
              <c:f>'SM23'!#REF!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C1-4A64-B626-78E017A7470E}"/>
            </c:ext>
          </c:extLst>
        </c:ser>
        <c:ser>
          <c:idx val="3"/>
          <c:order val="3"/>
          <c:tx>
            <c:strRef>
              <c:f>'SM23'!$BB$3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'SM23'!$BB$4:$BB$47</c:f>
              <c:numCache>
                <c:formatCode>0.000</c:formatCode>
                <c:ptCount val="44"/>
                <c:pt idx="0">
                  <c:v>2.92107410471363E-2</c:v>
                </c:pt>
                <c:pt idx="1">
                  <c:v>3.1530002797761539E-2</c:v>
                </c:pt>
                <c:pt idx="2">
                  <c:v>3.4374087694962897E-2</c:v>
                </c:pt>
                <c:pt idx="3">
                  <c:v>3.7852980320900759E-2</c:v>
                </c:pt>
                <c:pt idx="4">
                  <c:v>4.3651134697463859E-2</c:v>
                </c:pt>
                <c:pt idx="5">
                  <c:v>5.0608919949339581E-2</c:v>
                </c:pt>
                <c:pt idx="6">
                  <c:v>6.2205228702465809E-2</c:v>
                </c:pt>
                <c:pt idx="7">
                  <c:v>8.5507830790878606E-2</c:v>
                </c:pt>
                <c:pt idx="8">
                  <c:v>0.1238856342583555</c:v>
                </c:pt>
                <c:pt idx="9">
                  <c:v>0.15351121386990749</c:v>
                </c:pt>
                <c:pt idx="10">
                  <c:v>0.17733863910489642</c:v>
                </c:pt>
                <c:pt idx="11">
                  <c:v>0.20053125661114884</c:v>
                </c:pt>
                <c:pt idx="12">
                  <c:v>0.21919533519831116</c:v>
                </c:pt>
                <c:pt idx="13">
                  <c:v>0.23565013661700862</c:v>
                </c:pt>
                <c:pt idx="14">
                  <c:v>0.2562186383903805</c:v>
                </c:pt>
                <c:pt idx="15">
                  <c:v>0.28523451003742178</c:v>
                </c:pt>
                <c:pt idx="16">
                  <c:v>0.31899888976787405</c:v>
                </c:pt>
                <c:pt idx="17">
                  <c:v>0.3586714084570497</c:v>
                </c:pt>
                <c:pt idx="18">
                  <c:v>0.40488687383368532</c:v>
                </c:pt>
                <c:pt idx="19">
                  <c:v>0.45828009362651762</c:v>
                </c:pt>
                <c:pt idx="20">
                  <c:v>0.51990071412869854</c:v>
                </c:pt>
                <c:pt idx="21">
                  <c:v>0.59204289732662763</c:v>
                </c:pt>
                <c:pt idx="22">
                  <c:v>0.69135631403909725</c:v>
                </c:pt>
                <c:pt idx="23">
                  <c:v>0.79448816264924305</c:v>
                </c:pt>
                <c:pt idx="24">
                  <c:v>0.88981703463971296</c:v>
                </c:pt>
                <c:pt idx="25">
                  <c:v>0.94498325008391404</c:v>
                </c:pt>
                <c:pt idx="26">
                  <c:v>0.96920407093063865</c:v>
                </c:pt>
                <c:pt idx="27">
                  <c:v>0.93927729414837691</c:v>
                </c:pt>
                <c:pt idx="28">
                  <c:v>0.86844899722266089</c:v>
                </c:pt>
                <c:pt idx="29">
                  <c:v>0.76577625799167093</c:v>
                </c:pt>
                <c:pt idx="30">
                  <c:v>0.63255379167710557</c:v>
                </c:pt>
                <c:pt idx="31">
                  <c:v>0.50500990963168602</c:v>
                </c:pt>
                <c:pt idx="32">
                  <c:v>0.37171807273815483</c:v>
                </c:pt>
                <c:pt idx="33">
                  <c:v>0.26468290741239836</c:v>
                </c:pt>
                <c:pt idx="34">
                  <c:v>0.18219485986830175</c:v>
                </c:pt>
                <c:pt idx="35">
                  <c:v>0.13505524701964292</c:v>
                </c:pt>
                <c:pt idx="36">
                  <c:v>9.8767150613213353E-2</c:v>
                </c:pt>
                <c:pt idx="37">
                  <c:v>7.3525440049108076E-2</c:v>
                </c:pt>
                <c:pt idx="38">
                  <c:v>5.5131530154718153E-2</c:v>
                </c:pt>
                <c:pt idx="39">
                  <c:v>4.745405235617136E-2</c:v>
                </c:pt>
                <c:pt idx="40">
                  <c:v>5.5851222701389237E-2</c:v>
                </c:pt>
                <c:pt idx="41">
                  <c:v>6.5712877904175085E-2</c:v>
                </c:pt>
                <c:pt idx="42">
                  <c:v>5.6790884412381087E-2</c:v>
                </c:pt>
                <c:pt idx="43">
                  <c:v>3.4113504527447651E-2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C1-4A64-B626-78E017A7470E}"/>
            </c:ext>
          </c:extLst>
        </c:ser>
        <c:ser>
          <c:idx val="4"/>
          <c:order val="4"/>
          <c:tx>
            <c:strRef>
              <c:f>'SM23'!$BC$3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'SM23'!$BC$4:$BC$47</c:f>
              <c:numCache>
                <c:formatCode>0.000</c:formatCode>
                <c:ptCount val="44"/>
                <c:pt idx="0">
                  <c:v>2.6685845554335428E-2</c:v>
                </c:pt>
                <c:pt idx="1">
                  <c:v>2.7898838534077951E-2</c:v>
                </c:pt>
                <c:pt idx="2">
                  <c:v>3.0324824493562989E-2</c:v>
                </c:pt>
                <c:pt idx="3">
                  <c:v>3.2750810453048028E-2</c:v>
                </c:pt>
                <c:pt idx="4">
                  <c:v>3.6389789392275586E-2</c:v>
                </c:pt>
                <c:pt idx="5">
                  <c:v>4.1241761311245663E-2</c:v>
                </c:pt>
                <c:pt idx="6">
                  <c:v>5.0945705149185817E-2</c:v>
                </c:pt>
                <c:pt idx="7">
                  <c:v>6.91405998453236E-2</c:v>
                </c:pt>
                <c:pt idx="8">
                  <c:v>9.9465424338886596E-2</c:v>
                </c:pt>
                <c:pt idx="9">
                  <c:v>0.12079300722535327</c:v>
                </c:pt>
                <c:pt idx="10">
                  <c:v>0.13706820671090469</c:v>
                </c:pt>
                <c:pt idx="11">
                  <c:v>0.15162412246781493</c:v>
                </c:pt>
                <c:pt idx="12">
                  <c:v>0.16203476853659893</c:v>
                </c:pt>
                <c:pt idx="13">
                  <c:v>0.17052571939479655</c:v>
                </c:pt>
                <c:pt idx="14">
                  <c:v>0.18214935844332308</c:v>
                </c:pt>
                <c:pt idx="15">
                  <c:v>0.19842455792887451</c:v>
                </c:pt>
                <c:pt idx="16">
                  <c:v>0.21611316187611365</c:v>
                </c:pt>
                <c:pt idx="17">
                  <c:v>0.23794703551147894</c:v>
                </c:pt>
                <c:pt idx="18">
                  <c:v>0.26432700179886087</c:v>
                </c:pt>
                <c:pt idx="19">
                  <c:v>0.29575935148715804</c:v>
                </c:pt>
                <c:pt idx="20">
                  <c:v>0.33588306351559793</c:v>
                </c:pt>
                <c:pt idx="21">
                  <c:v>0.38743000311061931</c:v>
                </c:pt>
                <c:pt idx="22">
                  <c:v>0.46596866752692956</c:v>
                </c:pt>
                <c:pt idx="23">
                  <c:v>0.5666470848455587</c:v>
                </c:pt>
                <c:pt idx="24">
                  <c:v>0.68835772987177246</c:v>
                </c:pt>
                <c:pt idx="25">
                  <c:v>0.80774785672350946</c:v>
                </c:pt>
                <c:pt idx="26">
                  <c:v>0.92541869984660552</c:v>
                </c:pt>
                <c:pt idx="27">
                  <c:v>0.99862014977119007</c:v>
                </c:pt>
                <c:pt idx="28">
                  <c:v>1.0109715392267034</c:v>
                </c:pt>
                <c:pt idx="29">
                  <c:v>0.9620720452492556</c:v>
                </c:pt>
                <c:pt idx="30">
                  <c:v>0.83704934872691061</c:v>
                </c:pt>
                <c:pt idx="31">
                  <c:v>0.69118431189085494</c:v>
                </c:pt>
                <c:pt idx="32">
                  <c:v>0.53389604748821773</c:v>
                </c:pt>
                <c:pt idx="33">
                  <c:v>0.4008676426804309</c:v>
                </c:pt>
                <c:pt idx="34">
                  <c:v>0.27824988394142808</c:v>
                </c:pt>
                <c:pt idx="35">
                  <c:v>0.19101985718497505</c:v>
                </c:pt>
                <c:pt idx="36">
                  <c:v>0.12521235701192546</c:v>
                </c:pt>
                <c:pt idx="37">
                  <c:v>8.1238730474241252E-2</c:v>
                </c:pt>
                <c:pt idx="38">
                  <c:v>4.8171516666168174E-2</c:v>
                </c:pt>
                <c:pt idx="39">
                  <c:v>3.441724683703859E-2</c:v>
                </c:pt>
                <c:pt idx="40">
                  <c:v>3.3816012391203097E-2</c:v>
                </c:pt>
                <c:pt idx="41">
                  <c:v>3.5134473155953971E-2</c:v>
                </c:pt>
                <c:pt idx="42">
                  <c:v>2.6833409691629961E-2</c:v>
                </c:pt>
                <c:pt idx="43">
                  <c:v>1.4682431718061672E-2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C1-4A64-B626-78E017A7470E}"/>
            </c:ext>
          </c:extLst>
        </c:ser>
        <c:ser>
          <c:idx val="5"/>
          <c:order val="5"/>
          <c:tx>
            <c:strRef>
              <c:f>'SM23'!$BD$3</c:f>
              <c:strCache>
                <c:ptCount val="1"/>
                <c:pt idx="0">
                  <c:v>T7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'SM23'!$BD$4:$BD$47</c:f>
              <c:numCache>
                <c:formatCode>0.000</c:formatCode>
                <c:ptCount val="44"/>
                <c:pt idx="0">
                  <c:v>2.8906981258904209E-2</c:v>
                </c:pt>
                <c:pt idx="1">
                  <c:v>3.0408699828507663E-2</c:v>
                </c:pt>
                <c:pt idx="2">
                  <c:v>3.3224238612187089E-2</c:v>
                </c:pt>
                <c:pt idx="3">
                  <c:v>3.6039777395866515E-2</c:v>
                </c:pt>
                <c:pt idx="4">
                  <c:v>4.0357034749149395E-2</c:v>
                </c:pt>
                <c:pt idx="5">
                  <c:v>4.6832920779073722E-2</c:v>
                </c:pt>
                <c:pt idx="6">
                  <c:v>5.7626064162280929E-2</c:v>
                </c:pt>
                <c:pt idx="7">
                  <c:v>7.8367542466129869E-2</c:v>
                </c:pt>
                <c:pt idx="8">
                  <c:v>0.1142194215064689</c:v>
                </c:pt>
                <c:pt idx="9">
                  <c:v>0.1399350672706387</c:v>
                </c:pt>
                <c:pt idx="10">
                  <c:v>0.16114555732599814</c:v>
                </c:pt>
                <c:pt idx="11">
                  <c:v>0.18254394573688504</c:v>
                </c:pt>
                <c:pt idx="12">
                  <c:v>0.19859236997639612</c:v>
                </c:pt>
                <c:pt idx="13">
                  <c:v>0.21332697400183126</c:v>
                </c:pt>
                <c:pt idx="14">
                  <c:v>0.23200303866949429</c:v>
                </c:pt>
                <c:pt idx="15">
                  <c:v>0.25828091122563013</c:v>
                </c:pt>
                <c:pt idx="16">
                  <c:v>0.29000196299359732</c:v>
                </c:pt>
                <c:pt idx="17">
                  <c:v>0.32932482265003726</c:v>
                </c:pt>
                <c:pt idx="18">
                  <c:v>0.37427875987383613</c:v>
                </c:pt>
                <c:pt idx="19">
                  <c:v>0.42598969652354235</c:v>
                </c:pt>
                <c:pt idx="20">
                  <c:v>0.49018339348158657</c:v>
                </c:pt>
                <c:pt idx="21">
                  <c:v>0.56226147999870313</c:v>
                </c:pt>
                <c:pt idx="22">
                  <c:v>0.65799126691842014</c:v>
                </c:pt>
                <c:pt idx="23">
                  <c:v>0.75644631413059382</c:v>
                </c:pt>
                <c:pt idx="24">
                  <c:v>0.84298670092486128</c:v>
                </c:pt>
                <c:pt idx="25">
                  <c:v>0.89330528506620044</c:v>
                </c:pt>
                <c:pt idx="26">
                  <c:v>0.92006978866924405</c:v>
                </c:pt>
                <c:pt idx="27">
                  <c:v>0.91032550312491067</c:v>
                </c:pt>
                <c:pt idx="28">
                  <c:v>0.8795556893315124</c:v>
                </c:pt>
                <c:pt idx="29">
                  <c:v>0.82447286020462662</c:v>
                </c:pt>
                <c:pt idx="30">
                  <c:v>0.72968256506254725</c:v>
                </c:pt>
                <c:pt idx="31">
                  <c:v>0.62155882805109819</c:v>
                </c:pt>
                <c:pt idx="32">
                  <c:v>0.50517343649490576</c:v>
                </c:pt>
                <c:pt idx="33">
                  <c:v>0.40868471477999663</c:v>
                </c:pt>
                <c:pt idx="34">
                  <c:v>0.31651178214375397</c:v>
                </c:pt>
                <c:pt idx="35">
                  <c:v>0.25972465334557276</c:v>
                </c:pt>
                <c:pt idx="36">
                  <c:v>0.21382535124567068</c:v>
                </c:pt>
                <c:pt idx="37">
                  <c:v>0.19289450631167784</c:v>
                </c:pt>
                <c:pt idx="38">
                  <c:v>0.17646881708649528</c:v>
                </c:pt>
                <c:pt idx="39">
                  <c:v>0.17027404445255398</c:v>
                </c:pt>
                <c:pt idx="40">
                  <c:v>0.16736382235380259</c:v>
                </c:pt>
                <c:pt idx="41">
                  <c:v>0.15685032409196192</c:v>
                </c:pt>
                <c:pt idx="42">
                  <c:v>0.12972323824941132</c:v>
                </c:pt>
                <c:pt idx="43">
                  <c:v>0.10315984747344312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C1-4A64-B626-78E017A7470E}"/>
            </c:ext>
          </c:extLst>
        </c:ser>
        <c:ser>
          <c:idx val="6"/>
          <c:order val="6"/>
          <c:tx>
            <c:strRef>
              <c:f>'SM23'!$BE$3</c:f>
              <c:strCache>
                <c:ptCount val="1"/>
                <c:pt idx="0">
                  <c:v>T8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'SM23'!$BE$4:$BE$47</c:f>
              <c:numCache>
                <c:formatCode>0.000</c:formatCode>
                <c:ptCount val="44"/>
                <c:pt idx="0">
                  <c:v>1.688653531656413E-2</c:v>
                </c:pt>
                <c:pt idx="1">
                  <c:v>1.8237458141889259E-2</c:v>
                </c:pt>
                <c:pt idx="2">
                  <c:v>1.9588380967214387E-2</c:v>
                </c:pt>
                <c:pt idx="3">
                  <c:v>2.2290226617864652E-2</c:v>
                </c:pt>
                <c:pt idx="4">
                  <c:v>2.5667533681177471E-2</c:v>
                </c:pt>
                <c:pt idx="5">
                  <c:v>2.9720302157152868E-2</c:v>
                </c:pt>
                <c:pt idx="6">
                  <c:v>3.6474916283778518E-2</c:v>
                </c:pt>
                <c:pt idx="7">
                  <c:v>5.0659605949692391E-2</c:v>
                </c:pt>
                <c:pt idx="8">
                  <c:v>7.3625293980219608E-2</c:v>
                </c:pt>
                <c:pt idx="9">
                  <c:v>9.1187290709446298E-2</c:v>
                </c:pt>
                <c:pt idx="10">
                  <c:v>0.10537198037536016</c:v>
                </c:pt>
                <c:pt idx="11">
                  <c:v>0.11888120862861147</c:v>
                </c:pt>
                <c:pt idx="12">
                  <c:v>0.12968859123121251</c:v>
                </c:pt>
                <c:pt idx="13">
                  <c:v>0.13779412818316328</c:v>
                </c:pt>
                <c:pt idx="14">
                  <c:v>0.14725058796043922</c:v>
                </c:pt>
                <c:pt idx="15">
                  <c:v>0.16075981621369054</c:v>
                </c:pt>
                <c:pt idx="16">
                  <c:v>0.17494450587960436</c:v>
                </c:pt>
                <c:pt idx="17">
                  <c:v>0.19250650260883106</c:v>
                </c:pt>
                <c:pt idx="18">
                  <c:v>0.21344580640137059</c:v>
                </c:pt>
                <c:pt idx="19">
                  <c:v>0.23776241725722294</c:v>
                </c:pt>
                <c:pt idx="20">
                  <c:v>0.26815818082703835</c:v>
                </c:pt>
                <c:pt idx="21">
                  <c:v>0.30598401993614199</c:v>
                </c:pt>
                <c:pt idx="22">
                  <c:v>0.36272277859979751</c:v>
                </c:pt>
                <c:pt idx="23">
                  <c:v>0.43161984269137904</c:v>
                </c:pt>
                <c:pt idx="24">
                  <c:v>0.50592059808426137</c:v>
                </c:pt>
                <c:pt idx="25">
                  <c:v>0.56671212522389214</c:v>
                </c:pt>
                <c:pt idx="26">
                  <c:v>0.6133189626976091</c:v>
                </c:pt>
                <c:pt idx="27">
                  <c:v>0.62885457518884824</c:v>
                </c:pt>
                <c:pt idx="28">
                  <c:v>0.61534534693559673</c:v>
                </c:pt>
                <c:pt idx="29">
                  <c:v>0.5640102795732419</c:v>
                </c:pt>
                <c:pt idx="30">
                  <c:v>0.48160398722840886</c:v>
                </c:pt>
                <c:pt idx="31">
                  <c:v>0.39176761934428778</c:v>
                </c:pt>
                <c:pt idx="32">
                  <c:v>0.29179933027022814</c:v>
                </c:pt>
                <c:pt idx="33">
                  <c:v>0.20804211510007009</c:v>
                </c:pt>
                <c:pt idx="34">
                  <c:v>0.13982051242115098</c:v>
                </c:pt>
                <c:pt idx="35">
                  <c:v>9.7941904836071944E-2</c:v>
                </c:pt>
                <c:pt idx="36">
                  <c:v>6.6195218440931389E-2</c:v>
                </c:pt>
                <c:pt idx="37">
                  <c:v>4.2554068997741605E-2</c:v>
                </c:pt>
                <c:pt idx="38">
                  <c:v>2.5667533681177471E-2</c:v>
                </c:pt>
                <c:pt idx="39">
                  <c:v>1.7561996729226696E-2</c:v>
                </c:pt>
                <c:pt idx="40">
                  <c:v>1.6211073903901564E-2</c:v>
                </c:pt>
                <c:pt idx="41">
                  <c:v>1.4860151078576434E-2</c:v>
                </c:pt>
                <c:pt idx="42">
                  <c:v>9.4564597772759142E-3</c:v>
                </c:pt>
                <c:pt idx="43">
                  <c:v>4.7282298886379571E-3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C1-4A64-B626-78E017A74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344015"/>
        <c:axId val="1417041135"/>
      </c:scatterChart>
      <c:valAx>
        <c:axId val="142334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041135"/>
        <c:crosses val="autoZero"/>
        <c:crossBetween val="midCat"/>
      </c:valAx>
      <c:valAx>
        <c:axId val="141704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344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All Open - By Grain Size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8.7141296144443658E-2"/>
                  <c:y val="-9.7774622675924835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'SM23'!$CG$4:$CG$21</c:f>
              <c:numCache>
                <c:formatCode>0</c:formatCode>
                <c:ptCount val="18"/>
                <c:pt idx="0">
                  <c:v>3423.3730373250228</c:v>
                </c:pt>
                <c:pt idx="1">
                  <c:v>101225.32462843005</c:v>
                </c:pt>
                <c:pt idx="2">
                  <c:v>69003.226880038535</c:v>
                </c:pt>
                <c:pt idx="3">
                  <c:v>3423.3730373250228</c:v>
                </c:pt>
                <c:pt idx="4">
                  <c:v>101225.32462843005</c:v>
                </c:pt>
                <c:pt idx="5">
                  <c:v>69003.226880038535</c:v>
                </c:pt>
                <c:pt idx="6">
                  <c:v>3423.3730373250228</c:v>
                </c:pt>
                <c:pt idx="7">
                  <c:v>101225.32462843005</c:v>
                </c:pt>
                <c:pt idx="8">
                  <c:v>69003.226880038535</c:v>
                </c:pt>
                <c:pt idx="9">
                  <c:v>3423.3730373250228</c:v>
                </c:pt>
                <c:pt idx="10">
                  <c:v>101225.32462843005</c:v>
                </c:pt>
                <c:pt idx="11">
                  <c:v>69003.226880038535</c:v>
                </c:pt>
                <c:pt idx="12">
                  <c:v>3423.3730373250228</c:v>
                </c:pt>
                <c:pt idx="13">
                  <c:v>101225.32462843005</c:v>
                </c:pt>
                <c:pt idx="14">
                  <c:v>69003.226880038535</c:v>
                </c:pt>
                <c:pt idx="15">
                  <c:v>3423.3730373250228</c:v>
                </c:pt>
                <c:pt idx="16">
                  <c:v>101225.32462843005</c:v>
                </c:pt>
                <c:pt idx="17">
                  <c:v>69003.226880038535</c:v>
                </c:pt>
              </c:numCache>
            </c:numRef>
          </c:xVal>
          <c:yVal>
            <c:numRef>
              <c:f>'SM23'!$CI$4:$CI$21</c:f>
              <c:numCache>
                <c:formatCode>General</c:formatCode>
                <c:ptCount val="18"/>
                <c:pt idx="0">
                  <c:v>0.60054292802206177</c:v>
                </c:pt>
                <c:pt idx="1">
                  <c:v>10.789368461860928</c:v>
                </c:pt>
                <c:pt idx="2">
                  <c:v>4.8206886101170099</c:v>
                </c:pt>
                <c:pt idx="3">
                  <c:v>0.23478451896362354</c:v>
                </c:pt>
                <c:pt idx="4">
                  <c:v>3.9736376817212653</c:v>
                </c:pt>
                <c:pt idx="5">
                  <c:v>1.3819777993151134</c:v>
                </c:pt>
                <c:pt idx="6">
                  <c:v>0.82967641323406882</c:v>
                </c:pt>
                <c:pt idx="7">
                  <c:v>11.345515927377145</c:v>
                </c:pt>
                <c:pt idx="8">
                  <c:v>1.9460076593887876</c:v>
                </c:pt>
                <c:pt idx="9">
                  <c:v>0.67270481300819962</c:v>
                </c:pt>
                <c:pt idx="10">
                  <c:v>9.8650712658596724</c:v>
                </c:pt>
                <c:pt idx="11">
                  <c:v>2.4947239211321284</c:v>
                </c:pt>
                <c:pt idx="12">
                  <c:v>0.76706330535520517</c:v>
                </c:pt>
                <c:pt idx="13">
                  <c:v>10.971623328564455</c:v>
                </c:pt>
                <c:pt idx="14">
                  <c:v>3.422213366080344</c:v>
                </c:pt>
                <c:pt idx="15">
                  <c:v>0.48970952418035979</c:v>
                </c:pt>
                <c:pt idx="16">
                  <c:v>6.8572842613503608</c:v>
                </c:pt>
                <c:pt idx="17">
                  <c:v>1.3266062144692778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92-42FD-9861-30903DAAA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791087"/>
        <c:axId val="1721791567"/>
      </c:scatterChart>
      <c:valAx>
        <c:axId val="172179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791567"/>
        <c:crosses val="autoZero"/>
        <c:crossBetween val="midCat"/>
      </c:valAx>
      <c:valAx>
        <c:axId val="172179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79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All Closed - Normalized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3757855630850271"/>
                  <c:y val="3.1051719753626694E-3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'SM23'!$CG$25:$CG$42</c:f>
              <c:numCache>
                <c:formatCode>0.0000000</c:formatCode>
                <c:ptCount val="18"/>
                <c:pt idx="0">
                  <c:v>1.9713994223094531E-2</c:v>
                </c:pt>
                <c:pt idx="1">
                  <c:v>0.58292083369186043</c:v>
                </c:pt>
                <c:pt idx="2">
                  <c:v>0.39736517208504502</c:v>
                </c:pt>
                <c:pt idx="3">
                  <c:v>1.9713994223094531E-2</c:v>
                </c:pt>
                <c:pt idx="4">
                  <c:v>0.58292083369186043</c:v>
                </c:pt>
                <c:pt idx="5">
                  <c:v>0.39736517208504502</c:v>
                </c:pt>
                <c:pt idx="6">
                  <c:v>1.9713994223094531E-2</c:v>
                </c:pt>
                <c:pt idx="7">
                  <c:v>0.58292083369186043</c:v>
                </c:pt>
                <c:pt idx="8">
                  <c:v>0.39736517208504502</c:v>
                </c:pt>
                <c:pt idx="9">
                  <c:v>1.9713994223094531E-2</c:v>
                </c:pt>
                <c:pt idx="10">
                  <c:v>0.58292083369186043</c:v>
                </c:pt>
                <c:pt idx="11">
                  <c:v>0.39736517208504502</c:v>
                </c:pt>
                <c:pt idx="12">
                  <c:v>1.9713994223094531E-2</c:v>
                </c:pt>
                <c:pt idx="13">
                  <c:v>0.58292083369186043</c:v>
                </c:pt>
                <c:pt idx="14">
                  <c:v>0.39736517208504502</c:v>
                </c:pt>
                <c:pt idx="15">
                  <c:v>1.9713994223094531E-2</c:v>
                </c:pt>
                <c:pt idx="16">
                  <c:v>0.58292083369186043</c:v>
                </c:pt>
                <c:pt idx="17">
                  <c:v>0.39736517208504502</c:v>
                </c:pt>
              </c:numCache>
            </c:numRef>
          </c:xVal>
          <c:yVal>
            <c:numRef>
              <c:f>'SM23'!$CH$25:$CH$42</c:f>
              <c:numCache>
                <c:formatCode>General</c:formatCode>
                <c:ptCount val="18"/>
                <c:pt idx="0">
                  <c:v>3.67515024377882E-2</c:v>
                </c:pt>
                <c:pt idx="1">
                  <c:v>0.65515532253789099</c:v>
                </c:pt>
                <c:pt idx="2">
                  <c:v>0.30809317502432082</c:v>
                </c:pt>
                <c:pt idx="3">
                  <c:v>3.8846282094031341E-2</c:v>
                </c:pt>
                <c:pt idx="4">
                  <c:v>0.66522174058019345</c:v>
                </c:pt>
                <c:pt idx="5">
                  <c:v>0.29593197732577525</c:v>
                </c:pt>
                <c:pt idx="6">
                  <c:v>6.7251198913975782E-2</c:v>
                </c:pt>
                <c:pt idx="7">
                  <c:v>0.82282938456434895</c:v>
                </c:pt>
                <c:pt idx="8">
                  <c:v>0.10991941652167532</c:v>
                </c:pt>
                <c:pt idx="9">
                  <c:v>4.9071065566941602E-2</c:v>
                </c:pt>
                <c:pt idx="10">
                  <c:v>0.72940098308756141</c:v>
                </c:pt>
                <c:pt idx="11">
                  <c:v>0.22152795134549694</c:v>
                </c:pt>
                <c:pt idx="12">
                  <c:v>4.9433754239875588E-2</c:v>
                </c:pt>
                <c:pt idx="13">
                  <c:v>0.76114076731231994</c:v>
                </c:pt>
                <c:pt idx="14">
                  <c:v>0.18942547844780444</c:v>
                </c:pt>
                <c:pt idx="15">
                  <c:v>7.9691202632918623E-2</c:v>
                </c:pt>
                <c:pt idx="16">
                  <c:v>0.75574717004147463</c:v>
                </c:pt>
                <c:pt idx="17">
                  <c:v>0.16456162732560675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0B-40AA-9165-FF15221D7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791087"/>
        <c:axId val="1721791567"/>
      </c:scatterChart>
      <c:valAx>
        <c:axId val="172179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791567"/>
        <c:crosses val="autoZero"/>
        <c:crossBetween val="midCat"/>
      </c:valAx>
      <c:valAx>
        <c:axId val="172179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79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All Open Normalized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2077846259059406"/>
                  <c:y val="-6.0289152976238325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'SM23'!$CG$25:$CG$42</c:f>
              <c:numCache>
                <c:formatCode>0.0000000</c:formatCode>
                <c:ptCount val="18"/>
                <c:pt idx="0">
                  <c:v>1.9713994223094531E-2</c:v>
                </c:pt>
                <c:pt idx="1">
                  <c:v>0.58292083369186043</c:v>
                </c:pt>
                <c:pt idx="2">
                  <c:v>0.39736517208504502</c:v>
                </c:pt>
                <c:pt idx="3">
                  <c:v>1.9713994223094531E-2</c:v>
                </c:pt>
                <c:pt idx="4">
                  <c:v>0.58292083369186043</c:v>
                </c:pt>
                <c:pt idx="5">
                  <c:v>0.39736517208504502</c:v>
                </c:pt>
                <c:pt idx="6">
                  <c:v>1.9713994223094531E-2</c:v>
                </c:pt>
                <c:pt idx="7">
                  <c:v>0.58292083369186043</c:v>
                </c:pt>
                <c:pt idx="8">
                  <c:v>0.39736517208504502</c:v>
                </c:pt>
                <c:pt idx="9">
                  <c:v>1.9713994223094531E-2</c:v>
                </c:pt>
                <c:pt idx="10">
                  <c:v>0.58292083369186043</c:v>
                </c:pt>
                <c:pt idx="11">
                  <c:v>0.39736517208504502</c:v>
                </c:pt>
                <c:pt idx="12">
                  <c:v>1.9713994223094531E-2</c:v>
                </c:pt>
                <c:pt idx="13">
                  <c:v>0.58292083369186043</c:v>
                </c:pt>
                <c:pt idx="14">
                  <c:v>0.39736517208504502</c:v>
                </c:pt>
                <c:pt idx="15">
                  <c:v>1.9713994223094531E-2</c:v>
                </c:pt>
                <c:pt idx="16">
                  <c:v>0.58292083369186043</c:v>
                </c:pt>
                <c:pt idx="17">
                  <c:v>0.39736517208504502</c:v>
                </c:pt>
              </c:numCache>
            </c:numRef>
          </c:xVal>
          <c:yVal>
            <c:numRef>
              <c:f>'SM23'!$CI$25:$CI$42</c:f>
              <c:numCache>
                <c:formatCode>General</c:formatCode>
                <c:ptCount val="18"/>
                <c:pt idx="0">
                  <c:v>3.7046310933713855E-2</c:v>
                </c:pt>
                <c:pt idx="1">
                  <c:v>0.66557489925486579</c:v>
                </c:pt>
                <c:pt idx="2">
                  <c:v>0.2973787898114203</c:v>
                </c:pt>
                <c:pt idx="3">
                  <c:v>4.1997803191833043E-2</c:v>
                </c:pt>
                <c:pt idx="4">
                  <c:v>0.71079666602054659</c:v>
                </c:pt>
                <c:pt idx="5">
                  <c:v>0.24720553078762036</c:v>
                </c:pt>
                <c:pt idx="6">
                  <c:v>5.8753959524266271E-2</c:v>
                </c:pt>
                <c:pt idx="7">
                  <c:v>0.80343851283015211</c:v>
                </c:pt>
                <c:pt idx="8">
                  <c:v>0.13780752764558166</c:v>
                </c:pt>
                <c:pt idx="9">
                  <c:v>5.161748037661229E-2</c:v>
                </c:pt>
                <c:pt idx="10">
                  <c:v>0.75695923774100693</c:v>
                </c:pt>
                <c:pt idx="11">
                  <c:v>0.19142328188238086</c:v>
                </c:pt>
                <c:pt idx="12">
                  <c:v>5.0594839709727328E-2</c:v>
                </c:pt>
                <c:pt idx="13">
                  <c:v>0.72367889297894272</c:v>
                </c:pt>
                <c:pt idx="14">
                  <c:v>0.22572626731133003</c:v>
                </c:pt>
                <c:pt idx="15">
                  <c:v>5.6459777275913101E-2</c:v>
                </c:pt>
                <c:pt idx="16">
                  <c:v>0.79059263297250992</c:v>
                </c:pt>
                <c:pt idx="17">
                  <c:v>0.15294758975157696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C4-4F17-A9E6-414FD736D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791087"/>
        <c:axId val="1721791567"/>
      </c:scatterChart>
      <c:valAx>
        <c:axId val="172179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791567"/>
        <c:crosses val="autoZero"/>
        <c:crossBetween val="midCat"/>
      </c:valAx>
      <c:valAx>
        <c:axId val="172179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79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T6 (down)</a:t>
            </a:r>
            <a:r>
              <a:rPr lang="es-AR" baseline="0"/>
              <a:t> </a:t>
            </a:r>
            <a:r>
              <a:rPr lang="es-AR"/>
              <a:t>cum sum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open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5213415058023042"/>
                  <c:y val="6.1752475381635447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'SM23'!$BO$50:$BO$93</c:f>
              <c:numCache>
                <c:formatCode>0.00</c:formatCode>
                <c:ptCount val="44"/>
                <c:pt idx="0">
                  <c:v>130.386841155258</c:v>
                </c:pt>
                <c:pt idx="1">
                  <c:v>269.031530244397</c:v>
                </c:pt>
                <c:pt idx="2">
                  <c:v>420.59997144958402</c:v>
                </c:pt>
                <c:pt idx="3">
                  <c:v>589.701823351553</c:v>
                </c:pt>
                <c:pt idx="4">
                  <c:v>780.05856157355106</c:v>
                </c:pt>
                <c:pt idx="5">
                  <c:v>996.39436448200308</c:v>
                </c:pt>
                <c:pt idx="6">
                  <c:v>1257.168604715489</c:v>
                </c:pt>
                <c:pt idx="7">
                  <c:v>1621.7496587089161</c:v>
                </c:pt>
                <c:pt idx="8">
                  <c:v>2169.5369351275031</c:v>
                </c:pt>
                <c:pt idx="9">
                  <c:v>2868.1172272430213</c:v>
                </c:pt>
                <c:pt idx="10">
                  <c:v>3711.9160117344445</c:v>
                </c:pt>
                <c:pt idx="11">
                  <c:v>4737.4631051178749</c:v>
                </c:pt>
                <c:pt idx="12">
                  <c:v>5933.2833105591053</c:v>
                </c:pt>
                <c:pt idx="13">
                  <c:v>7336.3134755399251</c:v>
                </c:pt>
                <c:pt idx="14">
                  <c:v>8989.665242349065</c:v>
                </c:pt>
                <c:pt idx="15">
                  <c:v>10977.094476983724</c:v>
                </c:pt>
                <c:pt idx="16">
                  <c:v>13366.986481101285</c:v>
                </c:pt>
                <c:pt idx="17">
                  <c:v>16186.188651660075</c:v>
                </c:pt>
                <c:pt idx="18">
                  <c:v>19427.183769399497</c:v>
                </c:pt>
                <c:pt idx="19">
                  <c:v>23162.391665638588</c:v>
                </c:pt>
                <c:pt idx="20">
                  <c:v>27441.138499254408</c:v>
                </c:pt>
                <c:pt idx="21">
                  <c:v>32276.312558268226</c:v>
                </c:pt>
                <c:pt idx="22">
                  <c:v>37922.997052474428</c:v>
                </c:pt>
                <c:pt idx="23">
                  <c:v>44489.2670161817</c:v>
                </c:pt>
                <c:pt idx="24">
                  <c:v>52120.922631100751</c:v>
                </c:pt>
                <c:pt idx="25">
                  <c:v>60800.678394832124</c:v>
                </c:pt>
                <c:pt idx="26">
                  <c:v>70615.505500780055</c:v>
                </c:pt>
                <c:pt idx="27">
                  <c:v>81419.276454167659</c:v>
                </c:pt>
                <c:pt idx="28">
                  <c:v>93084.02689189036</c:v>
                </c:pt>
                <c:pt idx="29">
                  <c:v>105278.98311244696</c:v>
                </c:pt>
                <c:pt idx="30">
                  <c:v>117396.10091125006</c:v>
                </c:pt>
                <c:pt idx="31">
                  <c:v>129089.64217524306</c:v>
                </c:pt>
                <c:pt idx="32">
                  <c:v>139594.95320971735</c:v>
                </c:pt>
                <c:pt idx="33">
                  <c:v>148674.43749265958</c:v>
                </c:pt>
                <c:pt idx="34">
                  <c:v>155961.87734964775</c:v>
                </c:pt>
                <c:pt idx="35">
                  <c:v>161707.91182333912</c:v>
                </c:pt>
                <c:pt idx="36">
                  <c:v>165967.42582696289</c:v>
                </c:pt>
                <c:pt idx="37">
                  <c:v>168917.75791274602</c:v>
                </c:pt>
                <c:pt idx="38">
                  <c:v>170756.76483071782</c:v>
                </c:pt>
                <c:pt idx="39">
                  <c:v>171911.48863154431</c:v>
                </c:pt>
                <c:pt idx="40">
                  <c:v>172684.74817915546</c:v>
                </c:pt>
                <c:pt idx="41">
                  <c:v>173198.67455092943</c:v>
                </c:pt>
                <c:pt idx="42">
                  <c:v>173496.10982038832</c:v>
                </c:pt>
                <c:pt idx="43">
                  <c:v>173651.36746453415</c:v>
                </c:pt>
              </c:numCache>
            </c:numRef>
          </c:xVal>
          <c:yVal>
            <c:numRef>
              <c:f>'SM23'!$BM$50:$BM$93</c:f>
              <c:numCache>
                <c:formatCode>0.000</c:formatCode>
                <c:ptCount val="44"/>
                <c:pt idx="0">
                  <c:v>2.6685845554335428E-2</c:v>
                </c:pt>
                <c:pt idx="1">
                  <c:v>5.4584684088413382E-2</c:v>
                </c:pt>
                <c:pt idx="2">
                  <c:v>8.4909508581976378E-2</c:v>
                </c:pt>
                <c:pt idx="3">
                  <c:v>0.11766031903502441</c:v>
                </c:pt>
                <c:pt idx="4">
                  <c:v>0.15405010842729999</c:v>
                </c:pt>
                <c:pt idx="5">
                  <c:v>0.19529186973854565</c:v>
                </c:pt>
                <c:pt idx="6">
                  <c:v>0.24623757488773146</c:v>
                </c:pt>
                <c:pt idx="7">
                  <c:v>0.31537817473305507</c:v>
                </c:pt>
                <c:pt idx="8">
                  <c:v>0.41484359907194168</c:v>
                </c:pt>
                <c:pt idx="9">
                  <c:v>0.53563660629729493</c:v>
                </c:pt>
                <c:pt idx="10">
                  <c:v>0.67270481300819962</c:v>
                </c:pt>
                <c:pt idx="11">
                  <c:v>0.8243289354760146</c:v>
                </c:pt>
                <c:pt idx="12">
                  <c:v>0.98636370401261353</c:v>
                </c:pt>
                <c:pt idx="13">
                  <c:v>1.1568894234074101</c:v>
                </c:pt>
                <c:pt idx="14">
                  <c:v>1.3390387818507332</c:v>
                </c:pt>
                <c:pt idx="15">
                  <c:v>1.5374633397796078</c:v>
                </c:pt>
                <c:pt idx="16">
                  <c:v>1.7535765016557214</c:v>
                </c:pt>
                <c:pt idx="17">
                  <c:v>1.9915235371672004</c:v>
                </c:pt>
                <c:pt idx="18">
                  <c:v>2.2558505389660612</c:v>
                </c:pt>
                <c:pt idx="19">
                  <c:v>2.5516098904532192</c:v>
                </c:pt>
                <c:pt idx="20">
                  <c:v>2.8874929539688172</c:v>
                </c:pt>
                <c:pt idx="21">
                  <c:v>3.2749229570794367</c:v>
                </c:pt>
                <c:pt idx="22">
                  <c:v>3.7408916246063662</c:v>
                </c:pt>
                <c:pt idx="23">
                  <c:v>4.3075387094519249</c:v>
                </c:pt>
                <c:pt idx="24">
                  <c:v>4.9958964393236975</c:v>
                </c:pt>
                <c:pt idx="25">
                  <c:v>5.8036442960472066</c:v>
                </c:pt>
                <c:pt idx="26">
                  <c:v>6.7290629958938117</c:v>
                </c:pt>
                <c:pt idx="27">
                  <c:v>7.7276831456650017</c:v>
                </c:pt>
                <c:pt idx="28">
                  <c:v>8.7386546848917046</c:v>
                </c:pt>
                <c:pt idx="29">
                  <c:v>9.7007267301409605</c:v>
                </c:pt>
                <c:pt idx="30">
                  <c:v>10.537776078867871</c:v>
                </c:pt>
                <c:pt idx="31">
                  <c:v>11.228960390758726</c:v>
                </c:pt>
                <c:pt idx="32">
                  <c:v>11.762856438246944</c:v>
                </c:pt>
                <c:pt idx="33">
                  <c:v>12.163724080927375</c:v>
                </c:pt>
                <c:pt idx="34">
                  <c:v>12.441973964868803</c:v>
                </c:pt>
                <c:pt idx="35">
                  <c:v>12.632993822053777</c:v>
                </c:pt>
                <c:pt idx="36">
                  <c:v>12.758206179065702</c:v>
                </c:pt>
                <c:pt idx="37">
                  <c:v>12.839444909539944</c:v>
                </c:pt>
                <c:pt idx="38">
                  <c:v>12.887616426206112</c:v>
                </c:pt>
                <c:pt idx="39">
                  <c:v>12.922033673043151</c:v>
                </c:pt>
                <c:pt idx="40">
                  <c:v>12.955849685434353</c:v>
                </c:pt>
                <c:pt idx="41">
                  <c:v>12.990984158590308</c:v>
                </c:pt>
                <c:pt idx="42">
                  <c:v>13.017817568281938</c:v>
                </c:pt>
                <c:pt idx="43">
                  <c:v>13.032499999999999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51-40E9-A042-51D311102451}"/>
            </c:ext>
          </c:extLst>
        </c:ser>
        <c:ser>
          <c:idx val="1"/>
          <c:order val="1"/>
          <c:tx>
            <c:v>closed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0140952133374593"/>
                  <c:y val="0.14220367329344677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'SM23'!$BO$50:$BO$93</c:f>
              <c:numCache>
                <c:formatCode>0.00</c:formatCode>
                <c:ptCount val="44"/>
                <c:pt idx="0">
                  <c:v>130.386841155258</c:v>
                </c:pt>
                <c:pt idx="1">
                  <c:v>269.031530244397</c:v>
                </c:pt>
                <c:pt idx="2">
                  <c:v>420.59997144958402</c:v>
                </c:pt>
                <c:pt idx="3">
                  <c:v>589.701823351553</c:v>
                </c:pt>
                <c:pt idx="4">
                  <c:v>780.05856157355106</c:v>
                </c:pt>
                <c:pt idx="5">
                  <c:v>996.39436448200308</c:v>
                </c:pt>
                <c:pt idx="6">
                  <c:v>1257.168604715489</c:v>
                </c:pt>
                <c:pt idx="7">
                  <c:v>1621.7496587089161</c:v>
                </c:pt>
                <c:pt idx="8">
                  <c:v>2169.5369351275031</c:v>
                </c:pt>
                <c:pt idx="9">
                  <c:v>2868.1172272430213</c:v>
                </c:pt>
                <c:pt idx="10">
                  <c:v>3711.9160117344445</c:v>
                </c:pt>
                <c:pt idx="11">
                  <c:v>4737.4631051178749</c:v>
                </c:pt>
                <c:pt idx="12">
                  <c:v>5933.2833105591053</c:v>
                </c:pt>
                <c:pt idx="13">
                  <c:v>7336.3134755399251</c:v>
                </c:pt>
                <c:pt idx="14">
                  <c:v>8989.665242349065</c:v>
                </c:pt>
                <c:pt idx="15">
                  <c:v>10977.094476983724</c:v>
                </c:pt>
                <c:pt idx="16">
                  <c:v>13366.986481101285</c:v>
                </c:pt>
                <c:pt idx="17">
                  <c:v>16186.188651660075</c:v>
                </c:pt>
                <c:pt idx="18">
                  <c:v>19427.183769399497</c:v>
                </c:pt>
                <c:pt idx="19">
                  <c:v>23162.391665638588</c:v>
                </c:pt>
                <c:pt idx="20">
                  <c:v>27441.138499254408</c:v>
                </c:pt>
                <c:pt idx="21">
                  <c:v>32276.312558268226</c:v>
                </c:pt>
                <c:pt idx="22">
                  <c:v>37922.997052474428</c:v>
                </c:pt>
                <c:pt idx="23">
                  <c:v>44489.2670161817</c:v>
                </c:pt>
                <c:pt idx="24">
                  <c:v>52120.922631100751</c:v>
                </c:pt>
                <c:pt idx="25">
                  <c:v>60800.678394832124</c:v>
                </c:pt>
                <c:pt idx="26">
                  <c:v>70615.505500780055</c:v>
                </c:pt>
                <c:pt idx="27">
                  <c:v>81419.276454167659</c:v>
                </c:pt>
                <c:pt idx="28">
                  <c:v>93084.02689189036</c:v>
                </c:pt>
                <c:pt idx="29">
                  <c:v>105278.98311244696</c:v>
                </c:pt>
                <c:pt idx="30">
                  <c:v>117396.10091125006</c:v>
                </c:pt>
                <c:pt idx="31">
                  <c:v>129089.64217524306</c:v>
                </c:pt>
                <c:pt idx="32">
                  <c:v>139594.95320971735</c:v>
                </c:pt>
                <c:pt idx="33">
                  <c:v>148674.43749265958</c:v>
                </c:pt>
                <c:pt idx="34">
                  <c:v>155961.87734964775</c:v>
                </c:pt>
                <c:pt idx="35">
                  <c:v>161707.91182333912</c:v>
                </c:pt>
                <c:pt idx="36">
                  <c:v>165967.42582696289</c:v>
                </c:pt>
                <c:pt idx="37">
                  <c:v>168917.75791274602</c:v>
                </c:pt>
                <c:pt idx="38">
                  <c:v>170756.76483071782</c:v>
                </c:pt>
                <c:pt idx="39">
                  <c:v>171911.48863154431</c:v>
                </c:pt>
                <c:pt idx="40">
                  <c:v>172684.74817915546</c:v>
                </c:pt>
                <c:pt idx="41">
                  <c:v>173198.67455092943</c:v>
                </c:pt>
                <c:pt idx="42">
                  <c:v>173496.10982038832</c:v>
                </c:pt>
                <c:pt idx="43">
                  <c:v>173651.36746453415</c:v>
                </c:pt>
              </c:numCache>
            </c:numRef>
          </c:xVal>
          <c:yVal>
            <c:numRef>
              <c:f>'SM23'!$BN$50:$BN$93</c:f>
              <c:numCache>
                <c:formatCode>0.000</c:formatCode>
                <c:ptCount val="44"/>
                <c:pt idx="0">
                  <c:v>9.1858202116137655E-3</c:v>
                </c:pt>
                <c:pt idx="1">
                  <c:v>1.8771023910689001E-2</c:v>
                </c:pt>
                <c:pt idx="2">
                  <c:v>2.915499458468717E-2</c:v>
                </c:pt>
                <c:pt idx="3">
                  <c:v>4.033773223360828E-2</c:v>
                </c:pt>
                <c:pt idx="4">
                  <c:v>5.3118003832375256E-2</c:v>
                </c:pt>
                <c:pt idx="5">
                  <c:v>6.7495809380988106E-2</c:v>
                </c:pt>
                <c:pt idx="6">
                  <c:v>8.5068682829292697E-2</c:v>
                </c:pt>
                <c:pt idx="7">
                  <c:v>0.10943107556444225</c:v>
                </c:pt>
                <c:pt idx="8">
                  <c:v>0.14417743897358998</c:v>
                </c:pt>
                <c:pt idx="9">
                  <c:v>0.18691147213196707</c:v>
                </c:pt>
                <c:pt idx="10">
                  <c:v>0.23523687411480471</c:v>
                </c:pt>
                <c:pt idx="11">
                  <c:v>0.28875426143464145</c:v>
                </c:pt>
                <c:pt idx="12">
                  <c:v>0.34586610014163138</c:v>
                </c:pt>
                <c:pt idx="13">
                  <c:v>0.40617300674831308</c:v>
                </c:pt>
                <c:pt idx="14">
                  <c:v>0.47047374822960947</c:v>
                </c:pt>
                <c:pt idx="15">
                  <c:v>0.54076524202282783</c:v>
                </c:pt>
                <c:pt idx="16">
                  <c:v>0.61744687161542966</c:v>
                </c:pt>
                <c:pt idx="17">
                  <c:v>0.70251555444472236</c:v>
                </c:pt>
                <c:pt idx="18">
                  <c:v>0.79677005748562879</c:v>
                </c:pt>
                <c:pt idx="19">
                  <c:v>0.90180791468799493</c:v>
                </c:pt>
                <c:pt idx="20">
                  <c:v>1.0216229609264353</c:v>
                </c:pt>
                <c:pt idx="21">
                  <c:v>1.1598096475881032</c:v>
                </c:pt>
                <c:pt idx="22">
                  <c:v>1.3271513288344583</c:v>
                </c:pt>
                <c:pt idx="23">
                  <c:v>1.5320350579021915</c:v>
                </c:pt>
                <c:pt idx="24">
                  <c:v>1.7828478880279937</c:v>
                </c:pt>
                <c:pt idx="25">
                  <c:v>2.0763947513121725</c:v>
                </c:pt>
                <c:pt idx="26">
                  <c:v>2.4094805798550372</c:v>
                </c:pt>
                <c:pt idx="27">
                  <c:v>2.7637337332333591</c:v>
                </c:pt>
                <c:pt idx="28">
                  <c:v>3.115989969174374</c:v>
                </c:pt>
                <c:pt idx="29">
                  <c:v>3.447078880279931</c:v>
                </c:pt>
                <c:pt idx="30">
                  <c:v>3.7318393068399578</c:v>
                </c:pt>
                <c:pt idx="31">
                  <c:v>3.9650792635174552</c:v>
                </c:pt>
                <c:pt idx="32">
                  <c:v>4.1459999833375001</c:v>
                </c:pt>
                <c:pt idx="33">
                  <c:v>4.2857842039490137</c:v>
                </c:pt>
                <c:pt idx="34">
                  <c:v>4.3884257602266112</c:v>
                </c:pt>
                <c:pt idx="35">
                  <c:v>4.4671043072565206</c:v>
                </c:pt>
                <c:pt idx="36">
                  <c:v>4.5266124468882794</c:v>
                </c:pt>
                <c:pt idx="37">
                  <c:v>4.5733403149212712</c:v>
                </c:pt>
                <c:pt idx="38">
                  <c:v>4.6084860618178807</c:v>
                </c:pt>
                <c:pt idx="39">
                  <c:v>4.640037357327337</c:v>
                </c:pt>
                <c:pt idx="40">
                  <c:v>4.6779787886361763</c:v>
                </c:pt>
                <c:pt idx="41">
                  <c:v>4.7255054236440914</c:v>
                </c:pt>
                <c:pt idx="42">
                  <c:v>4.7682394568024682</c:v>
                </c:pt>
                <c:pt idx="43">
                  <c:v>4.7938000000000018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F51-40E9-A042-51D311102451}"/>
            </c:ext>
          </c:extLst>
        </c:ser>
        <c:ser>
          <c:idx val="2"/>
          <c:order val="2"/>
          <c:tx>
            <c:v>fake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'SM23'!$BO$50:$BO$93</c:f>
              <c:numCache>
                <c:formatCode>0.00</c:formatCode>
                <c:ptCount val="44"/>
                <c:pt idx="0">
                  <c:v>130.386841155258</c:v>
                </c:pt>
                <c:pt idx="1">
                  <c:v>269.031530244397</c:v>
                </c:pt>
                <c:pt idx="2">
                  <c:v>420.59997144958402</c:v>
                </c:pt>
                <c:pt idx="3">
                  <c:v>589.701823351553</c:v>
                </c:pt>
                <c:pt idx="4">
                  <c:v>780.05856157355106</c:v>
                </c:pt>
                <c:pt idx="5">
                  <c:v>996.39436448200308</c:v>
                </c:pt>
                <c:pt idx="6">
                  <c:v>1257.168604715489</c:v>
                </c:pt>
                <c:pt idx="7">
                  <c:v>1621.7496587089161</c:v>
                </c:pt>
                <c:pt idx="8">
                  <c:v>2169.5369351275031</c:v>
                </c:pt>
                <c:pt idx="9">
                  <c:v>2868.1172272430213</c:v>
                </c:pt>
                <c:pt idx="10">
                  <c:v>3711.9160117344445</c:v>
                </c:pt>
                <c:pt idx="11">
                  <c:v>4737.4631051178749</c:v>
                </c:pt>
                <c:pt idx="12">
                  <c:v>5933.2833105591053</c:v>
                </c:pt>
                <c:pt idx="13">
                  <c:v>7336.3134755399251</c:v>
                </c:pt>
                <c:pt idx="14">
                  <c:v>8989.665242349065</c:v>
                </c:pt>
                <c:pt idx="15">
                  <c:v>10977.094476983724</c:v>
                </c:pt>
                <c:pt idx="16">
                  <c:v>13366.986481101285</c:v>
                </c:pt>
                <c:pt idx="17">
                  <c:v>16186.188651660075</c:v>
                </c:pt>
                <c:pt idx="18">
                  <c:v>19427.183769399497</c:v>
                </c:pt>
                <c:pt idx="19">
                  <c:v>23162.391665638588</c:v>
                </c:pt>
                <c:pt idx="20">
                  <c:v>27441.138499254408</c:v>
                </c:pt>
                <c:pt idx="21">
                  <c:v>32276.312558268226</c:v>
                </c:pt>
                <c:pt idx="22">
                  <c:v>37922.997052474428</c:v>
                </c:pt>
                <c:pt idx="23">
                  <c:v>44489.2670161817</c:v>
                </c:pt>
                <c:pt idx="24">
                  <c:v>52120.922631100751</c:v>
                </c:pt>
                <c:pt idx="25">
                  <c:v>60800.678394832124</c:v>
                </c:pt>
                <c:pt idx="26">
                  <c:v>70615.505500780055</c:v>
                </c:pt>
                <c:pt idx="27">
                  <c:v>81419.276454167659</c:v>
                </c:pt>
                <c:pt idx="28">
                  <c:v>93084.02689189036</c:v>
                </c:pt>
                <c:pt idx="29">
                  <c:v>105278.98311244696</c:v>
                </c:pt>
                <c:pt idx="30">
                  <c:v>117396.10091125006</c:v>
                </c:pt>
                <c:pt idx="31">
                  <c:v>129089.64217524306</c:v>
                </c:pt>
                <c:pt idx="32">
                  <c:v>139594.95320971735</c:v>
                </c:pt>
                <c:pt idx="33">
                  <c:v>148674.43749265958</c:v>
                </c:pt>
                <c:pt idx="34">
                  <c:v>155961.87734964775</c:v>
                </c:pt>
                <c:pt idx="35">
                  <c:v>161707.91182333912</c:v>
                </c:pt>
                <c:pt idx="36">
                  <c:v>165967.42582696289</c:v>
                </c:pt>
                <c:pt idx="37">
                  <c:v>168917.75791274602</c:v>
                </c:pt>
                <c:pt idx="38">
                  <c:v>170756.76483071782</c:v>
                </c:pt>
                <c:pt idx="39">
                  <c:v>171911.48863154431</c:v>
                </c:pt>
                <c:pt idx="40">
                  <c:v>172684.74817915546</c:v>
                </c:pt>
                <c:pt idx="41">
                  <c:v>173198.67455092943</c:v>
                </c:pt>
                <c:pt idx="42">
                  <c:v>173496.10982038832</c:v>
                </c:pt>
                <c:pt idx="43">
                  <c:v>173651.36746453415</c:v>
                </c:pt>
              </c:numCache>
            </c:numRef>
          </c:xVal>
          <c:yVal>
            <c:numRef>
              <c:f>'SM23'!$BX$50:$BX$93</c:f>
              <c:numCache>
                <c:formatCode>0.000</c:formatCode>
                <c:ptCount val="44"/>
                <c:pt idx="0">
                  <c:v>0.21</c:v>
                </c:pt>
                <c:pt idx="1">
                  <c:v>0.86</c:v>
                </c:pt>
                <c:pt idx="2">
                  <c:v>1.22</c:v>
                </c:pt>
                <c:pt idx="3">
                  <c:v>1.8866000000000001</c:v>
                </c:pt>
                <c:pt idx="4">
                  <c:v>2.2098650000000002</c:v>
                </c:pt>
                <c:pt idx="5">
                  <c:v>2.2511067613112457</c:v>
                </c:pt>
                <c:pt idx="6">
                  <c:v>2.3020524664604314</c:v>
                </c:pt>
                <c:pt idx="7">
                  <c:v>2.371193066305755</c:v>
                </c:pt>
                <c:pt idx="8">
                  <c:v>2.4706584906446416</c:v>
                </c:pt>
                <c:pt idx="9">
                  <c:v>2.5914514978699947</c:v>
                </c:pt>
                <c:pt idx="10">
                  <c:v>2.7285197045808993</c:v>
                </c:pt>
                <c:pt idx="11">
                  <c:v>2.8801438270487143</c:v>
                </c:pt>
                <c:pt idx="12">
                  <c:v>3.0361438270487144</c:v>
                </c:pt>
                <c:pt idx="13">
                  <c:v>3.3861438270487145</c:v>
                </c:pt>
                <c:pt idx="14">
                  <c:v>4.076143827048714</c:v>
                </c:pt>
                <c:pt idx="15">
                  <c:v>4.8561438270487143</c:v>
                </c:pt>
                <c:pt idx="16">
                  <c:v>5.4161438270487139</c:v>
                </c:pt>
                <c:pt idx="17">
                  <c:v>6.2561438270487137</c:v>
                </c:pt>
                <c:pt idx="18">
                  <c:v>7.1461438270487134</c:v>
                </c:pt>
                <c:pt idx="19">
                  <c:v>7.3761438270487139</c:v>
                </c:pt>
                <c:pt idx="20">
                  <c:v>7.9261438270487137</c:v>
                </c:pt>
                <c:pt idx="21">
                  <c:v>8.924143827048713</c:v>
                </c:pt>
                <c:pt idx="22">
                  <c:v>9.3901124945756429</c:v>
                </c:pt>
                <c:pt idx="23">
                  <c:v>9.9567595794212025</c:v>
                </c:pt>
                <c:pt idx="24">
                  <c:v>10.645117309292974</c:v>
                </c:pt>
                <c:pt idx="25">
                  <c:v>11.452865166016483</c:v>
                </c:pt>
                <c:pt idx="26">
                  <c:v>12.378283865863089</c:v>
                </c:pt>
                <c:pt idx="27">
                  <c:v>13.376904015634279</c:v>
                </c:pt>
                <c:pt idx="28">
                  <c:v>14.387875554860983</c:v>
                </c:pt>
                <c:pt idx="29">
                  <c:v>15.349947600110239</c:v>
                </c:pt>
                <c:pt idx="30">
                  <c:v>16.186996948837148</c:v>
                </c:pt>
                <c:pt idx="31">
                  <c:v>16.878181260728002</c:v>
                </c:pt>
                <c:pt idx="32">
                  <c:v>17.412077308216219</c:v>
                </c:pt>
                <c:pt idx="33">
                  <c:v>17.81294495089665</c:v>
                </c:pt>
                <c:pt idx="34">
                  <c:v>18.091194834838078</c:v>
                </c:pt>
                <c:pt idx="35">
                  <c:v>18.282214692023054</c:v>
                </c:pt>
                <c:pt idx="36">
                  <c:v>18.407427049034979</c:v>
                </c:pt>
                <c:pt idx="37">
                  <c:v>18.488665779509219</c:v>
                </c:pt>
                <c:pt idx="38">
                  <c:v>18.536837296175388</c:v>
                </c:pt>
                <c:pt idx="39">
                  <c:v>18.571254543012426</c:v>
                </c:pt>
                <c:pt idx="40">
                  <c:v>18.605070555403628</c:v>
                </c:pt>
                <c:pt idx="41">
                  <c:v>18.640205028559581</c:v>
                </c:pt>
                <c:pt idx="42">
                  <c:v>18.667038438251211</c:v>
                </c:pt>
                <c:pt idx="43">
                  <c:v>18.681720869969272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F51-40E9-A042-51D311102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762031"/>
        <c:axId val="1549762511"/>
      </c:scatterChart>
      <c:valAx>
        <c:axId val="15497620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762511"/>
        <c:crosses val="autoZero"/>
        <c:crossBetween val="midCat"/>
      </c:valAx>
      <c:valAx>
        <c:axId val="15497625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76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normalized T6 (down)</a:t>
            </a:r>
            <a:r>
              <a:rPr lang="es-AR" baseline="0"/>
              <a:t> </a:t>
            </a:r>
            <a:r>
              <a:rPr lang="es-AR"/>
              <a:t>cum sum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745254249189954"/>
                  <c:y val="2.682742404938732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'SM23'!$BT$50:$BT$93</c:f>
              <c:numCache>
                <c:formatCode>General</c:formatCode>
                <c:ptCount val="44"/>
                <c:pt idx="0">
                  <c:v>7.5085409956179969E-4</c:v>
                </c:pt>
                <c:pt idx="1">
                  <c:v>1.5492623765219868E-3</c:v>
                </c:pt>
                <c:pt idx="2">
                  <c:v>2.4220942085900108E-3</c:v>
                </c:pt>
                <c:pt idx="3">
                  <c:v>3.3958950739157944E-3</c:v>
                </c:pt>
                <c:pt idx="4">
                  <c:v>4.4920957028044542E-3</c:v>
                </c:pt>
                <c:pt idx="5">
                  <c:v>5.7379010544532719E-3</c:v>
                </c:pt>
                <c:pt idx="6">
                  <c:v>7.2396124664681838E-3</c:v>
                </c:pt>
                <c:pt idx="7">
                  <c:v>9.3391125125469321E-3</c:v>
                </c:pt>
                <c:pt idx="8">
                  <c:v>1.2493635764605196E-2</c:v>
                </c:pt>
                <c:pt idx="9">
                  <c:v>1.6516525433229276E-2</c:v>
                </c:pt>
                <c:pt idx="10">
                  <c:v>2.1375679707748636E-2</c:v>
                </c:pt>
                <c:pt idx="11">
                  <c:v>2.7281461553047861E-2</c:v>
                </c:pt>
                <c:pt idx="12">
                  <c:v>3.416778915818728E-2</c:v>
                </c:pt>
                <c:pt idx="13">
                  <c:v>4.2247369442905559E-2</c:v>
                </c:pt>
                <c:pt idx="14">
                  <c:v>5.176846789982853E-2</c:v>
                </c:pt>
                <c:pt idx="15">
                  <c:v>6.3213406477928488E-2</c:v>
                </c:pt>
                <c:pt idx="16">
                  <c:v>7.6975993199888293E-2</c:v>
                </c:pt>
                <c:pt idx="17">
                  <c:v>9.3210833222870396E-2</c:v>
                </c:pt>
                <c:pt idx="18">
                  <c:v>0.11187463740167336</c:v>
                </c:pt>
                <c:pt idx="19">
                  <c:v>0.13338444726252549</c:v>
                </c:pt>
                <c:pt idx="20">
                  <c:v>0.15802431561536004</c:v>
                </c:pt>
                <c:pt idx="21">
                  <c:v>0.18586846178945415</c:v>
                </c:pt>
                <c:pt idx="22">
                  <c:v>0.21838582446072397</c:v>
                </c:pt>
                <c:pt idx="23">
                  <c:v>0.25619877151424109</c:v>
                </c:pt>
                <c:pt idx="24">
                  <c:v>0.30014691730973969</c:v>
                </c:pt>
                <c:pt idx="25">
                  <c:v>0.35013072043472276</c:v>
                </c:pt>
                <c:pt idx="26">
                  <c:v>0.40665101883060195</c:v>
                </c:pt>
                <c:pt idx="27">
                  <c:v>0.46886631325144273</c:v>
                </c:pt>
                <c:pt idx="28">
                  <c:v>0.53603969983652133</c:v>
                </c:pt>
                <c:pt idx="29">
                  <c:v>0.60626636374717124</c:v>
                </c:pt>
                <c:pt idx="30">
                  <c:v>0.67604478228613174</c:v>
                </c:pt>
                <c:pt idx="31">
                  <c:v>0.7433839655861495</c:v>
                </c:pt>
                <c:pt idx="32">
                  <c:v>0.80388052940745003</c:v>
                </c:pt>
                <c:pt idx="33">
                  <c:v>0.85616623504576916</c:v>
                </c:pt>
                <c:pt idx="34">
                  <c:v>0.89813215770673827</c:v>
                </c:pt>
                <c:pt idx="35">
                  <c:v>0.93122164359785808</c:v>
                </c:pt>
                <c:pt idx="36">
                  <c:v>0.95575075653152808</c:v>
                </c:pt>
                <c:pt idx="37">
                  <c:v>0.97274072976848336</c:v>
                </c:pt>
                <c:pt idx="38">
                  <c:v>0.98333095399086035</c:v>
                </c:pt>
                <c:pt idx="39">
                  <c:v>0.98998062118143015</c:v>
                </c:pt>
                <c:pt idx="40">
                  <c:v>0.99443356364253155</c:v>
                </c:pt>
                <c:pt idx="41">
                  <c:v>0.99739309329828807</c:v>
                </c:pt>
                <c:pt idx="42">
                  <c:v>0.99910592328518488</c:v>
                </c:pt>
                <c:pt idx="43">
                  <c:v>1</c:v>
                </c:pt>
              </c:numCache>
            </c:numRef>
          </c:xVal>
          <c:yVal>
            <c:numRef>
              <c:f>'SM23'!$BR$50:$BR$93</c:f>
              <c:numCache>
                <c:formatCode>General</c:formatCode>
                <c:ptCount val="44"/>
                <c:pt idx="0">
                  <c:v>2.0476382546967529E-3</c:v>
                </c:pt>
                <c:pt idx="1">
                  <c:v>4.1883509755160859E-3</c:v>
                </c:pt>
                <c:pt idx="2">
                  <c:v>6.5152126285805785E-3</c:v>
                </c:pt>
                <c:pt idx="3">
                  <c:v>9.0282232138902303E-3</c:v>
                </c:pt>
                <c:pt idx="4">
                  <c:v>1.182045719756762E-2</c:v>
                </c:pt>
                <c:pt idx="5">
                  <c:v>1.4984989045735328E-2</c:v>
                </c:pt>
                <c:pt idx="6">
                  <c:v>1.8894116622883674E-2</c:v>
                </c:pt>
                <c:pt idx="7">
                  <c:v>2.4199361191870716E-2</c:v>
                </c:pt>
                <c:pt idx="8">
                  <c:v>3.1831467413922253E-2</c:v>
                </c:pt>
                <c:pt idx="9">
                  <c:v>4.110006570476079E-2</c:v>
                </c:pt>
                <c:pt idx="10">
                  <c:v>5.161748037661229E-2</c:v>
                </c:pt>
                <c:pt idx="11">
                  <c:v>6.3251788641934759E-2</c:v>
                </c:pt>
                <c:pt idx="12">
                  <c:v>7.5684918780940996E-2</c:v>
                </c:pt>
                <c:pt idx="13">
                  <c:v>8.8769570182805305E-2</c:v>
                </c:pt>
                <c:pt idx="14">
                  <c:v>0.10274611792447599</c:v>
                </c:pt>
                <c:pt idx="15">
                  <c:v>0.11797148204715964</c:v>
                </c:pt>
                <c:pt idx="16">
                  <c:v>0.13455411484026253</c:v>
                </c:pt>
                <c:pt idx="17">
                  <c:v>0.15281208802357188</c:v>
                </c:pt>
                <c:pt idx="18">
                  <c:v>0.17309422896344229</c:v>
                </c:pt>
                <c:pt idx="19">
                  <c:v>0.19578821334764776</c:v>
                </c:pt>
                <c:pt idx="20">
                  <c:v>0.22156094026233014</c:v>
                </c:pt>
                <c:pt idx="21">
                  <c:v>0.25128892822401205</c:v>
                </c:pt>
                <c:pt idx="22">
                  <c:v>0.28704328598552592</c:v>
                </c:pt>
                <c:pt idx="23">
                  <c:v>0.33052282443521391</c:v>
                </c:pt>
                <c:pt idx="24">
                  <c:v>0.38334137267014756</c:v>
                </c:pt>
                <c:pt idx="25">
                  <c:v>0.44532087443293361</c:v>
                </c:pt>
                <c:pt idx="26">
                  <c:v>0.51632940693603013</c:v>
                </c:pt>
                <c:pt idx="27">
                  <c:v>0.59295477810588926</c:v>
                </c:pt>
                <c:pt idx="28">
                  <c:v>0.67052788681309838</c:v>
                </c:pt>
                <c:pt idx="29">
                  <c:v>0.74434887628167745</c:v>
                </c:pt>
                <c:pt idx="30">
                  <c:v>0.80857671811761922</c:v>
                </c:pt>
                <c:pt idx="31">
                  <c:v>0.86161215352071563</c:v>
                </c:pt>
                <c:pt idx="32">
                  <c:v>0.90257866397444431</c:v>
                </c:pt>
                <c:pt idx="33">
                  <c:v>0.93333773880125659</c:v>
                </c:pt>
                <c:pt idx="34">
                  <c:v>0.95468819987483622</c:v>
                </c:pt>
                <c:pt idx="35">
                  <c:v>0.96934539206244219</c:v>
                </c:pt>
                <c:pt idx="36">
                  <c:v>0.97895309258129315</c:v>
                </c:pt>
                <c:pt idx="37">
                  <c:v>0.98518664182159565</c:v>
                </c:pt>
                <c:pt idx="38">
                  <c:v>0.98888290245203248</c:v>
                </c:pt>
                <c:pt idx="39">
                  <c:v>0.99152378078213332</c:v>
                </c:pt>
                <c:pt idx="40">
                  <c:v>0.9941185256423829</c:v>
                </c:pt>
                <c:pt idx="41">
                  <c:v>0.99681443764360711</c:v>
                </c:pt>
                <c:pt idx="42">
                  <c:v>0.99887339867883673</c:v>
                </c:pt>
                <c:pt idx="4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5C-4FD3-86A8-C339B92FBE5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4.4496812759217588E-2"/>
                  <c:y val="-7.9788546461427981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'SM23'!$BT$50:$BT$93</c:f>
              <c:numCache>
                <c:formatCode>General</c:formatCode>
                <c:ptCount val="44"/>
                <c:pt idx="0">
                  <c:v>7.5085409956179969E-4</c:v>
                </c:pt>
                <c:pt idx="1">
                  <c:v>1.5492623765219868E-3</c:v>
                </c:pt>
                <c:pt idx="2">
                  <c:v>2.4220942085900108E-3</c:v>
                </c:pt>
                <c:pt idx="3">
                  <c:v>3.3958950739157944E-3</c:v>
                </c:pt>
                <c:pt idx="4">
                  <c:v>4.4920957028044542E-3</c:v>
                </c:pt>
                <c:pt idx="5">
                  <c:v>5.7379010544532719E-3</c:v>
                </c:pt>
                <c:pt idx="6">
                  <c:v>7.2396124664681838E-3</c:v>
                </c:pt>
                <c:pt idx="7">
                  <c:v>9.3391125125469321E-3</c:v>
                </c:pt>
                <c:pt idx="8">
                  <c:v>1.2493635764605196E-2</c:v>
                </c:pt>
                <c:pt idx="9">
                  <c:v>1.6516525433229276E-2</c:v>
                </c:pt>
                <c:pt idx="10">
                  <c:v>2.1375679707748636E-2</c:v>
                </c:pt>
                <c:pt idx="11">
                  <c:v>2.7281461553047861E-2</c:v>
                </c:pt>
                <c:pt idx="12">
                  <c:v>3.416778915818728E-2</c:v>
                </c:pt>
                <c:pt idx="13">
                  <c:v>4.2247369442905559E-2</c:v>
                </c:pt>
                <c:pt idx="14">
                  <c:v>5.176846789982853E-2</c:v>
                </c:pt>
                <c:pt idx="15">
                  <c:v>6.3213406477928488E-2</c:v>
                </c:pt>
                <c:pt idx="16">
                  <c:v>7.6975993199888293E-2</c:v>
                </c:pt>
                <c:pt idx="17">
                  <c:v>9.3210833222870396E-2</c:v>
                </c:pt>
                <c:pt idx="18">
                  <c:v>0.11187463740167336</c:v>
                </c:pt>
                <c:pt idx="19">
                  <c:v>0.13338444726252549</c:v>
                </c:pt>
                <c:pt idx="20">
                  <c:v>0.15802431561536004</c:v>
                </c:pt>
                <c:pt idx="21">
                  <c:v>0.18586846178945415</c:v>
                </c:pt>
                <c:pt idx="22">
                  <c:v>0.21838582446072397</c:v>
                </c:pt>
                <c:pt idx="23">
                  <c:v>0.25619877151424109</c:v>
                </c:pt>
                <c:pt idx="24">
                  <c:v>0.30014691730973969</c:v>
                </c:pt>
                <c:pt idx="25">
                  <c:v>0.35013072043472276</c:v>
                </c:pt>
                <c:pt idx="26">
                  <c:v>0.40665101883060195</c:v>
                </c:pt>
                <c:pt idx="27">
                  <c:v>0.46886631325144273</c:v>
                </c:pt>
                <c:pt idx="28">
                  <c:v>0.53603969983652133</c:v>
                </c:pt>
                <c:pt idx="29">
                  <c:v>0.60626636374717124</c:v>
                </c:pt>
                <c:pt idx="30">
                  <c:v>0.67604478228613174</c:v>
                </c:pt>
                <c:pt idx="31">
                  <c:v>0.7433839655861495</c:v>
                </c:pt>
                <c:pt idx="32">
                  <c:v>0.80388052940745003</c:v>
                </c:pt>
                <c:pt idx="33">
                  <c:v>0.85616623504576916</c:v>
                </c:pt>
                <c:pt idx="34">
                  <c:v>0.89813215770673827</c:v>
                </c:pt>
                <c:pt idx="35">
                  <c:v>0.93122164359785808</c:v>
                </c:pt>
                <c:pt idx="36">
                  <c:v>0.95575075653152808</c:v>
                </c:pt>
                <c:pt idx="37">
                  <c:v>0.97274072976848336</c:v>
                </c:pt>
                <c:pt idx="38">
                  <c:v>0.98333095399086035</c:v>
                </c:pt>
                <c:pt idx="39">
                  <c:v>0.98998062118143015</c:v>
                </c:pt>
                <c:pt idx="40">
                  <c:v>0.99443356364253155</c:v>
                </c:pt>
                <c:pt idx="41">
                  <c:v>0.99739309329828807</c:v>
                </c:pt>
                <c:pt idx="42">
                  <c:v>0.99910592328518488</c:v>
                </c:pt>
                <c:pt idx="43">
                  <c:v>1</c:v>
                </c:pt>
              </c:numCache>
            </c:numRef>
          </c:xVal>
          <c:yVal>
            <c:numRef>
              <c:f>'SM23'!$BS$50:$BS$93</c:f>
              <c:numCache>
                <c:formatCode>General</c:formatCode>
                <c:ptCount val="44"/>
                <c:pt idx="0">
                  <c:v>1.9161876197617261E-3</c:v>
                </c:pt>
                <c:pt idx="1">
                  <c:v>3.915687744730484E-3</c:v>
                </c:pt>
                <c:pt idx="2">
                  <c:v>6.0818128801133041E-3</c:v>
                </c:pt>
                <c:pt idx="3">
                  <c:v>8.4145630259101888E-3</c:v>
                </c:pt>
                <c:pt idx="4">
                  <c:v>1.1080563192535199E-2</c:v>
                </c:pt>
                <c:pt idx="5">
                  <c:v>1.4079813379988334E-2</c:v>
                </c:pt>
                <c:pt idx="6">
                  <c:v>1.7745563609097723E-2</c:v>
                </c:pt>
                <c:pt idx="7">
                  <c:v>2.2827626426726647E-2</c:v>
                </c:pt>
                <c:pt idx="8">
                  <c:v>3.0075814379738396E-2</c:v>
                </c:pt>
                <c:pt idx="9">
                  <c:v>3.8990252436890777E-2</c:v>
                </c:pt>
                <c:pt idx="10">
                  <c:v>4.9071065566941595E-2</c:v>
                </c:pt>
                <c:pt idx="11">
                  <c:v>6.0234941264683831E-2</c:v>
                </c:pt>
                <c:pt idx="12">
                  <c:v>7.2148629509289339E-2</c:v>
                </c:pt>
                <c:pt idx="13">
                  <c:v>8.4728817795551109E-2</c:v>
                </c:pt>
                <c:pt idx="14">
                  <c:v>9.8142131133883204E-2</c:v>
                </c:pt>
                <c:pt idx="15">
                  <c:v>0.11280513205032075</c:v>
                </c:pt>
                <c:pt idx="16">
                  <c:v>0.12880113305007079</c:v>
                </c:pt>
                <c:pt idx="17">
                  <c:v>0.14654669665916853</c:v>
                </c:pt>
                <c:pt idx="18">
                  <c:v>0.16620844788802797</c:v>
                </c:pt>
                <c:pt idx="19">
                  <c:v>0.18811963675747728</c:v>
                </c:pt>
                <c:pt idx="20">
                  <c:v>0.21311338831958676</c:v>
                </c:pt>
                <c:pt idx="21">
                  <c:v>0.24193951512121967</c:v>
                </c:pt>
                <c:pt idx="22">
                  <c:v>0.27684745480296585</c:v>
                </c:pt>
                <c:pt idx="23">
                  <c:v>0.31958676997417307</c:v>
                </c:pt>
                <c:pt idx="24">
                  <c:v>0.37190702324418895</c:v>
                </c:pt>
                <c:pt idx="25">
                  <c:v>0.43314171457135714</c:v>
                </c:pt>
                <c:pt idx="26">
                  <c:v>0.50262434391402144</c:v>
                </c:pt>
                <c:pt idx="27">
                  <c:v>0.57652253603265846</c:v>
                </c:pt>
                <c:pt idx="28">
                  <c:v>0.65000416562526031</c:v>
                </c:pt>
                <c:pt idx="29">
                  <c:v>0.7190702324418895</c:v>
                </c:pt>
                <c:pt idx="30">
                  <c:v>0.77847204865450292</c:v>
                </c:pt>
                <c:pt idx="31">
                  <c:v>0.82712655169540938</c:v>
                </c:pt>
                <c:pt idx="32">
                  <c:v>0.86486711655419468</c:v>
                </c:pt>
                <c:pt idx="33">
                  <c:v>0.89402649337665574</c:v>
                </c:pt>
                <c:pt idx="34">
                  <c:v>0.9154378072148629</c:v>
                </c:pt>
                <c:pt idx="35">
                  <c:v>0.93185037074064814</c:v>
                </c:pt>
                <c:pt idx="36">
                  <c:v>0.94426393401649578</c:v>
                </c:pt>
                <c:pt idx="37">
                  <c:v>0.95401149712571853</c:v>
                </c:pt>
                <c:pt idx="38">
                  <c:v>0.96134299758393738</c:v>
                </c:pt>
                <c:pt idx="39">
                  <c:v>0.96792468549529298</c:v>
                </c:pt>
                <c:pt idx="40">
                  <c:v>0.97583937348996086</c:v>
                </c:pt>
                <c:pt idx="41">
                  <c:v>0.98575356160959771</c:v>
                </c:pt>
                <c:pt idx="42">
                  <c:v>0.99466799966675001</c:v>
                </c:pt>
                <c:pt idx="4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5C-4FD3-86A8-C339B92FBE55}"/>
            </c:ext>
          </c:extLst>
        </c:ser>
        <c:ser>
          <c:idx val="2"/>
          <c:order val="2"/>
          <c:tx>
            <c:v>fake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23507642355805081"/>
                  <c:y val="-9.6393077934981544E-2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'SM23'!$BT$50:$BT$93</c:f>
              <c:numCache>
                <c:formatCode>General</c:formatCode>
                <c:ptCount val="44"/>
                <c:pt idx="0">
                  <c:v>7.5085409956179969E-4</c:v>
                </c:pt>
                <c:pt idx="1">
                  <c:v>1.5492623765219868E-3</c:v>
                </c:pt>
                <c:pt idx="2">
                  <c:v>2.4220942085900108E-3</c:v>
                </c:pt>
                <c:pt idx="3">
                  <c:v>3.3958950739157944E-3</c:v>
                </c:pt>
                <c:pt idx="4">
                  <c:v>4.4920957028044542E-3</c:v>
                </c:pt>
                <c:pt idx="5">
                  <c:v>5.7379010544532719E-3</c:v>
                </c:pt>
                <c:pt idx="6">
                  <c:v>7.2396124664681838E-3</c:v>
                </c:pt>
                <c:pt idx="7">
                  <c:v>9.3391125125469321E-3</c:v>
                </c:pt>
                <c:pt idx="8">
                  <c:v>1.2493635764605196E-2</c:v>
                </c:pt>
                <c:pt idx="9">
                  <c:v>1.6516525433229276E-2</c:v>
                </c:pt>
                <c:pt idx="10">
                  <c:v>2.1375679707748636E-2</c:v>
                </c:pt>
                <c:pt idx="11">
                  <c:v>2.7281461553047861E-2</c:v>
                </c:pt>
                <c:pt idx="12">
                  <c:v>3.416778915818728E-2</c:v>
                </c:pt>
                <c:pt idx="13">
                  <c:v>4.2247369442905559E-2</c:v>
                </c:pt>
                <c:pt idx="14">
                  <c:v>5.176846789982853E-2</c:v>
                </c:pt>
                <c:pt idx="15">
                  <c:v>6.3213406477928488E-2</c:v>
                </c:pt>
                <c:pt idx="16">
                  <c:v>7.6975993199888293E-2</c:v>
                </c:pt>
                <c:pt idx="17">
                  <c:v>9.3210833222870396E-2</c:v>
                </c:pt>
                <c:pt idx="18">
                  <c:v>0.11187463740167336</c:v>
                </c:pt>
                <c:pt idx="19">
                  <c:v>0.13338444726252549</c:v>
                </c:pt>
                <c:pt idx="20">
                  <c:v>0.15802431561536004</c:v>
                </c:pt>
                <c:pt idx="21">
                  <c:v>0.18586846178945415</c:v>
                </c:pt>
                <c:pt idx="22">
                  <c:v>0.21838582446072397</c:v>
                </c:pt>
                <c:pt idx="23">
                  <c:v>0.25619877151424109</c:v>
                </c:pt>
                <c:pt idx="24">
                  <c:v>0.30014691730973969</c:v>
                </c:pt>
                <c:pt idx="25">
                  <c:v>0.35013072043472276</c:v>
                </c:pt>
                <c:pt idx="26">
                  <c:v>0.40665101883060195</c:v>
                </c:pt>
                <c:pt idx="27">
                  <c:v>0.46886631325144273</c:v>
                </c:pt>
                <c:pt idx="28">
                  <c:v>0.53603969983652133</c:v>
                </c:pt>
                <c:pt idx="29">
                  <c:v>0.60626636374717124</c:v>
                </c:pt>
                <c:pt idx="30">
                  <c:v>0.67604478228613174</c:v>
                </c:pt>
                <c:pt idx="31">
                  <c:v>0.7433839655861495</c:v>
                </c:pt>
                <c:pt idx="32">
                  <c:v>0.80388052940745003</c:v>
                </c:pt>
                <c:pt idx="33">
                  <c:v>0.85616623504576916</c:v>
                </c:pt>
                <c:pt idx="34">
                  <c:v>0.89813215770673827</c:v>
                </c:pt>
                <c:pt idx="35">
                  <c:v>0.93122164359785808</c:v>
                </c:pt>
                <c:pt idx="36">
                  <c:v>0.95575075653152808</c:v>
                </c:pt>
                <c:pt idx="37">
                  <c:v>0.97274072976848336</c:v>
                </c:pt>
                <c:pt idx="38">
                  <c:v>0.98333095399086035</c:v>
                </c:pt>
                <c:pt idx="39">
                  <c:v>0.98998062118143015</c:v>
                </c:pt>
                <c:pt idx="40">
                  <c:v>0.99443356364253155</c:v>
                </c:pt>
                <c:pt idx="41">
                  <c:v>0.99739309329828807</c:v>
                </c:pt>
                <c:pt idx="42">
                  <c:v>0.99910592328518488</c:v>
                </c:pt>
                <c:pt idx="43">
                  <c:v>1</c:v>
                </c:pt>
              </c:numCache>
            </c:numRef>
          </c:xVal>
          <c:yVal>
            <c:numRef>
              <c:f>'SM23'!$BY$50:$BY$93</c:f>
              <c:numCache>
                <c:formatCode>General</c:formatCode>
                <c:ptCount val="44"/>
                <c:pt idx="0">
                  <c:v>1.124093446538822E-2</c:v>
                </c:pt>
                <c:pt idx="1">
                  <c:v>4.6034303048732711E-2</c:v>
                </c:pt>
                <c:pt idx="2">
                  <c:v>6.5304476417969659E-2</c:v>
                </c:pt>
                <c:pt idx="3">
                  <c:v>0.10098641410667342</c:v>
                </c:pt>
                <c:pt idx="4">
                  <c:v>0.11829022686835781</c:v>
                </c:pt>
                <c:pt idx="5">
                  <c:v>0.12049782656424779</c:v>
                </c:pt>
                <c:pt idx="6">
                  <c:v>0.12322486148270011</c:v>
                </c:pt>
                <c:pt idx="7">
                  <c:v>0.12692583744345684</c:v>
                </c:pt>
                <c:pt idx="8">
                  <c:v>0.13225004847472091</c:v>
                </c:pt>
                <c:pt idx="9">
                  <c:v>0.13871588789423214</c:v>
                </c:pt>
                <c:pt idx="10">
                  <c:v>0.14605291041292531</c:v>
                </c:pt>
                <c:pt idx="11">
                  <c:v>0.15416908576546201</c:v>
                </c:pt>
                <c:pt idx="12">
                  <c:v>0.16251949422546469</c:v>
                </c:pt>
                <c:pt idx="13">
                  <c:v>0.18125438500111174</c:v>
                </c:pt>
                <c:pt idx="14">
                  <c:v>0.21818888395881586</c:v>
                </c:pt>
                <c:pt idx="15">
                  <c:v>0.25994092625882925</c:v>
                </c:pt>
                <c:pt idx="16">
                  <c:v>0.28991675149986451</c:v>
                </c:pt>
                <c:pt idx="17">
                  <c:v>0.3348804893614174</c:v>
                </c:pt>
                <c:pt idx="18">
                  <c:v>0.3825206401909198</c:v>
                </c:pt>
                <c:pt idx="19">
                  <c:v>0.39483213984348786</c:v>
                </c:pt>
                <c:pt idx="20">
                  <c:v>0.4242726824909332</c:v>
                </c:pt>
                <c:pt idx="21">
                  <c:v>0.47769388533120671</c:v>
                </c:pt>
                <c:pt idx="22">
                  <c:v>0.50263637701975195</c:v>
                </c:pt>
                <c:pt idx="23">
                  <c:v>0.53296800914238152</c:v>
                </c:pt>
                <c:pt idx="24">
                  <c:v>0.56981460023872432</c:v>
                </c:pt>
                <c:pt idx="25">
                  <c:v>0.61305193701008986</c:v>
                </c:pt>
                <c:pt idx="26">
                  <c:v>0.6625879891911397</c:v>
                </c:pt>
                <c:pt idx="27">
                  <c:v>0.71604238756920691</c:v>
                </c:pt>
                <c:pt idx="28">
                  <c:v>0.77015793432549284</c:v>
                </c:pt>
                <c:pt idx="29">
                  <c:v>0.82165597628563036</c:v>
                </c:pt>
                <c:pt idx="30">
                  <c:v>0.86646177092055932</c:v>
                </c:pt>
                <c:pt idx="31">
                  <c:v>0.90345966403231914</c:v>
                </c:pt>
                <c:pt idx="32">
                  <c:v>0.93203819013300881</c:v>
                </c:pt>
                <c:pt idx="33">
                  <c:v>0.95349593727903448</c:v>
                </c:pt>
                <c:pt idx="34">
                  <c:v>0.96839016923326049</c:v>
                </c:pt>
                <c:pt idx="35">
                  <c:v>0.97861512969137543</c:v>
                </c:pt>
                <c:pt idx="36">
                  <c:v>0.98531752921246041</c:v>
                </c:pt>
                <c:pt idx="37">
                  <c:v>0.9896660970472807</c:v>
                </c:pt>
                <c:pt idx="38">
                  <c:v>0.99224463448510336</c:v>
                </c:pt>
                <c:pt idx="39">
                  <c:v>0.99408692980021873</c:v>
                </c:pt>
                <c:pt idx="40">
                  <c:v>0.99589704208198193</c:v>
                </c:pt>
                <c:pt idx="41">
                  <c:v>0.99777772927351527</c:v>
                </c:pt>
                <c:pt idx="42">
                  <c:v>0.9992140749869749</c:v>
                </c:pt>
                <c:pt idx="4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5C-4FD3-86A8-C339B92FB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762031"/>
        <c:axId val="1549762511"/>
      </c:scatterChart>
      <c:scatterChart>
        <c:scatterStyle val="smoothMarker"/>
        <c:varyColors val="0"/>
        <c:ser>
          <c:idx val="3"/>
          <c:order val="3"/>
          <c:tx>
            <c:v>11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'SM23'!$CA$98:$CA$99</c:f>
              <c:numCache>
                <c:formatCode>General</c:formatCode>
                <c:ptCount val="2"/>
                <c:pt idx="0">
                  <c:v>1E-4</c:v>
                </c:pt>
                <c:pt idx="1">
                  <c:v>10</c:v>
                </c:pt>
              </c:numCache>
            </c:numRef>
          </c:xVal>
          <c:yVal>
            <c:numRef>
              <c:f>'SM23'!$CB$98:$CB$99</c:f>
              <c:numCache>
                <c:formatCode>General</c:formatCode>
                <c:ptCount val="2"/>
                <c:pt idx="0">
                  <c:v>1E-4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15C-4FD3-86A8-C339B92FB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762031"/>
        <c:axId val="1549762511"/>
      </c:scatterChart>
      <c:valAx>
        <c:axId val="1549762031"/>
        <c:scaling>
          <c:logBase val="10"/>
          <c:orientation val="minMax"/>
          <c:max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762511"/>
        <c:crosses val="autoZero"/>
        <c:crossBetween val="midCat"/>
      </c:valAx>
      <c:valAx>
        <c:axId val="15497625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76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'SM23'!$BS$49</c:f>
              <c:strCache>
                <c:ptCount val="1"/>
                <c:pt idx="0">
                  <c:v>t6 closed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'SM23'!$BQ$50:$BQ$93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'SM23'!$BS$50:$BS$93</c:f>
              <c:numCache>
                <c:formatCode>General</c:formatCode>
                <c:ptCount val="44"/>
                <c:pt idx="0">
                  <c:v>1.9161876197617261E-3</c:v>
                </c:pt>
                <c:pt idx="1">
                  <c:v>3.915687744730484E-3</c:v>
                </c:pt>
                <c:pt idx="2">
                  <c:v>6.0818128801133041E-3</c:v>
                </c:pt>
                <c:pt idx="3">
                  <c:v>8.4145630259101888E-3</c:v>
                </c:pt>
                <c:pt idx="4">
                  <c:v>1.1080563192535199E-2</c:v>
                </c:pt>
                <c:pt idx="5">
                  <c:v>1.4079813379988334E-2</c:v>
                </c:pt>
                <c:pt idx="6">
                  <c:v>1.7745563609097723E-2</c:v>
                </c:pt>
                <c:pt idx="7">
                  <c:v>2.2827626426726647E-2</c:v>
                </c:pt>
                <c:pt idx="8">
                  <c:v>3.0075814379738396E-2</c:v>
                </c:pt>
                <c:pt idx="9">
                  <c:v>3.8990252436890777E-2</c:v>
                </c:pt>
                <c:pt idx="10">
                  <c:v>4.9071065566941595E-2</c:v>
                </c:pt>
                <c:pt idx="11">
                  <c:v>6.0234941264683831E-2</c:v>
                </c:pt>
                <c:pt idx="12">
                  <c:v>7.2148629509289339E-2</c:v>
                </c:pt>
                <c:pt idx="13">
                  <c:v>8.4728817795551109E-2</c:v>
                </c:pt>
                <c:pt idx="14">
                  <c:v>9.8142131133883204E-2</c:v>
                </c:pt>
                <c:pt idx="15">
                  <c:v>0.11280513205032075</c:v>
                </c:pt>
                <c:pt idx="16">
                  <c:v>0.12880113305007079</c:v>
                </c:pt>
                <c:pt idx="17">
                  <c:v>0.14654669665916853</c:v>
                </c:pt>
                <c:pt idx="18">
                  <c:v>0.16620844788802797</c:v>
                </c:pt>
                <c:pt idx="19">
                  <c:v>0.18811963675747728</c:v>
                </c:pt>
                <c:pt idx="20">
                  <c:v>0.21311338831958676</c:v>
                </c:pt>
                <c:pt idx="21">
                  <c:v>0.24193951512121967</c:v>
                </c:pt>
                <c:pt idx="22">
                  <c:v>0.27684745480296585</c:v>
                </c:pt>
                <c:pt idx="23">
                  <c:v>0.31958676997417307</c:v>
                </c:pt>
                <c:pt idx="24">
                  <c:v>0.37190702324418895</c:v>
                </c:pt>
                <c:pt idx="25">
                  <c:v>0.43314171457135714</c:v>
                </c:pt>
                <c:pt idx="26">
                  <c:v>0.50262434391402144</c:v>
                </c:pt>
                <c:pt idx="27">
                  <c:v>0.57652253603265846</c:v>
                </c:pt>
                <c:pt idx="28">
                  <c:v>0.65000416562526031</c:v>
                </c:pt>
                <c:pt idx="29">
                  <c:v>0.7190702324418895</c:v>
                </c:pt>
                <c:pt idx="30">
                  <c:v>0.77847204865450292</c:v>
                </c:pt>
                <c:pt idx="31">
                  <c:v>0.82712655169540938</c:v>
                </c:pt>
                <c:pt idx="32">
                  <c:v>0.86486711655419468</c:v>
                </c:pt>
                <c:pt idx="33">
                  <c:v>0.89402649337665574</c:v>
                </c:pt>
                <c:pt idx="34">
                  <c:v>0.9154378072148629</c:v>
                </c:pt>
                <c:pt idx="35">
                  <c:v>0.93185037074064814</c:v>
                </c:pt>
                <c:pt idx="36">
                  <c:v>0.94426393401649578</c:v>
                </c:pt>
                <c:pt idx="37">
                  <c:v>0.95401149712571853</c:v>
                </c:pt>
                <c:pt idx="38">
                  <c:v>0.96134299758393738</c:v>
                </c:pt>
                <c:pt idx="39">
                  <c:v>0.96792468549529298</c:v>
                </c:pt>
                <c:pt idx="40">
                  <c:v>0.97583937348996086</c:v>
                </c:pt>
                <c:pt idx="41">
                  <c:v>0.98575356160959771</c:v>
                </c:pt>
                <c:pt idx="42">
                  <c:v>0.99466799966675001</c:v>
                </c:pt>
                <c:pt idx="4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88-4350-BC4C-B1678DCB8D3F}"/>
            </c:ext>
          </c:extLst>
        </c:ser>
        <c:ser>
          <c:idx val="0"/>
          <c:order val="1"/>
          <c:tx>
            <c:strRef>
              <c:f>'SM23'!$BR$49</c:f>
              <c:strCache>
                <c:ptCount val="1"/>
                <c:pt idx="0">
                  <c:v>t6 open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'SM23'!$BQ$50:$BQ$93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'SM23'!$BR$50:$BR$93</c:f>
              <c:numCache>
                <c:formatCode>General</c:formatCode>
                <c:ptCount val="44"/>
                <c:pt idx="0">
                  <c:v>2.0476382546967529E-3</c:v>
                </c:pt>
                <c:pt idx="1">
                  <c:v>4.1883509755160859E-3</c:v>
                </c:pt>
                <c:pt idx="2">
                  <c:v>6.5152126285805785E-3</c:v>
                </c:pt>
                <c:pt idx="3">
                  <c:v>9.0282232138902303E-3</c:v>
                </c:pt>
                <c:pt idx="4">
                  <c:v>1.182045719756762E-2</c:v>
                </c:pt>
                <c:pt idx="5">
                  <c:v>1.4984989045735328E-2</c:v>
                </c:pt>
                <c:pt idx="6">
                  <c:v>1.8894116622883674E-2</c:v>
                </c:pt>
                <c:pt idx="7">
                  <c:v>2.4199361191870716E-2</c:v>
                </c:pt>
                <c:pt idx="8">
                  <c:v>3.1831467413922253E-2</c:v>
                </c:pt>
                <c:pt idx="9">
                  <c:v>4.110006570476079E-2</c:v>
                </c:pt>
                <c:pt idx="10">
                  <c:v>5.161748037661229E-2</c:v>
                </c:pt>
                <c:pt idx="11">
                  <c:v>6.3251788641934759E-2</c:v>
                </c:pt>
                <c:pt idx="12">
                  <c:v>7.5684918780940996E-2</c:v>
                </c:pt>
                <c:pt idx="13">
                  <c:v>8.8769570182805305E-2</c:v>
                </c:pt>
                <c:pt idx="14">
                  <c:v>0.10274611792447599</c:v>
                </c:pt>
                <c:pt idx="15">
                  <c:v>0.11797148204715964</c:v>
                </c:pt>
                <c:pt idx="16">
                  <c:v>0.13455411484026253</c:v>
                </c:pt>
                <c:pt idx="17">
                  <c:v>0.15281208802357188</c:v>
                </c:pt>
                <c:pt idx="18">
                  <c:v>0.17309422896344229</c:v>
                </c:pt>
                <c:pt idx="19">
                  <c:v>0.19578821334764776</c:v>
                </c:pt>
                <c:pt idx="20">
                  <c:v>0.22156094026233014</c:v>
                </c:pt>
                <c:pt idx="21">
                  <c:v>0.25128892822401205</c:v>
                </c:pt>
                <c:pt idx="22">
                  <c:v>0.28704328598552592</c:v>
                </c:pt>
                <c:pt idx="23">
                  <c:v>0.33052282443521391</c:v>
                </c:pt>
                <c:pt idx="24">
                  <c:v>0.38334137267014756</c:v>
                </c:pt>
                <c:pt idx="25">
                  <c:v>0.44532087443293361</c:v>
                </c:pt>
                <c:pt idx="26">
                  <c:v>0.51632940693603013</c:v>
                </c:pt>
                <c:pt idx="27">
                  <c:v>0.59295477810588926</c:v>
                </c:pt>
                <c:pt idx="28">
                  <c:v>0.67052788681309838</c:v>
                </c:pt>
                <c:pt idx="29">
                  <c:v>0.74434887628167745</c:v>
                </c:pt>
                <c:pt idx="30">
                  <c:v>0.80857671811761922</c:v>
                </c:pt>
                <c:pt idx="31">
                  <c:v>0.86161215352071563</c:v>
                </c:pt>
                <c:pt idx="32">
                  <c:v>0.90257866397444431</c:v>
                </c:pt>
                <c:pt idx="33">
                  <c:v>0.93333773880125659</c:v>
                </c:pt>
                <c:pt idx="34">
                  <c:v>0.95468819987483622</c:v>
                </c:pt>
                <c:pt idx="35">
                  <c:v>0.96934539206244219</c:v>
                </c:pt>
                <c:pt idx="36">
                  <c:v>0.97895309258129315</c:v>
                </c:pt>
                <c:pt idx="37">
                  <c:v>0.98518664182159565</c:v>
                </c:pt>
                <c:pt idx="38">
                  <c:v>0.98888290245203248</c:v>
                </c:pt>
                <c:pt idx="39">
                  <c:v>0.99152378078213332</c:v>
                </c:pt>
                <c:pt idx="40">
                  <c:v>0.9941185256423829</c:v>
                </c:pt>
                <c:pt idx="41">
                  <c:v>0.99681443764360711</c:v>
                </c:pt>
                <c:pt idx="42">
                  <c:v>0.99887339867883673</c:v>
                </c:pt>
                <c:pt idx="4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88-4350-BC4C-B1678DCB8D3F}"/>
            </c:ext>
          </c:extLst>
        </c:ser>
        <c:ser>
          <c:idx val="2"/>
          <c:order val="2"/>
          <c:tx>
            <c:strRef>
              <c:f>'SM23'!$BT$49</c:f>
              <c:strCache>
                <c:ptCount val="1"/>
                <c:pt idx="0">
                  <c:v>wc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'SM23'!$BQ$50:$BQ$93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'SM23'!$BT$50:$BT$93</c:f>
              <c:numCache>
                <c:formatCode>General</c:formatCode>
                <c:ptCount val="44"/>
                <c:pt idx="0">
                  <c:v>7.5085409956179969E-4</c:v>
                </c:pt>
                <c:pt idx="1">
                  <c:v>1.5492623765219868E-3</c:v>
                </c:pt>
                <c:pt idx="2">
                  <c:v>2.4220942085900108E-3</c:v>
                </c:pt>
                <c:pt idx="3">
                  <c:v>3.3958950739157944E-3</c:v>
                </c:pt>
                <c:pt idx="4">
                  <c:v>4.4920957028044542E-3</c:v>
                </c:pt>
                <c:pt idx="5">
                  <c:v>5.7379010544532719E-3</c:v>
                </c:pt>
                <c:pt idx="6">
                  <c:v>7.2396124664681838E-3</c:v>
                </c:pt>
                <c:pt idx="7">
                  <c:v>9.3391125125469321E-3</c:v>
                </c:pt>
                <c:pt idx="8">
                  <c:v>1.2493635764605196E-2</c:v>
                </c:pt>
                <c:pt idx="9">
                  <c:v>1.6516525433229276E-2</c:v>
                </c:pt>
                <c:pt idx="10">
                  <c:v>2.1375679707748636E-2</c:v>
                </c:pt>
                <c:pt idx="11">
                  <c:v>2.7281461553047861E-2</c:v>
                </c:pt>
                <c:pt idx="12">
                  <c:v>3.416778915818728E-2</c:v>
                </c:pt>
                <c:pt idx="13">
                  <c:v>4.2247369442905559E-2</c:v>
                </c:pt>
                <c:pt idx="14">
                  <c:v>5.176846789982853E-2</c:v>
                </c:pt>
                <c:pt idx="15">
                  <c:v>6.3213406477928488E-2</c:v>
                </c:pt>
                <c:pt idx="16">
                  <c:v>7.6975993199888293E-2</c:v>
                </c:pt>
                <c:pt idx="17">
                  <c:v>9.3210833222870396E-2</c:v>
                </c:pt>
                <c:pt idx="18">
                  <c:v>0.11187463740167336</c:v>
                </c:pt>
                <c:pt idx="19">
                  <c:v>0.13338444726252549</c:v>
                </c:pt>
                <c:pt idx="20">
                  <c:v>0.15802431561536004</c:v>
                </c:pt>
                <c:pt idx="21">
                  <c:v>0.18586846178945415</c:v>
                </c:pt>
                <c:pt idx="22">
                  <c:v>0.21838582446072397</c:v>
                </c:pt>
                <c:pt idx="23">
                  <c:v>0.25619877151424109</c:v>
                </c:pt>
                <c:pt idx="24">
                  <c:v>0.30014691730973969</c:v>
                </c:pt>
                <c:pt idx="25">
                  <c:v>0.35013072043472276</c:v>
                </c:pt>
                <c:pt idx="26">
                  <c:v>0.40665101883060195</c:v>
                </c:pt>
                <c:pt idx="27">
                  <c:v>0.46886631325144273</c:v>
                </c:pt>
                <c:pt idx="28">
                  <c:v>0.53603969983652133</c:v>
                </c:pt>
                <c:pt idx="29">
                  <c:v>0.60626636374717124</c:v>
                </c:pt>
                <c:pt idx="30">
                  <c:v>0.67604478228613174</c:v>
                </c:pt>
                <c:pt idx="31">
                  <c:v>0.7433839655861495</c:v>
                </c:pt>
                <c:pt idx="32">
                  <c:v>0.80388052940745003</c:v>
                </c:pt>
                <c:pt idx="33">
                  <c:v>0.85616623504576916</c:v>
                </c:pt>
                <c:pt idx="34">
                  <c:v>0.89813215770673827</c:v>
                </c:pt>
                <c:pt idx="35">
                  <c:v>0.93122164359785808</c:v>
                </c:pt>
                <c:pt idx="36">
                  <c:v>0.95575075653152808</c:v>
                </c:pt>
                <c:pt idx="37">
                  <c:v>0.97274072976848336</c:v>
                </c:pt>
                <c:pt idx="38">
                  <c:v>0.98333095399086035</c:v>
                </c:pt>
                <c:pt idx="39">
                  <c:v>0.98998062118143015</c:v>
                </c:pt>
                <c:pt idx="40">
                  <c:v>0.99443356364253155</c:v>
                </c:pt>
                <c:pt idx="41">
                  <c:v>0.99739309329828807</c:v>
                </c:pt>
                <c:pt idx="42">
                  <c:v>0.99910592328518488</c:v>
                </c:pt>
                <c:pt idx="4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88-4350-BC4C-B1678DCB8D3F}"/>
            </c:ext>
          </c:extLst>
        </c:ser>
        <c:ser>
          <c:idx val="3"/>
          <c:order val="3"/>
          <c:tx>
            <c:v>fake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'SM23'!$BH$50:$BH$93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'SM23'!$BY$50:$BY$93</c:f>
              <c:numCache>
                <c:formatCode>General</c:formatCode>
                <c:ptCount val="44"/>
                <c:pt idx="0">
                  <c:v>1.124093446538822E-2</c:v>
                </c:pt>
                <c:pt idx="1">
                  <c:v>4.6034303048732711E-2</c:v>
                </c:pt>
                <c:pt idx="2">
                  <c:v>6.5304476417969659E-2</c:v>
                </c:pt>
                <c:pt idx="3">
                  <c:v>0.10098641410667342</c:v>
                </c:pt>
                <c:pt idx="4">
                  <c:v>0.11829022686835781</c:v>
                </c:pt>
                <c:pt idx="5">
                  <c:v>0.12049782656424779</c:v>
                </c:pt>
                <c:pt idx="6">
                  <c:v>0.12322486148270011</c:v>
                </c:pt>
                <c:pt idx="7">
                  <c:v>0.12692583744345684</c:v>
                </c:pt>
                <c:pt idx="8">
                  <c:v>0.13225004847472091</c:v>
                </c:pt>
                <c:pt idx="9">
                  <c:v>0.13871588789423214</c:v>
                </c:pt>
                <c:pt idx="10">
                  <c:v>0.14605291041292531</c:v>
                </c:pt>
                <c:pt idx="11">
                  <c:v>0.15416908576546201</c:v>
                </c:pt>
                <c:pt idx="12">
                  <c:v>0.16251949422546469</c:v>
                </c:pt>
                <c:pt idx="13">
                  <c:v>0.18125438500111174</c:v>
                </c:pt>
                <c:pt idx="14">
                  <c:v>0.21818888395881586</c:v>
                </c:pt>
                <c:pt idx="15">
                  <c:v>0.25994092625882925</c:v>
                </c:pt>
                <c:pt idx="16">
                  <c:v>0.28991675149986451</c:v>
                </c:pt>
                <c:pt idx="17">
                  <c:v>0.3348804893614174</c:v>
                </c:pt>
                <c:pt idx="18">
                  <c:v>0.3825206401909198</c:v>
                </c:pt>
                <c:pt idx="19">
                  <c:v>0.39483213984348786</c:v>
                </c:pt>
                <c:pt idx="20">
                  <c:v>0.4242726824909332</c:v>
                </c:pt>
                <c:pt idx="21">
                  <c:v>0.47769388533120671</c:v>
                </c:pt>
                <c:pt idx="22">
                  <c:v>0.50263637701975195</c:v>
                </c:pt>
                <c:pt idx="23">
                  <c:v>0.53296800914238152</c:v>
                </c:pt>
                <c:pt idx="24">
                  <c:v>0.56981460023872432</c:v>
                </c:pt>
                <c:pt idx="25">
                  <c:v>0.61305193701008986</c:v>
                </c:pt>
                <c:pt idx="26">
                  <c:v>0.6625879891911397</c:v>
                </c:pt>
                <c:pt idx="27">
                  <c:v>0.71604238756920691</c:v>
                </c:pt>
                <c:pt idx="28">
                  <c:v>0.77015793432549284</c:v>
                </c:pt>
                <c:pt idx="29">
                  <c:v>0.82165597628563036</c:v>
                </c:pt>
                <c:pt idx="30">
                  <c:v>0.86646177092055932</c:v>
                </c:pt>
                <c:pt idx="31">
                  <c:v>0.90345966403231914</c:v>
                </c:pt>
                <c:pt idx="32">
                  <c:v>0.93203819013300881</c:v>
                </c:pt>
                <c:pt idx="33">
                  <c:v>0.95349593727903448</c:v>
                </c:pt>
                <c:pt idx="34">
                  <c:v>0.96839016923326049</c:v>
                </c:pt>
                <c:pt idx="35">
                  <c:v>0.97861512969137543</c:v>
                </c:pt>
                <c:pt idx="36">
                  <c:v>0.98531752921246041</c:v>
                </c:pt>
                <c:pt idx="37">
                  <c:v>0.9896660970472807</c:v>
                </c:pt>
                <c:pt idx="38">
                  <c:v>0.99224463448510336</c:v>
                </c:pt>
                <c:pt idx="39">
                  <c:v>0.99408692980021873</c:v>
                </c:pt>
                <c:pt idx="40">
                  <c:v>0.99589704208198193</c:v>
                </c:pt>
                <c:pt idx="41">
                  <c:v>0.99777772927351527</c:v>
                </c:pt>
                <c:pt idx="42">
                  <c:v>0.9992140749869749</c:v>
                </c:pt>
                <c:pt idx="4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88-4350-BC4C-B1678DCB8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372240"/>
        <c:axId val="1856370800"/>
      </c:scatterChart>
      <c:valAx>
        <c:axId val="18563722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70800"/>
        <c:crosses val="autoZero"/>
        <c:crossBetween val="midCat"/>
      </c:valAx>
      <c:valAx>
        <c:axId val="185637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7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'SM23'!$BS$49</c:f>
              <c:strCache>
                <c:ptCount val="1"/>
                <c:pt idx="0">
                  <c:v>t6 closed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'SM23'!$BH$50:$BH$93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'SM23'!$BJ$50:$BJ$93</c:f>
              <c:numCache>
                <c:formatCode>General</c:formatCode>
                <c:ptCount val="44"/>
                <c:pt idx="0">
                  <c:v>1.9161876197617261E-3</c:v>
                </c:pt>
                <c:pt idx="1">
                  <c:v>1.9995001249687575E-3</c:v>
                </c:pt>
                <c:pt idx="2">
                  <c:v>2.1661251353828209E-3</c:v>
                </c:pt>
                <c:pt idx="3">
                  <c:v>2.3327501457968843E-3</c:v>
                </c:pt>
                <c:pt idx="4">
                  <c:v>2.6660001666250098E-3</c:v>
                </c:pt>
                <c:pt idx="5">
                  <c:v>2.9992501874531361E-3</c:v>
                </c:pt>
                <c:pt idx="6">
                  <c:v>3.6657502291093888E-3</c:v>
                </c:pt>
                <c:pt idx="7">
                  <c:v>5.0820628176289255E-3</c:v>
                </c:pt>
                <c:pt idx="8">
                  <c:v>7.2481879530117465E-3</c:v>
                </c:pt>
                <c:pt idx="9">
                  <c:v>8.9144380571523785E-3</c:v>
                </c:pt>
                <c:pt idx="10">
                  <c:v>1.0080813130050818E-2</c:v>
                </c:pt>
                <c:pt idx="11">
                  <c:v>1.1163875697742229E-2</c:v>
                </c:pt>
                <c:pt idx="12">
                  <c:v>1.1913688244605513E-2</c:v>
                </c:pt>
                <c:pt idx="13">
                  <c:v>1.2580188286261767E-2</c:v>
                </c:pt>
                <c:pt idx="14">
                  <c:v>1.3413313338332084E-2</c:v>
                </c:pt>
                <c:pt idx="15">
                  <c:v>1.4663000916437555E-2</c:v>
                </c:pt>
                <c:pt idx="16">
                  <c:v>1.599600099975006E-2</c:v>
                </c:pt>
                <c:pt idx="17">
                  <c:v>1.7745563609097723E-2</c:v>
                </c:pt>
                <c:pt idx="18">
                  <c:v>1.966175122885945E-2</c:v>
                </c:pt>
                <c:pt idx="19">
                  <c:v>2.1911188869449302E-2</c:v>
                </c:pt>
                <c:pt idx="20">
                  <c:v>2.4993751562109472E-2</c:v>
                </c:pt>
                <c:pt idx="21">
                  <c:v>2.882612680163292E-2</c:v>
                </c:pt>
                <c:pt idx="22">
                  <c:v>3.4907939681746228E-2</c:v>
                </c:pt>
                <c:pt idx="23">
                  <c:v>4.2739315171207194E-2</c:v>
                </c:pt>
                <c:pt idx="24">
                  <c:v>5.232025327001584E-2</c:v>
                </c:pt>
                <c:pt idx="25">
                  <c:v>6.1234691327168196E-2</c:v>
                </c:pt>
                <c:pt idx="26">
                  <c:v>6.9482629342664332E-2</c:v>
                </c:pt>
                <c:pt idx="27">
                  <c:v>7.3898192118636977E-2</c:v>
                </c:pt>
                <c:pt idx="28">
                  <c:v>7.3481629592601849E-2</c:v>
                </c:pt>
                <c:pt idx="29">
                  <c:v>6.9066066816629149E-2</c:v>
                </c:pt>
                <c:pt idx="30">
                  <c:v>5.9401816212613499E-2</c:v>
                </c:pt>
                <c:pt idx="31">
                  <c:v>4.8654503040906433E-2</c:v>
                </c:pt>
                <c:pt idx="32">
                  <c:v>3.7740564858785297E-2</c:v>
                </c:pt>
                <c:pt idx="33">
                  <c:v>2.9159376822461048E-2</c:v>
                </c:pt>
                <c:pt idx="34">
                  <c:v>2.1411313838207116E-2</c:v>
                </c:pt>
                <c:pt idx="35">
                  <c:v>1.6412563525785219E-2</c:v>
                </c:pt>
                <c:pt idx="36">
                  <c:v>1.2413563275847703E-2</c:v>
                </c:pt>
                <c:pt idx="37">
                  <c:v>9.7475631092226924E-3</c:v>
                </c:pt>
                <c:pt idx="38">
                  <c:v>7.3315004582187775E-3</c:v>
                </c:pt>
                <c:pt idx="39">
                  <c:v>6.5816879113554947E-3</c:v>
                </c:pt>
                <c:pt idx="40">
                  <c:v>7.9146879946679991E-3</c:v>
                </c:pt>
                <c:pt idx="41">
                  <c:v>9.9141881196367545E-3</c:v>
                </c:pt>
                <c:pt idx="42">
                  <c:v>8.9144380571523785E-3</c:v>
                </c:pt>
                <c:pt idx="43">
                  <c:v>5.3320003332500195E-3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75-4B8A-A4A9-410359DA1087}"/>
            </c:ext>
          </c:extLst>
        </c:ser>
        <c:ser>
          <c:idx val="0"/>
          <c:order val="1"/>
          <c:tx>
            <c:strRef>
              <c:f>'SM23'!$BR$49</c:f>
              <c:strCache>
                <c:ptCount val="1"/>
                <c:pt idx="0">
                  <c:v>t6 open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'SM23'!$BH$50:$BH$93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'SM23'!$BI$50:$BI$93</c:f>
              <c:numCache>
                <c:formatCode>General</c:formatCode>
                <c:ptCount val="44"/>
                <c:pt idx="0">
                  <c:v>2.0476382546967529E-3</c:v>
                </c:pt>
                <c:pt idx="1">
                  <c:v>2.1407127208193325E-3</c:v>
                </c:pt>
                <c:pt idx="2">
                  <c:v>2.3268616530644922E-3</c:v>
                </c:pt>
                <c:pt idx="3">
                  <c:v>2.5130105853096514E-3</c:v>
                </c:pt>
                <c:pt idx="4">
                  <c:v>2.7922339836773903E-3</c:v>
                </c:pt>
                <c:pt idx="5">
                  <c:v>3.1645318481677088E-3</c:v>
                </c:pt>
                <c:pt idx="6">
                  <c:v>3.9091275771483466E-3</c:v>
                </c:pt>
                <c:pt idx="7">
                  <c:v>5.3052445689870404E-3</c:v>
                </c:pt>
                <c:pt idx="8">
                  <c:v>7.632106222051533E-3</c:v>
                </c:pt>
                <c:pt idx="9">
                  <c:v>9.2685982908385402E-3</c:v>
                </c:pt>
                <c:pt idx="10">
                  <c:v>1.0517414671851502E-2</c:v>
                </c:pt>
                <c:pt idx="11">
                  <c:v>1.1634308265322458E-2</c:v>
                </c:pt>
                <c:pt idx="12">
                  <c:v>1.243313013900625E-2</c:v>
                </c:pt>
                <c:pt idx="13">
                  <c:v>1.3084651401864305E-2</c:v>
                </c:pt>
                <c:pt idx="14">
                  <c:v>1.3976547741670677E-2</c:v>
                </c:pt>
                <c:pt idx="15">
                  <c:v>1.5225364122683639E-2</c:v>
                </c:pt>
                <c:pt idx="16">
                  <c:v>1.658263279310291E-2</c:v>
                </c:pt>
                <c:pt idx="17">
                  <c:v>1.825797318330934E-2</c:v>
                </c:pt>
                <c:pt idx="18">
                  <c:v>2.0282140939870394E-2</c:v>
                </c:pt>
                <c:pt idx="19">
                  <c:v>2.2693984384205491E-2</c:v>
                </c:pt>
                <c:pt idx="20">
                  <c:v>2.5772726914682367E-2</c:v>
                </c:pt>
                <c:pt idx="21">
                  <c:v>2.9727987961681898E-2</c:v>
                </c:pt>
                <c:pt idx="22">
                  <c:v>3.575435776151388E-2</c:v>
                </c:pt>
                <c:pt idx="23">
                  <c:v>4.3479538449687993E-2</c:v>
                </c:pt>
                <c:pt idx="24">
                  <c:v>5.2818548234933628E-2</c:v>
                </c:pt>
                <c:pt idx="25">
                  <c:v>6.1979501762786077E-2</c:v>
                </c:pt>
                <c:pt idx="26">
                  <c:v>7.1008532503096536E-2</c:v>
                </c:pt>
                <c:pt idx="27">
                  <c:v>7.6625371169859208E-2</c:v>
                </c:pt>
                <c:pt idx="28">
                  <c:v>7.7573108707209168E-2</c:v>
                </c:pt>
                <c:pt idx="29">
                  <c:v>7.3820989468578985E-2</c:v>
                </c:pt>
                <c:pt idx="30">
                  <c:v>6.422784183594174E-2</c:v>
                </c:pt>
                <c:pt idx="31">
                  <c:v>5.3035435403096493E-2</c:v>
                </c:pt>
                <c:pt idx="32">
                  <c:v>4.0966510453728587E-2</c:v>
                </c:pt>
                <c:pt idx="33">
                  <c:v>3.0759074826812272E-2</c:v>
                </c:pt>
                <c:pt idx="34">
                  <c:v>2.1350461073579751E-2</c:v>
                </c:pt>
                <c:pt idx="35">
                  <c:v>1.4657192187605991E-2</c:v>
                </c:pt>
                <c:pt idx="36">
                  <c:v>9.607700518850985E-3</c:v>
                </c:pt>
                <c:pt idx="37">
                  <c:v>6.2335492403024174E-3</c:v>
                </c:pt>
                <c:pt idx="38">
                  <c:v>3.6962606304368445E-3</c:v>
                </c:pt>
                <c:pt idx="39">
                  <c:v>2.6408783301007936E-3</c:v>
                </c:pt>
                <c:pt idx="40">
                  <c:v>2.5947448602496146E-3</c:v>
                </c:pt>
                <c:pt idx="41">
                  <c:v>2.6959120012241683E-3</c:v>
                </c:pt>
                <c:pt idx="42">
                  <c:v>2.0589610352296154E-3</c:v>
                </c:pt>
                <c:pt idx="43">
                  <c:v>1.1266013211633742E-3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75-4B8A-A4A9-410359DA1087}"/>
            </c:ext>
          </c:extLst>
        </c:ser>
        <c:ser>
          <c:idx val="2"/>
          <c:order val="2"/>
          <c:tx>
            <c:strRef>
              <c:f>'SM23'!$BT$49</c:f>
              <c:strCache>
                <c:ptCount val="1"/>
                <c:pt idx="0">
                  <c:v>wc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'SM23'!$BH$50:$BH$93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'SM23'!$BK$50:$BK$93</c:f>
              <c:numCache>
                <c:formatCode>General</c:formatCode>
                <c:ptCount val="44"/>
                <c:pt idx="0">
                  <c:v>7.5085409956179969E-4</c:v>
                </c:pt>
                <c:pt idx="1">
                  <c:v>7.9840827696018711E-4</c:v>
                </c:pt>
                <c:pt idx="2">
                  <c:v>8.7283183206802409E-4</c:v>
                </c:pt>
                <c:pt idx="3">
                  <c:v>9.7380086532578383E-4</c:v>
                </c:pt>
                <c:pt idx="4">
                  <c:v>1.0962006288886593E-3</c:v>
                </c:pt>
                <c:pt idx="5">
                  <c:v>1.2458053516488175E-3</c:v>
                </c:pt>
                <c:pt idx="6">
                  <c:v>1.5017114120149124E-3</c:v>
                </c:pt>
                <c:pt idx="7">
                  <c:v>2.0995000460787478E-3</c:v>
                </c:pt>
                <c:pt idx="8">
                  <c:v>3.1545232520582647E-3</c:v>
                </c:pt>
                <c:pt idx="9">
                  <c:v>4.0228896686240788E-3</c:v>
                </c:pt>
                <c:pt idx="10">
                  <c:v>4.8591542745193587E-3</c:v>
                </c:pt>
                <c:pt idx="11">
                  <c:v>5.9057818452992227E-3</c:v>
                </c:pt>
                <c:pt idx="12">
                  <c:v>6.8863276051394145E-3</c:v>
                </c:pt>
                <c:pt idx="13">
                  <c:v>8.0795802847182831E-3</c:v>
                </c:pt>
                <c:pt idx="14">
                  <c:v>9.5210984569229704E-3</c:v>
                </c:pt>
                <c:pt idx="15">
                  <c:v>1.1444938578099964E-2</c:v>
                </c:pt>
                <c:pt idx="16">
                  <c:v>1.3762586721959803E-2</c:v>
                </c:pt>
                <c:pt idx="17">
                  <c:v>1.6234840022982096E-2</c:v>
                </c:pt>
                <c:pt idx="18">
                  <c:v>1.8663804178802954E-2</c:v>
                </c:pt>
                <c:pt idx="19">
                  <c:v>2.150980986085211E-2</c:v>
                </c:pt>
                <c:pt idx="20">
                  <c:v>2.4639868352834559E-2</c:v>
                </c:pt>
                <c:pt idx="21">
                  <c:v>2.7844146174094114E-2</c:v>
                </c:pt>
                <c:pt idx="22">
                  <c:v>3.2517362671269812E-2</c:v>
                </c:pt>
                <c:pt idx="23">
                  <c:v>3.7812947053517093E-2</c:v>
                </c:pt>
                <c:pt idx="24">
                  <c:v>4.3948145795498605E-2</c:v>
                </c:pt>
                <c:pt idx="25">
                  <c:v>4.9983803124983094E-2</c:v>
                </c:pt>
                <c:pt idx="26">
                  <c:v>5.6520298395879146E-2</c:v>
                </c:pt>
                <c:pt idx="27">
                  <c:v>6.2215294420840762E-2</c:v>
                </c:pt>
                <c:pt idx="28">
                  <c:v>6.717338658507864E-2</c:v>
                </c:pt>
                <c:pt idx="29">
                  <c:v>7.022666391064987E-2</c:v>
                </c:pt>
                <c:pt idx="30">
                  <c:v>6.9778418538960538E-2</c:v>
                </c:pt>
                <c:pt idx="31">
                  <c:v>6.733918330001773E-2</c:v>
                </c:pt>
                <c:pt idx="32">
                  <c:v>6.0496563821300524E-2</c:v>
                </c:pt>
                <c:pt idx="33">
                  <c:v>5.2285705638319191E-2</c:v>
                </c:pt>
                <c:pt idx="34">
                  <c:v>4.196592266096906E-2</c:v>
                </c:pt>
                <c:pt idx="35">
                  <c:v>3.3089485891119846E-2</c:v>
                </c:pt>
                <c:pt idx="36">
                  <c:v>2.4529112933669963E-2</c:v>
                </c:pt>
                <c:pt idx="37">
                  <c:v>1.6989973236955266E-2</c:v>
                </c:pt>
                <c:pt idx="38">
                  <c:v>1.0590224222376949E-2</c:v>
                </c:pt>
                <c:pt idx="39">
                  <c:v>6.6496671905697845E-3</c:v>
                </c:pt>
                <c:pt idx="40">
                  <c:v>4.4529424611014674E-3</c:v>
                </c:pt>
                <c:pt idx="41">
                  <c:v>2.9595296557565561E-3</c:v>
                </c:pt>
                <c:pt idx="42">
                  <c:v>1.7128299868968493E-3</c:v>
                </c:pt>
                <c:pt idx="43">
                  <c:v>8.940767148151147E-4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75-4B8A-A4A9-410359DA1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372240"/>
        <c:axId val="1856370800"/>
      </c:scatterChart>
      <c:valAx>
        <c:axId val="18563722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70800"/>
        <c:crosses val="autoZero"/>
        <c:crossBetween val="midCat"/>
      </c:valAx>
      <c:valAx>
        <c:axId val="185637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7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'SM23'!$AO$84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'SM23'!$AN$85:$AN$128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'SM23'!$AO$85:$AO$128</c:f>
              <c:numCache>
                <c:formatCode>0.0E+00</c:formatCode>
                <c:ptCount val="44"/>
                <c:pt idx="0">
                  <c:v>1.5711592132219715E-4</c:v>
                </c:pt>
                <c:pt idx="1">
                  <c:v>1.5124355748802126E-4</c:v>
                </c:pt>
                <c:pt idx="2">
                  <c:v>1.449992961994108E-4</c:v>
                </c:pt>
                <c:pt idx="3">
                  <c:v>1.4107369846357449E-4</c:v>
                </c:pt>
                <c:pt idx="4">
                  <c:v>1.3756066889266351E-4</c:v>
                </c:pt>
                <c:pt idx="5">
                  <c:v>1.3747416380522411E-4</c:v>
                </c:pt>
                <c:pt idx="6">
                  <c:v>1.3898155549735958E-4</c:v>
                </c:pt>
                <c:pt idx="7">
                  <c:v>1.369855737530421E-4</c:v>
                </c:pt>
                <c:pt idx="8">
                  <c:v>1.3102481051165571E-4</c:v>
                </c:pt>
                <c:pt idx="9">
                  <c:v>1.2530976653922393E-4</c:v>
                </c:pt>
                <c:pt idx="10">
                  <c:v>1.1874955605981486E-4</c:v>
                </c:pt>
                <c:pt idx="11">
                  <c:v>1.0935865222912003E-4</c:v>
                </c:pt>
                <c:pt idx="12">
                  <c:v>1.0122856109597131E-4</c:v>
                </c:pt>
                <c:pt idx="13">
                  <c:v>9.2271392585987859E-5</c:v>
                </c:pt>
                <c:pt idx="14">
                  <c:v>8.4824390920059683E-5</c:v>
                </c:pt>
                <c:pt idx="15">
                  <c:v>7.8131821290996177E-5</c:v>
                </c:pt>
                <c:pt idx="16">
                  <c:v>7.2055118598047101E-5</c:v>
                </c:pt>
                <c:pt idx="17">
                  <c:v>6.8108327698962346E-5</c:v>
                </c:pt>
                <c:pt idx="18">
                  <c:v>6.6412926533196995E-5</c:v>
                </c:pt>
                <c:pt idx="19">
                  <c:v>6.4753963937328539E-5</c:v>
                </c:pt>
                <c:pt idx="20">
                  <c:v>6.4386891806210236E-5</c:v>
                </c:pt>
                <c:pt idx="21">
                  <c:v>6.5778256135766777E-5</c:v>
                </c:pt>
                <c:pt idx="22">
                  <c:v>6.7568375097711044E-5</c:v>
                </c:pt>
                <c:pt idx="23">
                  <c:v>7.051647219476838E-5</c:v>
                </c:pt>
                <c:pt idx="24">
                  <c:v>7.4239203058364291E-5</c:v>
                </c:pt>
                <c:pt idx="25">
                  <c:v>7.8640224244753781E-5</c:v>
                </c:pt>
                <c:pt idx="26">
                  <c:v>8.3463780612727897E-5</c:v>
                </c:pt>
                <c:pt idx="27">
                  <c:v>8.7282850757104287E-5</c:v>
                </c:pt>
                <c:pt idx="28">
                  <c:v>8.8677824373589633E-5</c:v>
                </c:pt>
                <c:pt idx="29">
                  <c:v>8.7426607043935274E-5</c:v>
                </c:pt>
                <c:pt idx="30">
                  <c:v>8.3071543647095865E-5</c:v>
                </c:pt>
                <c:pt idx="31">
                  <c:v>7.5720704863939948E-5</c:v>
                </c:pt>
                <c:pt idx="32">
                  <c:v>6.7471278198508912E-5</c:v>
                </c:pt>
                <c:pt idx="33">
                  <c:v>5.7968870658853815E-5</c:v>
                </c:pt>
                <c:pt idx="34">
                  <c:v>5.0732165126103256E-5</c:v>
                </c:pt>
                <c:pt idx="35">
                  <c:v>4.6334971152884436E-5</c:v>
                </c:pt>
                <c:pt idx="36">
                  <c:v>4.2810228058398411E-5</c:v>
                </c:pt>
                <c:pt idx="37">
                  <c:v>4.005540629080043E-5</c:v>
                </c:pt>
                <c:pt idx="38">
                  <c:v>3.8250228454343267E-5</c:v>
                </c:pt>
                <c:pt idx="39">
                  <c:v>3.7460973220718245E-5</c:v>
                </c:pt>
                <c:pt idx="40">
                  <c:v>4.1083010078905632E-5</c:v>
                </c:pt>
                <c:pt idx="41">
                  <c:v>4.5696056831305596E-5</c:v>
                </c:pt>
                <c:pt idx="42">
                  <c:v>4.462080849473953E-5</c:v>
                </c:pt>
                <c:pt idx="43">
                  <c:v>3.4140540195732867E-5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F0-400E-A28B-B64BA0593321}"/>
            </c:ext>
          </c:extLst>
        </c:ser>
        <c:ser>
          <c:idx val="1"/>
          <c:order val="1"/>
          <c:tx>
            <c:strRef>
              <c:f>'SM23'!$AP$84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'SM23'!$AN$85:$AN$128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'SM23'!$AP$85:$AP$128</c:f>
              <c:numCache>
                <c:formatCode>0.0E+00</c:formatCode>
                <c:ptCount val="44"/>
                <c:pt idx="0">
                  <c:v>6.5983125422561099E-5</c:v>
                </c:pt>
                <c:pt idx="1">
                  <c:v>6.2284758553333755E-5</c:v>
                </c:pt>
                <c:pt idx="2">
                  <c:v>6.022068560195754E-5</c:v>
                </c:pt>
                <c:pt idx="3">
                  <c:v>5.9469186757422667E-5</c:v>
                </c:pt>
                <c:pt idx="4">
                  <c:v>5.7798362552332595E-5</c:v>
                </c:pt>
                <c:pt idx="5">
                  <c:v>5.712766163352009E-5</c:v>
                </c:pt>
                <c:pt idx="6">
                  <c:v>5.9096193800194471E-5</c:v>
                </c:pt>
                <c:pt idx="7">
                  <c:v>5.7705033308701599E-5</c:v>
                </c:pt>
                <c:pt idx="8">
                  <c:v>5.4196393064432396E-5</c:v>
                </c:pt>
                <c:pt idx="9">
                  <c:v>5.1511076317968758E-5</c:v>
                </c:pt>
                <c:pt idx="10">
                  <c:v>4.8547274948191379E-5</c:v>
                </c:pt>
                <c:pt idx="11">
                  <c:v>4.4181301806471873E-5</c:v>
                </c:pt>
                <c:pt idx="12">
                  <c:v>4.0629484905695668E-5</c:v>
                </c:pt>
                <c:pt idx="13">
                  <c:v>3.6878956090975116E-5</c:v>
                </c:pt>
                <c:pt idx="14">
                  <c:v>3.3414207369038128E-5</c:v>
                </c:pt>
                <c:pt idx="15">
                  <c:v>3.050575102160588E-5</c:v>
                </c:pt>
                <c:pt idx="16">
                  <c:v>2.7825396822548293E-5</c:v>
                </c:pt>
                <c:pt idx="17">
                  <c:v>2.5959662093345583E-5</c:v>
                </c:pt>
                <c:pt idx="18">
                  <c:v>2.5045402351053318E-5</c:v>
                </c:pt>
                <c:pt idx="19">
                  <c:v>2.4373447140379178E-5</c:v>
                </c:pt>
                <c:pt idx="20">
                  <c:v>2.4242432475220829E-5</c:v>
                </c:pt>
                <c:pt idx="21">
                  <c:v>2.4975705637944069E-5</c:v>
                </c:pt>
                <c:pt idx="22">
                  <c:v>2.6052491428898464E-5</c:v>
                </c:pt>
                <c:pt idx="23">
                  <c:v>2.7553181583651658E-5</c:v>
                </c:pt>
                <c:pt idx="24">
                  <c:v>2.9523723585692678E-5</c:v>
                </c:pt>
                <c:pt idx="25">
                  <c:v>3.1838539547248936E-5</c:v>
                </c:pt>
                <c:pt idx="26">
                  <c:v>3.4160057568386546E-5</c:v>
                </c:pt>
                <c:pt idx="27">
                  <c:v>3.5992686493670921E-5</c:v>
                </c:pt>
                <c:pt idx="28">
                  <c:v>3.6378194610637578E-5</c:v>
                </c:pt>
                <c:pt idx="29">
                  <c:v>3.5222623271214996E-5</c:v>
                </c:pt>
                <c:pt idx="30">
                  <c:v>3.2855499406826246E-5</c:v>
                </c:pt>
                <c:pt idx="31">
                  <c:v>2.9732714127932935E-5</c:v>
                </c:pt>
                <c:pt idx="32">
                  <c:v>2.6508821711832991E-5</c:v>
                </c:pt>
                <c:pt idx="33">
                  <c:v>2.3019059282896101E-5</c:v>
                </c:pt>
                <c:pt idx="34">
                  <c:v>2.0309583195246325E-5</c:v>
                </c:pt>
                <c:pt idx="35">
                  <c:v>1.8439538222766002E-5</c:v>
                </c:pt>
                <c:pt idx="36">
                  <c:v>1.660460686955865E-5</c:v>
                </c:pt>
                <c:pt idx="37">
                  <c:v>1.4603967497528172E-5</c:v>
                </c:pt>
                <c:pt idx="38">
                  <c:v>1.2720408453380463E-5</c:v>
                </c:pt>
                <c:pt idx="39">
                  <c:v>1.1324690985765026E-5</c:v>
                </c:pt>
                <c:pt idx="40">
                  <c:v>1.1373683519552542E-5</c:v>
                </c:pt>
                <c:pt idx="41">
                  <c:v>1.1091603390649283E-5</c:v>
                </c:pt>
                <c:pt idx="42">
                  <c:v>8.9704433395269014E-6</c:v>
                </c:pt>
                <c:pt idx="43">
                  <c:v>5.5249017163931547E-6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F0-400E-A28B-B64BA0593321}"/>
            </c:ext>
          </c:extLst>
        </c:ser>
        <c:ser>
          <c:idx val="2"/>
          <c:order val="2"/>
          <c:tx>
            <c:strRef>
              <c:f>'SM23'!$AQ$84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'SM23'!$AN$85:$AN$128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'SM23'!$AQ$85:$AQ$128</c:f>
              <c:numCache>
                <c:formatCode>0.0E+00</c:formatCode>
                <c:ptCount val="44"/>
                <c:pt idx="0">
                  <c:v>2.7861703517878869E-4</c:v>
                </c:pt>
                <c:pt idx="1">
                  <c:v>2.8329882807063232E-4</c:v>
                </c:pt>
                <c:pt idx="2">
                  <c:v>2.7955825115915571E-4</c:v>
                </c:pt>
                <c:pt idx="3">
                  <c:v>2.9034682697844376E-4</c:v>
                </c:pt>
                <c:pt idx="4">
                  <c:v>2.9728667103118343E-4</c:v>
                </c:pt>
                <c:pt idx="5">
                  <c:v>3.0889852512694068E-4</c:v>
                </c:pt>
                <c:pt idx="6">
                  <c:v>3.1066042076396478E-4</c:v>
                </c:pt>
                <c:pt idx="7">
                  <c:v>3.0738406463332214E-4</c:v>
                </c:pt>
                <c:pt idx="8">
                  <c:v>2.9587975678408346E-4</c:v>
                </c:pt>
                <c:pt idx="9">
                  <c:v>2.8702836853462517E-4</c:v>
                </c:pt>
                <c:pt idx="10">
                  <c:v>2.7298233927696401E-4</c:v>
                </c:pt>
                <c:pt idx="11">
                  <c:v>2.5356914179886029E-4</c:v>
                </c:pt>
                <c:pt idx="12">
                  <c:v>2.3552525442227759E-4</c:v>
                </c:pt>
                <c:pt idx="13">
                  <c:v>2.1587897242259624E-4</c:v>
                </c:pt>
                <c:pt idx="14">
                  <c:v>1.9922164918727815E-4</c:v>
                </c:pt>
                <c:pt idx="15">
                  <c:v>1.8493850417294325E-4</c:v>
                </c:pt>
                <c:pt idx="16">
                  <c:v>1.7261252690088275E-4</c:v>
                </c:pt>
                <c:pt idx="17">
                  <c:v>1.6450321943681031E-4</c:v>
                </c:pt>
                <c:pt idx="18">
                  <c:v>1.6041631253651024E-4</c:v>
                </c:pt>
                <c:pt idx="19">
                  <c:v>1.5597926392131909E-4</c:v>
                </c:pt>
                <c:pt idx="20">
                  <c:v>1.522864812038629E-4</c:v>
                </c:pt>
                <c:pt idx="21">
                  <c:v>1.5011653352226245E-4</c:v>
                </c:pt>
                <c:pt idx="22">
                  <c:v>1.4589915171562052E-4</c:v>
                </c:pt>
                <c:pt idx="23">
                  <c:v>1.4024470703108348E-4</c:v>
                </c:pt>
                <c:pt idx="24">
                  <c:v>1.3264209094573814E-4</c:v>
                </c:pt>
                <c:pt idx="25">
                  <c:v>1.2390041141269341E-4</c:v>
                </c:pt>
                <c:pt idx="26">
                  <c:v>1.1369655454493332E-4</c:v>
                </c:pt>
                <c:pt idx="27">
                  <c:v>1.0192692254176135E-4</c:v>
                </c:pt>
                <c:pt idx="28">
                  <c:v>8.797805199328109E-5</c:v>
                </c:pt>
                <c:pt idx="29">
                  <c:v>7.3392421233005634E-5</c:v>
                </c:pt>
                <c:pt idx="30">
                  <c:v>5.9204817263176815E-5</c:v>
                </c:pt>
                <c:pt idx="31">
                  <c:v>4.6072309491696745E-5</c:v>
                </c:pt>
                <c:pt idx="32">
                  <c:v>3.5179171271375923E-5</c:v>
                </c:pt>
                <c:pt idx="33">
                  <c:v>2.631728203378353E-5</c:v>
                </c:pt>
                <c:pt idx="34">
                  <c:v>1.9994037456426129E-5</c:v>
                </c:pt>
                <c:pt idx="35">
                  <c:v>1.6045335498580197E-5</c:v>
                </c:pt>
                <c:pt idx="36">
                  <c:v>1.2762126227372956E-5</c:v>
                </c:pt>
                <c:pt idx="37">
                  <c:v>1.006985392880573E-5</c:v>
                </c:pt>
                <c:pt idx="38">
                  <c:v>8.0613836747837599E-6</c:v>
                </c:pt>
                <c:pt idx="39">
                  <c:v>6.8406402891627719E-6</c:v>
                </c:pt>
                <c:pt idx="40">
                  <c:v>6.831492137788915E-6</c:v>
                </c:pt>
                <c:pt idx="41">
                  <c:v>6.5353394248509841E-6</c:v>
                </c:pt>
                <c:pt idx="42">
                  <c:v>5.2602304720630545E-6</c:v>
                </c:pt>
                <c:pt idx="43">
                  <c:v>3.0299150247068705E-6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F0-400E-A28B-B64BA0593321}"/>
            </c:ext>
          </c:extLst>
        </c:ser>
        <c:ser>
          <c:idx val="3"/>
          <c:order val="3"/>
          <c:tx>
            <c:strRef>
              <c:f>'SM23'!$AR$84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'SM23'!$AN$85:$AN$128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'SM23'!$AR$85:$AR$128</c:f>
              <c:numCache>
                <c:formatCode>0.0E+00</c:formatCode>
                <c:ptCount val="44"/>
                <c:pt idx="0">
                  <c:v>7.5505577480638466E-5</c:v>
                </c:pt>
                <c:pt idx="1">
                  <c:v>7.4372322096294134E-5</c:v>
                </c:pt>
                <c:pt idx="2">
                  <c:v>7.4190459177184373E-5</c:v>
                </c:pt>
                <c:pt idx="3">
                  <c:v>7.2039469346151861E-5</c:v>
                </c:pt>
                <c:pt idx="4">
                  <c:v>7.3616271010286771E-5</c:v>
                </c:pt>
                <c:pt idx="5">
                  <c:v>7.308684712703368E-5</c:v>
                </c:pt>
                <c:pt idx="6">
                  <c:v>7.3925190539811083E-5</c:v>
                </c:pt>
                <c:pt idx="7">
                  <c:v>7.2971051412660983E-5</c:v>
                </c:pt>
                <c:pt idx="8">
                  <c:v>6.8996813490224498E-5</c:v>
                </c:pt>
                <c:pt idx="9">
                  <c:v>6.6077654682639275E-5</c:v>
                </c:pt>
                <c:pt idx="10">
                  <c:v>6.1528302335789445E-5</c:v>
                </c:pt>
                <c:pt idx="11">
                  <c:v>5.6105097025232479E-5</c:v>
                </c:pt>
                <c:pt idx="12">
                  <c:v>5.1161965513838477E-5</c:v>
                </c:pt>
                <c:pt idx="13">
                  <c:v>4.6176672111201011E-5</c:v>
                </c:pt>
                <c:pt idx="14">
                  <c:v>4.1821093108793487E-5</c:v>
                </c:pt>
                <c:pt idx="15">
                  <c:v>3.816055335910365E-5</c:v>
                </c:pt>
                <c:pt idx="16">
                  <c:v>3.4745572721955941E-5</c:v>
                </c:pt>
                <c:pt idx="17">
                  <c:v>3.2750479813542694E-5</c:v>
                </c:pt>
                <c:pt idx="18">
                  <c:v>3.162098410823876E-5</c:v>
                </c:pt>
                <c:pt idx="19">
                  <c:v>3.066603871285266E-5</c:v>
                </c:pt>
                <c:pt idx="20">
                  <c:v>3.0664349525701842E-5</c:v>
                </c:pt>
                <c:pt idx="21">
                  <c:v>3.149774981786848E-5</c:v>
                </c:pt>
                <c:pt idx="22">
                  <c:v>3.2915287664519252E-5</c:v>
                </c:pt>
                <c:pt idx="23">
                  <c:v>3.4987376346286907E-5</c:v>
                </c:pt>
                <c:pt idx="24">
                  <c:v>3.7271243760140276E-5</c:v>
                </c:pt>
                <c:pt idx="25">
                  <c:v>3.8874244789635089E-5</c:v>
                </c:pt>
                <c:pt idx="26">
                  <c:v>3.9427937946588277E-5</c:v>
                </c:pt>
                <c:pt idx="27">
                  <c:v>3.8274374437984721E-5</c:v>
                </c:pt>
                <c:pt idx="28">
                  <c:v>3.4969325836169817E-5</c:v>
                </c:pt>
                <c:pt idx="29">
                  <c:v>3.0616696285380616E-5</c:v>
                </c:pt>
                <c:pt idx="30">
                  <c:v>2.5531429727094366E-5</c:v>
                </c:pt>
                <c:pt idx="31">
                  <c:v>2.0618244906719949E-5</c:v>
                </c:pt>
                <c:pt idx="32">
                  <c:v>1.6973221442635792E-5</c:v>
                </c:pt>
                <c:pt idx="33">
                  <c:v>1.4367120259052684E-5</c:v>
                </c:pt>
                <c:pt idx="34">
                  <c:v>1.2455076209468745E-5</c:v>
                </c:pt>
                <c:pt idx="35">
                  <c:v>1.1366780074157714E-5</c:v>
                </c:pt>
                <c:pt idx="36">
                  <c:v>1.0703734799976684E-5</c:v>
                </c:pt>
                <c:pt idx="37">
                  <c:v>1.0760883823831204E-5</c:v>
                </c:pt>
                <c:pt idx="38">
                  <c:v>1.1028353167799191E-5</c:v>
                </c:pt>
                <c:pt idx="39">
                  <c:v>1.2901870282373174E-5</c:v>
                </c:pt>
                <c:pt idx="40">
                  <c:v>1.8862454247426583E-5</c:v>
                </c:pt>
                <c:pt idx="41">
                  <c:v>2.7362033234572084E-5</c:v>
                </c:pt>
                <c:pt idx="42">
                  <c:v>2.8942234326154429E-5</c:v>
                </c:pt>
                <c:pt idx="43">
                  <c:v>1.851822002610398E-5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F0-400E-A28B-B64BA0593321}"/>
            </c:ext>
          </c:extLst>
        </c:ser>
        <c:ser>
          <c:idx val="4"/>
          <c:order val="4"/>
          <c:tx>
            <c:strRef>
              <c:f>'SM23'!$AS$84</c:f>
              <c:strCache>
                <c:ptCount val="1"/>
                <c:pt idx="0">
                  <c:v>T7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'SM23'!$AN$85:$AN$128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'SM23'!$AS$85:$AS$128</c:f>
              <c:numCache>
                <c:formatCode>0.0E+00</c:formatCode>
                <c:ptCount val="44"/>
                <c:pt idx="0">
                  <c:v>1.8610818744663649E-4</c:v>
                </c:pt>
                <c:pt idx="1">
                  <c:v>1.8638706529476112E-4</c:v>
                </c:pt>
                <c:pt idx="2">
                  <c:v>1.8814405544187825E-4</c:v>
                </c:pt>
                <c:pt idx="3">
                  <c:v>1.904766892540244E-4</c:v>
                </c:pt>
                <c:pt idx="4">
                  <c:v>1.9426272805277083E-4</c:v>
                </c:pt>
                <c:pt idx="5">
                  <c:v>1.9726155746565454E-4</c:v>
                </c:pt>
                <c:pt idx="6">
                  <c:v>2.0018478413114294E-4</c:v>
                </c:pt>
                <c:pt idx="7">
                  <c:v>1.9787121007076031E-4</c:v>
                </c:pt>
                <c:pt idx="8">
                  <c:v>1.8897034083629842E-4</c:v>
                </c:pt>
                <c:pt idx="9">
                  <c:v>1.8286478655066599E-4</c:v>
                </c:pt>
                <c:pt idx="10">
                  <c:v>1.7292199121241025E-4</c:v>
                </c:pt>
                <c:pt idx="11">
                  <c:v>1.6030506521286497E-4</c:v>
                </c:pt>
                <c:pt idx="12">
                  <c:v>1.4857128807364923E-4</c:v>
                </c:pt>
                <c:pt idx="13">
                  <c:v>1.3583329023110464E-4</c:v>
                </c:pt>
                <c:pt idx="14">
                  <c:v>1.2439500444751285E-4</c:v>
                </c:pt>
                <c:pt idx="15">
                  <c:v>1.1436440338746944E-4</c:v>
                </c:pt>
                <c:pt idx="16">
                  <c:v>1.0487149795402122E-4</c:v>
                </c:pt>
                <c:pt idx="17">
                  <c:v>9.8531388907376215E-5</c:v>
                </c:pt>
                <c:pt idx="18">
                  <c:v>9.5011373688715716E-5</c:v>
                </c:pt>
                <c:pt idx="19">
                  <c:v>9.2264105030386064E-5</c:v>
                </c:pt>
                <c:pt idx="20">
                  <c:v>9.1169459708089786E-5</c:v>
                </c:pt>
                <c:pt idx="21">
                  <c:v>9.3101186414610733E-5</c:v>
                </c:pt>
                <c:pt idx="22">
                  <c:v>9.6064347823332304E-5</c:v>
                </c:pt>
                <c:pt idx="23">
                  <c:v>1.001278171119192E-4</c:v>
                </c:pt>
                <c:pt idx="24">
                  <c:v>1.040149243518533E-4</c:v>
                </c:pt>
                <c:pt idx="25">
                  <c:v>1.0645160601858735E-4</c:v>
                </c:pt>
                <c:pt idx="26">
                  <c:v>1.062972914324206E-4</c:v>
                </c:pt>
                <c:pt idx="27">
                  <c:v>1.0270391484676861E-4</c:v>
                </c:pt>
                <c:pt idx="28">
                  <c:v>9.4964012890982601E-5</c:v>
                </c:pt>
                <c:pt idx="29">
                  <c:v>8.3589207445338578E-5</c:v>
                </c:pt>
                <c:pt idx="30">
                  <c:v>7.0489578201969738E-5</c:v>
                </c:pt>
                <c:pt idx="31">
                  <c:v>5.7744196320825605E-5</c:v>
                </c:pt>
                <c:pt idx="32">
                  <c:v>4.6762921197815746E-5</c:v>
                </c:pt>
                <c:pt idx="33">
                  <c:v>3.8074808547434777E-5</c:v>
                </c:pt>
                <c:pt idx="34">
                  <c:v>3.1550845705076242E-5</c:v>
                </c:pt>
                <c:pt idx="35">
                  <c:v>2.7017848743684952E-5</c:v>
                </c:pt>
                <c:pt idx="36">
                  <c:v>2.3579981048113758E-5</c:v>
                </c:pt>
                <c:pt idx="37">
                  <c:v>2.1142035010287555E-5</c:v>
                </c:pt>
                <c:pt idx="38">
                  <c:v>1.9096768807078612E-5</c:v>
                </c:pt>
                <c:pt idx="39">
                  <c:v>1.8646999126342056E-5</c:v>
                </c:pt>
                <c:pt idx="40">
                  <c:v>2.1732251647066366E-5</c:v>
                </c:pt>
                <c:pt idx="41">
                  <c:v>2.5406727183509538E-5</c:v>
                </c:pt>
                <c:pt idx="42">
                  <c:v>2.4273170099280489E-5</c:v>
                </c:pt>
                <c:pt idx="43">
                  <c:v>1.6314279675343953E-5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F0-400E-A28B-B64BA0593321}"/>
            </c:ext>
          </c:extLst>
        </c:ser>
        <c:ser>
          <c:idx val="5"/>
          <c:order val="5"/>
          <c:tx>
            <c:strRef>
              <c:f>'SM23'!$AT$84</c:f>
              <c:strCache>
                <c:ptCount val="1"/>
                <c:pt idx="0">
                  <c:v>T8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'SM23'!$AN$85:$AN$128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'SM23'!$AT$85:$AT$128</c:f>
              <c:numCache>
                <c:formatCode>0.0E+00</c:formatCode>
                <c:ptCount val="44"/>
                <c:pt idx="0">
                  <c:v>3.1550444467934145E-4</c:v>
                </c:pt>
                <c:pt idx="1">
                  <c:v>3.2273094014007145E-4</c:v>
                </c:pt>
                <c:pt idx="2">
                  <c:v>3.2935836088833649E-4</c:v>
                </c:pt>
                <c:pt idx="3">
                  <c:v>3.3833016359742041E-4</c:v>
                </c:pt>
                <c:pt idx="4">
                  <c:v>3.4695658891697296E-4</c:v>
                </c:pt>
                <c:pt idx="5">
                  <c:v>3.6489161437347261E-4</c:v>
                </c:pt>
                <c:pt idx="6">
                  <c:v>3.7212286077508572E-4</c:v>
                </c:pt>
                <c:pt idx="7">
                  <c:v>3.6283820664762662E-4</c:v>
                </c:pt>
                <c:pt idx="8">
                  <c:v>3.4750039769375617E-4</c:v>
                </c:pt>
                <c:pt idx="9">
                  <c:v>3.3409131353521977E-4</c:v>
                </c:pt>
                <c:pt idx="10">
                  <c:v>3.1676554494853312E-4</c:v>
                </c:pt>
                <c:pt idx="11">
                  <c:v>2.9312419312454903E-4</c:v>
                </c:pt>
                <c:pt idx="12">
                  <c:v>2.7236751816073977E-4</c:v>
                </c:pt>
                <c:pt idx="13">
                  <c:v>2.4806677472218437E-4</c:v>
                </c:pt>
                <c:pt idx="14">
                  <c:v>2.2829075207074427E-4</c:v>
                </c:pt>
                <c:pt idx="15">
                  <c:v>2.1011757365649111E-4</c:v>
                </c:pt>
                <c:pt idx="16">
                  <c:v>1.9432589741167993E-4</c:v>
                </c:pt>
                <c:pt idx="17">
                  <c:v>1.8193327702802908E-4</c:v>
                </c:pt>
                <c:pt idx="18">
                  <c:v>1.7339359616843597E-4</c:v>
                </c:pt>
                <c:pt idx="19">
                  <c:v>1.647439314395543E-4</c:v>
                </c:pt>
                <c:pt idx="20">
                  <c:v>1.5668173923048738E-4</c:v>
                </c:pt>
                <c:pt idx="21">
                  <c:v>1.4909035175566539E-4</c:v>
                </c:pt>
                <c:pt idx="22">
                  <c:v>1.3834633863509581E-4</c:v>
                </c:pt>
                <c:pt idx="23">
                  <c:v>1.2624856045746316E-4</c:v>
                </c:pt>
                <c:pt idx="24">
                  <c:v>1.124629247052804E-4</c:v>
                </c:pt>
                <c:pt idx="25">
                  <c:v>9.9172420361031579E-5</c:v>
                </c:pt>
                <c:pt idx="26">
                  <c:v>8.6786633847934729E-5</c:v>
                </c:pt>
                <c:pt idx="27">
                  <c:v>7.5772130994977756E-5</c:v>
                </c:pt>
                <c:pt idx="28">
                  <c:v>6.475115790449512E-5</c:v>
                </c:pt>
                <c:pt idx="29">
                  <c:v>5.390419149730747E-5</c:v>
                </c:pt>
                <c:pt idx="30">
                  <c:v>4.3834146907496985E-5</c:v>
                </c:pt>
                <c:pt idx="31">
                  <c:v>3.5219753272768844E-5</c:v>
                </c:pt>
                <c:pt idx="32">
                  <c:v>2.8794727113664708E-5</c:v>
                </c:pt>
                <c:pt idx="33">
                  <c:v>2.4295518748551385E-5</c:v>
                </c:pt>
                <c:pt idx="34">
                  <c:v>2.1902790734576715E-5</c:v>
                </c:pt>
                <c:pt idx="35">
                  <c:v>2.100164405262451E-5</c:v>
                </c:pt>
                <c:pt idx="36">
                  <c:v>2.2656146982202672E-5</c:v>
                </c:pt>
                <c:pt idx="37">
                  <c:v>2.7991375814330058E-5</c:v>
                </c:pt>
                <c:pt idx="38">
                  <c:v>3.8907983996591177E-5</c:v>
                </c:pt>
                <c:pt idx="39">
                  <c:v>5.6563492006636211E-5</c:v>
                </c:pt>
                <c:pt idx="40">
                  <c:v>7.7131468536570535E-5</c:v>
                </c:pt>
                <c:pt idx="41">
                  <c:v>9.5420283002415588E-5</c:v>
                </c:pt>
                <c:pt idx="42">
                  <c:v>1.063424048864133E-4</c:v>
                </c:pt>
                <c:pt idx="43">
                  <c:v>1.0156859455948811E-4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1F0-400E-A28B-B64BA0593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020768"/>
        <c:axId val="1608021728"/>
      </c:scatterChart>
      <c:valAx>
        <c:axId val="16080207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21728"/>
        <c:crosses val="autoZero"/>
        <c:crossBetween val="midCat"/>
      </c:valAx>
      <c:valAx>
        <c:axId val="160802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Trapping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2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'SM23'!$AU$84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'SM23'!$AN$85:$AN$128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'SM23'!$AU$85:$AU$128</c:f>
              <c:numCache>
                <c:formatCode>0.0E+00</c:formatCode>
                <c:ptCount val="44"/>
                <c:pt idx="0">
                  <c:v>1.9662836759448606E-4</c:v>
                </c:pt>
                <c:pt idx="1">
                  <c:v>1.9326446390866781E-4</c:v>
                </c:pt>
                <c:pt idx="2">
                  <c:v>1.8914973818204891E-4</c:v>
                </c:pt>
                <c:pt idx="3">
                  <c:v>1.8063443618743968E-4</c:v>
                </c:pt>
                <c:pt idx="4">
                  <c:v>1.7386996948671603E-4</c:v>
                </c:pt>
                <c:pt idx="5">
                  <c:v>1.7644924651848842E-4</c:v>
                </c:pt>
                <c:pt idx="6">
                  <c:v>1.8167162834749085E-4</c:v>
                </c:pt>
                <c:pt idx="7">
                  <c:v>1.8133499500296217E-4</c:v>
                </c:pt>
                <c:pt idx="8">
                  <c:v>1.7576839494028848E-4</c:v>
                </c:pt>
                <c:pt idx="9">
                  <c:v>1.709682620727922E-4</c:v>
                </c:pt>
                <c:pt idx="10">
                  <c:v>1.6486902467236034E-4</c:v>
                </c:pt>
                <c:pt idx="11">
                  <c:v>1.543062202846287E-4</c:v>
                </c:pt>
                <c:pt idx="12">
                  <c:v>1.4365463959524325E-4</c:v>
                </c:pt>
                <c:pt idx="13">
                  <c:v>1.31673994055308E-4</c:v>
                </c:pt>
                <c:pt idx="14">
                  <c:v>1.2105558095536649E-4</c:v>
                </c:pt>
                <c:pt idx="15">
                  <c:v>1.1181824377306851E-4</c:v>
                </c:pt>
                <c:pt idx="16">
                  <c:v>1.0321290926134349E-4</c:v>
                </c:pt>
                <c:pt idx="17">
                  <c:v>9.7390861098289544E-5</c:v>
                </c:pt>
                <c:pt idx="18">
                  <c:v>9.4116184000811988E-5</c:v>
                </c:pt>
                <c:pt idx="19">
                  <c:v>9.1273306296108531E-5</c:v>
                </c:pt>
                <c:pt idx="20">
                  <c:v>9.0185539439981092E-5</c:v>
                </c:pt>
                <c:pt idx="21">
                  <c:v>9.172399413148746E-5</c:v>
                </c:pt>
                <c:pt idx="22">
                  <c:v>9.3638344941471085E-5</c:v>
                </c:pt>
                <c:pt idx="23">
                  <c:v>9.7143216783817177E-5</c:v>
                </c:pt>
                <c:pt idx="24">
                  <c:v>1.0159652276808871E-4</c:v>
                </c:pt>
                <c:pt idx="25">
                  <c:v>1.06816592367783E-4</c:v>
                </c:pt>
                <c:pt idx="26">
                  <c:v>1.1221640704850208E-4</c:v>
                </c:pt>
                <c:pt idx="27">
                  <c:v>1.1579281073105418E-4</c:v>
                </c:pt>
                <c:pt idx="28">
                  <c:v>1.1569350667422953E-4</c:v>
                </c:pt>
                <c:pt idx="29">
                  <c:v>1.1189692322686098E-4</c:v>
                </c:pt>
                <c:pt idx="30">
                  <c:v>1.0388282882857529E-4</c:v>
                </c:pt>
                <c:pt idx="31">
                  <c:v>9.3216079787224106E-5</c:v>
                </c:pt>
                <c:pt idx="32">
                  <c:v>8.1936768541121622E-5</c:v>
                </c:pt>
                <c:pt idx="33">
                  <c:v>7.0624632261698543E-5</c:v>
                </c:pt>
                <c:pt idx="34">
                  <c:v>6.2697770316261787E-5</c:v>
                </c:pt>
                <c:pt idx="35">
                  <c:v>5.8260103242489883E-5</c:v>
                </c:pt>
                <c:pt idx="36">
                  <c:v>5.524367919338346E-5</c:v>
                </c:pt>
                <c:pt idx="37">
                  <c:v>5.3174930987009533E-5</c:v>
                </c:pt>
                <c:pt idx="38">
                  <c:v>5.3888440690213728E-5</c:v>
                </c:pt>
                <c:pt idx="39">
                  <c:v>5.821560035244742E-5</c:v>
                </c:pt>
                <c:pt idx="40">
                  <c:v>6.698138959768193E-5</c:v>
                </c:pt>
                <c:pt idx="41">
                  <c:v>7.3567255356643297E-5</c:v>
                </c:pt>
                <c:pt idx="42">
                  <c:v>6.8695347393420554E-5</c:v>
                </c:pt>
                <c:pt idx="43">
                  <c:v>5.0457433863827082E-5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63-420A-81AE-11A39AD5253B}"/>
            </c:ext>
          </c:extLst>
        </c:ser>
        <c:ser>
          <c:idx val="1"/>
          <c:order val="1"/>
          <c:tx>
            <c:strRef>
              <c:f>'SM23'!$AV$84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'SM23'!$AN$85:$AN$128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'SM23'!$AV$85:$AV$128</c:f>
              <c:numCache>
                <c:formatCode>0.0E+00</c:formatCode>
                <c:ptCount val="44"/>
                <c:pt idx="0">
                  <c:v>7.4226195624061807E-5</c:v>
                </c:pt>
                <c:pt idx="1">
                  <c:v>7.2868435208197992E-5</c:v>
                </c:pt>
                <c:pt idx="2">
                  <c:v>7.2260129928353208E-5</c:v>
                </c:pt>
                <c:pt idx="3">
                  <c:v>7.2134024549242668E-5</c:v>
                </c:pt>
                <c:pt idx="4">
                  <c:v>7.0740601652876124E-5</c:v>
                </c:pt>
                <c:pt idx="5">
                  <c:v>7.1608953900245369E-5</c:v>
                </c:pt>
                <c:pt idx="6">
                  <c:v>7.2936851033904434E-5</c:v>
                </c:pt>
                <c:pt idx="7">
                  <c:v>7.2487240550801635E-5</c:v>
                </c:pt>
                <c:pt idx="8">
                  <c:v>6.8856827649913725E-5</c:v>
                </c:pt>
                <c:pt idx="9">
                  <c:v>6.6463590562510804E-5</c:v>
                </c:pt>
                <c:pt idx="10">
                  <c:v>6.3005160895302965E-5</c:v>
                </c:pt>
                <c:pt idx="11">
                  <c:v>5.8315531195467373E-5</c:v>
                </c:pt>
                <c:pt idx="12">
                  <c:v>5.4360877759825586E-5</c:v>
                </c:pt>
                <c:pt idx="13">
                  <c:v>4.9783357639205103E-5</c:v>
                </c:pt>
                <c:pt idx="14">
                  <c:v>4.5811035776020234E-5</c:v>
                </c:pt>
                <c:pt idx="15">
                  <c:v>4.2160567839979433E-5</c:v>
                </c:pt>
                <c:pt idx="16">
                  <c:v>3.8789357647125346E-5</c:v>
                </c:pt>
                <c:pt idx="17">
                  <c:v>3.6572934469646779E-5</c:v>
                </c:pt>
                <c:pt idx="18">
                  <c:v>3.5263252239166218E-5</c:v>
                </c:pt>
                <c:pt idx="19">
                  <c:v>3.4483844616539816E-5</c:v>
                </c:pt>
                <c:pt idx="20">
                  <c:v>3.4204261781777435E-5</c:v>
                </c:pt>
                <c:pt idx="21">
                  <c:v>3.4908829146172767E-5</c:v>
                </c:pt>
                <c:pt idx="22">
                  <c:v>3.5808008191531377E-5</c:v>
                </c:pt>
                <c:pt idx="23">
                  <c:v>3.7379426285862067E-5</c:v>
                </c:pt>
                <c:pt idx="24">
                  <c:v>3.9022460392533396E-5</c:v>
                </c:pt>
                <c:pt idx="25">
                  <c:v>4.0707101663806295E-5</c:v>
                </c:pt>
                <c:pt idx="26">
                  <c:v>4.2200846466087845E-5</c:v>
                </c:pt>
                <c:pt idx="27">
                  <c:v>4.2733119406356289E-5</c:v>
                </c:pt>
                <c:pt idx="28">
                  <c:v>4.1631004513591075E-5</c:v>
                </c:pt>
                <c:pt idx="29">
                  <c:v>3.8879688036092603E-5</c:v>
                </c:pt>
                <c:pt idx="30">
                  <c:v>3.5041191264525911E-5</c:v>
                </c:pt>
                <c:pt idx="31">
                  <c:v>3.0653218124544325E-5</c:v>
                </c:pt>
                <c:pt idx="32">
                  <c:v>2.6397909079568179E-5</c:v>
                </c:pt>
                <c:pt idx="33">
                  <c:v>2.2237937268768091E-5</c:v>
                </c:pt>
                <c:pt idx="34">
                  <c:v>1.8978730463607299E-5</c:v>
                </c:pt>
                <c:pt idx="35">
                  <c:v>1.6751058652458215E-5</c:v>
                </c:pt>
                <c:pt idx="36">
                  <c:v>1.4813235068540246E-5</c:v>
                </c:pt>
                <c:pt idx="37">
                  <c:v>1.3142717219494714E-5</c:v>
                </c:pt>
                <c:pt idx="38">
                  <c:v>1.1787652604816305E-5</c:v>
                </c:pt>
                <c:pt idx="39">
                  <c:v>1.0930078857834517E-5</c:v>
                </c:pt>
                <c:pt idx="40">
                  <c:v>1.0953941691596419E-5</c:v>
                </c:pt>
                <c:pt idx="41">
                  <c:v>1.0605656978484679E-5</c:v>
                </c:pt>
                <c:pt idx="42">
                  <c:v>8.5621398634350582E-6</c:v>
                </c:pt>
                <c:pt idx="43">
                  <c:v>6.0188441456999027E-6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63-420A-81AE-11A39AD5253B}"/>
            </c:ext>
          </c:extLst>
        </c:ser>
        <c:ser>
          <c:idx val="2"/>
          <c:order val="2"/>
          <c:tx>
            <c:strRef>
              <c:f>'SM23'!$AW$84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'SM23'!$AN$85:$AN$128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'SM23'!$AW$85:$AW$128</c:f>
              <c:numCache>
                <c:formatCode>0.0E+00</c:formatCode>
                <c:ptCount val="44"/>
                <c:pt idx="0">
                  <c:v>2.4010636182633722E-4</c:v>
                </c:pt>
                <c:pt idx="1">
                  <c:v>2.446436818028619E-4</c:v>
                </c:pt>
                <c:pt idx="2">
                  <c:v>2.4559288830350464E-4</c:v>
                </c:pt>
                <c:pt idx="3">
                  <c:v>2.4384982471185019E-4</c:v>
                </c:pt>
                <c:pt idx="4">
                  <c:v>2.5143704787189809E-4</c:v>
                </c:pt>
                <c:pt idx="5">
                  <c:v>2.5726084436845974E-4</c:v>
                </c:pt>
                <c:pt idx="6">
                  <c:v>2.6168363403572851E-4</c:v>
                </c:pt>
                <c:pt idx="7">
                  <c:v>2.561159071959282E-4</c:v>
                </c:pt>
                <c:pt idx="8">
                  <c:v>2.4600312557577039E-4</c:v>
                </c:pt>
                <c:pt idx="9">
                  <c:v>2.3736727451899973E-4</c:v>
                </c:pt>
                <c:pt idx="10">
                  <c:v>2.2578902512882548E-4</c:v>
                </c:pt>
                <c:pt idx="11">
                  <c:v>2.1022748254734166E-4</c:v>
                </c:pt>
                <c:pt idx="12">
                  <c:v>1.9635971164832624E-4</c:v>
                </c:pt>
                <c:pt idx="13">
                  <c:v>1.8043603467331076E-4</c:v>
                </c:pt>
                <c:pt idx="14">
                  <c:v>1.6664416747743481E-4</c:v>
                </c:pt>
                <c:pt idx="15">
                  <c:v>1.5485098057755261E-4</c:v>
                </c:pt>
                <c:pt idx="16">
                  <c:v>1.445430826332129E-4</c:v>
                </c:pt>
                <c:pt idx="17">
                  <c:v>1.3808443168139271E-4</c:v>
                </c:pt>
                <c:pt idx="18">
                  <c:v>1.3583352508445102E-4</c:v>
                </c:pt>
                <c:pt idx="19">
                  <c:v>1.3379590432242706E-4</c:v>
                </c:pt>
                <c:pt idx="20">
                  <c:v>1.3305855747848118E-4</c:v>
                </c:pt>
                <c:pt idx="21">
                  <c:v>1.3494801497844253E-4</c:v>
                </c:pt>
                <c:pt idx="22">
                  <c:v>1.3598639493634374E-4</c:v>
                </c:pt>
                <c:pt idx="23">
                  <c:v>1.3567234682696332E-4</c:v>
                </c:pt>
                <c:pt idx="24">
                  <c:v>1.3222843338336128E-4</c:v>
                </c:pt>
                <c:pt idx="25">
                  <c:v>1.2514359640867237E-4</c:v>
                </c:pt>
                <c:pt idx="26">
                  <c:v>1.1472633985482301E-4</c:v>
                </c:pt>
                <c:pt idx="27">
                  <c:v>1.014818090241226E-4</c:v>
                </c:pt>
                <c:pt idx="28">
                  <c:v>8.6213025795970445E-5</c:v>
                </c:pt>
                <c:pt idx="29">
                  <c:v>7.0813423002292605E-5</c:v>
                </c:pt>
                <c:pt idx="30">
                  <c:v>5.6714350641719998E-5</c:v>
                </c:pt>
                <c:pt idx="31">
                  <c:v>4.4642513853250034E-5</c:v>
                </c:pt>
                <c:pt idx="32">
                  <c:v>3.4873027086616034E-5</c:v>
                </c:pt>
                <c:pt idx="33">
                  <c:v>2.7204294910211122E-5</c:v>
                </c:pt>
                <c:pt idx="34">
                  <c:v>2.2108500172151684E-5</c:v>
                </c:pt>
                <c:pt idx="35">
                  <c:v>1.9511586686390496E-5</c:v>
                </c:pt>
                <c:pt idx="36">
                  <c:v>1.7765256881749132E-5</c:v>
                </c:pt>
                <c:pt idx="37">
                  <c:v>1.6932052579542038E-5</c:v>
                </c:pt>
                <c:pt idx="38">
                  <c:v>1.729967460973386E-5</c:v>
                </c:pt>
                <c:pt idx="39">
                  <c:v>1.9404782529096994E-5</c:v>
                </c:pt>
                <c:pt idx="40">
                  <c:v>2.7766246462672287E-5</c:v>
                </c:pt>
                <c:pt idx="41">
                  <c:v>3.7832216584531722E-5</c:v>
                </c:pt>
                <c:pt idx="42">
                  <c:v>3.8462437611753508E-5</c:v>
                </c:pt>
                <c:pt idx="43">
                  <c:v>2.4714708831450713E-5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63-420A-81AE-11A39AD5253B}"/>
            </c:ext>
          </c:extLst>
        </c:ser>
        <c:ser>
          <c:idx val="3"/>
          <c:order val="3"/>
          <c:tx>
            <c:strRef>
              <c:f>'SM23'!$AX$84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'SM23'!$AN$85:$AN$128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'SM23'!$AX$85:$AX$128</c:f>
              <c:numCache>
                <c:formatCode>0.0E+00</c:formatCode>
                <c:ptCount val="44"/>
                <c:pt idx="0">
                  <c:v>2.1935223341207135E-4</c:v>
                </c:pt>
                <c:pt idx="1">
                  <c:v>2.1646920302477571E-4</c:v>
                </c:pt>
                <c:pt idx="2">
                  <c:v>2.1666207699127811E-4</c:v>
                </c:pt>
                <c:pt idx="3">
                  <c:v>2.1098152167788804E-4</c:v>
                </c:pt>
                <c:pt idx="4">
                  <c:v>2.0961061564352617E-4</c:v>
                </c:pt>
                <c:pt idx="5">
                  <c:v>2.0964467032282493E-4</c:v>
                </c:pt>
                <c:pt idx="6">
                  <c:v>2.1431730965444076E-4</c:v>
                </c:pt>
                <c:pt idx="7">
                  <c:v>2.0709223108188914E-4</c:v>
                </c:pt>
                <c:pt idx="8">
                  <c:v>1.9751124027067005E-4</c:v>
                </c:pt>
                <c:pt idx="9">
                  <c:v>1.8677662812525338E-4</c:v>
                </c:pt>
                <c:pt idx="10">
                  <c:v>1.7451637683486092E-4</c:v>
                </c:pt>
                <c:pt idx="11">
                  <c:v>1.5895555684702364E-4</c:v>
                </c:pt>
                <c:pt idx="12">
                  <c:v>1.451540946255274E-4</c:v>
                </c:pt>
                <c:pt idx="13">
                  <c:v>1.3057062074790218E-4</c:v>
                </c:pt>
                <c:pt idx="14">
                  <c:v>1.1846963353262459E-4</c:v>
                </c:pt>
                <c:pt idx="15">
                  <c:v>1.0772272037462239E-4</c:v>
                </c:pt>
                <c:pt idx="16">
                  <c:v>9.7924048067736917E-5</c:v>
                </c:pt>
                <c:pt idx="17">
                  <c:v>9.160691483667365E-5</c:v>
                </c:pt>
                <c:pt idx="18">
                  <c:v>8.8677778287501901E-5</c:v>
                </c:pt>
                <c:pt idx="19">
                  <c:v>8.6347608033545054E-5</c:v>
                </c:pt>
                <c:pt idx="20">
                  <c:v>8.5962790006430433E-5</c:v>
                </c:pt>
                <c:pt idx="21">
                  <c:v>8.8309327075712947E-5</c:v>
                </c:pt>
                <c:pt idx="22">
                  <c:v>9.1653750697784885E-5</c:v>
                </c:pt>
                <c:pt idx="23">
                  <c:v>9.6764613291784447E-5</c:v>
                </c:pt>
                <c:pt idx="24">
                  <c:v>1.0229121345729875E-4</c:v>
                </c:pt>
                <c:pt idx="25">
                  <c:v>1.0696959101952415E-4</c:v>
                </c:pt>
                <c:pt idx="26">
                  <c:v>1.0954339075842386E-4</c:v>
                </c:pt>
                <c:pt idx="27">
                  <c:v>1.0789335583652652E-4</c:v>
                </c:pt>
                <c:pt idx="28">
                  <c:v>1.0036158216438946E-4</c:v>
                </c:pt>
                <c:pt idx="29">
                  <c:v>8.8965430813418264E-5</c:v>
                </c:pt>
                <c:pt idx="30">
                  <c:v>7.5049285756798316E-5</c:v>
                </c:pt>
                <c:pt idx="31">
                  <c:v>6.1100197501551281E-5</c:v>
                </c:pt>
                <c:pt idx="32">
                  <c:v>5.0087882970944831E-5</c:v>
                </c:pt>
                <c:pt idx="33">
                  <c:v>4.1201457540468086E-5</c:v>
                </c:pt>
                <c:pt idx="34">
                  <c:v>3.3764331285015138E-5</c:v>
                </c:pt>
                <c:pt idx="35">
                  <c:v>2.759685820828931E-5</c:v>
                </c:pt>
                <c:pt idx="36">
                  <c:v>2.2521958700593992E-5</c:v>
                </c:pt>
                <c:pt idx="37">
                  <c:v>1.8708333536886916E-5</c:v>
                </c:pt>
                <c:pt idx="38">
                  <c:v>1.5115698066848646E-5</c:v>
                </c:pt>
                <c:pt idx="39">
                  <c:v>1.4073807334941557E-5</c:v>
                </c:pt>
                <c:pt idx="40">
                  <c:v>1.6811516185760604E-5</c:v>
                </c:pt>
                <c:pt idx="41">
                  <c:v>2.0227618092724173E-5</c:v>
                </c:pt>
                <c:pt idx="42">
                  <c:v>1.8173309974900372E-5</c:v>
                </c:pt>
                <c:pt idx="43">
                  <c:v>1.063719573453923E-5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563-420A-81AE-11A39AD5253B}"/>
            </c:ext>
          </c:extLst>
        </c:ser>
        <c:ser>
          <c:idx val="4"/>
          <c:order val="4"/>
          <c:tx>
            <c:strRef>
              <c:f>'SM23'!$AY$84</c:f>
              <c:strCache>
                <c:ptCount val="1"/>
                <c:pt idx="0">
                  <c:v>T7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'SM23'!$AN$85:$AN$128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'SM23'!$AY$85:$AY$128</c:f>
              <c:numCache>
                <c:formatCode>0.0E+00</c:formatCode>
                <c:ptCount val="44"/>
                <c:pt idx="0">
                  <c:v>2.3760951802823384E-4</c:v>
                </c:pt>
                <c:pt idx="1">
                  <c:v>2.3594340706535935E-4</c:v>
                </c:pt>
                <c:pt idx="2">
                  <c:v>2.373775500563334E-4</c:v>
                </c:pt>
                <c:pt idx="3">
                  <c:v>2.3216912713696258E-4</c:v>
                </c:pt>
                <c:pt idx="4">
                  <c:v>2.3246254074534492E-4</c:v>
                </c:pt>
                <c:pt idx="5">
                  <c:v>2.3806626886972148E-4</c:v>
                </c:pt>
                <c:pt idx="6">
                  <c:v>2.4242010197068808E-4</c:v>
                </c:pt>
                <c:pt idx="7">
                  <c:v>2.3472907741649011E-4</c:v>
                </c:pt>
                <c:pt idx="8">
                  <c:v>2.2680865994075189E-4</c:v>
                </c:pt>
                <c:pt idx="9">
                  <c:v>2.1637510830845995E-4</c:v>
                </c:pt>
                <c:pt idx="10">
                  <c:v>2.0517185919621605E-4</c:v>
                </c:pt>
                <c:pt idx="11">
                  <c:v>1.9137043678401966E-4</c:v>
                </c:pt>
                <c:pt idx="12">
                  <c:v>1.7790314957589169E-4</c:v>
                </c:pt>
                <c:pt idx="13">
                  <c:v>1.6334330983353501E-4</c:v>
                </c:pt>
                <c:pt idx="14">
                  <c:v>1.5089438252500101E-4</c:v>
                </c:pt>
                <c:pt idx="15">
                  <c:v>1.4021813967217861E-4</c:v>
                </c:pt>
                <c:pt idx="16">
                  <c:v>1.3140414918459369E-4</c:v>
                </c:pt>
                <c:pt idx="17">
                  <c:v>1.2678632838293647E-4</c:v>
                </c:pt>
                <c:pt idx="18">
                  <c:v>1.2556495802524642E-4</c:v>
                </c:pt>
                <c:pt idx="19">
                  <c:v>1.2436865024482844E-4</c:v>
                </c:pt>
                <c:pt idx="20">
                  <c:v>1.2545298258701955E-4</c:v>
                </c:pt>
                <c:pt idx="21">
                  <c:v>1.2815975154382392E-4</c:v>
                </c:pt>
                <c:pt idx="22">
                  <c:v>1.2942365386826185E-4</c:v>
                </c:pt>
                <c:pt idx="23">
                  <c:v>1.291760551151388E-4</c:v>
                </c:pt>
                <c:pt idx="24">
                  <c:v>1.2526936042692806E-4</c:v>
                </c:pt>
                <c:pt idx="25">
                  <c:v>1.1829991278060388E-4</c:v>
                </c:pt>
                <c:pt idx="26">
                  <c:v>1.0891023101426597E-4</c:v>
                </c:pt>
                <c:pt idx="27">
                  <c:v>9.8353786931122247E-5</c:v>
                </c:pt>
                <c:pt idx="28">
                  <c:v>8.731561389999334E-5</c:v>
                </c:pt>
                <c:pt idx="29">
                  <c:v>7.6241258192958107E-5</c:v>
                </c:pt>
                <c:pt idx="30">
                  <c:v>6.5422851616122549E-5</c:v>
                </c:pt>
                <c:pt idx="31">
                  <c:v>5.4945354660699921E-5</c:v>
                </c:pt>
                <c:pt idx="32">
                  <c:v>4.7393248341560856E-5</c:v>
                </c:pt>
                <c:pt idx="33">
                  <c:v>4.2004901694871418E-5</c:v>
                </c:pt>
                <c:pt idx="34">
                  <c:v>3.8407234952025466E-5</c:v>
                </c:pt>
                <c:pt idx="35">
                  <c:v>3.7522719036660668E-5</c:v>
                </c:pt>
                <c:pt idx="36">
                  <c:v>3.8460786497584556E-5</c:v>
                </c:pt>
                <c:pt idx="37">
                  <c:v>4.4421358389595297E-5</c:v>
                </c:pt>
                <c:pt idx="38">
                  <c:v>5.5373995711594597E-5</c:v>
                </c:pt>
                <c:pt idx="39">
                  <c:v>6.9628000958740145E-5</c:v>
                </c:pt>
                <c:pt idx="40">
                  <c:v>8.3204358215330416E-5</c:v>
                </c:pt>
                <c:pt idx="41">
                  <c:v>9.0301865047734875E-5</c:v>
                </c:pt>
                <c:pt idx="42">
                  <c:v>8.7856915939749916E-5</c:v>
                </c:pt>
                <c:pt idx="43">
                  <c:v>7.4737721284297791E-5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563-420A-81AE-11A39AD5253B}"/>
            </c:ext>
          </c:extLst>
        </c:ser>
        <c:ser>
          <c:idx val="5"/>
          <c:order val="5"/>
          <c:tx>
            <c:strRef>
              <c:f>'SM23'!$AZ$84</c:f>
              <c:strCache>
                <c:ptCount val="1"/>
                <c:pt idx="0">
                  <c:v>T8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'SM23'!$AN$85:$AN$128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'SM23'!$AZ$85:$AZ$128</c:f>
              <c:numCache>
                <c:formatCode>0.0E+00</c:formatCode>
                <c:ptCount val="44"/>
                <c:pt idx="0">
                  <c:v>1.3880389245070733E-4</c:v>
                </c:pt>
                <c:pt idx="1">
                  <c:v>1.4150582019212903E-4</c:v>
                </c:pt>
                <c:pt idx="2">
                  <c:v>1.3995330149903988E-4</c:v>
                </c:pt>
                <c:pt idx="3">
                  <c:v>1.4359418485609929E-4</c:v>
                </c:pt>
                <c:pt idx="4">
                  <c:v>1.4784882316753938E-4</c:v>
                </c:pt>
                <c:pt idx="5">
                  <c:v>1.5107751826137669E-4</c:v>
                </c:pt>
                <c:pt idx="6">
                  <c:v>1.5344190260825735E-4</c:v>
                </c:pt>
                <c:pt idx="7">
                  <c:v>1.5173734166786705E-4</c:v>
                </c:pt>
                <c:pt idx="8">
                  <c:v>1.4619977973230906E-4</c:v>
                </c:pt>
                <c:pt idx="9">
                  <c:v>1.4099868094858428E-4</c:v>
                </c:pt>
                <c:pt idx="10">
                  <c:v>1.341604787593602E-4</c:v>
                </c:pt>
                <c:pt idx="11">
                  <c:v>1.2462943500444223E-4</c:v>
                </c:pt>
                <c:pt idx="12">
                  <c:v>1.1617772045741394E-4</c:v>
                </c:pt>
                <c:pt idx="13">
                  <c:v>1.055082184443823E-4</c:v>
                </c:pt>
                <c:pt idx="14">
                  <c:v>9.5771532451292002E-5</c:v>
                </c:pt>
                <c:pt idx="15">
                  <c:v>8.7274906444143586E-5</c:v>
                </c:pt>
                <c:pt idx="16">
                  <c:v>7.9269925321629991E-5</c:v>
                </c:pt>
                <c:pt idx="17">
                  <c:v>7.4112824108465698E-5</c:v>
                </c:pt>
                <c:pt idx="18">
                  <c:v>7.1607893887666246E-5</c:v>
                </c:pt>
                <c:pt idx="19">
                  <c:v>6.9415272609989824E-5</c:v>
                </c:pt>
                <c:pt idx="20">
                  <c:v>6.8629912879994358E-5</c:v>
                </c:pt>
                <c:pt idx="21">
                  <c:v>6.9744838240540458E-5</c:v>
                </c:pt>
                <c:pt idx="22">
                  <c:v>7.134579090615005E-5</c:v>
                </c:pt>
                <c:pt idx="23">
                  <c:v>7.3706418481752969E-5</c:v>
                </c:pt>
                <c:pt idx="24">
                  <c:v>7.5180723111399747E-5</c:v>
                </c:pt>
                <c:pt idx="25">
                  <c:v>7.5049365660843258E-5</c:v>
                </c:pt>
                <c:pt idx="26">
                  <c:v>7.2599612263585941E-5</c:v>
                </c:pt>
                <c:pt idx="27">
                  <c:v>6.7942981588969687E-5</c:v>
                </c:pt>
                <c:pt idx="28">
                  <c:v>6.1086816195824717E-5</c:v>
                </c:pt>
                <c:pt idx="29">
                  <c:v>5.2155571667639372E-5</c:v>
                </c:pt>
                <c:pt idx="30">
                  <c:v>4.3180291955415379E-5</c:v>
                </c:pt>
                <c:pt idx="31">
                  <c:v>3.4631976601385096E-5</c:v>
                </c:pt>
                <c:pt idx="32">
                  <c:v>2.7375386602572314E-5</c:v>
                </c:pt>
                <c:pt idx="33">
                  <c:v>2.1382714540414945E-5</c:v>
                </c:pt>
                <c:pt idx="34">
                  <c:v>1.6966569886591866E-5</c:v>
                </c:pt>
                <c:pt idx="35">
                  <c:v>1.4149779505873499E-5</c:v>
                </c:pt>
                <c:pt idx="36">
                  <c:v>1.1906540308649119E-5</c:v>
                </c:pt>
                <c:pt idx="37">
                  <c:v>9.7997065133098961E-6</c:v>
                </c:pt>
                <c:pt idx="38">
                  <c:v>8.0541929359229595E-6</c:v>
                </c:pt>
                <c:pt idx="39">
                  <c:v>7.1814041243421375E-6</c:v>
                </c:pt>
                <c:pt idx="40">
                  <c:v>8.0592805612674542E-6</c:v>
                </c:pt>
                <c:pt idx="41">
                  <c:v>8.5552858437181193E-6</c:v>
                </c:pt>
                <c:pt idx="42">
                  <c:v>6.4045224506529499E-6</c:v>
                </c:pt>
                <c:pt idx="43">
                  <c:v>3.4255297602691922E-6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563-420A-81AE-11A39AD52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020768"/>
        <c:axId val="1608021728"/>
      </c:scatterChart>
      <c:valAx>
        <c:axId val="16080207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21728"/>
        <c:crosses val="autoZero"/>
        <c:crossBetween val="midCat"/>
      </c:valAx>
      <c:valAx>
        <c:axId val="160802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Trapping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2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'SM23'!$AP$84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'SM23'!$AN$133:$AN$135</c:f>
              <c:numCache>
                <c:formatCode>General</c:formatCode>
                <c:ptCount val="3"/>
                <c:pt idx="0">
                  <c:v>0.85</c:v>
                </c:pt>
                <c:pt idx="1">
                  <c:v>11.13</c:v>
                </c:pt>
                <c:pt idx="2">
                  <c:v>170.44</c:v>
                </c:pt>
              </c:numCache>
            </c:numRef>
          </c:xVal>
          <c:yVal>
            <c:numRef>
              <c:f>'SM23'!$AP$133:$AP$135</c:f>
              <c:numCache>
                <c:formatCode>0.0E+00</c:formatCode>
                <c:ptCount val="3"/>
                <c:pt idx="0">
                  <c:v>1.5205185685321873E-3</c:v>
                </c:pt>
                <c:pt idx="1">
                  <c:v>1.5881971838616975E-3</c:v>
                </c:pt>
                <c:pt idx="2">
                  <c:v>6.2234524162523442E-4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A6-4E72-86A8-8ACEA9D30889}"/>
            </c:ext>
          </c:extLst>
        </c:ser>
        <c:ser>
          <c:idx val="1"/>
          <c:order val="1"/>
          <c:tx>
            <c:strRef>
              <c:f>'SM23'!$AQ$84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'SM23'!$AN$133:$AN$135</c:f>
              <c:numCache>
                <c:formatCode>General</c:formatCode>
                <c:ptCount val="3"/>
                <c:pt idx="0">
                  <c:v>0.85</c:v>
                </c:pt>
                <c:pt idx="1">
                  <c:v>11.13</c:v>
                </c:pt>
                <c:pt idx="2">
                  <c:v>170.44</c:v>
                </c:pt>
              </c:numCache>
            </c:numRef>
          </c:xVal>
          <c:yVal>
            <c:numRef>
              <c:f>'SM23'!$AQ$133:$AQ$135</c:f>
              <c:numCache>
                <c:formatCode>0.0E+00</c:formatCode>
                <c:ptCount val="3"/>
                <c:pt idx="0">
                  <c:v>6.3393975196061642E-4</c:v>
                </c:pt>
                <c:pt idx="1">
                  <c:v>6.2760874521050614E-4</c:v>
                </c:pt>
                <c:pt idx="2">
                  <c:v>2.1022402231302853E-4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A6-4E72-86A8-8ACEA9D30889}"/>
            </c:ext>
          </c:extLst>
        </c:ser>
        <c:ser>
          <c:idx val="2"/>
          <c:order val="2"/>
          <c:tx>
            <c:strRef>
              <c:f>'SM23'!$AR$84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'SM23'!$AN$133:$AN$135</c:f>
              <c:numCache>
                <c:formatCode>General</c:formatCode>
                <c:ptCount val="3"/>
                <c:pt idx="0">
                  <c:v>0.85</c:v>
                </c:pt>
                <c:pt idx="1">
                  <c:v>11.13</c:v>
                </c:pt>
                <c:pt idx="2">
                  <c:v>170.44</c:v>
                </c:pt>
              </c:numCache>
            </c:numRef>
          </c:xVal>
          <c:yVal>
            <c:numRef>
              <c:f>'SM23'!$AR$133:$AR$135</c:f>
              <c:numCache>
                <c:formatCode>0.0E+00</c:formatCode>
                <c:ptCount val="3"/>
                <c:pt idx="0">
                  <c:v>3.2119410875381038E-3</c:v>
                </c:pt>
                <c:pt idx="1">
                  <c:v>3.0239329882068965E-3</c:v>
                </c:pt>
                <c:pt idx="2">
                  <c:v>2.029991169313976E-4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A6-4E72-86A8-8ACEA9D30889}"/>
            </c:ext>
          </c:extLst>
        </c:ser>
        <c:ser>
          <c:idx val="3"/>
          <c:order val="3"/>
          <c:tx>
            <c:strRef>
              <c:f>'SM23'!$AS$84</c:f>
              <c:strCache>
                <c:ptCount val="1"/>
                <c:pt idx="0">
                  <c:v>T7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'SM23'!$AN$133:$AN$135</c:f>
              <c:numCache>
                <c:formatCode>General</c:formatCode>
                <c:ptCount val="3"/>
                <c:pt idx="0">
                  <c:v>0.85</c:v>
                </c:pt>
                <c:pt idx="1">
                  <c:v>11.13</c:v>
                </c:pt>
                <c:pt idx="2">
                  <c:v>170.44</c:v>
                </c:pt>
              </c:numCache>
            </c:numRef>
          </c:xVal>
          <c:yVal>
            <c:numRef>
              <c:f>'SM23'!$AS$133:$AS$135</c:f>
              <c:numCache>
                <c:formatCode>0.0E+00</c:formatCode>
                <c:ptCount val="3"/>
                <c:pt idx="0">
                  <c:v>7.8630995869871472E-4</c:v>
                </c:pt>
                <c:pt idx="1">
                  <c:v>7.382384726121289E-4</c:v>
                </c:pt>
                <c:pt idx="2">
                  <c:v>2.1486022680027221E-4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A6-4E72-86A8-8ACEA9D30889}"/>
            </c:ext>
          </c:extLst>
        </c:ser>
        <c:ser>
          <c:idx val="4"/>
          <c:order val="4"/>
          <c:tx>
            <c:strRef>
              <c:f>'SM23'!$AT$84</c:f>
              <c:strCache>
                <c:ptCount val="1"/>
                <c:pt idx="0">
                  <c:v>T8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'SM23'!$AN$133:$AN$135</c:f>
              <c:numCache>
                <c:formatCode>General</c:formatCode>
                <c:ptCount val="3"/>
                <c:pt idx="0">
                  <c:v>0.85</c:v>
                </c:pt>
                <c:pt idx="1">
                  <c:v>11.13</c:v>
                </c:pt>
                <c:pt idx="2">
                  <c:v>170.44</c:v>
                </c:pt>
              </c:numCache>
            </c:numRef>
          </c:xVal>
          <c:yVal>
            <c:numRef>
              <c:f>'SM23'!$AT$133:$AT$135</c:f>
              <c:numCache>
                <c:formatCode>0.0E+00</c:formatCode>
                <c:ptCount val="3"/>
                <c:pt idx="0">
                  <c:v>2.0854533957570037E-3</c:v>
                </c:pt>
                <c:pt idx="1">
                  <c:v>2.1231207631789728E-3</c:v>
                </c:pt>
                <c:pt idx="2">
                  <c:v>3.7134283311185959E-4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A6-4E72-86A8-8ACEA9D30889}"/>
            </c:ext>
          </c:extLst>
        </c:ser>
        <c:ser>
          <c:idx val="5"/>
          <c:order val="5"/>
          <c:tx>
            <c:strRef>
              <c:f>'SM23'!$AU$84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'SM23'!$AN$133:$AN$135</c:f>
              <c:numCache>
                <c:formatCode>General</c:formatCode>
                <c:ptCount val="3"/>
                <c:pt idx="0">
                  <c:v>0.85</c:v>
                </c:pt>
                <c:pt idx="1">
                  <c:v>11.13</c:v>
                </c:pt>
                <c:pt idx="2">
                  <c:v>170.44</c:v>
                </c:pt>
              </c:numCache>
            </c:numRef>
          </c:xVal>
          <c:yVal>
            <c:numRef>
              <c:f>'SM23'!$AU$133:$AU$135</c:f>
              <c:numCache>
                <c:formatCode>0.0E+00</c:formatCode>
                <c:ptCount val="3"/>
                <c:pt idx="0">
                  <c:v>3.7510904361958367E-3</c:v>
                </c:pt>
                <c:pt idx="1">
                  <c:v>3.0734141100796438E-3</c:v>
                </c:pt>
                <c:pt idx="2">
                  <c:v>6.577961837068338E-4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A6-4E72-86A8-8ACEA9D30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020768"/>
        <c:axId val="1608021728"/>
      </c:scatterChart>
      <c:valAx>
        <c:axId val="160802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21728"/>
        <c:crosses val="autoZero"/>
        <c:crossBetween val="midCat"/>
      </c:valAx>
      <c:valAx>
        <c:axId val="160802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Trapping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2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T1: </a:t>
            </a:r>
            <a:r>
              <a:rPr lang="es-AR" sz="1400" b="0" i="0" u="none" strike="noStrike" baseline="0">
                <a:effectLst/>
              </a:rPr>
              <a:t>-0.256</a:t>
            </a:r>
            <a:r>
              <a:rPr lang="es-AR" sz="1400" b="0" i="0" u="none" strike="noStrike" baseline="0"/>
              <a:t>  m/d (downwelling)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'SM23'!$AT$2:$AY$2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'SM23'!$AT$4:$AT$47</c:f>
              <c:numCache>
                <c:formatCode>0.000</c:formatCode>
                <c:ptCount val="44"/>
                <c:pt idx="0">
                  <c:v>1.9114331070679374E-2</c:v>
                </c:pt>
                <c:pt idx="1">
                  <c:v>1.9492470664267663E-2</c:v>
                </c:pt>
                <c:pt idx="2">
                  <c:v>2.0294637021846217E-2</c:v>
                </c:pt>
                <c:pt idx="3">
                  <c:v>2.1898969737003324E-2</c:v>
                </c:pt>
                <c:pt idx="4">
                  <c:v>2.388144204574872E-2</c:v>
                </c:pt>
                <c:pt idx="5">
                  <c:v>2.7044220305660963E-2</c:v>
                </c:pt>
                <c:pt idx="6">
                  <c:v>3.303752440229913E-2</c:v>
                </c:pt>
                <c:pt idx="7">
                  <c:v>4.5734524612350072E-2</c:v>
                </c:pt>
                <c:pt idx="8">
                  <c:v>6.5983274463794303E-2</c:v>
                </c:pt>
                <c:pt idx="9">
                  <c:v>8.1040886576178917E-2</c:v>
                </c:pt>
                <c:pt idx="10">
                  <c:v>9.3267972851837605E-2</c:v>
                </c:pt>
                <c:pt idx="11">
                  <c:v>0.10431475317632946</c:v>
                </c:pt>
                <c:pt idx="12">
                  <c:v>0.11300092159848762</c:v>
                </c:pt>
                <c:pt idx="13">
                  <c:v>0.12050678406947894</c:v>
                </c:pt>
                <c:pt idx="14">
                  <c:v>0.13041914561320594</c:v>
                </c:pt>
                <c:pt idx="15">
                  <c:v>0.14391831218083539</c:v>
                </c:pt>
                <c:pt idx="16">
                  <c:v>0.15902181146362201</c:v>
                </c:pt>
                <c:pt idx="17">
                  <c:v>0.17690994941273258</c:v>
                </c:pt>
                <c:pt idx="18">
                  <c:v>0.19796086562175536</c:v>
                </c:pt>
                <c:pt idx="19">
                  <c:v>0.22179642049710208</c:v>
                </c:pt>
                <c:pt idx="20">
                  <c:v>0.25157939229868503</c:v>
                </c:pt>
                <c:pt idx="21">
                  <c:v>0.28858186131847496</c:v>
                </c:pt>
                <c:pt idx="22">
                  <c:v>0.34351835545777742</c:v>
                </c:pt>
                <c:pt idx="23">
                  <c:v>0.41293973120389582</c:v>
                </c:pt>
                <c:pt idx="24">
                  <c:v>0.49958474005275222</c:v>
                </c:pt>
                <c:pt idx="25">
                  <c:v>0.59382738571340388</c:v>
                </c:pt>
                <c:pt idx="26">
                  <c:v>0.70509907356481305</c:v>
                </c:pt>
                <c:pt idx="27">
                  <c:v>0.80785709944529971</c:v>
                </c:pt>
                <c:pt idx="28">
                  <c:v>0.89327763342149935</c:v>
                </c:pt>
                <c:pt idx="29">
                  <c:v>0.94543120714339013</c:v>
                </c:pt>
                <c:pt idx="30">
                  <c:v>0.92652422746397578</c:v>
                </c:pt>
                <c:pt idx="31">
                  <c:v>0.85657600838269066</c:v>
                </c:pt>
                <c:pt idx="32">
                  <c:v>0.71918888586403251</c:v>
                </c:pt>
                <c:pt idx="33">
                  <c:v>0.56400539973706776</c:v>
                </c:pt>
                <c:pt idx="34">
                  <c:v>0.41808081253782986</c:v>
                </c:pt>
                <c:pt idx="35">
                  <c:v>0.32072127578766796</c:v>
                </c:pt>
                <c:pt idx="36">
                  <c:v>0.23800636661627286</c:v>
                </c:pt>
                <c:pt idx="37">
                  <c:v>0.17393587458116488</c:v>
                </c:pt>
                <c:pt idx="38">
                  <c:v>0.12189787790973521</c:v>
                </c:pt>
                <c:pt idx="39">
                  <c:v>9.1610147233730496E-2</c:v>
                </c:pt>
                <c:pt idx="40">
                  <c:v>8.2637613558788015E-2</c:v>
                </c:pt>
                <c:pt idx="41">
                  <c:v>7.9372018727699362E-2</c:v>
                </c:pt>
                <c:pt idx="42">
                  <c:v>6.5883894390442316E-2</c:v>
                </c:pt>
                <c:pt idx="43">
                  <c:v>4.7123900203694141E-2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6D-479F-BF1B-6026AE91F0A5}"/>
            </c:ext>
          </c:extLst>
        </c:ser>
        <c:ser>
          <c:idx val="1"/>
          <c:order val="1"/>
          <c:tx>
            <c:strRef>
              <c:f>'SM23'!$AZ$2:$BE$2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'SM23'!$AZ$4:$AZ$47</c:f>
              <c:numCache>
                <c:formatCode>0.000</c:formatCode>
                <c:ptCount val="44"/>
                <c:pt idx="0">
                  <c:v>2.3921316722452783E-2</c:v>
                </c:pt>
                <c:pt idx="1">
                  <c:v>2.4908180921911285E-2</c:v>
                </c:pt>
                <c:pt idx="2">
                  <c:v>2.6474095942525873E-2</c:v>
                </c:pt>
                <c:pt idx="3">
                  <c:v>2.8040010963140457E-2</c:v>
                </c:pt>
                <c:pt idx="4">
                  <c:v>3.0184976804911126E-2</c:v>
                </c:pt>
                <c:pt idx="5">
                  <c:v>3.471148442390122E-2</c:v>
                </c:pt>
                <c:pt idx="6">
                  <c:v>4.318544884072531E-2</c:v>
                </c:pt>
                <c:pt idx="7">
                  <c:v>6.0541191052675927E-2</c:v>
                </c:pt>
                <c:pt idx="8">
                  <c:v>8.85158635232213E-2</c:v>
                </c:pt>
                <c:pt idx="9">
                  <c:v>0.11056935079701566</c:v>
                </c:pt>
                <c:pt idx="10">
                  <c:v>0.12949100802958086</c:v>
                </c:pt>
                <c:pt idx="11">
                  <c:v>0.14718922512723881</c:v>
                </c:pt>
                <c:pt idx="12">
                  <c:v>0.16036093460590664</c:v>
                </c:pt>
                <c:pt idx="13">
                  <c:v>0.17196672906395993</c:v>
                </c:pt>
                <c:pt idx="14">
                  <c:v>0.18612530274208627</c:v>
                </c:pt>
                <c:pt idx="15">
                  <c:v>0.20596848568151488</c:v>
                </c:pt>
                <c:pt idx="16">
                  <c:v>0.2277853970198605</c:v>
                </c:pt>
                <c:pt idx="17">
                  <c:v>0.25297071433488399</c:v>
                </c:pt>
                <c:pt idx="18">
                  <c:v>0.28053757342712698</c:v>
                </c:pt>
                <c:pt idx="19">
                  <c:v>0.31263094013836001</c:v>
                </c:pt>
                <c:pt idx="20">
                  <c:v>0.35238264450981238</c:v>
                </c:pt>
                <c:pt idx="21">
                  <c:v>0.4024108042541521</c:v>
                </c:pt>
                <c:pt idx="22">
                  <c:v>0.47605836629290077</c:v>
                </c:pt>
                <c:pt idx="23">
                  <c:v>0.56886416149966346</c:v>
                </c:pt>
                <c:pt idx="24">
                  <c:v>0.68368288352255691</c:v>
                </c:pt>
                <c:pt idx="25">
                  <c:v>0.80659253461890368</c:v>
                </c:pt>
                <c:pt idx="26">
                  <c:v>0.94800024714678122</c:v>
                </c:pt>
                <c:pt idx="27">
                  <c:v>1.0717345206119324</c:v>
                </c:pt>
                <c:pt idx="28">
                  <c:v>1.1654144942573628</c:v>
                </c:pt>
                <c:pt idx="29">
                  <c:v>1.2100531723579118</c:v>
                </c:pt>
                <c:pt idx="30">
                  <c:v>1.1586393306480107</c:v>
                </c:pt>
                <c:pt idx="31">
                  <c:v>1.0544890949535755</c:v>
                </c:pt>
                <c:pt idx="32">
                  <c:v>0.87337923412410845</c:v>
                </c:pt>
                <c:pt idx="33">
                  <c:v>0.68713903681956401</c:v>
                </c:pt>
                <c:pt idx="34">
                  <c:v>0.51668866670635549</c:v>
                </c:pt>
                <c:pt idx="35">
                  <c:v>0.40326462226122295</c:v>
                </c:pt>
                <c:pt idx="36">
                  <c:v>0.30713098153544588</c:v>
                </c:pt>
                <c:pt idx="37">
                  <c:v>0.23090586224169252</c:v>
                </c:pt>
                <c:pt idx="38">
                  <c:v>0.17173457073184595</c:v>
                </c:pt>
                <c:pt idx="39">
                  <c:v>0.14236522068353963</c:v>
                </c:pt>
                <c:pt idx="40">
                  <c:v>0.13473166105825196</c:v>
                </c:pt>
                <c:pt idx="41">
                  <c:v>0.12778305120437894</c:v>
                </c:pt>
                <c:pt idx="42">
                  <c:v>0.10143063663484357</c:v>
                </c:pt>
                <c:pt idx="43">
                  <c:v>6.9645971162186626E-2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6D-479F-BF1B-6026AE91F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462527"/>
        <c:axId val="1423475967"/>
      </c:scatterChart>
      <c:valAx>
        <c:axId val="142346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75967"/>
        <c:crosses val="autoZero"/>
        <c:crossBetween val="midCat"/>
      </c:valAx>
      <c:valAx>
        <c:axId val="14234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6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'SM23'!$AV$84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'SM23'!$AN$133:$AN$135</c:f>
              <c:numCache>
                <c:formatCode>General</c:formatCode>
                <c:ptCount val="3"/>
                <c:pt idx="0">
                  <c:v>0.85</c:v>
                </c:pt>
                <c:pt idx="1">
                  <c:v>11.13</c:v>
                </c:pt>
                <c:pt idx="2">
                  <c:v>170.44</c:v>
                </c:pt>
              </c:numCache>
            </c:numRef>
          </c:xVal>
          <c:yVal>
            <c:numRef>
              <c:f>'SM23'!$AV$133:$AV$135</c:f>
              <c:numCache>
                <c:formatCode>0.0E+00</c:formatCode>
                <c:ptCount val="3"/>
                <c:pt idx="0">
                  <c:v>1.9846085269137411E-3</c:v>
                </c:pt>
                <c:pt idx="1">
                  <c:v>2.1890886262620193E-3</c:v>
                </c:pt>
                <c:pt idx="2">
                  <c:v>8.4695943158342307E-4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17-4611-B545-48D12E51514F}"/>
            </c:ext>
          </c:extLst>
        </c:ser>
        <c:ser>
          <c:idx val="1"/>
          <c:order val="1"/>
          <c:tx>
            <c:strRef>
              <c:f>'SM23'!$AW$84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'SM23'!$AN$133:$AN$135</c:f>
              <c:numCache>
                <c:formatCode>General</c:formatCode>
                <c:ptCount val="3"/>
                <c:pt idx="0">
                  <c:v>0.85</c:v>
                </c:pt>
                <c:pt idx="1">
                  <c:v>11.13</c:v>
                </c:pt>
                <c:pt idx="2">
                  <c:v>170.44</c:v>
                </c:pt>
              </c:numCache>
            </c:numRef>
          </c:xVal>
          <c:yVal>
            <c:numRef>
              <c:f>'SM23'!$AW$133:$AW$135</c:f>
              <c:numCache>
                <c:formatCode>0.0E+00</c:formatCode>
                <c:ptCount val="3"/>
                <c:pt idx="0">
                  <c:v>7.7758801155541066E-4</c:v>
                </c:pt>
                <c:pt idx="1">
                  <c:v>8.1805669633131309E-4</c:v>
                </c:pt>
                <c:pt idx="2">
                  <c:v>2.0183312001884792E-4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17-4611-B545-48D12E51514F}"/>
            </c:ext>
          </c:extLst>
        </c:ser>
        <c:ser>
          <c:idx val="2"/>
          <c:order val="2"/>
          <c:tx>
            <c:strRef>
              <c:f>'SM23'!$AX$84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'SM23'!$AN$133:$AN$135</c:f>
              <c:numCache>
                <c:formatCode>General</c:formatCode>
                <c:ptCount val="3"/>
                <c:pt idx="0">
                  <c:v>0.85</c:v>
                </c:pt>
                <c:pt idx="1">
                  <c:v>11.13</c:v>
                </c:pt>
                <c:pt idx="2">
                  <c:v>170.44</c:v>
                </c:pt>
              </c:numCache>
            </c:numRef>
          </c:xVal>
          <c:yVal>
            <c:numRef>
              <c:f>'SM23'!$AX$133:$AX$135</c:f>
              <c:numCache>
                <c:formatCode>0.0E+00</c:formatCode>
                <c:ptCount val="3"/>
                <c:pt idx="0">
                  <c:v>2.7098496153401641E-3</c:v>
                </c:pt>
                <c:pt idx="1">
                  <c:v>2.6877616129766424E-3</c:v>
                </c:pt>
                <c:pt idx="2">
                  <c:v>3.485172987991496E-4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17-4611-B545-48D12E51514F}"/>
            </c:ext>
          </c:extLst>
        </c:ser>
        <c:ser>
          <c:idx val="3"/>
          <c:order val="3"/>
          <c:tx>
            <c:strRef>
              <c:f>'SM23'!$AY$84</c:f>
              <c:strCache>
                <c:ptCount val="1"/>
                <c:pt idx="0">
                  <c:v>T7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'SM23'!$AN$133:$AN$135</c:f>
              <c:numCache>
                <c:formatCode>General</c:formatCode>
                <c:ptCount val="3"/>
                <c:pt idx="0">
                  <c:v>0.85</c:v>
                </c:pt>
                <c:pt idx="1">
                  <c:v>11.13</c:v>
                </c:pt>
                <c:pt idx="2">
                  <c:v>170.44</c:v>
                </c:pt>
              </c:numCache>
            </c:numRef>
          </c:xVal>
          <c:yVal>
            <c:numRef>
              <c:f>'SM23'!$AY$133:$AY$135</c:f>
              <c:numCache>
                <c:formatCode>0.0E+00</c:formatCode>
                <c:ptCount val="3"/>
                <c:pt idx="0">
                  <c:v>2.2629341070394787E-3</c:v>
                </c:pt>
                <c:pt idx="1">
                  <c:v>2.0791933062312496E-3</c:v>
                </c:pt>
                <c:pt idx="2">
                  <c:v>3.5002016513346413E-4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17-4611-B545-48D12E51514F}"/>
            </c:ext>
          </c:extLst>
        </c:ser>
        <c:ser>
          <c:idx val="4"/>
          <c:order val="4"/>
          <c:tx>
            <c:strRef>
              <c:f>'SM23'!$AZ$84</c:f>
              <c:strCache>
                <c:ptCount val="1"/>
                <c:pt idx="0">
                  <c:v>T8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'SM23'!$AN$133:$AN$135</c:f>
              <c:numCache>
                <c:formatCode>General</c:formatCode>
                <c:ptCount val="3"/>
                <c:pt idx="0">
                  <c:v>0.85</c:v>
                </c:pt>
                <c:pt idx="1">
                  <c:v>11.13</c:v>
                </c:pt>
                <c:pt idx="2">
                  <c:v>170.44</c:v>
                </c:pt>
              </c:numCache>
            </c:numRef>
          </c:xVal>
          <c:yVal>
            <c:numRef>
              <c:f>'SM23'!$AZ$133:$AZ$135</c:f>
              <c:numCache>
                <c:formatCode>0.0E+00</c:formatCode>
                <c:ptCount val="3"/>
                <c:pt idx="0">
                  <c:v>2.5391332187345616E-3</c:v>
                </c:pt>
                <c:pt idx="1">
                  <c:v>2.5238789622044695E-3</c:v>
                </c:pt>
                <c:pt idx="2">
                  <c:v>7.6425846073044585E-4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17-4611-B545-48D12E51514F}"/>
            </c:ext>
          </c:extLst>
        </c:ser>
        <c:ser>
          <c:idx val="5"/>
          <c:order val="5"/>
          <c:tx>
            <c:strRef>
              <c:f>'SM23'!$BA$84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'SM23'!$AN$133:$AN$135</c:f>
              <c:numCache>
                <c:formatCode>General</c:formatCode>
                <c:ptCount val="3"/>
                <c:pt idx="0">
                  <c:v>0.85</c:v>
                </c:pt>
                <c:pt idx="1">
                  <c:v>11.13</c:v>
                </c:pt>
                <c:pt idx="2">
                  <c:v>170.44</c:v>
                </c:pt>
              </c:numCache>
            </c:numRef>
          </c:xVal>
          <c:yVal>
            <c:numRef>
              <c:f>'SM23'!$BA$133:$BA$135</c:f>
              <c:numCache>
                <c:formatCode>0.0E+00</c:formatCode>
                <c:ptCount val="3"/>
                <c:pt idx="0">
                  <c:v>1.5893217241432695E-3</c:v>
                </c:pt>
                <c:pt idx="1">
                  <c:v>1.5543900516815418E-3</c:v>
                </c:pt>
                <c:pt idx="2">
                  <c:v>1.7789288963496953E-4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F17-4611-B545-48D12E515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020768"/>
        <c:axId val="1608021728"/>
      </c:scatterChart>
      <c:valAx>
        <c:axId val="160802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21728"/>
        <c:crosses val="autoZero"/>
        <c:crossBetween val="midCat"/>
      </c:valAx>
      <c:valAx>
        <c:axId val="160802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Trapping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2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Closed Traps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'SM23'!$C$84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2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'SM23'!$B$85:$B$128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'SM23'!$C$85:$C$128</c:f>
              <c:numCache>
                <c:formatCode>0.0000</c:formatCode>
                <c:ptCount val="44"/>
                <c:pt idx="0">
                  <c:v>1.5583309068783681E-3</c:v>
                </c:pt>
                <c:pt idx="1">
                  <c:v>1.5891594309645166E-3</c:v>
                </c:pt>
                <c:pt idx="2">
                  <c:v>1.6545575148864918E-3</c:v>
                </c:pt>
                <c:pt idx="3">
                  <c:v>1.7853536827304418E-3</c:v>
                </c:pt>
                <c:pt idx="4">
                  <c:v>1.9469783746605405E-3</c:v>
                </c:pt>
                <c:pt idx="5">
                  <c:v>2.2048296745987629E-3</c:v>
                </c:pt>
                <c:pt idx="6">
                  <c:v>2.6934447861387371E-3</c:v>
                </c:pt>
                <c:pt idx="7">
                  <c:v>3.7285910216413045E-3</c:v>
                </c:pt>
                <c:pt idx="8">
                  <c:v>5.3794075007781179E-3</c:v>
                </c:pt>
                <c:pt idx="9">
                  <c:v>6.6070069522969309E-3</c:v>
                </c:pt>
                <c:pt idx="10">
                  <c:v>7.6038425922139927E-3</c:v>
                </c:pt>
                <c:pt idx="11">
                  <c:v>8.5044516241229318E-3</c:v>
                </c:pt>
                <c:pt idx="12">
                  <c:v>9.212607440015624E-3</c:v>
                </c:pt>
                <c:pt idx="13">
                  <c:v>9.8245366479001919E-3</c:v>
                </c:pt>
                <c:pt idx="14">
                  <c:v>1.0632660107550686E-2</c:v>
                </c:pt>
                <c:pt idx="15">
                  <c:v>1.1733204426975225E-2</c:v>
                </c:pt>
                <c:pt idx="16">
                  <c:v>1.2964544914243719E-2</c:v>
                </c:pt>
                <c:pt idx="17">
                  <c:v>1.4422908177364286E-2</c:v>
                </c:pt>
                <c:pt idx="18">
                  <c:v>1.6139122740423072E-2</c:v>
                </c:pt>
                <c:pt idx="19">
                  <c:v>1.8082360079333934E-2</c:v>
                </c:pt>
                <c:pt idx="20">
                  <c:v>2.0510471494035093E-2</c:v>
                </c:pt>
                <c:pt idx="21">
                  <c:v>2.3527165664034028E-2</c:v>
                </c:pt>
                <c:pt idx="22">
                  <c:v>2.8005964132903207E-2</c:v>
                </c:pt>
                <c:pt idx="23">
                  <c:v>3.3665669148117618E-2</c:v>
                </c:pt>
                <c:pt idx="24">
                  <c:v>4.0729562449779655E-2</c:v>
                </c:pt>
                <c:pt idx="25">
                  <c:v>4.8412867030825618E-2</c:v>
                </c:pt>
                <c:pt idx="26">
                  <c:v>5.7484495517231768E-2</c:v>
                </c:pt>
                <c:pt idx="27">
                  <c:v>6.5862032092655232E-2</c:v>
                </c:pt>
                <c:pt idx="28">
                  <c:v>7.2826097833954245E-2</c:v>
                </c:pt>
                <c:pt idx="29">
                  <c:v>7.7078013610366161E-2</c:v>
                </c:pt>
                <c:pt idx="30">
                  <c:v>7.5536587406058744E-2</c:v>
                </c:pt>
                <c:pt idx="31">
                  <c:v>6.9833930521420423E-2</c:v>
                </c:pt>
                <c:pt idx="32">
                  <c:v>5.8633193313497797E-2</c:v>
                </c:pt>
                <c:pt idx="33">
                  <c:v>4.5981574913953958E-2</c:v>
                </c:pt>
                <c:pt idx="34">
                  <c:v>3.4084805235476398E-2</c:v>
                </c:pt>
                <c:pt idx="35">
                  <c:v>2.614739039024189E-2</c:v>
                </c:pt>
                <c:pt idx="36">
                  <c:v>1.9403905674779093E-2</c:v>
                </c:pt>
                <c:pt idx="37">
                  <c:v>1.418044127060916E-2</c:v>
                </c:pt>
                <c:pt idx="38">
                  <c:v>9.9379481252688529E-3</c:v>
                </c:pt>
                <c:pt idx="39">
                  <c:v>7.4686853173212327E-3</c:v>
                </c:pt>
                <c:pt idx="40">
                  <c:v>6.73718304884175E-3</c:v>
                </c:pt>
                <c:pt idx="41">
                  <c:v>6.4709494393154496E-3</c:v>
                </c:pt>
                <c:pt idx="42">
                  <c:v>5.3713053579796284E-3</c:v>
                </c:pt>
                <c:pt idx="43">
                  <c:v>3.8418624156151726E-3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3C-48DA-94FE-F5D818A77392}"/>
            </c:ext>
          </c:extLst>
        </c:ser>
        <c:ser>
          <c:idx val="1"/>
          <c:order val="1"/>
          <c:tx>
            <c:strRef>
              <c:f>'SM23'!$D$84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2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'SM23'!$B$85:$B$128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'SM23'!$D$85:$D$128</c:f>
              <c:numCache>
                <c:formatCode>0.0000</c:formatCode>
                <c:ptCount val="44"/>
                <c:pt idx="0">
                  <c:v>1.6672224074691557E-3</c:v>
                </c:pt>
                <c:pt idx="1">
                  <c:v>1.6672224074691557E-3</c:v>
                </c:pt>
                <c:pt idx="2">
                  <c:v>1.7505835278426136E-3</c:v>
                </c:pt>
                <c:pt idx="3">
                  <c:v>1.9173057685895293E-3</c:v>
                </c:pt>
                <c:pt idx="4">
                  <c:v>2.0840280093364452E-3</c:v>
                </c:pt>
                <c:pt idx="5">
                  <c:v>2.3341113704568183E-3</c:v>
                </c:pt>
                <c:pt idx="6">
                  <c:v>2.9176392130710227E-3</c:v>
                </c:pt>
                <c:pt idx="7">
                  <c:v>4.0013337779259729E-3</c:v>
                </c:pt>
                <c:pt idx="8">
                  <c:v>5.6685561853951297E-3</c:v>
                </c:pt>
                <c:pt idx="9">
                  <c:v>6.9189729909969961E-3</c:v>
                </c:pt>
                <c:pt idx="10">
                  <c:v>7.919306435478491E-3</c:v>
                </c:pt>
                <c:pt idx="11">
                  <c:v>8.7529176392130686E-3</c:v>
                </c:pt>
                <c:pt idx="12">
                  <c:v>9.4198066022007296E-3</c:v>
                </c:pt>
                <c:pt idx="13">
                  <c:v>1.0003334444814936E-2</c:v>
                </c:pt>
                <c:pt idx="14">
                  <c:v>1.0670223407802598E-2</c:v>
                </c:pt>
                <c:pt idx="15">
                  <c:v>1.1670556852284091E-2</c:v>
                </c:pt>
                <c:pt idx="16">
                  <c:v>1.2754251417139043E-2</c:v>
                </c:pt>
                <c:pt idx="17">
                  <c:v>1.4004668222740909E-2</c:v>
                </c:pt>
                <c:pt idx="18">
                  <c:v>1.5505168389463149E-2</c:v>
                </c:pt>
                <c:pt idx="19">
                  <c:v>1.7339113037679221E-2</c:v>
                </c:pt>
                <c:pt idx="20">
                  <c:v>1.9673224408136038E-2</c:v>
                </c:pt>
                <c:pt idx="21">
                  <c:v>2.2757585861953974E-2</c:v>
                </c:pt>
                <c:pt idx="22">
                  <c:v>2.7509169723241071E-2</c:v>
                </c:pt>
                <c:pt idx="23">
                  <c:v>3.3511170390130032E-2</c:v>
                </c:pt>
                <c:pt idx="24">
                  <c:v>4.126375458486161E-2</c:v>
                </c:pt>
                <c:pt idx="25">
                  <c:v>4.9933311103701215E-2</c:v>
                </c:pt>
                <c:pt idx="26">
                  <c:v>5.9936645548516146E-2</c:v>
                </c:pt>
                <c:pt idx="27">
                  <c:v>6.9189729909969966E-2</c:v>
                </c:pt>
                <c:pt idx="28">
                  <c:v>7.6108702900966968E-2</c:v>
                </c:pt>
                <c:pt idx="29">
                  <c:v>7.9109703234411438E-2</c:v>
                </c:pt>
                <c:pt idx="30">
                  <c:v>7.6108702900966968E-2</c:v>
                </c:pt>
                <c:pt idx="31">
                  <c:v>6.9856618872957632E-2</c:v>
                </c:pt>
                <c:pt idx="32">
                  <c:v>5.8686228742914279E-2</c:v>
                </c:pt>
                <c:pt idx="33">
                  <c:v>4.6515505168389447E-2</c:v>
                </c:pt>
                <c:pt idx="34">
                  <c:v>3.4761587195731886E-2</c:v>
                </c:pt>
                <c:pt idx="35">
                  <c:v>2.6508836278759579E-2</c:v>
                </c:pt>
                <c:pt idx="36">
                  <c:v>1.9173057685895289E-2</c:v>
                </c:pt>
                <c:pt idx="37">
                  <c:v>1.3171057019006331E-2</c:v>
                </c:pt>
                <c:pt idx="38">
                  <c:v>8.4194731577192355E-3</c:v>
                </c:pt>
                <c:pt idx="39">
                  <c:v>5.7519173057685863E-3</c:v>
                </c:pt>
                <c:pt idx="40">
                  <c:v>4.7515838612870939E-3</c:v>
                </c:pt>
                <c:pt idx="41">
                  <c:v>4.0013337779259729E-3</c:v>
                </c:pt>
                <c:pt idx="42">
                  <c:v>2.7509169723241075E-3</c:v>
                </c:pt>
                <c:pt idx="43">
                  <c:v>1.5838612870956981E-3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3C-48DA-94FE-F5D818A77392}"/>
            </c:ext>
          </c:extLst>
        </c:ser>
        <c:ser>
          <c:idx val="2"/>
          <c:order val="2"/>
          <c:tx>
            <c:strRef>
              <c:f>'SM23'!$E$84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solidFill>
                <a:schemeClr val="accent2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'SM23'!$B$85:$B$128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'SM23'!$E$85:$E$128</c:f>
              <c:numCache>
                <c:formatCode>0.0000</c:formatCode>
                <c:ptCount val="44"/>
                <c:pt idx="0">
                  <c:v>2.2967782561561186E-3</c:v>
                </c:pt>
                <c:pt idx="1">
                  <c:v>2.4740431911111742E-3</c:v>
                </c:pt>
                <c:pt idx="2">
                  <c:v>2.6513081260662302E-3</c:v>
                </c:pt>
                <c:pt idx="3">
                  <c:v>3.0539871788449096E-3</c:v>
                </c:pt>
                <c:pt idx="4">
                  <c:v>3.4971495162325486E-3</c:v>
                </c:pt>
                <c:pt idx="5">
                  <c:v>4.1175767885752428E-3</c:v>
                </c:pt>
                <c:pt idx="6">
                  <c:v>5.0039014633505227E-3</c:v>
                </c:pt>
                <c:pt idx="7">
                  <c:v>6.9538157478561376E-3</c:v>
                </c:pt>
                <c:pt idx="8">
                  <c:v>1.0096435394178571E-2</c:v>
                </c:pt>
                <c:pt idx="9">
                  <c:v>1.2578144483549353E-2</c:v>
                </c:pt>
                <c:pt idx="10">
                  <c:v>1.4528058768054969E-2</c:v>
                </c:pt>
                <c:pt idx="11">
                  <c:v>1.6389340585083054E-2</c:v>
                </c:pt>
                <c:pt idx="12">
                  <c:v>1.7815125962983104E-2</c:v>
                </c:pt>
                <c:pt idx="13">
                  <c:v>1.9104129690537066E-2</c:v>
                </c:pt>
                <c:pt idx="14">
                  <c:v>2.0755329186260742E-2</c:v>
                </c:pt>
                <c:pt idx="15">
                  <c:v>2.3082771035455286E-2</c:v>
                </c:pt>
                <c:pt idx="16">
                  <c:v>2.5812891937428518E-2</c:v>
                </c:pt>
                <c:pt idx="17">
                  <c:v>2.8953357790440025E-2</c:v>
                </c:pt>
                <c:pt idx="18">
                  <c:v>3.2400204330493086E-2</c:v>
                </c:pt>
                <c:pt idx="19">
                  <c:v>3.6201580740456249E-2</c:v>
                </c:pt>
                <c:pt idx="20">
                  <c:v>4.0319157529031494E-2</c:v>
                </c:pt>
                <c:pt idx="21">
                  <c:v>4.4625972737443252E-2</c:v>
                </c:pt>
                <c:pt idx="22">
                  <c:v>5.0261070439691094E-2</c:v>
                </c:pt>
                <c:pt idx="23">
                  <c:v>5.5648705604320586E-2</c:v>
                </c:pt>
                <c:pt idx="24">
                  <c:v>6.0482497544290185E-2</c:v>
                </c:pt>
                <c:pt idx="25">
                  <c:v>6.3395834274465754E-2</c:v>
                </c:pt>
                <c:pt idx="26">
                  <c:v>6.5083648256475155E-2</c:v>
                </c:pt>
                <c:pt idx="27">
                  <c:v>6.3924454312649023E-2</c:v>
                </c:pt>
                <c:pt idx="28">
                  <c:v>6.0050726506711637E-2</c:v>
                </c:pt>
                <c:pt idx="29">
                  <c:v>5.3778665217275055E-2</c:v>
                </c:pt>
                <c:pt idx="30">
                  <c:v>4.4743920882858619E-2</c:v>
                </c:pt>
                <c:pt idx="31">
                  <c:v>3.531536791224997E-2</c:v>
                </c:pt>
                <c:pt idx="32">
                  <c:v>2.5408681424593391E-2</c:v>
                </c:pt>
                <c:pt idx="33">
                  <c:v>1.7350098750756607E-2</c:v>
                </c:pt>
                <c:pt idx="34">
                  <c:v>1.1164771378829368E-2</c:v>
                </c:pt>
                <c:pt idx="35">
                  <c:v>7.5255833506447829E-3</c:v>
                </c:pt>
                <c:pt idx="36">
                  <c:v>4.8076911768957535E-3</c:v>
                </c:pt>
                <c:pt idx="37">
                  <c:v>2.9629456747137153E-3</c:v>
                </c:pt>
                <c:pt idx="38">
                  <c:v>1.7407812381852968E-3</c:v>
                </c:pt>
                <c:pt idx="39">
                  <c:v>1.1335319690508911E-3</c:v>
                </c:pt>
                <c:pt idx="40">
                  <c:v>9.311155460060887E-4</c:v>
                </c:pt>
                <c:pt idx="41">
                  <c:v>7.6918240757024728E-4</c:v>
                </c:pt>
                <c:pt idx="42">
                  <c:v>5.2628269991648511E-4</c:v>
                </c:pt>
                <c:pt idx="43">
                  <c:v>2.8338299226272277E-4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3C-48DA-94FE-F5D818A77392}"/>
            </c:ext>
          </c:extLst>
        </c:ser>
        <c:ser>
          <c:idx val="3"/>
          <c:order val="3"/>
          <c:tx>
            <c:strRef>
              <c:f>'SM23'!$F$84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'SM23'!$B$85:$B$128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'SM23'!$F$85:$F$128</c:f>
              <c:numCache>
                <c:formatCode>0.0000</c:formatCode>
                <c:ptCount val="44"/>
                <c:pt idx="0">
                  <c:v>1.9161876197617261E-3</c:v>
                </c:pt>
                <c:pt idx="1">
                  <c:v>1.9995001249687575E-3</c:v>
                </c:pt>
                <c:pt idx="2">
                  <c:v>2.1661251353828209E-3</c:v>
                </c:pt>
                <c:pt idx="3">
                  <c:v>2.3327501457968843E-3</c:v>
                </c:pt>
                <c:pt idx="4">
                  <c:v>2.6660001666250098E-3</c:v>
                </c:pt>
                <c:pt idx="5">
                  <c:v>2.9992501874531361E-3</c:v>
                </c:pt>
                <c:pt idx="6">
                  <c:v>3.6657502291093888E-3</c:v>
                </c:pt>
                <c:pt idx="7">
                  <c:v>5.0820628176289255E-3</c:v>
                </c:pt>
                <c:pt idx="8">
                  <c:v>7.2481879530117465E-3</c:v>
                </c:pt>
                <c:pt idx="9">
                  <c:v>8.9144380571523785E-3</c:v>
                </c:pt>
                <c:pt idx="10">
                  <c:v>1.0080813130050818E-2</c:v>
                </c:pt>
                <c:pt idx="11">
                  <c:v>1.1163875697742229E-2</c:v>
                </c:pt>
                <c:pt idx="12">
                  <c:v>1.1913688244605513E-2</c:v>
                </c:pt>
                <c:pt idx="13">
                  <c:v>1.2580188286261767E-2</c:v>
                </c:pt>
                <c:pt idx="14">
                  <c:v>1.3413313338332084E-2</c:v>
                </c:pt>
                <c:pt idx="15">
                  <c:v>1.4663000916437555E-2</c:v>
                </c:pt>
                <c:pt idx="16">
                  <c:v>1.599600099975006E-2</c:v>
                </c:pt>
                <c:pt idx="17">
                  <c:v>1.7745563609097723E-2</c:v>
                </c:pt>
                <c:pt idx="18">
                  <c:v>1.966175122885945E-2</c:v>
                </c:pt>
                <c:pt idx="19">
                  <c:v>2.1911188869449302E-2</c:v>
                </c:pt>
                <c:pt idx="20">
                  <c:v>2.4993751562109472E-2</c:v>
                </c:pt>
                <c:pt idx="21">
                  <c:v>2.882612680163292E-2</c:v>
                </c:pt>
                <c:pt idx="22">
                  <c:v>3.4907939681746228E-2</c:v>
                </c:pt>
                <c:pt idx="23">
                  <c:v>4.2739315171207194E-2</c:v>
                </c:pt>
                <c:pt idx="24">
                  <c:v>5.232025327001584E-2</c:v>
                </c:pt>
                <c:pt idx="25">
                  <c:v>6.1234691327168196E-2</c:v>
                </c:pt>
                <c:pt idx="26">
                  <c:v>6.9482629342664332E-2</c:v>
                </c:pt>
                <c:pt idx="27">
                  <c:v>7.3898192118636977E-2</c:v>
                </c:pt>
                <c:pt idx="28">
                  <c:v>7.3481629592601849E-2</c:v>
                </c:pt>
                <c:pt idx="29">
                  <c:v>6.9066066816629149E-2</c:v>
                </c:pt>
                <c:pt idx="30">
                  <c:v>5.9401816212613499E-2</c:v>
                </c:pt>
                <c:pt idx="31">
                  <c:v>4.8654503040906433E-2</c:v>
                </c:pt>
                <c:pt idx="32">
                  <c:v>3.7740564858785297E-2</c:v>
                </c:pt>
                <c:pt idx="33">
                  <c:v>2.9159376822461048E-2</c:v>
                </c:pt>
                <c:pt idx="34">
                  <c:v>2.1411313838207116E-2</c:v>
                </c:pt>
                <c:pt idx="35">
                  <c:v>1.6412563525785219E-2</c:v>
                </c:pt>
                <c:pt idx="36">
                  <c:v>1.2413563275847703E-2</c:v>
                </c:pt>
                <c:pt idx="37">
                  <c:v>9.7475631092226924E-3</c:v>
                </c:pt>
                <c:pt idx="38">
                  <c:v>7.3315004582187775E-3</c:v>
                </c:pt>
                <c:pt idx="39">
                  <c:v>6.5816879113554947E-3</c:v>
                </c:pt>
                <c:pt idx="40">
                  <c:v>7.9146879946679991E-3</c:v>
                </c:pt>
                <c:pt idx="41">
                  <c:v>9.9141881196367545E-3</c:v>
                </c:pt>
                <c:pt idx="42">
                  <c:v>8.9144380571523785E-3</c:v>
                </c:pt>
                <c:pt idx="43">
                  <c:v>5.3320003332500195E-3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C3C-48DA-94FE-F5D818A77392}"/>
            </c:ext>
          </c:extLst>
        </c:ser>
        <c:ser>
          <c:idx val="4"/>
          <c:order val="4"/>
          <c:tx>
            <c:strRef>
              <c:f>'SM23'!$G$84</c:f>
              <c:strCache>
                <c:ptCount val="1"/>
                <c:pt idx="0">
                  <c:v>T7</c:v>
                </c:pt>
              </c:strCache>
            </c:strRef>
          </c:tx>
          <c:spPr>
            <a:ln w="19050" cap="rnd">
              <a:solidFill>
                <a:schemeClr val="accent2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'SM23'!$B$85:$B$128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'SM23'!$G$85:$G$128</c:f>
              <c:numCache>
                <c:formatCode>0.0000</c:formatCode>
                <c:ptCount val="44"/>
                <c:pt idx="0">
                  <c:v>1.7543493942847781E-3</c:v>
                </c:pt>
                <c:pt idx="1">
                  <c:v>1.8613047249504209E-3</c:v>
                </c:pt>
                <c:pt idx="2">
                  <c:v>2.0404107324498385E-3</c:v>
                </c:pt>
                <c:pt idx="3">
                  <c:v>2.2910320744905211E-3</c:v>
                </c:pt>
                <c:pt idx="4">
                  <c:v>2.6131687510724685E-3</c:v>
                </c:pt>
                <c:pt idx="5">
                  <c:v>3.006820762195681E-3</c:v>
                </c:pt>
                <c:pt idx="6">
                  <c:v>3.6871694537764636E-3</c:v>
                </c:pt>
                <c:pt idx="7">
                  <c:v>5.1187468291867856E-3</c:v>
                </c:pt>
                <c:pt idx="8">
                  <c:v>7.3737035652604171E-3</c:v>
                </c:pt>
                <c:pt idx="9">
                  <c:v>9.1634929556695735E-3</c:v>
                </c:pt>
                <c:pt idx="10">
                  <c:v>1.052355499653863E-2</c:v>
                </c:pt>
                <c:pt idx="11">
                  <c:v>1.1848177041283308E-2</c:v>
                </c:pt>
                <c:pt idx="12">
                  <c:v>1.285066240944604E-2</c:v>
                </c:pt>
                <c:pt idx="13">
                  <c:v>1.3745557104650615E-2</c:v>
                </c:pt>
                <c:pt idx="14">
                  <c:v>1.4819557807354611E-2</c:v>
                </c:pt>
                <c:pt idx="15">
                  <c:v>1.6322650517306199E-2</c:v>
                </c:pt>
                <c:pt idx="16">
                  <c:v>1.7933333900215939E-2</c:v>
                </c:pt>
                <c:pt idx="17">
                  <c:v>1.9830713963583244E-2</c:v>
                </c:pt>
                <c:pt idx="18">
                  <c:v>2.1943910715159363E-2</c:v>
                </c:pt>
                <c:pt idx="19">
                  <c:v>2.4486834816275595E-2</c:v>
                </c:pt>
                <c:pt idx="20">
                  <c:v>2.7601881593721928E-2</c:v>
                </c:pt>
                <c:pt idx="21">
                  <c:v>3.1648533747082257E-2</c:v>
                </c:pt>
                <c:pt idx="22">
                  <c:v>3.7842551963558048E-2</c:v>
                </c:pt>
                <c:pt idx="23">
                  <c:v>4.5432072217027289E-2</c:v>
                </c:pt>
                <c:pt idx="24">
                  <c:v>5.4235447130820499E-2</c:v>
                </c:pt>
                <c:pt idx="25">
                  <c:v>6.2284416649321626E-2</c:v>
                </c:pt>
                <c:pt idx="26">
                  <c:v>6.9580251457115674E-2</c:v>
                </c:pt>
                <c:pt idx="27">
                  <c:v>7.3655354841382761E-2</c:v>
                </c:pt>
                <c:pt idx="28">
                  <c:v>7.412115752933976E-2</c:v>
                </c:pt>
                <c:pt idx="29">
                  <c:v>7.0040336064440073E-2</c:v>
                </c:pt>
                <c:pt idx="30">
                  <c:v>6.0917365843234962E-2</c:v>
                </c:pt>
                <c:pt idx="31">
                  <c:v>5.0614074930952713E-2</c:v>
                </c:pt>
                <c:pt idx="32">
                  <c:v>3.8622231878294361E-2</c:v>
                </c:pt>
                <c:pt idx="33">
                  <c:v>2.8703698185040195E-2</c:v>
                </c:pt>
                <c:pt idx="34">
                  <c:v>2.0146497217240097E-2</c:v>
                </c:pt>
                <c:pt idx="35">
                  <c:v>1.4490432365555059E-2</c:v>
                </c:pt>
                <c:pt idx="36">
                  <c:v>1.015771887402968E-2</c:v>
                </c:pt>
                <c:pt idx="37">
                  <c:v>7.113552088832094E-3</c:v>
                </c:pt>
                <c:pt idx="38">
                  <c:v>4.7155646836759295E-3</c:v>
                </c:pt>
                <c:pt idx="39">
                  <c:v>3.5333379657212722E-3</c:v>
                </c:pt>
                <c:pt idx="40">
                  <c:v>3.3871305851761943E-3</c:v>
                </c:pt>
                <c:pt idx="41">
                  <c:v>3.4193938698380243E-3</c:v>
                </c:pt>
                <c:pt idx="42">
                  <c:v>2.7770265435516578E-3</c:v>
                </c:pt>
                <c:pt idx="43">
                  <c:v>1.7448192598971352E-3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C3C-48DA-94FE-F5D818A77392}"/>
            </c:ext>
          </c:extLst>
        </c:ser>
        <c:ser>
          <c:idx val="5"/>
          <c:order val="5"/>
          <c:tx>
            <c:strRef>
              <c:f>'SM23'!$H$84</c:f>
              <c:strCache>
                <c:ptCount val="1"/>
                <c:pt idx="0">
                  <c:v>T8</c:v>
                </c:pt>
              </c:strCache>
            </c:strRef>
          </c:tx>
          <c:spPr>
            <a:ln w="19050" cap="rnd">
              <a:solidFill>
                <a:schemeClr val="accent2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'SM23'!$B$85:$B$128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'SM23'!$H$85:$H$128</c:f>
              <c:numCache>
                <c:formatCode>0.0000</c:formatCode>
                <c:ptCount val="44"/>
                <c:pt idx="0">
                  <c:v>2.6367715690383841E-3</c:v>
                </c:pt>
                <c:pt idx="1">
                  <c:v>2.8573189816611475E-3</c:v>
                </c:pt>
                <c:pt idx="2">
                  <c:v>3.1667385181620008E-3</c:v>
                </c:pt>
                <c:pt idx="3">
                  <c:v>3.6078333434075259E-3</c:v>
                </c:pt>
                <c:pt idx="4">
                  <c:v>4.1378002925311413E-3</c:v>
                </c:pt>
                <c:pt idx="5">
                  <c:v>4.9311178191441037E-3</c:v>
                </c:pt>
                <c:pt idx="6">
                  <c:v>6.0766580471245035E-3</c:v>
                </c:pt>
                <c:pt idx="7">
                  <c:v>8.3216695440737898E-3</c:v>
                </c:pt>
                <c:pt idx="8">
                  <c:v>1.2021640805504333E-2</c:v>
                </c:pt>
                <c:pt idx="9">
                  <c:v>1.4842688210588744E-2</c:v>
                </c:pt>
                <c:pt idx="10">
                  <c:v>1.7090965501682955E-2</c:v>
                </c:pt>
                <c:pt idx="11">
                  <c:v>1.9207567504032495E-2</c:v>
                </c:pt>
                <c:pt idx="12">
                  <c:v>2.0886340475281432E-2</c:v>
                </c:pt>
                <c:pt idx="13">
                  <c:v>2.2255693910029514E-2</c:v>
                </c:pt>
                <c:pt idx="14">
                  <c:v>2.4112211129034632E-2</c:v>
                </c:pt>
                <c:pt idx="15">
                  <c:v>2.6587567421041455E-2</c:v>
                </c:pt>
                <c:pt idx="16">
                  <c:v>2.9461215373427219E-2</c:v>
                </c:pt>
                <c:pt idx="17">
                  <c:v>3.2463272820412739E-2</c:v>
                </c:pt>
                <c:pt idx="18">
                  <c:v>3.5504867638119914E-2</c:v>
                </c:pt>
                <c:pt idx="19">
                  <c:v>3.8763744074304933E-2</c:v>
                </c:pt>
                <c:pt idx="20">
                  <c:v>4.2055626292921748E-2</c:v>
                </c:pt>
                <c:pt idx="21">
                  <c:v>4.4932887880435007E-2</c:v>
                </c:pt>
                <c:pt idx="22">
                  <c:v>4.8317255858057427E-2</c:v>
                </c:pt>
                <c:pt idx="23">
                  <c:v>5.0786776243739562E-2</c:v>
                </c:pt>
                <c:pt idx="24">
                  <c:v>5.1989226336113963E-2</c:v>
                </c:pt>
                <c:pt idx="25">
                  <c:v>5.1443973939213461E-2</c:v>
                </c:pt>
                <c:pt idx="26">
                  <c:v>5.0365488799044407E-2</c:v>
                </c:pt>
                <c:pt idx="27">
                  <c:v>4.8177387166489137E-2</c:v>
                </c:pt>
                <c:pt idx="28">
                  <c:v>4.4807125888394132E-2</c:v>
                </c:pt>
                <c:pt idx="29">
                  <c:v>4.0043954934571434E-2</c:v>
                </c:pt>
                <c:pt idx="30">
                  <c:v>3.3584986356810037E-2</c:v>
                </c:pt>
                <c:pt idx="31">
                  <c:v>2.7369425750685867E-2</c:v>
                </c:pt>
                <c:pt idx="32">
                  <c:v>2.1084587785553138E-2</c:v>
                </c:pt>
                <c:pt idx="33">
                  <c:v>1.6238380614177053E-2</c:v>
                </c:pt>
                <c:pt idx="34">
                  <c:v>1.239950679374684E-2</c:v>
                </c:pt>
                <c:pt idx="35">
                  <c:v>9.9862005904935696E-3</c:v>
                </c:pt>
                <c:pt idx="36">
                  <c:v>8.6527708913396416E-3</c:v>
                </c:pt>
                <c:pt idx="37">
                  <c:v>8.3498829431286371E-3</c:v>
                </c:pt>
                <c:pt idx="38">
                  <c:v>8.5178298084500441E-3</c:v>
                </c:pt>
                <c:pt idx="39">
                  <c:v>9.5023026003814588E-3</c:v>
                </c:pt>
                <c:pt idx="40">
                  <c:v>1.0657988051779204E-2</c:v>
                </c:pt>
                <c:pt idx="41">
                  <c:v>1.1385641854511117E-2</c:v>
                </c:pt>
                <c:pt idx="42">
                  <c:v>1.078639754637895E-2</c:v>
                </c:pt>
                <c:pt idx="43">
                  <c:v>9.63071209498121E-3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C3C-48DA-94FE-F5D818A77392}"/>
            </c:ext>
          </c:extLst>
        </c:ser>
        <c:ser>
          <c:idx val="6"/>
          <c:order val="6"/>
          <c:tx>
            <c:strRef>
              <c:f>'SM23'!$O$84</c:f>
              <c:strCache>
                <c:ptCount val="1"/>
                <c:pt idx="0">
                  <c:v>WC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'SM23'!$B$85:$B$129</c:f>
              <c:numCache>
                <c:formatCode>General</c:formatCode>
                <c:ptCount val="45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'SM23'!$O$85:$O$128</c:f>
              <c:numCache>
                <c:formatCode>0.0000</c:formatCode>
                <c:ptCount val="44"/>
                <c:pt idx="0">
                  <c:v>7.5085409956179969E-4</c:v>
                </c:pt>
                <c:pt idx="1">
                  <c:v>7.9840827696018711E-4</c:v>
                </c:pt>
                <c:pt idx="2">
                  <c:v>8.7283183206802409E-4</c:v>
                </c:pt>
                <c:pt idx="3">
                  <c:v>9.7380086532578383E-4</c:v>
                </c:pt>
                <c:pt idx="4">
                  <c:v>1.0962006288886593E-3</c:v>
                </c:pt>
                <c:pt idx="5">
                  <c:v>1.2458053516488175E-3</c:v>
                </c:pt>
                <c:pt idx="6">
                  <c:v>1.5017114120149124E-3</c:v>
                </c:pt>
                <c:pt idx="7">
                  <c:v>2.0995000460787478E-3</c:v>
                </c:pt>
                <c:pt idx="8">
                  <c:v>3.1545232520582647E-3</c:v>
                </c:pt>
                <c:pt idx="9">
                  <c:v>4.0228896686240788E-3</c:v>
                </c:pt>
                <c:pt idx="10">
                  <c:v>4.8591542745193587E-3</c:v>
                </c:pt>
                <c:pt idx="11">
                  <c:v>5.9057818452992227E-3</c:v>
                </c:pt>
                <c:pt idx="12">
                  <c:v>6.8863276051394145E-3</c:v>
                </c:pt>
                <c:pt idx="13">
                  <c:v>8.0795802847182831E-3</c:v>
                </c:pt>
                <c:pt idx="14">
                  <c:v>9.5210984569229704E-3</c:v>
                </c:pt>
                <c:pt idx="15">
                  <c:v>1.1444938578099964E-2</c:v>
                </c:pt>
                <c:pt idx="16">
                  <c:v>1.3762586721959803E-2</c:v>
                </c:pt>
                <c:pt idx="17">
                  <c:v>1.6234840022982096E-2</c:v>
                </c:pt>
                <c:pt idx="18">
                  <c:v>1.8663804178802954E-2</c:v>
                </c:pt>
                <c:pt idx="19">
                  <c:v>2.150980986085211E-2</c:v>
                </c:pt>
                <c:pt idx="20">
                  <c:v>2.4639868352834559E-2</c:v>
                </c:pt>
                <c:pt idx="21">
                  <c:v>2.7844146174094114E-2</c:v>
                </c:pt>
                <c:pt idx="22">
                  <c:v>3.2517362671269812E-2</c:v>
                </c:pt>
                <c:pt idx="23">
                  <c:v>3.7812947053517093E-2</c:v>
                </c:pt>
                <c:pt idx="24">
                  <c:v>4.3948145795498605E-2</c:v>
                </c:pt>
                <c:pt idx="25">
                  <c:v>4.9983803124983094E-2</c:v>
                </c:pt>
                <c:pt idx="26">
                  <c:v>5.6520298395879146E-2</c:v>
                </c:pt>
                <c:pt idx="27">
                  <c:v>6.2215294420840762E-2</c:v>
                </c:pt>
                <c:pt idx="28">
                  <c:v>6.717338658507864E-2</c:v>
                </c:pt>
                <c:pt idx="29">
                  <c:v>7.022666391064987E-2</c:v>
                </c:pt>
                <c:pt idx="30">
                  <c:v>6.9778418538960538E-2</c:v>
                </c:pt>
                <c:pt idx="31">
                  <c:v>6.733918330001773E-2</c:v>
                </c:pt>
                <c:pt idx="32">
                  <c:v>6.0496563821300524E-2</c:v>
                </c:pt>
                <c:pt idx="33">
                  <c:v>5.2285705638319191E-2</c:v>
                </c:pt>
                <c:pt idx="34">
                  <c:v>4.196592266096906E-2</c:v>
                </c:pt>
                <c:pt idx="35">
                  <c:v>3.3089485891119846E-2</c:v>
                </c:pt>
                <c:pt idx="36">
                  <c:v>2.4529112933669963E-2</c:v>
                </c:pt>
                <c:pt idx="37">
                  <c:v>1.6989973236955266E-2</c:v>
                </c:pt>
                <c:pt idx="38">
                  <c:v>1.0590224222376949E-2</c:v>
                </c:pt>
                <c:pt idx="39">
                  <c:v>6.6496671905697845E-3</c:v>
                </c:pt>
                <c:pt idx="40">
                  <c:v>4.4529424611014674E-3</c:v>
                </c:pt>
                <c:pt idx="41">
                  <c:v>2.9595296557565561E-3</c:v>
                </c:pt>
                <c:pt idx="42">
                  <c:v>1.7128299868968493E-3</c:v>
                </c:pt>
                <c:pt idx="43">
                  <c:v>8.940767148151147E-4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C3C-48DA-94FE-F5D818A77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527104"/>
        <c:axId val="1353541984"/>
      </c:scatterChart>
      <c:valAx>
        <c:axId val="13535271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541984"/>
        <c:crosses val="autoZero"/>
        <c:crossBetween val="midCat"/>
      </c:valAx>
      <c:valAx>
        <c:axId val="135354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52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Open </a:t>
            </a:r>
            <a:r>
              <a:rPr lang="en-US"/>
              <a:t>Traps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'SM23'!$I$84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2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'SM23'!$B$85:$B$128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'SM23'!$I$85:$I$128</c:f>
              <c:numCache>
                <c:formatCode>0.0000</c:formatCode>
                <c:ptCount val="44"/>
                <c:pt idx="0">
                  <c:v>1.4756589344288788E-3</c:v>
                </c:pt>
                <c:pt idx="1">
                  <c:v>1.5365366440422492E-3</c:v>
                </c:pt>
                <c:pt idx="2">
                  <c:v>1.6331348588285366E-3</c:v>
                </c:pt>
                <c:pt idx="3">
                  <c:v>1.7297330736148234E-3</c:v>
                </c:pt>
                <c:pt idx="4">
                  <c:v>1.8620517935740272E-3</c:v>
                </c:pt>
                <c:pt idx="5">
                  <c:v>2.1412831372004258E-3</c:v>
                </c:pt>
                <c:pt idx="6">
                  <c:v>2.6640253192803049E-3</c:v>
                </c:pt>
                <c:pt idx="7">
                  <c:v>3.7346668878805184E-3</c:v>
                </c:pt>
                <c:pt idx="8">
                  <c:v>5.4603693585198142E-3</c:v>
                </c:pt>
                <c:pt idx="9">
                  <c:v>6.8208055714788877E-3</c:v>
                </c:pt>
                <c:pt idx="10">
                  <c:v>7.988045354865388E-3</c:v>
                </c:pt>
                <c:pt idx="11">
                  <c:v>9.0798135249305287E-3</c:v>
                </c:pt>
                <c:pt idx="12">
                  <c:v>9.8923503513692682E-3</c:v>
                </c:pt>
                <c:pt idx="13">
                  <c:v>1.0608288963021724E-2</c:v>
                </c:pt>
                <c:pt idx="14">
                  <c:v>1.1481703499073834E-2</c:v>
                </c:pt>
                <c:pt idx="15">
                  <c:v>1.2705790389098175E-2</c:v>
                </c:pt>
                <c:pt idx="16">
                  <c:v>1.405163269834926E-2</c:v>
                </c:pt>
                <c:pt idx="17">
                  <c:v>1.5605265340880905E-2</c:v>
                </c:pt>
                <c:pt idx="18">
                  <c:v>1.7305810607079749E-2</c:v>
                </c:pt>
                <c:pt idx="19">
                  <c:v>1.928558721690499E-2</c:v>
                </c:pt>
                <c:pt idx="20">
                  <c:v>2.1737791599929206E-2</c:v>
                </c:pt>
                <c:pt idx="21">
                  <c:v>2.4823930283527574E-2</c:v>
                </c:pt>
                <c:pt idx="22">
                  <c:v>2.9367103394871304E-2</c:v>
                </c:pt>
                <c:pt idx="23">
                  <c:v>3.5092110193309531E-2</c:v>
                </c:pt>
                <c:pt idx="24">
                  <c:v>4.2175051109925414E-2</c:v>
                </c:pt>
                <c:pt idx="25">
                  <c:v>4.9757105512374847E-2</c:v>
                </c:pt>
                <c:pt idx="26">
                  <c:v>5.8480268907183032E-2</c:v>
                </c:pt>
                <c:pt idx="27">
                  <c:v>6.6113192640120194E-2</c:v>
                </c:pt>
                <c:pt idx="28">
                  <c:v>7.1892125785434399E-2</c:v>
                </c:pt>
                <c:pt idx="29">
                  <c:v>7.4645797956763585E-2</c:v>
                </c:pt>
                <c:pt idx="30">
                  <c:v>7.1474179280718225E-2</c:v>
                </c:pt>
                <c:pt idx="31">
                  <c:v>6.5049356282529669E-2</c:v>
                </c:pt>
                <c:pt idx="32">
                  <c:v>5.3877045521085493E-2</c:v>
                </c:pt>
                <c:pt idx="33">
                  <c:v>4.2388254402647901E-2</c:v>
                </c:pt>
                <c:pt idx="34">
                  <c:v>3.1873506638024227E-2</c:v>
                </c:pt>
                <c:pt idx="35">
                  <c:v>2.4876600635462164E-2</c:v>
                </c:pt>
                <c:pt idx="36">
                  <c:v>1.8946305598524785E-2</c:v>
                </c:pt>
                <c:pt idx="37">
                  <c:v>1.4244128054587277E-2</c:v>
                </c:pt>
                <c:pt idx="38">
                  <c:v>1.0593967572566466E-2</c:v>
                </c:pt>
                <c:pt idx="39">
                  <c:v>8.7822301878733439E-3</c:v>
                </c:pt>
                <c:pt idx="40">
                  <c:v>8.3113309228684921E-3</c:v>
                </c:pt>
                <c:pt idx="41">
                  <c:v>7.8826848607934895E-3</c:v>
                </c:pt>
                <c:pt idx="42">
                  <c:v>6.257056286309179E-3</c:v>
                </c:pt>
                <c:pt idx="43">
                  <c:v>4.2963228481479173E-3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31-44B6-9E22-EDD1AFF7880D}"/>
            </c:ext>
          </c:extLst>
        </c:ser>
        <c:ser>
          <c:idx val="1"/>
          <c:order val="1"/>
          <c:tx>
            <c:strRef>
              <c:f>'SM23'!$J$84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2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'SM23'!$B$85:$B$128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'SM23'!$J$85:$J$128</c:f>
              <c:numCache>
                <c:formatCode>0.0000</c:formatCode>
                <c:ptCount val="44"/>
                <c:pt idx="0">
                  <c:v>1.6153001227628095E-3</c:v>
                </c:pt>
                <c:pt idx="1">
                  <c:v>1.6799121276733216E-3</c:v>
                </c:pt>
                <c:pt idx="2">
                  <c:v>1.8091361374943467E-3</c:v>
                </c:pt>
                <c:pt idx="3">
                  <c:v>2.0029721522258838E-3</c:v>
                </c:pt>
                <c:pt idx="4">
                  <c:v>2.1968081669574216E-3</c:v>
                </c:pt>
                <c:pt idx="5">
                  <c:v>2.519868191509983E-3</c:v>
                </c:pt>
                <c:pt idx="6">
                  <c:v>3.1013762357045942E-3</c:v>
                </c:pt>
                <c:pt idx="7">
                  <c:v>4.329004329004329E-3</c:v>
                </c:pt>
                <c:pt idx="8">
                  <c:v>6.2027524714091883E-3</c:v>
                </c:pt>
                <c:pt idx="9">
                  <c:v>7.6888285843509704E-3</c:v>
                </c:pt>
                <c:pt idx="10">
                  <c:v>8.8518446727401962E-3</c:v>
                </c:pt>
                <c:pt idx="11">
                  <c:v>9.950248756218907E-3</c:v>
                </c:pt>
                <c:pt idx="12">
                  <c:v>1.085481682496608E-2</c:v>
                </c:pt>
                <c:pt idx="13">
                  <c:v>1.1630160883892227E-2</c:v>
                </c:pt>
                <c:pt idx="14">
                  <c:v>1.2599340957549913E-2</c:v>
                </c:pt>
                <c:pt idx="15">
                  <c:v>1.389158105576016E-2</c:v>
                </c:pt>
                <c:pt idx="16">
                  <c:v>1.5313045163791434E-2</c:v>
                </c:pt>
                <c:pt idx="17">
                  <c:v>1.6992957291464755E-2</c:v>
                </c:pt>
                <c:pt idx="18">
                  <c:v>1.8802093428959103E-2</c:v>
                </c:pt>
                <c:pt idx="19">
                  <c:v>2.1128125605737548E-2</c:v>
                </c:pt>
                <c:pt idx="20">
                  <c:v>2.3906441816889577E-2</c:v>
                </c:pt>
                <c:pt idx="21">
                  <c:v>2.7395490082057251E-2</c:v>
                </c:pt>
                <c:pt idx="22">
                  <c:v>3.2564450474898241E-2</c:v>
                </c:pt>
                <c:pt idx="23">
                  <c:v>3.9154874975770498E-2</c:v>
                </c:pt>
                <c:pt idx="24">
                  <c:v>4.6972927569942494E-2</c:v>
                </c:pt>
                <c:pt idx="25">
                  <c:v>5.4984816178846041E-2</c:v>
                </c:pt>
                <c:pt idx="26">
                  <c:v>6.3772048846675713E-2</c:v>
                </c:pt>
                <c:pt idx="27">
                  <c:v>7.0750145377011048E-2</c:v>
                </c:pt>
                <c:pt idx="28">
                  <c:v>7.5014537701104875E-2</c:v>
                </c:pt>
                <c:pt idx="29">
                  <c:v>7.5208373715836413E-2</c:v>
                </c:pt>
                <c:pt idx="30">
                  <c:v>6.9910189313174401E-2</c:v>
                </c:pt>
                <c:pt idx="31">
                  <c:v>6.2027524714091876E-2</c:v>
                </c:pt>
                <c:pt idx="32">
                  <c:v>5.0332751825289145E-2</c:v>
                </c:pt>
                <c:pt idx="33">
                  <c:v>3.8702590941396921E-2</c:v>
                </c:pt>
                <c:pt idx="34">
                  <c:v>2.7976998126251859E-2</c:v>
                </c:pt>
                <c:pt idx="35">
                  <c:v>2.0740453576274475E-2</c:v>
                </c:pt>
                <c:pt idx="36">
                  <c:v>1.4731537119596825E-2</c:v>
                </c:pt>
                <c:pt idx="37">
                  <c:v>1.0208696775860957E-2</c:v>
                </c:pt>
                <c:pt idx="38">
                  <c:v>6.7196485106932862E-3</c:v>
                </c:pt>
                <c:pt idx="39">
                  <c:v>4.7812883633779162E-3</c:v>
                </c:pt>
                <c:pt idx="40">
                  <c:v>3.9413322995412552E-3</c:v>
                </c:pt>
                <c:pt idx="41">
                  <c:v>3.2952122504361315E-3</c:v>
                </c:pt>
                <c:pt idx="42">
                  <c:v>2.2614201718679332E-3</c:v>
                </c:pt>
                <c:pt idx="43">
                  <c:v>1.4860761129417851E-3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31-44B6-9E22-EDD1AFF7880D}"/>
            </c:ext>
          </c:extLst>
        </c:ser>
        <c:ser>
          <c:idx val="2"/>
          <c:order val="2"/>
          <c:tx>
            <c:strRef>
              <c:f>'SM23'!$K$84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solidFill>
                <a:schemeClr val="accent2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'SM23'!$B$85:$B$128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'SM23'!$K$85:$K$128</c:f>
              <c:numCache>
                <c:formatCode>0.0000</c:formatCode>
                <c:ptCount val="44"/>
                <c:pt idx="0">
                  <c:v>2.0685735664912543E-3</c:v>
                </c:pt>
                <c:pt idx="1">
                  <c:v>2.2328132735009447E-3</c:v>
                </c:pt>
                <c:pt idx="2">
                  <c:v>2.4342186000455273E-3</c:v>
                </c:pt>
                <c:pt idx="3">
                  <c:v>2.6805781605600629E-3</c:v>
                </c:pt>
                <c:pt idx="4">
                  <c:v>3.0911774280842886E-3</c:v>
                </c:pt>
                <c:pt idx="5">
                  <c:v>3.5838965491133603E-3</c:v>
                </c:pt>
                <c:pt idx="6">
                  <c:v>4.4050950841618142E-3</c:v>
                </c:pt>
                <c:pt idx="7">
                  <c:v>6.0552807686937802E-3</c:v>
                </c:pt>
                <c:pt idx="8">
                  <c:v>8.7730245487887357E-3</c:v>
                </c:pt>
                <c:pt idx="9">
                  <c:v>1.0870975120379819E-2</c:v>
                </c:pt>
                <c:pt idx="10">
                  <c:v>1.2558326424446677E-2</c:v>
                </c:pt>
                <c:pt idx="11">
                  <c:v>1.4200723494543583E-2</c:v>
                </c:pt>
                <c:pt idx="12">
                  <c:v>1.5522429765056169E-2</c:v>
                </c:pt>
                <c:pt idx="13">
                  <c:v>1.6687684942994125E-2</c:v>
                </c:pt>
                <c:pt idx="14">
                  <c:v>1.8144253915416571E-2</c:v>
                </c:pt>
                <c:pt idx="15">
                  <c:v>2.0199027705678115E-2</c:v>
                </c:pt>
                <c:pt idx="16">
                  <c:v>2.2590069524394105E-2</c:v>
                </c:pt>
                <c:pt idx="17">
                  <c:v>2.5399499225069379E-2</c:v>
                </c:pt>
                <c:pt idx="18">
                  <c:v>2.8672271041673889E-2</c:v>
                </c:pt>
                <c:pt idx="19">
                  <c:v>3.2453339208177605E-2</c:v>
                </c:pt>
                <c:pt idx="20">
                  <c:v>3.6817034963650297E-2</c:v>
                </c:pt>
                <c:pt idx="21">
                  <c:v>4.192582056246124E-2</c:v>
                </c:pt>
                <c:pt idx="22">
                  <c:v>4.8958750958778094E-2</c:v>
                </c:pt>
                <c:pt idx="23">
                  <c:v>5.6262085562788083E-2</c:v>
                </c:pt>
                <c:pt idx="24">
                  <c:v>6.3012848386802323E-2</c:v>
                </c:pt>
                <c:pt idx="25">
                  <c:v>6.6919472147120213E-2</c:v>
                </c:pt>
                <c:pt idx="26">
                  <c:v>6.8634681962626315E-2</c:v>
                </c:pt>
                <c:pt idx="27">
                  <c:v>6.6515401959350268E-2</c:v>
                </c:pt>
                <c:pt idx="28">
                  <c:v>6.1499659888866451E-2</c:v>
                </c:pt>
                <c:pt idx="29">
                  <c:v>5.422883735034352E-2</c:v>
                </c:pt>
                <c:pt idx="30">
                  <c:v>4.4794620264361783E-2</c:v>
                </c:pt>
                <c:pt idx="31">
                  <c:v>3.5762535027595813E-2</c:v>
                </c:pt>
                <c:pt idx="32">
                  <c:v>2.6323405428586438E-2</c:v>
                </c:pt>
                <c:pt idx="33">
                  <c:v>1.8743655455088687E-2</c:v>
                </c:pt>
                <c:pt idx="34">
                  <c:v>1.2902222181422382E-2</c:v>
                </c:pt>
                <c:pt idx="35">
                  <c:v>9.5640063889501532E-3</c:v>
                </c:pt>
                <c:pt idx="36">
                  <c:v>6.9942462831213605E-3</c:v>
                </c:pt>
                <c:pt idx="37">
                  <c:v>5.2067416401657138E-3</c:v>
                </c:pt>
                <c:pt idx="38">
                  <c:v>3.9041675038040784E-3</c:v>
                </c:pt>
                <c:pt idx="39">
                  <c:v>3.3604829870104071E-3</c:v>
                </c:pt>
                <c:pt idx="40">
                  <c:v>3.9551328995686792E-3</c:v>
                </c:pt>
                <c:pt idx="41">
                  <c:v>4.6534910562965673E-3</c:v>
                </c:pt>
                <c:pt idx="42">
                  <c:v>4.0216755242034026E-3</c:v>
                </c:pt>
                <c:pt idx="43">
                  <c:v>2.4157652697679838E-3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31-44B6-9E22-EDD1AFF7880D}"/>
            </c:ext>
          </c:extLst>
        </c:ser>
        <c:ser>
          <c:idx val="3"/>
          <c:order val="3"/>
          <c:tx>
            <c:strRef>
              <c:f>'SM23'!$L$84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'SM23'!$B$85:$B$128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'SM23'!$L$85:$L$128</c:f>
              <c:numCache>
                <c:formatCode>0.0000</c:formatCode>
                <c:ptCount val="44"/>
                <c:pt idx="0">
                  <c:v>2.0476382546967529E-3</c:v>
                </c:pt>
                <c:pt idx="1">
                  <c:v>2.1407127208193325E-3</c:v>
                </c:pt>
                <c:pt idx="2">
                  <c:v>2.3268616530644922E-3</c:v>
                </c:pt>
                <c:pt idx="3">
                  <c:v>2.5130105853096514E-3</c:v>
                </c:pt>
                <c:pt idx="4">
                  <c:v>2.7922339836773903E-3</c:v>
                </c:pt>
                <c:pt idx="5">
                  <c:v>3.1645318481677088E-3</c:v>
                </c:pt>
                <c:pt idx="6">
                  <c:v>3.9091275771483466E-3</c:v>
                </c:pt>
                <c:pt idx="7">
                  <c:v>5.3052445689870404E-3</c:v>
                </c:pt>
                <c:pt idx="8">
                  <c:v>7.632106222051533E-3</c:v>
                </c:pt>
                <c:pt idx="9">
                  <c:v>9.2685982908385402E-3</c:v>
                </c:pt>
                <c:pt idx="10">
                  <c:v>1.0517414671851502E-2</c:v>
                </c:pt>
                <c:pt idx="11">
                  <c:v>1.1634308265322458E-2</c:v>
                </c:pt>
                <c:pt idx="12">
                  <c:v>1.243313013900625E-2</c:v>
                </c:pt>
                <c:pt idx="13">
                  <c:v>1.3084651401864305E-2</c:v>
                </c:pt>
                <c:pt idx="14">
                  <c:v>1.3976547741670677E-2</c:v>
                </c:pt>
                <c:pt idx="15">
                  <c:v>1.5225364122683639E-2</c:v>
                </c:pt>
                <c:pt idx="16">
                  <c:v>1.658263279310291E-2</c:v>
                </c:pt>
                <c:pt idx="17">
                  <c:v>1.825797318330934E-2</c:v>
                </c:pt>
                <c:pt idx="18">
                  <c:v>2.0282140939870394E-2</c:v>
                </c:pt>
                <c:pt idx="19">
                  <c:v>2.2693984384205491E-2</c:v>
                </c:pt>
                <c:pt idx="20">
                  <c:v>2.5772726914682367E-2</c:v>
                </c:pt>
                <c:pt idx="21">
                  <c:v>2.9727987961681898E-2</c:v>
                </c:pt>
                <c:pt idx="22">
                  <c:v>3.575435776151388E-2</c:v>
                </c:pt>
                <c:pt idx="23">
                  <c:v>4.3479538449687993E-2</c:v>
                </c:pt>
                <c:pt idx="24">
                  <c:v>5.2818548234933628E-2</c:v>
                </c:pt>
                <c:pt idx="25">
                  <c:v>6.1979501762786077E-2</c:v>
                </c:pt>
                <c:pt idx="26">
                  <c:v>7.1008532503096536E-2</c:v>
                </c:pt>
                <c:pt idx="27">
                  <c:v>7.6625371169859208E-2</c:v>
                </c:pt>
                <c:pt idx="28">
                  <c:v>7.7573108707209168E-2</c:v>
                </c:pt>
                <c:pt idx="29">
                  <c:v>7.3820989468578985E-2</c:v>
                </c:pt>
                <c:pt idx="30">
                  <c:v>6.422784183594174E-2</c:v>
                </c:pt>
                <c:pt idx="31">
                  <c:v>5.3035435403096493E-2</c:v>
                </c:pt>
                <c:pt idx="32">
                  <c:v>4.0966510453728587E-2</c:v>
                </c:pt>
                <c:pt idx="33">
                  <c:v>3.0759074826812272E-2</c:v>
                </c:pt>
                <c:pt idx="34">
                  <c:v>2.1350461073579751E-2</c:v>
                </c:pt>
                <c:pt idx="35">
                  <c:v>1.4657192187605991E-2</c:v>
                </c:pt>
                <c:pt idx="36">
                  <c:v>9.607700518850985E-3</c:v>
                </c:pt>
                <c:pt idx="37">
                  <c:v>6.2335492403024174E-3</c:v>
                </c:pt>
                <c:pt idx="38">
                  <c:v>3.6962606304368445E-3</c:v>
                </c:pt>
                <c:pt idx="39">
                  <c:v>2.6408783301007936E-3</c:v>
                </c:pt>
                <c:pt idx="40">
                  <c:v>2.5947448602496146E-3</c:v>
                </c:pt>
                <c:pt idx="41">
                  <c:v>2.6959120012241683E-3</c:v>
                </c:pt>
                <c:pt idx="42">
                  <c:v>2.0589610352296154E-3</c:v>
                </c:pt>
                <c:pt idx="43">
                  <c:v>1.1266013211633742E-3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31-44B6-9E22-EDD1AFF7880D}"/>
            </c:ext>
          </c:extLst>
        </c:ser>
        <c:ser>
          <c:idx val="4"/>
          <c:order val="4"/>
          <c:tx>
            <c:strRef>
              <c:f>'SM23'!$M$84</c:f>
              <c:strCache>
                <c:ptCount val="1"/>
                <c:pt idx="0">
                  <c:v>T7</c:v>
                </c:pt>
              </c:strCache>
            </c:strRef>
          </c:tx>
          <c:spPr>
            <a:ln w="19050" cap="rnd">
              <a:solidFill>
                <a:schemeClr val="accent2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'SM23'!$B$85:$B$128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'SM23'!$M$85:$M$128</c:f>
              <c:numCache>
                <c:formatCode>0.0000</c:formatCode>
                <c:ptCount val="44"/>
                <c:pt idx="0">
                  <c:v>1.9066797656408392E-3</c:v>
                </c:pt>
                <c:pt idx="1">
                  <c:v>2.005731838380812E-3</c:v>
                </c:pt>
                <c:pt idx="2">
                  <c:v>2.1914423690009878E-3</c:v>
                </c:pt>
                <c:pt idx="3">
                  <c:v>2.377152899621164E-3</c:v>
                </c:pt>
                <c:pt idx="4">
                  <c:v>2.6619155029813124E-3</c:v>
                </c:pt>
                <c:pt idx="5">
                  <c:v>3.0890594080215362E-3</c:v>
                </c:pt>
                <c:pt idx="6">
                  <c:v>3.8009659164219083E-3</c:v>
                </c:pt>
                <c:pt idx="7">
                  <c:v>5.1690560894227808E-3</c:v>
                </c:pt>
                <c:pt idx="8">
                  <c:v>7.5338153741841751E-3</c:v>
                </c:pt>
                <c:pt idx="9">
                  <c:v>9.2299973794852976E-3</c:v>
                </c:pt>
                <c:pt idx="10">
                  <c:v>1.0629023166566502E-2</c:v>
                </c:pt>
                <c:pt idx="11">
                  <c:v>1.2040442568507476E-2</c:v>
                </c:pt>
                <c:pt idx="12">
                  <c:v>1.3098982908428659E-2</c:v>
                </c:pt>
                <c:pt idx="13">
                  <c:v>1.4070864790469642E-2</c:v>
                </c:pt>
                <c:pt idx="14">
                  <c:v>1.5302722046151232E-2</c:v>
                </c:pt>
                <c:pt idx="15">
                  <c:v>1.703598804989348E-2</c:v>
                </c:pt>
                <c:pt idx="16">
                  <c:v>1.9128281500016307E-2</c:v>
                </c:pt>
                <c:pt idx="17">
                  <c:v>2.1721983698199786E-2</c:v>
                </c:pt>
                <c:pt idx="18">
                  <c:v>2.4687106957623623E-2</c:v>
                </c:pt>
                <c:pt idx="19">
                  <c:v>2.8097916121308249E-2</c:v>
                </c:pt>
                <c:pt idx="20">
                  <c:v>3.2332077480992975E-2</c:v>
                </c:pt>
                <c:pt idx="21">
                  <c:v>3.7086286434097115E-2</c:v>
                </c:pt>
                <c:pt idx="22">
                  <c:v>4.340054132132129E-2</c:v>
                </c:pt>
                <c:pt idx="23">
                  <c:v>4.9894552047081216E-2</c:v>
                </c:pt>
                <c:pt idx="24">
                  <c:v>5.5602681959834907E-2</c:v>
                </c:pt>
                <c:pt idx="25">
                  <c:v>5.8921652742660403E-2</c:v>
                </c:pt>
                <c:pt idx="26">
                  <c:v>6.0687016514141226E-2</c:v>
                </c:pt>
                <c:pt idx="27">
                  <c:v>6.0044291771920555E-2</c:v>
                </c:pt>
                <c:pt idx="28">
                  <c:v>5.8014741165202076E-2</c:v>
                </c:pt>
                <c:pt idx="29">
                  <c:v>5.4381524857008909E-2</c:v>
                </c:pt>
                <c:pt idx="30">
                  <c:v>4.8129238044083596E-2</c:v>
                </c:pt>
                <c:pt idx="31">
                  <c:v>4.0997488806805531E-2</c:v>
                </c:pt>
                <c:pt idx="32">
                  <c:v>3.3320807900250354E-2</c:v>
                </c:pt>
                <c:pt idx="33">
                  <c:v>2.6956494322896166E-2</c:v>
                </c:pt>
                <c:pt idx="34">
                  <c:v>2.0876846502763943E-2</c:v>
                </c:pt>
                <c:pt idx="35">
                  <c:v>1.7131216045589159E-2</c:v>
                </c:pt>
                <c:pt idx="36">
                  <c:v>1.4103737327313721E-2</c:v>
                </c:pt>
                <c:pt idx="37">
                  <c:v>1.2723156693314894E-2</c:v>
                </c:pt>
                <c:pt idx="38">
                  <c:v>1.1639732277535978E-2</c:v>
                </c:pt>
                <c:pt idx="39">
                  <c:v>1.1231130371716318E-2</c:v>
                </c:pt>
                <c:pt idx="40">
                  <c:v>1.1039174610597164E-2</c:v>
                </c:pt>
                <c:pt idx="41">
                  <c:v>1.0345713255279164E-2</c:v>
                </c:pt>
                <c:pt idx="42">
                  <c:v>8.556433869322486E-3</c:v>
                </c:pt>
                <c:pt idx="43">
                  <c:v>6.8043353279451145E-3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931-44B6-9E22-EDD1AFF7880D}"/>
            </c:ext>
          </c:extLst>
        </c:ser>
        <c:ser>
          <c:idx val="5"/>
          <c:order val="5"/>
          <c:tx>
            <c:strRef>
              <c:f>'SM23'!$N$84</c:f>
              <c:strCache>
                <c:ptCount val="1"/>
                <c:pt idx="0">
                  <c:v>T8</c:v>
                </c:pt>
              </c:strCache>
            </c:strRef>
          </c:tx>
          <c:spPr>
            <a:ln w="19050" cap="rnd">
              <a:solidFill>
                <a:schemeClr val="accent2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'SM23'!$B$85:$B$128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'SM23'!$N$85:$N$128</c:f>
              <c:numCache>
                <c:formatCode>0.0000</c:formatCode>
                <c:ptCount val="44"/>
                <c:pt idx="0">
                  <c:v>1.9468888715832103E-3</c:v>
                </c:pt>
                <c:pt idx="1">
                  <c:v>2.102639981309867E-3</c:v>
                </c:pt>
                <c:pt idx="2">
                  <c:v>2.2583910910365236E-3</c:v>
                </c:pt>
                <c:pt idx="3">
                  <c:v>2.5698933104898376E-3</c:v>
                </c:pt>
                <c:pt idx="4">
                  <c:v>2.959271084806479E-3</c:v>
                </c:pt>
                <c:pt idx="5">
                  <c:v>3.42652441398645E-3</c:v>
                </c:pt>
                <c:pt idx="6">
                  <c:v>4.2052799626197341E-3</c:v>
                </c:pt>
                <c:pt idx="7">
                  <c:v>5.840666614749631E-3</c:v>
                </c:pt>
                <c:pt idx="8">
                  <c:v>8.4884354801027968E-3</c:v>
                </c:pt>
                <c:pt idx="9">
                  <c:v>1.0513199906549335E-2</c:v>
                </c:pt>
                <c:pt idx="10">
                  <c:v>1.2148586558679231E-2</c:v>
                </c:pt>
                <c:pt idx="11">
                  <c:v>1.37060976559458E-2</c:v>
                </c:pt>
                <c:pt idx="12">
                  <c:v>1.4952106533759054E-2</c:v>
                </c:pt>
                <c:pt idx="13">
                  <c:v>1.5886613192118992E-2</c:v>
                </c:pt>
                <c:pt idx="14">
                  <c:v>1.6976870960205594E-2</c:v>
                </c:pt>
                <c:pt idx="15">
                  <c:v>1.8534382057472164E-2</c:v>
                </c:pt>
                <c:pt idx="16">
                  <c:v>2.0169768709602055E-2</c:v>
                </c:pt>
                <c:pt idx="17">
                  <c:v>2.2194533136048595E-2</c:v>
                </c:pt>
                <c:pt idx="18">
                  <c:v>2.4608675336811776E-2</c:v>
                </c:pt>
                <c:pt idx="19">
                  <c:v>2.74121953118916E-2</c:v>
                </c:pt>
                <c:pt idx="20">
                  <c:v>3.0916595280741376E-2</c:v>
                </c:pt>
                <c:pt idx="21">
                  <c:v>3.5277626353087767E-2</c:v>
                </c:pt>
                <c:pt idx="22">
                  <c:v>4.1819172961607358E-2</c:v>
                </c:pt>
                <c:pt idx="23">
                  <c:v>4.9762479557666842E-2</c:v>
                </c:pt>
                <c:pt idx="24">
                  <c:v>5.8328790592632983E-2</c:v>
                </c:pt>
                <c:pt idx="25">
                  <c:v>6.5337590530332529E-2</c:v>
                </c:pt>
                <c:pt idx="26">
                  <c:v>7.0711003815902188E-2</c:v>
                </c:pt>
                <c:pt idx="27">
                  <c:v>7.250214157775875E-2</c:v>
                </c:pt>
                <c:pt idx="28">
                  <c:v>7.0944630480492168E-2</c:v>
                </c:pt>
                <c:pt idx="29">
                  <c:v>6.5026088310879221E-2</c:v>
                </c:pt>
                <c:pt idx="30">
                  <c:v>5.5525270617553142E-2</c:v>
                </c:pt>
                <c:pt idx="31">
                  <c:v>4.5167821820730474E-2</c:v>
                </c:pt>
                <c:pt idx="32">
                  <c:v>3.3642239700957872E-2</c:v>
                </c:pt>
                <c:pt idx="33">
                  <c:v>2.398567089790515E-2</c:v>
                </c:pt>
                <c:pt idx="34">
                  <c:v>1.612023985670898E-2</c:v>
                </c:pt>
                <c:pt idx="35">
                  <c:v>1.1291955455182618E-2</c:v>
                </c:pt>
                <c:pt idx="36">
                  <c:v>7.6318043766061845E-3</c:v>
                </c:pt>
                <c:pt idx="37">
                  <c:v>4.9061599563896899E-3</c:v>
                </c:pt>
                <c:pt idx="38">
                  <c:v>2.959271084806479E-3</c:v>
                </c:pt>
                <c:pt idx="39">
                  <c:v>2.0247644264465387E-3</c:v>
                </c:pt>
                <c:pt idx="40">
                  <c:v>1.8690133167198818E-3</c:v>
                </c:pt>
                <c:pt idx="41">
                  <c:v>1.713262206993225E-3</c:v>
                </c:pt>
                <c:pt idx="42">
                  <c:v>1.0902577680865979E-3</c:v>
                </c:pt>
                <c:pt idx="43">
                  <c:v>5.4512888404329894E-4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931-44B6-9E22-EDD1AFF7880D}"/>
            </c:ext>
          </c:extLst>
        </c:ser>
        <c:ser>
          <c:idx val="6"/>
          <c:order val="6"/>
          <c:tx>
            <c:strRef>
              <c:f>'SM23'!$O$84</c:f>
              <c:strCache>
                <c:ptCount val="1"/>
                <c:pt idx="0">
                  <c:v>WC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'SM23'!$B$85:$B$128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'SM23'!$O$85:$O$128</c:f>
              <c:numCache>
                <c:formatCode>0.0000</c:formatCode>
                <c:ptCount val="44"/>
                <c:pt idx="0">
                  <c:v>7.5085409956179969E-4</c:v>
                </c:pt>
                <c:pt idx="1">
                  <c:v>7.9840827696018711E-4</c:v>
                </c:pt>
                <c:pt idx="2">
                  <c:v>8.7283183206802409E-4</c:v>
                </c:pt>
                <c:pt idx="3">
                  <c:v>9.7380086532578383E-4</c:v>
                </c:pt>
                <c:pt idx="4">
                  <c:v>1.0962006288886593E-3</c:v>
                </c:pt>
                <c:pt idx="5">
                  <c:v>1.2458053516488175E-3</c:v>
                </c:pt>
                <c:pt idx="6">
                  <c:v>1.5017114120149124E-3</c:v>
                </c:pt>
                <c:pt idx="7">
                  <c:v>2.0995000460787478E-3</c:v>
                </c:pt>
                <c:pt idx="8">
                  <c:v>3.1545232520582647E-3</c:v>
                </c:pt>
                <c:pt idx="9">
                  <c:v>4.0228896686240788E-3</c:v>
                </c:pt>
                <c:pt idx="10">
                  <c:v>4.8591542745193587E-3</c:v>
                </c:pt>
                <c:pt idx="11">
                  <c:v>5.9057818452992227E-3</c:v>
                </c:pt>
                <c:pt idx="12">
                  <c:v>6.8863276051394145E-3</c:v>
                </c:pt>
                <c:pt idx="13">
                  <c:v>8.0795802847182831E-3</c:v>
                </c:pt>
                <c:pt idx="14">
                  <c:v>9.5210984569229704E-3</c:v>
                </c:pt>
                <c:pt idx="15">
                  <c:v>1.1444938578099964E-2</c:v>
                </c:pt>
                <c:pt idx="16">
                  <c:v>1.3762586721959803E-2</c:v>
                </c:pt>
                <c:pt idx="17">
                  <c:v>1.6234840022982096E-2</c:v>
                </c:pt>
                <c:pt idx="18">
                  <c:v>1.8663804178802954E-2</c:v>
                </c:pt>
                <c:pt idx="19">
                  <c:v>2.150980986085211E-2</c:v>
                </c:pt>
                <c:pt idx="20">
                  <c:v>2.4639868352834559E-2</c:v>
                </c:pt>
                <c:pt idx="21">
                  <c:v>2.7844146174094114E-2</c:v>
                </c:pt>
                <c:pt idx="22">
                  <c:v>3.2517362671269812E-2</c:v>
                </c:pt>
                <c:pt idx="23">
                  <c:v>3.7812947053517093E-2</c:v>
                </c:pt>
                <c:pt idx="24">
                  <c:v>4.3948145795498605E-2</c:v>
                </c:pt>
                <c:pt idx="25">
                  <c:v>4.9983803124983094E-2</c:v>
                </c:pt>
                <c:pt idx="26">
                  <c:v>5.6520298395879146E-2</c:v>
                </c:pt>
                <c:pt idx="27">
                  <c:v>6.2215294420840762E-2</c:v>
                </c:pt>
                <c:pt idx="28">
                  <c:v>6.717338658507864E-2</c:v>
                </c:pt>
                <c:pt idx="29">
                  <c:v>7.022666391064987E-2</c:v>
                </c:pt>
                <c:pt idx="30">
                  <c:v>6.9778418538960538E-2</c:v>
                </c:pt>
                <c:pt idx="31">
                  <c:v>6.733918330001773E-2</c:v>
                </c:pt>
                <c:pt idx="32">
                  <c:v>6.0496563821300524E-2</c:v>
                </c:pt>
                <c:pt idx="33">
                  <c:v>5.2285705638319191E-2</c:v>
                </c:pt>
                <c:pt idx="34">
                  <c:v>4.196592266096906E-2</c:v>
                </c:pt>
                <c:pt idx="35">
                  <c:v>3.3089485891119846E-2</c:v>
                </c:pt>
                <c:pt idx="36">
                  <c:v>2.4529112933669963E-2</c:v>
                </c:pt>
                <c:pt idx="37">
                  <c:v>1.6989973236955266E-2</c:v>
                </c:pt>
                <c:pt idx="38">
                  <c:v>1.0590224222376949E-2</c:v>
                </c:pt>
                <c:pt idx="39">
                  <c:v>6.6496671905697845E-3</c:v>
                </c:pt>
                <c:pt idx="40">
                  <c:v>4.4529424611014674E-3</c:v>
                </c:pt>
                <c:pt idx="41">
                  <c:v>2.9595296557565561E-3</c:v>
                </c:pt>
                <c:pt idx="42">
                  <c:v>1.7128299868968493E-3</c:v>
                </c:pt>
                <c:pt idx="43">
                  <c:v>8.940767148151147E-4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1931-44B6-9E22-EDD1AFF78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527104"/>
        <c:axId val="1353541984"/>
      </c:scatterChart>
      <c:valAx>
        <c:axId val="13535271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541984"/>
        <c:crosses val="autoZero"/>
        <c:crossBetween val="midCat"/>
      </c:valAx>
      <c:valAx>
        <c:axId val="135354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52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Closed Traps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'SP23'!$AZ$3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'SP23'!$AZ$4:$AZ$47</c:f>
              <c:numCache>
                <c:formatCode>0.000</c:formatCode>
                <c:ptCount val="44"/>
                <c:pt idx="0">
                  <c:v>9.9204084177885142E-3</c:v>
                </c:pt>
                <c:pt idx="1">
                  <c:v>1.0500547931518889E-2</c:v>
                </c:pt>
                <c:pt idx="2">
                  <c:v>1.1410910814311514E-2</c:v>
                </c:pt>
                <c:pt idx="3">
                  <c:v>1.2762267476896162E-2</c:v>
                </c:pt>
                <c:pt idx="4">
                  <c:v>1.4623842809054172E-2</c:v>
                </c:pt>
                <c:pt idx="5">
                  <c:v>1.7206095297632278E-2</c:v>
                </c:pt>
                <c:pt idx="6">
                  <c:v>2.1444979331128943E-2</c:v>
                </c:pt>
                <c:pt idx="7">
                  <c:v>2.989640700264256E-2</c:v>
                </c:pt>
                <c:pt idx="8">
                  <c:v>4.3622361172268267E-2</c:v>
                </c:pt>
                <c:pt idx="9">
                  <c:v>5.4590939233434582E-2</c:v>
                </c:pt>
                <c:pt idx="10">
                  <c:v>6.365157769626284E-2</c:v>
                </c:pt>
                <c:pt idx="11">
                  <c:v>7.2351582539091408E-2</c:v>
                </c:pt>
                <c:pt idx="12">
                  <c:v>7.8634125068384242E-2</c:v>
                </c:pt>
                <c:pt idx="13">
                  <c:v>8.3671958554966286E-2</c:v>
                </c:pt>
                <c:pt idx="14">
                  <c:v>8.9030968003726632E-2</c:v>
                </c:pt>
                <c:pt idx="15">
                  <c:v>9.596490986426004E-2</c:v>
                </c:pt>
                <c:pt idx="16">
                  <c:v>0.10281024598328928</c:v>
                </c:pt>
                <c:pt idx="17">
                  <c:v>0.1101900533042445</c:v>
                </c:pt>
                <c:pt idx="18">
                  <c:v>0.11764117337810814</c:v>
                </c:pt>
                <c:pt idx="19">
                  <c:v>0.12552220489715102</c:v>
                </c:pt>
                <c:pt idx="20">
                  <c:v>0.13606376120143723</c:v>
                </c:pt>
                <c:pt idx="21">
                  <c:v>0.1491494513098334</c:v>
                </c:pt>
                <c:pt idx="22">
                  <c:v>0.16958164879994819</c:v>
                </c:pt>
                <c:pt idx="23">
                  <c:v>0.19630404431748835</c:v>
                </c:pt>
                <c:pt idx="24">
                  <c:v>0.22968278618206095</c:v>
                </c:pt>
                <c:pt idx="25">
                  <c:v>0.26802676274235221</c:v>
                </c:pt>
                <c:pt idx="26">
                  <c:v>0.31454928433509122</c:v>
                </c:pt>
                <c:pt idx="27">
                  <c:v>0.36121973439166155</c:v>
                </c:pt>
                <c:pt idx="28">
                  <c:v>0.40611550533643759</c:v>
                </c:pt>
                <c:pt idx="29">
                  <c:v>0.43569197727365772</c:v>
                </c:pt>
                <c:pt idx="30">
                  <c:v>0.42972113981647364</c:v>
                </c:pt>
                <c:pt idx="31">
                  <c:v>0.41128051790897402</c:v>
                </c:pt>
                <c:pt idx="32">
                  <c:v>0.3572338539683223</c:v>
                </c:pt>
                <c:pt idx="33">
                  <c:v>0.30422738656052672</c:v>
                </c:pt>
                <c:pt idx="34">
                  <c:v>0.24220760558744964</c:v>
                </c:pt>
                <c:pt idx="35">
                  <c:v>0.1913303461282615</c:v>
                </c:pt>
                <c:pt idx="36">
                  <c:v>0.14853322186916013</c:v>
                </c:pt>
                <c:pt idx="37">
                  <c:v>0.11498545337369374</c:v>
                </c:pt>
                <c:pt idx="38">
                  <c:v>8.3505164628991477E-2</c:v>
                </c:pt>
                <c:pt idx="39">
                  <c:v>6.4093563284217989E-2</c:v>
                </c:pt>
                <c:pt idx="40">
                  <c:v>5.0757049335185253E-2</c:v>
                </c:pt>
                <c:pt idx="41">
                  <c:v>4.2086652918122039E-2</c:v>
                </c:pt>
                <c:pt idx="42">
                  <c:v>3.4630441627836697E-2</c:v>
                </c:pt>
                <c:pt idx="43">
                  <c:v>3.2975088326674E-2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F1-40A5-8931-33898FE605BB}"/>
            </c:ext>
          </c:extLst>
        </c:ser>
        <c:ser>
          <c:idx val="1"/>
          <c:order val="1"/>
          <c:tx>
            <c:strRef>
              <c:f>'SP23'!$BA$3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'SP23'!$BA$4:$BA$47</c:f>
              <c:numCache>
                <c:formatCode>0.000</c:formatCode>
                <c:ptCount val="44"/>
                <c:pt idx="0">
                  <c:v>4.2721638233726867E-3</c:v>
                </c:pt>
                <c:pt idx="1">
                  <c:v>4.5598157516296986E-3</c:v>
                </c:pt>
                <c:pt idx="2">
                  <c:v>5.0072743066961658E-3</c:v>
                </c:pt>
                <c:pt idx="3">
                  <c:v>5.6784621392958635E-3</c:v>
                </c:pt>
                <c:pt idx="4">
                  <c:v>6.5946867996700574E-3</c:v>
                </c:pt>
                <c:pt idx="5">
                  <c:v>7.8198709385425228E-3</c:v>
                </c:pt>
                <c:pt idx="6">
                  <c:v>9.7695117856178397E-3</c:v>
                </c:pt>
                <c:pt idx="7">
                  <c:v>1.364748592952721E-2</c:v>
                </c:pt>
                <c:pt idx="8">
                  <c:v>2.0061058552146554E-2</c:v>
                </c:pt>
                <c:pt idx="9">
                  <c:v>2.5292062136375949E-2</c:v>
                </c:pt>
                <c:pt idx="10">
                  <c:v>2.968141748607557E-2</c:v>
                </c:pt>
                <c:pt idx="11">
                  <c:v>3.4187964362102113E-2</c:v>
                </c:pt>
                <c:pt idx="12">
                  <c:v>3.7554557300221239E-2</c:v>
                </c:pt>
                <c:pt idx="13">
                  <c:v>4.0452384133032648E-2</c:v>
                </c:pt>
                <c:pt idx="14">
                  <c:v>4.3446094941929705E-2</c:v>
                </c:pt>
                <c:pt idx="15">
                  <c:v>4.7228185109753414E-2</c:v>
                </c:pt>
                <c:pt idx="16">
                  <c:v>5.1031582827818368E-2</c:v>
                </c:pt>
                <c:pt idx="17">
                  <c:v>5.4962825847330893E-2</c:v>
                </c:pt>
                <c:pt idx="18">
                  <c:v>5.8680993364430813E-2</c:v>
                </c:pt>
                <c:pt idx="19">
                  <c:v>6.2633543934184577E-2</c:v>
                </c:pt>
                <c:pt idx="20">
                  <c:v>6.7875201293534637E-2</c:v>
                </c:pt>
                <c:pt idx="21">
                  <c:v>7.3745431385001836E-2</c:v>
                </c:pt>
                <c:pt idx="22">
                  <c:v>8.2609372285366106E-2</c:v>
                </c:pt>
                <c:pt idx="23">
                  <c:v>9.4062180540043519E-2</c:v>
                </c:pt>
                <c:pt idx="24">
                  <c:v>0.10793339574710396</c:v>
                </c:pt>
                <c:pt idx="25">
                  <c:v>0.12393536597829041</c:v>
                </c:pt>
                <c:pt idx="26">
                  <c:v>0.14167390155413961</c:v>
                </c:pt>
                <c:pt idx="27">
                  <c:v>0.15653591784741863</c:v>
                </c:pt>
                <c:pt idx="28">
                  <c:v>0.16818049405426738</c:v>
                </c:pt>
                <c:pt idx="29">
                  <c:v>0.17572336683967354</c:v>
                </c:pt>
                <c:pt idx="30">
                  <c:v>0.17271900225565581</c:v>
                </c:pt>
                <c:pt idx="31">
                  <c:v>0.16642262115936343</c:v>
                </c:pt>
                <c:pt idx="32">
                  <c:v>0.15003711502383424</c:v>
                </c:pt>
                <c:pt idx="33">
                  <c:v>0.13255427005088019</c:v>
                </c:pt>
                <c:pt idx="34">
                  <c:v>0.11161960193884198</c:v>
                </c:pt>
                <c:pt idx="35">
                  <c:v>9.4552254195592503E-2</c:v>
                </c:pt>
                <c:pt idx="36">
                  <c:v>7.8837935892663052E-2</c:v>
                </c:pt>
                <c:pt idx="37">
                  <c:v>6.6458249202490813E-2</c:v>
                </c:pt>
                <c:pt idx="38">
                  <c:v>5.3183645402185648E-2</c:v>
                </c:pt>
                <c:pt idx="39">
                  <c:v>4.2508562731314266E-2</c:v>
                </c:pt>
                <c:pt idx="40">
                  <c:v>3.2366168816474375E-2</c:v>
                </c:pt>
                <c:pt idx="41">
                  <c:v>2.4333222375519239E-2</c:v>
                </c:pt>
                <c:pt idx="42">
                  <c:v>1.9219410317616776E-2</c:v>
                </c:pt>
                <c:pt idx="43">
                  <c:v>1.9251371642978663E-2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F1-40A5-8931-33898FE605BB}"/>
            </c:ext>
          </c:extLst>
        </c:ser>
        <c:ser>
          <c:idx val="2"/>
          <c:order val="2"/>
          <c:tx>
            <c:strRef>
              <c:f>'SP23'!$BB$3</c:f>
              <c:strCache>
                <c:ptCount val="1"/>
                <c:pt idx="0">
                  <c:v>T3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'SP23'!$BB$4:$BB$47</c:f>
              <c:numCache>
                <c:formatCode>0.000</c:formatCode>
                <c:ptCount val="44"/>
                <c:pt idx="0">
                  <c:v>4.2167840336754638E-3</c:v>
                </c:pt>
                <c:pt idx="1">
                  <c:v>4.4670954146698964E-3</c:v>
                </c:pt>
                <c:pt idx="2">
                  <c:v>4.8521898469690268E-3</c:v>
                </c:pt>
                <c:pt idx="3">
                  <c:v>5.4169950143410838E-3</c:v>
                </c:pt>
                <c:pt idx="4">
                  <c:v>6.2000203600159785E-3</c:v>
                </c:pt>
                <c:pt idx="5">
                  <c:v>7.278284770453539E-3</c:v>
                </c:pt>
                <c:pt idx="6">
                  <c:v>9.0304644374145787E-3</c:v>
                </c:pt>
                <c:pt idx="7">
                  <c:v>1.254766025241329E-2</c:v>
                </c:pt>
                <c:pt idx="8">
                  <c:v>1.819571192613385E-2</c:v>
                </c:pt>
                <c:pt idx="9">
                  <c:v>2.2598624935420562E-2</c:v>
                </c:pt>
                <c:pt idx="10">
                  <c:v>2.6102984269342638E-2</c:v>
                </c:pt>
                <c:pt idx="11">
                  <c:v>2.9350613981731964E-2</c:v>
                </c:pt>
                <c:pt idx="12">
                  <c:v>3.1731781221448235E-2</c:v>
                </c:pt>
                <c:pt idx="13">
                  <c:v>3.3650835142405564E-2</c:v>
                </c:pt>
                <c:pt idx="14">
                  <c:v>3.5929310533508743E-2</c:v>
                </c:pt>
                <c:pt idx="15">
                  <c:v>3.9042157194593377E-2</c:v>
                </c:pt>
                <c:pt idx="16">
                  <c:v>4.2270532185367742E-2</c:v>
                </c:pt>
                <c:pt idx="17">
                  <c:v>4.5672199670676719E-2</c:v>
                </c:pt>
                <c:pt idx="18">
                  <c:v>4.9105958358677287E-2</c:v>
                </c:pt>
                <c:pt idx="19">
                  <c:v>5.2751518984442365E-2</c:v>
                </c:pt>
                <c:pt idx="20">
                  <c:v>5.7212196158573959E-2</c:v>
                </c:pt>
                <c:pt idx="21">
                  <c:v>6.2686955337759892E-2</c:v>
                </c:pt>
                <c:pt idx="22">
                  <c:v>7.1062759240265949E-2</c:v>
                </c:pt>
                <c:pt idx="23">
                  <c:v>8.1511654836649003E-2</c:v>
                </c:pt>
                <c:pt idx="24">
                  <c:v>9.4649793218587616E-2</c:v>
                </c:pt>
                <c:pt idx="25">
                  <c:v>0.10889186897311708</c:v>
                </c:pt>
                <c:pt idx="26">
                  <c:v>0.12652277573187887</c:v>
                </c:pt>
                <c:pt idx="27">
                  <c:v>0.14418577369333224</c:v>
                </c:pt>
                <c:pt idx="28">
                  <c:v>0.16069348835788821</c:v>
                </c:pt>
                <c:pt idx="29">
                  <c:v>0.17286247241854069</c:v>
                </c:pt>
                <c:pt idx="30">
                  <c:v>0.17103969210565817</c:v>
                </c:pt>
                <c:pt idx="31">
                  <c:v>0.16206057359255016</c:v>
                </c:pt>
                <c:pt idx="32">
                  <c:v>0.13965449587327916</c:v>
                </c:pt>
                <c:pt idx="33">
                  <c:v>0.11645897456779496</c:v>
                </c:pt>
                <c:pt idx="34">
                  <c:v>9.0420172703835539E-2</c:v>
                </c:pt>
                <c:pt idx="35">
                  <c:v>6.9708510486680697E-2</c:v>
                </c:pt>
                <c:pt idx="36">
                  <c:v>5.2526880565601203E-2</c:v>
                </c:pt>
                <c:pt idx="37">
                  <c:v>3.8997229510825147E-2</c:v>
                </c:pt>
                <c:pt idx="38">
                  <c:v>2.7052883869013819E-2</c:v>
                </c:pt>
                <c:pt idx="39">
                  <c:v>2.1270049143988567E-2</c:v>
                </c:pt>
                <c:pt idx="40">
                  <c:v>1.9986401036324802E-2</c:v>
                </c:pt>
                <c:pt idx="41">
                  <c:v>1.9928636871479929E-2</c:v>
                </c:pt>
                <c:pt idx="42">
                  <c:v>1.7573142593916923E-2</c:v>
                </c:pt>
                <c:pt idx="43">
                  <c:v>1.4530896578753807E-2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F1-40A5-8931-33898FE605BB}"/>
            </c:ext>
          </c:extLst>
        </c:ser>
        <c:ser>
          <c:idx val="3"/>
          <c:order val="3"/>
          <c:tx>
            <c:strRef>
              <c:f>'SP23'!$BC$3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'SP23'!$BC$4:$BC$47</c:f>
              <c:numCache>
                <c:formatCode>0.000</c:formatCode>
                <c:ptCount val="44"/>
                <c:pt idx="0">
                  <c:v>1.8051960731111101E-2</c:v>
                </c:pt>
                <c:pt idx="1">
                  <c:v>1.9235695981890989E-2</c:v>
                </c:pt>
                <c:pt idx="2">
                  <c:v>2.1109944076719865E-2</c:v>
                </c:pt>
                <c:pt idx="3">
                  <c:v>2.3824644863184037E-2</c:v>
                </c:pt>
                <c:pt idx="4">
                  <c:v>2.7687566114847094E-2</c:v>
                </c:pt>
                <c:pt idx="5">
                  <c:v>3.2848647679295365E-2</c:v>
                </c:pt>
                <c:pt idx="6">
                  <c:v>4.0882257956185081E-2</c:v>
                </c:pt>
                <c:pt idx="7">
                  <c:v>5.6511502144485026E-2</c:v>
                </c:pt>
                <c:pt idx="8">
                  <c:v>8.1957858623928445E-2</c:v>
                </c:pt>
                <c:pt idx="9">
                  <c:v>0.10221944718436479</c:v>
                </c:pt>
                <c:pt idx="10">
                  <c:v>0.11806965341828435</c:v>
                </c:pt>
                <c:pt idx="11">
                  <c:v>0.1331701530411438</c:v>
                </c:pt>
                <c:pt idx="12">
                  <c:v>0.14368171852896744</c:v>
                </c:pt>
                <c:pt idx="13">
                  <c:v>0.1519007760658958</c:v>
                </c:pt>
                <c:pt idx="14">
                  <c:v>0.1606288616588516</c:v>
                </c:pt>
                <c:pt idx="15">
                  <c:v>0.1721663492177351</c:v>
                </c:pt>
                <c:pt idx="16">
                  <c:v>0.18386167207572457</c:v>
                </c:pt>
                <c:pt idx="17">
                  <c:v>0.19674467791025368</c:v>
                </c:pt>
                <c:pt idx="18">
                  <c:v>0.21006566748339095</c:v>
                </c:pt>
                <c:pt idx="19">
                  <c:v>0.22436126606583923</c:v>
                </c:pt>
                <c:pt idx="20">
                  <c:v>0.24369561095295361</c:v>
                </c:pt>
                <c:pt idx="21">
                  <c:v>0.26682580261945743</c:v>
                </c:pt>
                <c:pt idx="22">
                  <c:v>0.30150922850911227</c:v>
                </c:pt>
                <c:pt idx="23">
                  <c:v>0.34591499915228929</c:v>
                </c:pt>
                <c:pt idx="24">
                  <c:v>0.39881991678686785</c:v>
                </c:pt>
                <c:pt idx="25">
                  <c:v>0.45712252884510945</c:v>
                </c:pt>
                <c:pt idx="26">
                  <c:v>0.5241886970431161</c:v>
                </c:pt>
                <c:pt idx="27">
                  <c:v>0.584756168225677</c:v>
                </c:pt>
                <c:pt idx="28">
                  <c:v>0.63377439714961881</c:v>
                </c:pt>
                <c:pt idx="29">
                  <c:v>0.66042800565244231</c:v>
                </c:pt>
                <c:pt idx="30">
                  <c:v>0.63752669360246361</c:v>
                </c:pt>
                <c:pt idx="31">
                  <c:v>0.59643944145878547</c:v>
                </c:pt>
                <c:pt idx="32">
                  <c:v>0.50748195228937654</c:v>
                </c:pt>
                <c:pt idx="33">
                  <c:v>0.41626746995465358</c:v>
                </c:pt>
                <c:pt idx="34">
                  <c:v>0.32242909927219926</c:v>
                </c:pt>
                <c:pt idx="35">
                  <c:v>0.25218256823002988</c:v>
                </c:pt>
                <c:pt idx="36">
                  <c:v>0.19440464978766805</c:v>
                </c:pt>
                <c:pt idx="37">
                  <c:v>0.14839683979887297</c:v>
                </c:pt>
                <c:pt idx="38">
                  <c:v>0.106780725119696</c:v>
                </c:pt>
                <c:pt idx="39">
                  <c:v>7.9523387381381483E-2</c:v>
                </c:pt>
                <c:pt idx="40">
                  <c:v>6.3042090637411771E-2</c:v>
                </c:pt>
                <c:pt idx="41">
                  <c:v>5.2858208507037985E-2</c:v>
                </c:pt>
                <c:pt idx="42">
                  <c:v>4.2417643097861793E-2</c:v>
                </c:pt>
                <c:pt idx="43">
                  <c:v>3.5133555103816383E-2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F1-40A5-8931-33898FE605BB}"/>
            </c:ext>
          </c:extLst>
        </c:ser>
        <c:ser>
          <c:idx val="4"/>
          <c:order val="4"/>
          <c:tx>
            <c:strRef>
              <c:f>'SP23'!$BD$3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'SP23'!$BD$4:$BD$47</c:f>
              <c:numCache>
                <c:formatCode>0.000</c:formatCode>
                <c:ptCount val="44"/>
                <c:pt idx="0">
                  <c:v>1.5015364314664062E-2</c:v>
                </c:pt>
                <c:pt idx="1">
                  <c:v>1.6018461854388301E-2</c:v>
                </c:pt>
                <c:pt idx="2">
                  <c:v>1.7634780390864701E-2</c:v>
                </c:pt>
                <c:pt idx="3">
                  <c:v>1.9992483705813607E-2</c:v>
                </c:pt>
                <c:pt idx="4">
                  <c:v>2.3255815424743732E-2</c:v>
                </c:pt>
                <c:pt idx="5">
                  <c:v>2.7411716688349706E-2</c:v>
                </c:pt>
                <c:pt idx="6">
                  <c:v>3.3822466933350531E-2</c:v>
                </c:pt>
                <c:pt idx="7">
                  <c:v>4.6680047267140548E-2</c:v>
                </c:pt>
                <c:pt idx="8">
                  <c:v>6.7767308315388158E-2</c:v>
                </c:pt>
                <c:pt idx="9">
                  <c:v>8.3920799342546704E-2</c:v>
                </c:pt>
                <c:pt idx="10">
                  <c:v>9.6352019154354068E-2</c:v>
                </c:pt>
                <c:pt idx="11">
                  <c:v>0.10814968958383177</c:v>
                </c:pt>
                <c:pt idx="12">
                  <c:v>0.11657350029933097</c:v>
                </c:pt>
                <c:pt idx="13">
                  <c:v>0.12292124471148824</c:v>
                </c:pt>
                <c:pt idx="14">
                  <c:v>0.12991478909483611</c:v>
                </c:pt>
                <c:pt idx="15">
                  <c:v>0.13901347788661433</c:v>
                </c:pt>
                <c:pt idx="16">
                  <c:v>0.14808147203241523</c:v>
                </c:pt>
                <c:pt idx="17">
                  <c:v>0.1578690423778723</c:v>
                </c:pt>
                <c:pt idx="18">
                  <c:v>0.16818313497996051</c:v>
                </c:pt>
                <c:pt idx="19">
                  <c:v>0.17971788024251983</c:v>
                </c:pt>
                <c:pt idx="20">
                  <c:v>0.19488254499492616</c:v>
                </c:pt>
                <c:pt idx="21">
                  <c:v>0.21332548465402906</c:v>
                </c:pt>
                <c:pt idx="22">
                  <c:v>0.24150914441917853</c:v>
                </c:pt>
                <c:pt idx="23">
                  <c:v>0.27710894043273648</c:v>
                </c:pt>
                <c:pt idx="24">
                  <c:v>0.3198391943308736</c:v>
                </c:pt>
                <c:pt idx="25">
                  <c:v>0.36574069601000875</c:v>
                </c:pt>
                <c:pt idx="26">
                  <c:v>0.41577763421952235</c:v>
                </c:pt>
                <c:pt idx="27">
                  <c:v>0.45872732756686735</c:v>
                </c:pt>
                <c:pt idx="28">
                  <c:v>0.49079252111028809</c:v>
                </c:pt>
                <c:pt idx="29">
                  <c:v>0.50311509725550807</c:v>
                </c:pt>
                <c:pt idx="30">
                  <c:v>0.48218871531106922</c:v>
                </c:pt>
                <c:pt idx="31">
                  <c:v>0.44995874747472331</c:v>
                </c:pt>
                <c:pt idx="32">
                  <c:v>0.38376496353180684</c:v>
                </c:pt>
                <c:pt idx="33">
                  <c:v>0.31711641779234157</c:v>
                </c:pt>
                <c:pt idx="34">
                  <c:v>0.24896960900983681</c:v>
                </c:pt>
                <c:pt idx="35">
                  <c:v>0.19817148830368969</c:v>
                </c:pt>
                <c:pt idx="36">
                  <c:v>0.15546586702319665</c:v>
                </c:pt>
                <c:pt idx="37">
                  <c:v>0.12115928749290877</c:v>
                </c:pt>
                <c:pt idx="38">
                  <c:v>9.0705158728075691E-2</c:v>
                </c:pt>
                <c:pt idx="39">
                  <c:v>7.0448532541949188E-2</c:v>
                </c:pt>
                <c:pt idx="40">
                  <c:v>5.8200521264727842E-2</c:v>
                </c:pt>
                <c:pt idx="41">
                  <c:v>5.2832025506456E-2</c:v>
                </c:pt>
                <c:pt idx="42">
                  <c:v>4.6397173311227696E-2</c:v>
                </c:pt>
                <c:pt idx="43">
                  <c:v>4.0407413113582022E-2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F1-40A5-8931-33898FE605BB}"/>
            </c:ext>
          </c:extLst>
        </c:ser>
        <c:ser>
          <c:idx val="5"/>
          <c:order val="5"/>
          <c:tx>
            <c:strRef>
              <c:f>'SP23'!$BE$3</c:f>
              <c:strCache>
                <c:ptCount val="1"/>
                <c:pt idx="0">
                  <c:v>T7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'SP23'!$BE$4:$BE$47</c:f>
              <c:numCache>
                <c:formatCode>0.000</c:formatCode>
                <c:ptCount val="44"/>
                <c:pt idx="0">
                  <c:v>4.2002302420576796E-3</c:v>
                </c:pt>
                <c:pt idx="1">
                  <c:v>4.3880863321473437E-3</c:v>
                </c:pt>
                <c:pt idx="2">
                  <c:v>4.6716386346242885E-3</c:v>
                </c:pt>
                <c:pt idx="3">
                  <c:v>5.0827920701663155E-3</c:v>
                </c:pt>
                <c:pt idx="4">
                  <c:v>5.6428110209981227E-3</c:v>
                </c:pt>
                <c:pt idx="5">
                  <c:v>6.4793021850786323E-3</c:v>
                </c:pt>
                <c:pt idx="6">
                  <c:v>8.0105176368242444E-3</c:v>
                </c:pt>
                <c:pt idx="7">
                  <c:v>1.1133207207269281E-2</c:v>
                </c:pt>
                <c:pt idx="8">
                  <c:v>1.5992688947230937E-2</c:v>
                </c:pt>
                <c:pt idx="9">
                  <c:v>1.9661226160263619E-2</c:v>
                </c:pt>
                <c:pt idx="10">
                  <c:v>2.2567698474484532E-2</c:v>
                </c:pt>
                <c:pt idx="11">
                  <c:v>2.5144521852695792E-2</c:v>
                </c:pt>
                <c:pt idx="12">
                  <c:v>2.7140060042885931E-2</c:v>
                </c:pt>
                <c:pt idx="13">
                  <c:v>2.8802416672310746E-2</c:v>
                </c:pt>
                <c:pt idx="14">
                  <c:v>3.0953915306735816E-2</c:v>
                </c:pt>
                <c:pt idx="15">
                  <c:v>3.3998621872616472E-2</c:v>
                </c:pt>
                <c:pt idx="16">
                  <c:v>3.7436753826499344E-2</c:v>
                </c:pt>
                <c:pt idx="17">
                  <c:v>4.1452604954284634E-2</c:v>
                </c:pt>
                <c:pt idx="18">
                  <c:v>4.6007206940747808E-2</c:v>
                </c:pt>
                <c:pt idx="19">
                  <c:v>5.1235270687615991E-2</c:v>
                </c:pt>
                <c:pt idx="20">
                  <c:v>5.7349460421746906E-2</c:v>
                </c:pt>
                <c:pt idx="21">
                  <c:v>6.4566028643692319E-2</c:v>
                </c:pt>
                <c:pt idx="22">
                  <c:v>7.5514973599459856E-2</c:v>
                </c:pt>
                <c:pt idx="23">
                  <c:v>8.9196754316682711E-2</c:v>
                </c:pt>
                <c:pt idx="24">
                  <c:v>0.10661448891163407</c:v>
                </c:pt>
                <c:pt idx="25">
                  <c:v>0.12667984592211448</c:v>
                </c:pt>
                <c:pt idx="26">
                  <c:v>0.15122176255562608</c:v>
                </c:pt>
                <c:pt idx="27">
                  <c:v>0.17433174451354416</c:v>
                </c:pt>
                <c:pt idx="28">
                  <c:v>0.19151180084379768</c:v>
                </c:pt>
                <c:pt idx="29">
                  <c:v>0.19947967099843728</c:v>
                </c:pt>
                <c:pt idx="30">
                  <c:v>0.18975388897929618</c:v>
                </c:pt>
                <c:pt idx="31">
                  <c:v>0.1745094664705201</c:v>
                </c:pt>
                <c:pt idx="32">
                  <c:v>0.14343188518279593</c:v>
                </c:pt>
                <c:pt idx="33">
                  <c:v>0.11191824586460181</c:v>
                </c:pt>
                <c:pt idx="34">
                  <c:v>8.4016063419001086E-2</c:v>
                </c:pt>
                <c:pt idx="35">
                  <c:v>6.4804944169787132E-2</c:v>
                </c:pt>
                <c:pt idx="36">
                  <c:v>4.9198429864585752E-2</c:v>
                </c:pt>
                <c:pt idx="37">
                  <c:v>3.5583947094323456E-2</c:v>
                </c:pt>
                <c:pt idx="38">
                  <c:v>2.4741281385493308E-2</c:v>
                </c:pt>
                <c:pt idx="39">
                  <c:v>1.9201257795898388E-2</c:v>
                </c:pt>
                <c:pt idx="40">
                  <c:v>1.8024720157719443E-2</c:v>
                </c:pt>
                <c:pt idx="41">
                  <c:v>1.783006222309351E-2</c:v>
                </c:pt>
                <c:pt idx="42">
                  <c:v>1.5359618259908739E-2</c:v>
                </c:pt>
                <c:pt idx="43">
                  <c:v>1.2258087338705453E-2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F1-40A5-8931-33898FE605BB}"/>
            </c:ext>
          </c:extLst>
        </c:ser>
        <c:ser>
          <c:idx val="6"/>
          <c:order val="6"/>
          <c:tx>
            <c:strRef>
              <c:f>'SP23'!$BF$3</c:f>
              <c:strCache>
                <c:ptCount val="1"/>
                <c:pt idx="0">
                  <c:v>T8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'SP23'!$BF$4:$BF$47</c:f>
              <c:numCache>
                <c:formatCode>0.000</c:formatCode>
                <c:ptCount val="44"/>
                <c:pt idx="0">
                  <c:v>8.4700903661220558E-3</c:v>
                </c:pt>
                <c:pt idx="1">
                  <c:v>8.9543666423539271E-3</c:v>
                </c:pt>
                <c:pt idx="2">
                  <c:v>9.7227733733006912E-3</c:v>
                </c:pt>
                <c:pt idx="3">
                  <c:v>1.0874375871096896E-2</c:v>
                </c:pt>
                <c:pt idx="4">
                  <c:v>1.2474047695508059E-2</c:v>
                </c:pt>
                <c:pt idx="5">
                  <c:v>1.4687742915682115E-2</c:v>
                </c:pt>
                <c:pt idx="6">
                  <c:v>1.8293423799282019E-2</c:v>
                </c:pt>
                <c:pt idx="7">
                  <c:v>2.5401950084613108E-2</c:v>
                </c:pt>
                <c:pt idx="8">
                  <c:v>3.680057935129296E-2</c:v>
                </c:pt>
                <c:pt idx="9">
                  <c:v>4.5747145429416991E-2</c:v>
                </c:pt>
                <c:pt idx="10">
                  <c:v>5.2884338324896668E-2</c:v>
                </c:pt>
                <c:pt idx="11">
                  <c:v>5.9933516192682702E-2</c:v>
                </c:pt>
                <c:pt idx="12">
                  <c:v>6.4952048785627145E-2</c:v>
                </c:pt>
                <c:pt idx="13">
                  <c:v>6.9100833913480833E-2</c:v>
                </c:pt>
                <c:pt idx="14">
                  <c:v>7.3238568756893579E-2</c:v>
                </c:pt>
                <c:pt idx="15">
                  <c:v>7.878538513991673E-2</c:v>
                </c:pt>
                <c:pt idx="16">
                  <c:v>8.4528577174722674E-2</c:v>
                </c:pt>
                <c:pt idx="17">
                  <c:v>9.1116360009443412E-2</c:v>
                </c:pt>
                <c:pt idx="18">
                  <c:v>9.8219100927792458E-2</c:v>
                </c:pt>
                <c:pt idx="19">
                  <c:v>0.10598013298051279</c:v>
                </c:pt>
                <c:pt idx="20">
                  <c:v>0.11634436183676183</c:v>
                </c:pt>
                <c:pt idx="21">
                  <c:v>0.12831833850366137</c:v>
                </c:pt>
                <c:pt idx="22">
                  <c:v>0.14559673319070654</c:v>
                </c:pt>
                <c:pt idx="23">
                  <c:v>0.16829466618717012</c:v>
                </c:pt>
                <c:pt idx="24">
                  <c:v>0.19807791740019187</c:v>
                </c:pt>
                <c:pt idx="25">
                  <c:v>0.23745386804137705</c:v>
                </c:pt>
                <c:pt idx="26">
                  <c:v>0.28828656184382401</c:v>
                </c:pt>
                <c:pt idx="27">
                  <c:v>0.33801920718040712</c:v>
                </c:pt>
                <c:pt idx="28">
                  <c:v>0.38058625941474111</c:v>
                </c:pt>
                <c:pt idx="29">
                  <c:v>0.40901464578992819</c:v>
                </c:pt>
                <c:pt idx="30">
                  <c:v>0.40250376109761543</c:v>
                </c:pt>
                <c:pt idx="31">
                  <c:v>0.38491946839119723</c:v>
                </c:pt>
                <c:pt idx="32">
                  <c:v>0.333370690206786</c:v>
                </c:pt>
                <c:pt idx="33">
                  <c:v>0.27611941735897738</c:v>
                </c:pt>
                <c:pt idx="34">
                  <c:v>0.21970799084314774</c:v>
                </c:pt>
                <c:pt idx="35">
                  <c:v>0.17304656998527002</c:v>
                </c:pt>
                <c:pt idx="36">
                  <c:v>0.1372522510623998</c:v>
                </c:pt>
                <c:pt idx="37">
                  <c:v>0.10767161471682132</c:v>
                </c:pt>
                <c:pt idx="38">
                  <c:v>8.1527975915006906E-2</c:v>
                </c:pt>
                <c:pt idx="39">
                  <c:v>6.4011086236507864E-2</c:v>
                </c:pt>
                <c:pt idx="40">
                  <c:v>4.8042707776938524E-2</c:v>
                </c:pt>
                <c:pt idx="41">
                  <c:v>3.6867038974097467E-2</c:v>
                </c:pt>
                <c:pt idx="42">
                  <c:v>2.9991288914082946E-2</c:v>
                </c:pt>
                <c:pt idx="43">
                  <c:v>3.101022139774344E-2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CF1-40A5-8931-33898FE60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689679"/>
        <c:axId val="1062691119"/>
      </c:scatterChart>
      <c:valAx>
        <c:axId val="106268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691119"/>
        <c:crosses val="autoZero"/>
        <c:crossBetween val="midCat"/>
      </c:valAx>
      <c:valAx>
        <c:axId val="106269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68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Open Traps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'SP23'!$BG$3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'SP23'!$BG$4:$BG$47</c:f>
              <c:numCache>
                <c:formatCode>0.000</c:formatCode>
                <c:ptCount val="44"/>
                <c:pt idx="0">
                  <c:v>5.8210485484442792E-3</c:v>
                </c:pt>
                <c:pt idx="1">
                  <c:v>6.1699149485969027E-3</c:v>
                </c:pt>
                <c:pt idx="2">
                  <c:v>6.7239052602186275E-3</c:v>
                </c:pt>
                <c:pt idx="3">
                  <c:v>7.5452620883286964E-3</c:v>
                </c:pt>
                <c:pt idx="4">
                  <c:v>8.6532427115721434E-3</c:v>
                </c:pt>
                <c:pt idx="5">
                  <c:v>1.0208611512735444E-2</c:v>
                </c:pt>
                <c:pt idx="6">
                  <c:v>1.2701228976037924E-2</c:v>
                </c:pt>
                <c:pt idx="7">
                  <c:v>1.771105313260574E-2</c:v>
                </c:pt>
                <c:pt idx="8">
                  <c:v>2.5924291697874819E-2</c:v>
                </c:pt>
                <c:pt idx="9">
                  <c:v>3.2486901108904925E-2</c:v>
                </c:pt>
                <c:pt idx="10">
                  <c:v>3.7859168830793641E-2</c:v>
                </c:pt>
                <c:pt idx="11">
                  <c:v>4.3130331228214129E-2</c:v>
                </c:pt>
                <c:pt idx="12">
                  <c:v>4.6919031332126195E-2</c:v>
                </c:pt>
                <c:pt idx="13">
                  <c:v>5.0029255914378054E-2</c:v>
                </c:pt>
                <c:pt idx="14">
                  <c:v>5.3355103452818853E-2</c:v>
                </c:pt>
                <c:pt idx="15">
                  <c:v>5.7631960122810223E-2</c:v>
                </c:pt>
                <c:pt idx="16">
                  <c:v>6.1967797973129277E-2</c:v>
                </c:pt>
                <c:pt idx="17">
                  <c:v>6.664803145451681E-2</c:v>
                </c:pt>
                <c:pt idx="18">
                  <c:v>7.1394117127774048E-2</c:v>
                </c:pt>
                <c:pt idx="19">
                  <c:v>7.6418746240230026E-2</c:v>
                </c:pt>
                <c:pt idx="20">
                  <c:v>8.3058568070083383E-2</c:v>
                </c:pt>
                <c:pt idx="21">
                  <c:v>9.0974702241826577E-2</c:v>
                </c:pt>
                <c:pt idx="22">
                  <c:v>0.10313984242890668</c:v>
                </c:pt>
                <c:pt idx="23">
                  <c:v>0.11929400614645222</c:v>
                </c:pt>
                <c:pt idx="24">
                  <c:v>0.13942775728254736</c:v>
                </c:pt>
                <c:pt idx="25">
                  <c:v>0.16300669252004713</c:v>
                </c:pt>
                <c:pt idx="26">
                  <c:v>0.19201935068753034</c:v>
                </c:pt>
                <c:pt idx="27">
                  <c:v>0.22147859118968172</c:v>
                </c:pt>
                <c:pt idx="28">
                  <c:v>0.2494932060776241</c:v>
                </c:pt>
                <c:pt idx="29">
                  <c:v>0.26816204943974575</c:v>
                </c:pt>
                <c:pt idx="30">
                  <c:v>0.26504935198875668</c:v>
                </c:pt>
                <c:pt idx="31">
                  <c:v>0.25201418953371557</c:v>
                </c:pt>
                <c:pt idx="32">
                  <c:v>0.21925303129142301</c:v>
                </c:pt>
                <c:pt idx="33">
                  <c:v>0.1868948463593858</c:v>
                </c:pt>
                <c:pt idx="34">
                  <c:v>0.14966370874792229</c:v>
                </c:pt>
                <c:pt idx="35">
                  <c:v>0.11944934866434416</c:v>
                </c:pt>
                <c:pt idx="36">
                  <c:v>9.4318947035708617E-2</c:v>
                </c:pt>
                <c:pt idx="37">
                  <c:v>7.5004610166358468E-2</c:v>
                </c:pt>
                <c:pt idx="38">
                  <c:v>5.6449057804267525E-2</c:v>
                </c:pt>
                <c:pt idx="39">
                  <c:v>4.4203480666327205E-2</c:v>
                </c:pt>
                <c:pt idx="40">
                  <c:v>3.5248608612192991E-2</c:v>
                </c:pt>
                <c:pt idx="41">
                  <c:v>2.9160487529467288E-2</c:v>
                </c:pt>
                <c:pt idx="42">
                  <c:v>2.4340304450489847E-2</c:v>
                </c:pt>
                <c:pt idx="43">
                  <c:v>2.3396257403087921E-2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F-46EA-B31A-0039E2317EAD}"/>
            </c:ext>
          </c:extLst>
        </c:ser>
        <c:ser>
          <c:idx val="1"/>
          <c:order val="1"/>
          <c:tx>
            <c:strRef>
              <c:f>'SP23'!$BH$3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'SP23'!$BH$4:$BH$47</c:f>
              <c:numCache>
                <c:formatCode>0.000</c:formatCode>
                <c:ptCount val="44"/>
                <c:pt idx="0">
                  <c:v>6.8366989093421289E-3</c:v>
                </c:pt>
                <c:pt idx="1">
                  <c:v>7.2178389182253142E-3</c:v>
                </c:pt>
                <c:pt idx="2">
                  <c:v>7.8371914326604876E-3</c:v>
                </c:pt>
                <c:pt idx="3">
                  <c:v>8.6947564526476534E-3</c:v>
                </c:pt>
                <c:pt idx="4">
                  <c:v>1.0028746483738802E-2</c:v>
                </c:pt>
                <c:pt idx="5">
                  <c:v>1.1862982776489128E-2</c:v>
                </c:pt>
                <c:pt idx="6">
                  <c:v>1.4912102847554606E-2</c:v>
                </c:pt>
                <c:pt idx="7">
                  <c:v>2.0748309233578378E-2</c:v>
                </c:pt>
                <c:pt idx="8">
                  <c:v>2.9943311947885212E-2</c:v>
                </c:pt>
                <c:pt idx="9">
                  <c:v>3.7232614617776119E-2</c:v>
                </c:pt>
                <c:pt idx="10">
                  <c:v>4.3068821003799877E-2</c:v>
                </c:pt>
                <c:pt idx="11">
                  <c:v>4.8785921137047661E-2</c:v>
                </c:pt>
                <c:pt idx="12">
                  <c:v>5.247821497310351E-2</c:v>
                </c:pt>
                <c:pt idx="13">
                  <c:v>5.5694083798055391E-2</c:v>
                </c:pt>
                <c:pt idx="14">
                  <c:v>5.8743203869120852E-2</c:v>
                </c:pt>
                <c:pt idx="15">
                  <c:v>6.300720771850149E-2</c:v>
                </c:pt>
                <c:pt idx="16">
                  <c:v>6.7318854068992517E-2</c:v>
                </c:pt>
                <c:pt idx="17">
                  <c:v>7.2202210432808334E-2</c:v>
                </c:pt>
                <c:pt idx="18">
                  <c:v>7.7561991807728103E-2</c:v>
                </c:pt>
                <c:pt idx="19">
                  <c:v>8.354112569708308E-2</c:v>
                </c:pt>
                <c:pt idx="20">
                  <c:v>9.1950027143068366E-2</c:v>
                </c:pt>
                <c:pt idx="21">
                  <c:v>0.10197877362680716</c:v>
                </c:pt>
                <c:pt idx="22">
                  <c:v>0.11646209396436819</c:v>
                </c:pt>
                <c:pt idx="23">
                  <c:v>0.13473299314020581</c:v>
                </c:pt>
                <c:pt idx="24">
                  <c:v>0.15598154863544336</c:v>
                </c:pt>
                <c:pt idx="25">
                  <c:v>0.17915962542565211</c:v>
                </c:pt>
                <c:pt idx="26">
                  <c:v>0.20495803977693267</c:v>
                </c:pt>
                <c:pt idx="27">
                  <c:v>0.23078027537876838</c:v>
                </c:pt>
                <c:pt idx="28">
                  <c:v>0.25726950599614973</c:v>
                </c:pt>
                <c:pt idx="29">
                  <c:v>0.27537365641810108</c:v>
                </c:pt>
                <c:pt idx="30">
                  <c:v>0.27773196022306573</c:v>
                </c:pt>
                <c:pt idx="31">
                  <c:v>0.28078108029413129</c:v>
                </c:pt>
                <c:pt idx="32">
                  <c:v>0.26253400236884877</c:v>
                </c:pt>
                <c:pt idx="33">
                  <c:v>0.24676433450130694</c:v>
                </c:pt>
                <c:pt idx="34">
                  <c:v>0.2213232389083544</c:v>
                </c:pt>
                <c:pt idx="35">
                  <c:v>0.19647767457928175</c:v>
                </c:pt>
                <c:pt idx="36">
                  <c:v>0.17508619158071301</c:v>
                </c:pt>
                <c:pt idx="37">
                  <c:v>0.15407584859102746</c:v>
                </c:pt>
                <c:pt idx="38">
                  <c:v>0.1284441829936333</c:v>
                </c:pt>
                <c:pt idx="39">
                  <c:v>0.10576635246508377</c:v>
                </c:pt>
                <c:pt idx="40">
                  <c:v>8.3088521936534293E-2</c:v>
                </c:pt>
                <c:pt idx="41">
                  <c:v>6.4841444011251831E-2</c:v>
                </c:pt>
                <c:pt idx="42">
                  <c:v>5.2835533731431496E-2</c:v>
                </c:pt>
                <c:pt idx="43">
                  <c:v>5.078690618368438E-2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9F-46EA-B31A-0039E2317EAD}"/>
            </c:ext>
          </c:extLst>
        </c:ser>
        <c:ser>
          <c:idx val="2"/>
          <c:order val="2"/>
          <c:tx>
            <c:strRef>
              <c:f>'SP23'!$BI$3</c:f>
              <c:strCache>
                <c:ptCount val="1"/>
                <c:pt idx="0">
                  <c:v>T3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'SP23'!$BI$4:$BI$47</c:f>
              <c:numCache>
                <c:formatCode>0.000</c:formatCode>
                <c:ptCount val="44"/>
                <c:pt idx="0">
                  <c:v>7.4607092808245149E-3</c:v>
                </c:pt>
                <c:pt idx="1">
                  <c:v>7.9679529713055034E-3</c:v>
                </c:pt>
                <c:pt idx="2">
                  <c:v>8.8133591221071488E-3</c:v>
                </c:pt>
                <c:pt idx="3">
                  <c:v>1.0081468348309615E-2</c:v>
                </c:pt>
                <c:pt idx="4">
                  <c:v>1.1856821264993069E-2</c:v>
                </c:pt>
                <c:pt idx="5">
                  <c:v>1.4223958487237676E-2</c:v>
                </c:pt>
                <c:pt idx="6">
                  <c:v>1.7732394013064499E-2</c:v>
                </c:pt>
                <c:pt idx="7">
                  <c:v>2.4411102604397494E-2</c:v>
                </c:pt>
                <c:pt idx="8">
                  <c:v>3.5359112257278794E-2</c:v>
                </c:pt>
                <c:pt idx="9">
                  <c:v>4.4003390149225607E-2</c:v>
                </c:pt>
                <c:pt idx="10">
                  <c:v>5.0787774509408808E-2</c:v>
                </c:pt>
                <c:pt idx="11">
                  <c:v>5.7508753408281897E-2</c:v>
                </c:pt>
                <c:pt idx="12">
                  <c:v>6.1968270853760561E-2</c:v>
                </c:pt>
                <c:pt idx="13">
                  <c:v>6.5603517302207648E-2</c:v>
                </c:pt>
                <c:pt idx="14">
                  <c:v>6.9175358289344596E-2</c:v>
                </c:pt>
                <c:pt idx="15">
                  <c:v>7.3825092118753627E-2</c:v>
                </c:pt>
                <c:pt idx="16">
                  <c:v>7.8369150179312466E-2</c:v>
                </c:pt>
                <c:pt idx="17">
                  <c:v>8.3272505853962023E-2</c:v>
                </c:pt>
                <c:pt idx="18">
                  <c:v>8.8344942758771888E-2</c:v>
                </c:pt>
                <c:pt idx="19">
                  <c:v>9.3924623354062736E-2</c:v>
                </c:pt>
                <c:pt idx="20">
                  <c:v>0.10199825209421846</c:v>
                </c:pt>
                <c:pt idx="21">
                  <c:v>0.11201631498121793</c:v>
                </c:pt>
                <c:pt idx="22">
                  <c:v>0.12719135538810744</c:v>
                </c:pt>
                <c:pt idx="23">
                  <c:v>0.1473542920847267</c:v>
                </c:pt>
                <c:pt idx="24">
                  <c:v>0.17214582745698492</c:v>
                </c:pt>
                <c:pt idx="25">
                  <c:v>0.20131233965964163</c:v>
                </c:pt>
                <c:pt idx="26">
                  <c:v>0.23643896522544999</c:v>
                </c:pt>
                <c:pt idx="27">
                  <c:v>0.27203056417419924</c:v>
                </c:pt>
                <c:pt idx="28">
                  <c:v>0.30730513581639785</c:v>
                </c:pt>
                <c:pt idx="29">
                  <c:v>0.33049039950213299</c:v>
                </c:pt>
                <c:pt idx="30">
                  <c:v>0.32782737012710783</c:v>
                </c:pt>
                <c:pt idx="31">
                  <c:v>0.31358227648610015</c:v>
                </c:pt>
                <c:pt idx="32">
                  <c:v>0.2708469955630769</c:v>
                </c:pt>
                <c:pt idx="33">
                  <c:v>0.22686474056762138</c:v>
                </c:pt>
                <c:pt idx="34">
                  <c:v>0.17685896674770407</c:v>
                </c:pt>
                <c:pt idx="35">
                  <c:v>0.13579336297251421</c:v>
                </c:pt>
                <c:pt idx="36">
                  <c:v>0.10292819886010024</c:v>
                </c:pt>
                <c:pt idx="37">
                  <c:v>7.8242339256692231E-2</c:v>
                </c:pt>
                <c:pt idx="38">
                  <c:v>5.6346319950929633E-2</c:v>
                </c:pt>
                <c:pt idx="39">
                  <c:v>4.0748576468639275E-2</c:v>
                </c:pt>
                <c:pt idx="40">
                  <c:v>2.7856132668914197E-2</c:v>
                </c:pt>
                <c:pt idx="41">
                  <c:v>1.9275260238277497E-2</c:v>
                </c:pt>
                <c:pt idx="42">
                  <c:v>1.4731202177718663E-2</c:v>
                </c:pt>
                <c:pt idx="43">
                  <c:v>1.5724554404910593E-2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9F-46EA-B31A-0039E2317EAD}"/>
            </c:ext>
          </c:extLst>
        </c:ser>
        <c:ser>
          <c:idx val="3"/>
          <c:order val="3"/>
          <c:tx>
            <c:strRef>
              <c:f>'SP23'!$BJ$3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'SP23'!$BJ$4:$BJ$47</c:f>
              <c:numCache>
                <c:formatCode>0.000</c:formatCode>
                <c:ptCount val="44"/>
                <c:pt idx="0">
                  <c:v>8.7620732804132382E-3</c:v>
                </c:pt>
                <c:pt idx="1">
                  <c:v>9.2760652246756808E-3</c:v>
                </c:pt>
                <c:pt idx="2">
                  <c:v>1.0087935009460789E-2</c:v>
                </c:pt>
                <c:pt idx="3">
                  <c:v>1.1285688911168813E-2</c:v>
                </c:pt>
                <c:pt idx="4">
                  <c:v>1.295265130148698E-2</c:v>
                </c:pt>
                <c:pt idx="5">
                  <c:v>1.5241615192280122E-2</c:v>
                </c:pt>
                <c:pt idx="6">
                  <c:v>1.9010699467575269E-2</c:v>
                </c:pt>
                <c:pt idx="7">
                  <c:v>2.6447006010255673E-2</c:v>
                </c:pt>
                <c:pt idx="8">
                  <c:v>3.845967969961802E-2</c:v>
                </c:pt>
                <c:pt idx="9">
                  <c:v>4.7919465660301197E-2</c:v>
                </c:pt>
                <c:pt idx="10">
                  <c:v>5.541587703373315E-2</c:v>
                </c:pt>
                <c:pt idx="11">
                  <c:v>6.2586509120993755E-2</c:v>
                </c:pt>
                <c:pt idx="12">
                  <c:v>6.7783127150616906E-2</c:v>
                </c:pt>
                <c:pt idx="13">
                  <c:v>7.2132265766599257E-2</c:v>
                </c:pt>
                <c:pt idx="14">
                  <c:v>7.7227021788312533E-2</c:v>
                </c:pt>
                <c:pt idx="15">
                  <c:v>8.4167779031638426E-2</c:v>
                </c:pt>
                <c:pt idx="16">
                  <c:v>9.1370899477946049E-2</c:v>
                </c:pt>
                <c:pt idx="17">
                  <c:v>9.8790039036678712E-2</c:v>
                </c:pt>
                <c:pt idx="18">
                  <c:v>0.10618439841957134</c:v>
                </c:pt>
                <c:pt idx="19">
                  <c:v>0.11413285129766573</c:v>
                </c:pt>
                <c:pt idx="20">
                  <c:v>0.12343175609801821</c:v>
                </c:pt>
                <c:pt idx="21">
                  <c:v>0.13419654558610422</c:v>
                </c:pt>
                <c:pt idx="22">
                  <c:v>0.15092134821524927</c:v>
                </c:pt>
                <c:pt idx="23">
                  <c:v>0.17220156479811682</c:v>
                </c:pt>
                <c:pt idx="24">
                  <c:v>0.1999907311559585</c:v>
                </c:pt>
                <c:pt idx="25">
                  <c:v>0.23392509703445633</c:v>
                </c:pt>
                <c:pt idx="26">
                  <c:v>0.27785608039357657</c:v>
                </c:pt>
                <c:pt idx="27">
                  <c:v>0.31923876293741593</c:v>
                </c:pt>
                <c:pt idx="28">
                  <c:v>0.35194359226823069</c:v>
                </c:pt>
                <c:pt idx="29">
                  <c:v>0.37477744217157993</c:v>
                </c:pt>
                <c:pt idx="30">
                  <c:v>0.36630357106116551</c:v>
                </c:pt>
                <c:pt idx="31">
                  <c:v>0.34624936290375979</c:v>
                </c:pt>
                <c:pt idx="32">
                  <c:v>0.30004021821970828</c:v>
                </c:pt>
                <c:pt idx="33">
                  <c:v>0.24991478729248817</c:v>
                </c:pt>
                <c:pt idx="34">
                  <c:v>0.19938395736868322</c:v>
                </c:pt>
                <c:pt idx="35">
                  <c:v>0.1584859404537369</c:v>
                </c:pt>
                <c:pt idx="36">
                  <c:v>0.12459995425727365</c:v>
                </c:pt>
                <c:pt idx="37">
                  <c:v>9.5641641156444523E-2</c:v>
                </c:pt>
                <c:pt idx="38">
                  <c:v>6.9141125490021438E-2</c:v>
                </c:pt>
                <c:pt idx="39">
                  <c:v>5.6937701264224469E-2</c:v>
                </c:pt>
                <c:pt idx="40">
                  <c:v>5.5564558975049992E-2</c:v>
                </c:pt>
                <c:pt idx="41">
                  <c:v>5.7367907323802952E-2</c:v>
                </c:pt>
                <c:pt idx="42">
                  <c:v>4.9053057878155448E-2</c:v>
                </c:pt>
                <c:pt idx="43">
                  <c:v>3.469964781578945E-2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9F-46EA-B31A-0039E2317EAD}"/>
            </c:ext>
          </c:extLst>
        </c:ser>
        <c:ser>
          <c:idx val="4"/>
          <c:order val="4"/>
          <c:tx>
            <c:strRef>
              <c:f>'SP23'!$BK$3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'SP23'!$BK$4:$BK$47</c:f>
              <c:numCache>
                <c:formatCode>0.000</c:formatCode>
                <c:ptCount val="44"/>
                <c:pt idx="0">
                  <c:v>1.4204844655063272E-2</c:v>
                </c:pt>
                <c:pt idx="1">
                  <c:v>1.5120415389377435E-2</c:v>
                </c:pt>
                <c:pt idx="2">
                  <c:v>1.6597012160135843E-2</c:v>
                </c:pt>
                <c:pt idx="3">
                  <c:v>1.8722310444294864E-2</c:v>
                </c:pt>
                <c:pt idx="4">
                  <c:v>2.1700821677368348E-2</c:v>
                </c:pt>
                <c:pt idx="5">
                  <c:v>2.5680609218651878E-2</c:v>
                </c:pt>
                <c:pt idx="6">
                  <c:v>3.1929818597269052E-2</c:v>
                </c:pt>
                <c:pt idx="7">
                  <c:v>4.4256826206711633E-2</c:v>
                </c:pt>
                <c:pt idx="8">
                  <c:v>6.4210339102363609E-2</c:v>
                </c:pt>
                <c:pt idx="9">
                  <c:v>7.9617225727182897E-2</c:v>
                </c:pt>
                <c:pt idx="10">
                  <c:v>9.1650173537171337E-2</c:v>
                </c:pt>
                <c:pt idx="11">
                  <c:v>0.10325262357461981</c:v>
                </c:pt>
                <c:pt idx="12">
                  <c:v>0.11146359970184619</c:v>
                </c:pt>
                <c:pt idx="13">
                  <c:v>0.11777132407581864</c:v>
                </c:pt>
                <c:pt idx="14">
                  <c:v>0.12389404201272904</c:v>
                </c:pt>
                <c:pt idx="15">
                  <c:v>0.13174269084592008</c:v>
                </c:pt>
                <c:pt idx="16">
                  <c:v>0.13953873439293735</c:v>
                </c:pt>
                <c:pt idx="17">
                  <c:v>0.14833605424816462</c:v>
                </c:pt>
                <c:pt idx="18">
                  <c:v>0.15773331312066313</c:v>
                </c:pt>
                <c:pt idx="19">
                  <c:v>0.16777149091039684</c:v>
                </c:pt>
                <c:pt idx="20">
                  <c:v>0.1812576877026475</c:v>
                </c:pt>
                <c:pt idx="21">
                  <c:v>0.19736972391708563</c:v>
                </c:pt>
                <c:pt idx="22">
                  <c:v>0.22200620404057952</c:v>
                </c:pt>
                <c:pt idx="23">
                  <c:v>0.25587996324283679</c:v>
                </c:pt>
                <c:pt idx="24">
                  <c:v>0.29920319853946031</c:v>
                </c:pt>
                <c:pt idx="25">
                  <c:v>0.35169337850112903</c:v>
                </c:pt>
                <c:pt idx="26">
                  <c:v>0.41182130107091086</c:v>
                </c:pt>
                <c:pt idx="27">
                  <c:v>0.46438675499471371</c:v>
                </c:pt>
                <c:pt idx="28">
                  <c:v>0.50196025487390639</c:v>
                </c:pt>
                <c:pt idx="29">
                  <c:v>0.51975656297212547</c:v>
                </c:pt>
                <c:pt idx="30">
                  <c:v>0.5007228516651383</c:v>
                </c:pt>
                <c:pt idx="31">
                  <c:v>0.46322294689324883</c:v>
                </c:pt>
                <c:pt idx="32">
                  <c:v>0.40006429586852588</c:v>
                </c:pt>
                <c:pt idx="33">
                  <c:v>0.33492417906458904</c:v>
                </c:pt>
                <c:pt idx="34">
                  <c:v>0.26906483230138023</c:v>
                </c:pt>
                <c:pt idx="35">
                  <c:v>0.21866055256266081</c:v>
                </c:pt>
                <c:pt idx="36">
                  <c:v>0.17687962953185715</c:v>
                </c:pt>
                <c:pt idx="37">
                  <c:v>0.14869337455923692</c:v>
                </c:pt>
                <c:pt idx="38">
                  <c:v>0.1215745964702709</c:v>
                </c:pt>
                <c:pt idx="39">
                  <c:v>0.10066030208599014</c:v>
                </c:pt>
                <c:pt idx="40">
                  <c:v>8.1327815044815441E-2</c:v>
                </c:pt>
                <c:pt idx="41">
                  <c:v>6.5264153262200503E-2</c:v>
                </c:pt>
                <c:pt idx="42">
                  <c:v>5.5015554327771485E-2</c:v>
                </c:pt>
                <c:pt idx="43">
                  <c:v>5.8295616908234871E-2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9F-46EA-B31A-0039E2317EAD}"/>
            </c:ext>
          </c:extLst>
        </c:ser>
        <c:ser>
          <c:idx val="5"/>
          <c:order val="5"/>
          <c:tx>
            <c:strRef>
              <c:f>'SP23'!$BL$3</c:f>
              <c:strCache>
                <c:ptCount val="1"/>
                <c:pt idx="0">
                  <c:v>T7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'SP23'!$BL$4:$BL$47</c:f>
              <c:numCache>
                <c:formatCode>0.000</c:formatCode>
                <c:ptCount val="44"/>
                <c:pt idx="0">
                  <c:v>6.1076262737572752E-3</c:v>
                </c:pt>
                <c:pt idx="1">
                  <c:v>6.42610092976581E-3</c:v>
                </c:pt>
                <c:pt idx="2">
                  <c:v>6.9131441833335692E-3</c:v>
                </c:pt>
                <c:pt idx="3">
                  <c:v>7.6108981838503512E-3</c:v>
                </c:pt>
                <c:pt idx="4">
                  <c:v>8.5658197716834469E-3</c:v>
                </c:pt>
                <c:pt idx="5">
                  <c:v>9.9077486909722959E-3</c:v>
                </c:pt>
                <c:pt idx="6">
                  <c:v>1.2218149016596763E-2</c:v>
                </c:pt>
                <c:pt idx="7">
                  <c:v>1.6947215957097722E-2</c:v>
                </c:pt>
                <c:pt idx="8">
                  <c:v>2.4520582331973136E-2</c:v>
                </c:pt>
                <c:pt idx="9">
                  <c:v>3.0281127172139294E-2</c:v>
                </c:pt>
                <c:pt idx="10">
                  <c:v>3.4851555306858406E-2</c:v>
                </c:pt>
                <c:pt idx="11">
                  <c:v>3.9200633791903486E-2</c:v>
                </c:pt>
                <c:pt idx="12">
                  <c:v>4.2315148251904258E-2</c:v>
                </c:pt>
                <c:pt idx="13">
                  <c:v>4.4897669758547545E-2</c:v>
                </c:pt>
                <c:pt idx="14">
                  <c:v>4.7821450867226924E-2</c:v>
                </c:pt>
                <c:pt idx="15">
                  <c:v>5.192994031130857E-2</c:v>
                </c:pt>
                <c:pt idx="16">
                  <c:v>5.6583277862997904E-2</c:v>
                </c:pt>
                <c:pt idx="17">
                  <c:v>6.2152113484848226E-2</c:v>
                </c:pt>
                <c:pt idx="18">
                  <c:v>6.8372556362980716E-2</c:v>
                </c:pt>
                <c:pt idx="19">
                  <c:v>7.5274809334237788E-2</c:v>
                </c:pt>
                <c:pt idx="20">
                  <c:v>8.4025302763031426E-2</c:v>
                </c:pt>
                <c:pt idx="21">
                  <c:v>9.4325436023603174E-2</c:v>
                </c:pt>
                <c:pt idx="22">
                  <c:v>0.10956386872443796</c:v>
                </c:pt>
                <c:pt idx="23">
                  <c:v>0.12936461700492469</c:v>
                </c:pt>
                <c:pt idx="24">
                  <c:v>0.15434939538063591</c:v>
                </c:pt>
                <c:pt idx="25">
                  <c:v>0.18340813122591357</c:v>
                </c:pt>
                <c:pt idx="26">
                  <c:v>0.21739995042546933</c:v>
                </c:pt>
                <c:pt idx="27">
                  <c:v>0.24634838156733435</c:v>
                </c:pt>
                <c:pt idx="28">
                  <c:v>0.26685136416849498</c:v>
                </c:pt>
                <c:pt idx="29">
                  <c:v>0.27904754295389989</c:v>
                </c:pt>
                <c:pt idx="30">
                  <c:v>0.27008165844277643</c:v>
                </c:pt>
                <c:pt idx="31">
                  <c:v>0.25415496141681182</c:v>
                </c:pt>
                <c:pt idx="32">
                  <c:v>0.21970838803179815</c:v>
                </c:pt>
                <c:pt idx="33">
                  <c:v>0.18326787945639855</c:v>
                </c:pt>
                <c:pt idx="34">
                  <c:v>0.14688291166640682</c:v>
                </c:pt>
                <c:pt idx="35">
                  <c:v>0.121277435743693</c:v>
                </c:pt>
                <c:pt idx="36">
                  <c:v>9.8663475575475862E-2</c:v>
                </c:pt>
                <c:pt idx="37">
                  <c:v>8.0249353604716217E-2</c:v>
                </c:pt>
                <c:pt idx="38">
                  <c:v>6.2249278577125713E-2</c:v>
                </c:pt>
                <c:pt idx="39">
                  <c:v>5.0777703358401649E-2</c:v>
                </c:pt>
                <c:pt idx="40">
                  <c:v>4.3140071181949652E-2</c:v>
                </c:pt>
                <c:pt idx="41">
                  <c:v>3.802591527357025E-2</c:v>
                </c:pt>
                <c:pt idx="42">
                  <c:v>3.2346330354895945E-2</c:v>
                </c:pt>
                <c:pt idx="43">
                  <c:v>2.9493079234249014E-2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9F-46EA-B31A-0039E2317EAD}"/>
            </c:ext>
          </c:extLst>
        </c:ser>
        <c:ser>
          <c:idx val="6"/>
          <c:order val="6"/>
          <c:tx>
            <c:strRef>
              <c:f>'SP23'!$BM$3</c:f>
              <c:strCache>
                <c:ptCount val="1"/>
                <c:pt idx="0">
                  <c:v>T8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'SP23'!$BM$4:$BM$47</c:f>
              <c:numCache>
                <c:formatCode>0.000</c:formatCode>
                <c:ptCount val="44"/>
                <c:pt idx="0">
                  <c:v>3.0080568272005232E-3</c:v>
                </c:pt>
                <c:pt idx="1">
                  <c:v>3.1589626880968698E-3</c:v>
                </c:pt>
                <c:pt idx="2">
                  <c:v>3.3853214794413913E-3</c:v>
                </c:pt>
                <c:pt idx="3">
                  <c:v>3.7122841780501429E-3</c:v>
                </c:pt>
                <c:pt idx="4">
                  <c:v>4.1700319561023972E-3</c:v>
                </c:pt>
                <c:pt idx="5">
                  <c:v>4.8239573533199022E-3</c:v>
                </c:pt>
                <c:pt idx="6">
                  <c:v>5.9809022868585636E-3</c:v>
                </c:pt>
                <c:pt idx="7">
                  <c:v>8.3149129353887359E-3</c:v>
                </c:pt>
                <c:pt idx="8">
                  <c:v>1.1991985745896397E-2</c:v>
                </c:pt>
                <c:pt idx="9">
                  <c:v>1.477871397711561E-2</c:v>
                </c:pt>
                <c:pt idx="10">
                  <c:v>1.6976909350839068E-2</c:v>
                </c:pt>
                <c:pt idx="11">
                  <c:v>1.8953776128581217E-2</c:v>
                </c:pt>
                <c:pt idx="12">
                  <c:v>2.0402472393186155E-2</c:v>
                </c:pt>
                <c:pt idx="13">
                  <c:v>2.1614749475720143E-2</c:v>
                </c:pt>
                <c:pt idx="14">
                  <c:v>2.313386847541004E-2</c:v>
                </c:pt>
                <c:pt idx="15">
                  <c:v>2.5281761895501381E-2</c:v>
                </c:pt>
                <c:pt idx="16">
                  <c:v>2.7615772544031553E-2</c:v>
                </c:pt>
                <c:pt idx="17">
                  <c:v>3.0206323156085513E-2</c:v>
                </c:pt>
                <c:pt idx="18">
                  <c:v>3.3058443927026476E-2</c:v>
                </c:pt>
                <c:pt idx="19">
                  <c:v>3.6353221889930058E-2</c:v>
                </c:pt>
                <c:pt idx="20">
                  <c:v>4.0462891501673919E-2</c:v>
                </c:pt>
                <c:pt idx="21">
                  <c:v>4.5583630381423296E-2</c:v>
                </c:pt>
                <c:pt idx="22">
                  <c:v>5.3506188078481537E-2</c:v>
                </c:pt>
                <c:pt idx="23">
                  <c:v>6.3767786619433137E-2</c:v>
                </c:pt>
                <c:pt idx="24">
                  <c:v>7.6544482841990544E-2</c:v>
                </c:pt>
                <c:pt idx="25">
                  <c:v>9.031715774646383E-2</c:v>
                </c:pt>
                <c:pt idx="26">
                  <c:v>0.10682625892852426</c:v>
                </c:pt>
                <c:pt idx="27">
                  <c:v>0.12251040807101793</c:v>
                </c:pt>
                <c:pt idx="28">
                  <c:v>0.13516637960485822</c:v>
                </c:pt>
                <c:pt idx="29">
                  <c:v>0.14179617709357109</c:v>
                </c:pt>
                <c:pt idx="30">
                  <c:v>0.13629314336621765</c:v>
                </c:pt>
                <c:pt idx="31">
                  <c:v>0.1270929160469037</c:v>
                </c:pt>
                <c:pt idx="32">
                  <c:v>0.1053725324685561</c:v>
                </c:pt>
                <c:pt idx="33">
                  <c:v>8.3350337168415806E-2</c:v>
                </c:pt>
                <c:pt idx="34">
                  <c:v>6.2832170281875793E-2</c:v>
                </c:pt>
                <c:pt idx="35">
                  <c:v>4.9391488271374462E-2</c:v>
                </c:pt>
                <c:pt idx="36">
                  <c:v>3.8068518508785204E-2</c:v>
                </c:pt>
                <c:pt idx="37">
                  <c:v>2.8038308954541322E-2</c:v>
                </c:pt>
                <c:pt idx="38">
                  <c:v>1.9688184651610107E-2</c:v>
                </c:pt>
                <c:pt idx="39">
                  <c:v>1.5578515039866252E-2</c:v>
                </c:pt>
                <c:pt idx="40">
                  <c:v>1.5135857847903632E-2</c:v>
                </c:pt>
                <c:pt idx="41">
                  <c:v>1.5447729960422745E-2</c:v>
                </c:pt>
                <c:pt idx="42">
                  <c:v>1.3541285917765565E-2</c:v>
                </c:pt>
                <c:pt idx="43">
                  <c:v>1.0865221984537005E-2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9F-46EA-B31A-0039E2317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689679"/>
        <c:axId val="1062691119"/>
      </c:scatterChart>
      <c:valAx>
        <c:axId val="106268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691119"/>
        <c:crosses val="autoZero"/>
        <c:crossBetween val="midCat"/>
      </c:valAx>
      <c:valAx>
        <c:axId val="106269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68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T1:</a:t>
            </a:r>
            <a:r>
              <a:rPr lang="es-AR" baseline="0"/>
              <a:t> </a:t>
            </a:r>
            <a:r>
              <a:rPr lang="es-AR" sz="1400" b="0" i="0" u="none" strike="noStrike" baseline="0">
                <a:effectLst/>
              </a:rPr>
              <a:t>0.205 m/d (upwelling)</a:t>
            </a:r>
            <a:r>
              <a:rPr lang="es-AR" sz="1400" b="0" i="0" u="none" strike="noStrike" baseline="0"/>
              <a:t> </a:t>
            </a:r>
            <a:endParaRPr lang="es-AR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'SP23'!$AZ$2:$BF$2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'SP23'!$AZ$4:$AZ$47</c:f>
              <c:numCache>
                <c:formatCode>0.000</c:formatCode>
                <c:ptCount val="44"/>
                <c:pt idx="0">
                  <c:v>9.9204084177885142E-3</c:v>
                </c:pt>
                <c:pt idx="1">
                  <c:v>1.0500547931518889E-2</c:v>
                </c:pt>
                <c:pt idx="2">
                  <c:v>1.1410910814311514E-2</c:v>
                </c:pt>
                <c:pt idx="3">
                  <c:v>1.2762267476896162E-2</c:v>
                </c:pt>
                <c:pt idx="4">
                  <c:v>1.4623842809054172E-2</c:v>
                </c:pt>
                <c:pt idx="5">
                  <c:v>1.7206095297632278E-2</c:v>
                </c:pt>
                <c:pt idx="6">
                  <c:v>2.1444979331128943E-2</c:v>
                </c:pt>
                <c:pt idx="7">
                  <c:v>2.989640700264256E-2</c:v>
                </c:pt>
                <c:pt idx="8">
                  <c:v>4.3622361172268267E-2</c:v>
                </c:pt>
                <c:pt idx="9">
                  <c:v>5.4590939233434582E-2</c:v>
                </c:pt>
                <c:pt idx="10">
                  <c:v>6.365157769626284E-2</c:v>
                </c:pt>
                <c:pt idx="11">
                  <c:v>7.2351582539091408E-2</c:v>
                </c:pt>
                <c:pt idx="12">
                  <c:v>7.8634125068384242E-2</c:v>
                </c:pt>
                <c:pt idx="13">
                  <c:v>8.3671958554966286E-2</c:v>
                </c:pt>
                <c:pt idx="14">
                  <c:v>8.9030968003726632E-2</c:v>
                </c:pt>
                <c:pt idx="15">
                  <c:v>9.596490986426004E-2</c:v>
                </c:pt>
                <c:pt idx="16">
                  <c:v>0.10281024598328928</c:v>
                </c:pt>
                <c:pt idx="17">
                  <c:v>0.1101900533042445</c:v>
                </c:pt>
                <c:pt idx="18">
                  <c:v>0.11764117337810814</c:v>
                </c:pt>
                <c:pt idx="19">
                  <c:v>0.12552220489715102</c:v>
                </c:pt>
                <c:pt idx="20">
                  <c:v>0.13606376120143723</c:v>
                </c:pt>
                <c:pt idx="21">
                  <c:v>0.1491494513098334</c:v>
                </c:pt>
                <c:pt idx="22">
                  <c:v>0.16958164879994819</c:v>
                </c:pt>
                <c:pt idx="23">
                  <c:v>0.19630404431748835</c:v>
                </c:pt>
                <c:pt idx="24">
                  <c:v>0.22968278618206095</c:v>
                </c:pt>
                <c:pt idx="25">
                  <c:v>0.26802676274235221</c:v>
                </c:pt>
                <c:pt idx="26">
                  <c:v>0.31454928433509122</c:v>
                </c:pt>
                <c:pt idx="27">
                  <c:v>0.36121973439166155</c:v>
                </c:pt>
                <c:pt idx="28">
                  <c:v>0.40611550533643759</c:v>
                </c:pt>
                <c:pt idx="29">
                  <c:v>0.43569197727365772</c:v>
                </c:pt>
                <c:pt idx="30">
                  <c:v>0.42972113981647364</c:v>
                </c:pt>
                <c:pt idx="31">
                  <c:v>0.41128051790897402</c:v>
                </c:pt>
                <c:pt idx="32">
                  <c:v>0.3572338539683223</c:v>
                </c:pt>
                <c:pt idx="33">
                  <c:v>0.30422738656052672</c:v>
                </c:pt>
                <c:pt idx="34">
                  <c:v>0.24220760558744964</c:v>
                </c:pt>
                <c:pt idx="35">
                  <c:v>0.1913303461282615</c:v>
                </c:pt>
                <c:pt idx="36">
                  <c:v>0.14853322186916013</c:v>
                </c:pt>
                <c:pt idx="37">
                  <c:v>0.11498545337369374</c:v>
                </c:pt>
                <c:pt idx="38">
                  <c:v>8.3505164628991477E-2</c:v>
                </c:pt>
                <c:pt idx="39">
                  <c:v>6.4093563284217989E-2</c:v>
                </c:pt>
                <c:pt idx="40">
                  <c:v>5.0757049335185253E-2</c:v>
                </c:pt>
                <c:pt idx="41">
                  <c:v>4.2086652918122039E-2</c:v>
                </c:pt>
                <c:pt idx="42">
                  <c:v>3.4630441627836697E-2</c:v>
                </c:pt>
                <c:pt idx="43">
                  <c:v>3.2975088326674E-2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6E-4F20-ADF1-A66D5B2843D9}"/>
            </c:ext>
          </c:extLst>
        </c:ser>
        <c:ser>
          <c:idx val="1"/>
          <c:order val="1"/>
          <c:tx>
            <c:strRef>
              <c:f>'SP23'!$BG$2:$BM$2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'SP23'!$BG$4:$BG$47</c:f>
              <c:numCache>
                <c:formatCode>0.000</c:formatCode>
                <c:ptCount val="44"/>
                <c:pt idx="0">
                  <c:v>5.8210485484442792E-3</c:v>
                </c:pt>
                <c:pt idx="1">
                  <c:v>6.1699149485969027E-3</c:v>
                </c:pt>
                <c:pt idx="2">
                  <c:v>6.7239052602186275E-3</c:v>
                </c:pt>
                <c:pt idx="3">
                  <c:v>7.5452620883286964E-3</c:v>
                </c:pt>
                <c:pt idx="4">
                  <c:v>8.6532427115721434E-3</c:v>
                </c:pt>
                <c:pt idx="5">
                  <c:v>1.0208611512735444E-2</c:v>
                </c:pt>
                <c:pt idx="6">
                  <c:v>1.2701228976037924E-2</c:v>
                </c:pt>
                <c:pt idx="7">
                  <c:v>1.771105313260574E-2</c:v>
                </c:pt>
                <c:pt idx="8">
                  <c:v>2.5924291697874819E-2</c:v>
                </c:pt>
                <c:pt idx="9">
                  <c:v>3.2486901108904925E-2</c:v>
                </c:pt>
                <c:pt idx="10">
                  <c:v>3.7859168830793641E-2</c:v>
                </c:pt>
                <c:pt idx="11">
                  <c:v>4.3130331228214129E-2</c:v>
                </c:pt>
                <c:pt idx="12">
                  <c:v>4.6919031332126195E-2</c:v>
                </c:pt>
                <c:pt idx="13">
                  <c:v>5.0029255914378054E-2</c:v>
                </c:pt>
                <c:pt idx="14">
                  <c:v>5.3355103452818853E-2</c:v>
                </c:pt>
                <c:pt idx="15">
                  <c:v>5.7631960122810223E-2</c:v>
                </c:pt>
                <c:pt idx="16">
                  <c:v>6.1967797973129277E-2</c:v>
                </c:pt>
                <c:pt idx="17">
                  <c:v>6.664803145451681E-2</c:v>
                </c:pt>
                <c:pt idx="18">
                  <c:v>7.1394117127774048E-2</c:v>
                </c:pt>
                <c:pt idx="19">
                  <c:v>7.6418746240230026E-2</c:v>
                </c:pt>
                <c:pt idx="20">
                  <c:v>8.3058568070083383E-2</c:v>
                </c:pt>
                <c:pt idx="21">
                  <c:v>9.0974702241826577E-2</c:v>
                </c:pt>
                <c:pt idx="22">
                  <c:v>0.10313984242890668</c:v>
                </c:pt>
                <c:pt idx="23">
                  <c:v>0.11929400614645222</c:v>
                </c:pt>
                <c:pt idx="24">
                  <c:v>0.13942775728254736</c:v>
                </c:pt>
                <c:pt idx="25">
                  <c:v>0.16300669252004713</c:v>
                </c:pt>
                <c:pt idx="26">
                  <c:v>0.19201935068753034</c:v>
                </c:pt>
                <c:pt idx="27">
                  <c:v>0.22147859118968172</c:v>
                </c:pt>
                <c:pt idx="28">
                  <c:v>0.2494932060776241</c:v>
                </c:pt>
                <c:pt idx="29">
                  <c:v>0.26816204943974575</c:v>
                </c:pt>
                <c:pt idx="30">
                  <c:v>0.26504935198875668</c:v>
                </c:pt>
                <c:pt idx="31">
                  <c:v>0.25201418953371557</c:v>
                </c:pt>
                <c:pt idx="32">
                  <c:v>0.21925303129142301</c:v>
                </c:pt>
                <c:pt idx="33">
                  <c:v>0.1868948463593858</c:v>
                </c:pt>
                <c:pt idx="34">
                  <c:v>0.14966370874792229</c:v>
                </c:pt>
                <c:pt idx="35">
                  <c:v>0.11944934866434416</c:v>
                </c:pt>
                <c:pt idx="36">
                  <c:v>9.4318947035708617E-2</c:v>
                </c:pt>
                <c:pt idx="37">
                  <c:v>7.5004610166358468E-2</c:v>
                </c:pt>
                <c:pt idx="38">
                  <c:v>5.6449057804267525E-2</c:v>
                </c:pt>
                <c:pt idx="39">
                  <c:v>4.4203480666327205E-2</c:v>
                </c:pt>
                <c:pt idx="40">
                  <c:v>3.5248608612192991E-2</c:v>
                </c:pt>
                <c:pt idx="41">
                  <c:v>2.9160487529467288E-2</c:v>
                </c:pt>
                <c:pt idx="42">
                  <c:v>2.4340304450489847E-2</c:v>
                </c:pt>
                <c:pt idx="43">
                  <c:v>2.3396257403087921E-2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6E-4F20-ADF1-A66D5B284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100767"/>
        <c:axId val="1163101247"/>
      </c:scatterChart>
      <c:valAx>
        <c:axId val="116310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101247"/>
        <c:crosses val="autoZero"/>
        <c:crossBetween val="midCat"/>
      </c:valAx>
      <c:valAx>
        <c:axId val="11631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100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T2: </a:t>
            </a:r>
            <a:r>
              <a:rPr lang="es-AR" sz="1400" b="0" i="0" u="none" strike="noStrike" baseline="0">
                <a:effectLst/>
              </a:rPr>
              <a:t>-0.317</a:t>
            </a:r>
            <a:r>
              <a:rPr lang="es-AR" sz="1400" b="0" i="0" u="none" strike="noStrike" baseline="0"/>
              <a:t>  m/d (downwelling)</a:t>
            </a:r>
            <a:endParaRPr lang="es-AR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'SP23'!$AZ$2:$BF$2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'SP23'!$BA$4:$BA$47</c:f>
              <c:numCache>
                <c:formatCode>0.000</c:formatCode>
                <c:ptCount val="44"/>
                <c:pt idx="0">
                  <c:v>4.2721638233726867E-3</c:v>
                </c:pt>
                <c:pt idx="1">
                  <c:v>4.5598157516296986E-3</c:v>
                </c:pt>
                <c:pt idx="2">
                  <c:v>5.0072743066961658E-3</c:v>
                </c:pt>
                <c:pt idx="3">
                  <c:v>5.6784621392958635E-3</c:v>
                </c:pt>
                <c:pt idx="4">
                  <c:v>6.5946867996700574E-3</c:v>
                </c:pt>
                <c:pt idx="5">
                  <c:v>7.8198709385425228E-3</c:v>
                </c:pt>
                <c:pt idx="6">
                  <c:v>9.7695117856178397E-3</c:v>
                </c:pt>
                <c:pt idx="7">
                  <c:v>1.364748592952721E-2</c:v>
                </c:pt>
                <c:pt idx="8">
                  <c:v>2.0061058552146554E-2</c:v>
                </c:pt>
                <c:pt idx="9">
                  <c:v>2.5292062136375949E-2</c:v>
                </c:pt>
                <c:pt idx="10">
                  <c:v>2.968141748607557E-2</c:v>
                </c:pt>
                <c:pt idx="11">
                  <c:v>3.4187964362102113E-2</c:v>
                </c:pt>
                <c:pt idx="12">
                  <c:v>3.7554557300221239E-2</c:v>
                </c:pt>
                <c:pt idx="13">
                  <c:v>4.0452384133032648E-2</c:v>
                </c:pt>
                <c:pt idx="14">
                  <c:v>4.3446094941929705E-2</c:v>
                </c:pt>
                <c:pt idx="15">
                  <c:v>4.7228185109753414E-2</c:v>
                </c:pt>
                <c:pt idx="16">
                  <c:v>5.1031582827818368E-2</c:v>
                </c:pt>
                <c:pt idx="17">
                  <c:v>5.4962825847330893E-2</c:v>
                </c:pt>
                <c:pt idx="18">
                  <c:v>5.8680993364430813E-2</c:v>
                </c:pt>
                <c:pt idx="19">
                  <c:v>6.2633543934184577E-2</c:v>
                </c:pt>
                <c:pt idx="20">
                  <c:v>6.7875201293534637E-2</c:v>
                </c:pt>
                <c:pt idx="21">
                  <c:v>7.3745431385001836E-2</c:v>
                </c:pt>
                <c:pt idx="22">
                  <c:v>8.2609372285366106E-2</c:v>
                </c:pt>
                <c:pt idx="23">
                  <c:v>9.4062180540043519E-2</c:v>
                </c:pt>
                <c:pt idx="24">
                  <c:v>0.10793339574710396</c:v>
                </c:pt>
                <c:pt idx="25">
                  <c:v>0.12393536597829041</c:v>
                </c:pt>
                <c:pt idx="26">
                  <c:v>0.14167390155413961</c:v>
                </c:pt>
                <c:pt idx="27">
                  <c:v>0.15653591784741863</c:v>
                </c:pt>
                <c:pt idx="28">
                  <c:v>0.16818049405426738</c:v>
                </c:pt>
                <c:pt idx="29">
                  <c:v>0.17572336683967354</c:v>
                </c:pt>
                <c:pt idx="30">
                  <c:v>0.17271900225565581</c:v>
                </c:pt>
                <c:pt idx="31">
                  <c:v>0.16642262115936343</c:v>
                </c:pt>
                <c:pt idx="32">
                  <c:v>0.15003711502383424</c:v>
                </c:pt>
                <c:pt idx="33">
                  <c:v>0.13255427005088019</c:v>
                </c:pt>
                <c:pt idx="34">
                  <c:v>0.11161960193884198</c:v>
                </c:pt>
                <c:pt idx="35">
                  <c:v>9.4552254195592503E-2</c:v>
                </c:pt>
                <c:pt idx="36">
                  <c:v>7.8837935892663052E-2</c:v>
                </c:pt>
                <c:pt idx="37">
                  <c:v>6.6458249202490813E-2</c:v>
                </c:pt>
                <c:pt idx="38">
                  <c:v>5.3183645402185648E-2</c:v>
                </c:pt>
                <c:pt idx="39">
                  <c:v>4.2508562731314266E-2</c:v>
                </c:pt>
                <c:pt idx="40">
                  <c:v>3.2366168816474375E-2</c:v>
                </c:pt>
                <c:pt idx="41">
                  <c:v>2.4333222375519239E-2</c:v>
                </c:pt>
                <c:pt idx="42">
                  <c:v>1.9219410317616776E-2</c:v>
                </c:pt>
                <c:pt idx="43">
                  <c:v>1.9251371642978663E-2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74-4E5E-9C2F-8FEC2666FBB2}"/>
            </c:ext>
          </c:extLst>
        </c:ser>
        <c:ser>
          <c:idx val="1"/>
          <c:order val="1"/>
          <c:tx>
            <c:strRef>
              <c:f>'SP23'!$BG$2:$BM$2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'SP23'!$BH$4:$BH$47</c:f>
              <c:numCache>
                <c:formatCode>0.000</c:formatCode>
                <c:ptCount val="44"/>
                <c:pt idx="0">
                  <c:v>6.8366989093421289E-3</c:v>
                </c:pt>
                <c:pt idx="1">
                  <c:v>7.2178389182253142E-3</c:v>
                </c:pt>
                <c:pt idx="2">
                  <c:v>7.8371914326604876E-3</c:v>
                </c:pt>
                <c:pt idx="3">
                  <c:v>8.6947564526476534E-3</c:v>
                </c:pt>
                <c:pt idx="4">
                  <c:v>1.0028746483738802E-2</c:v>
                </c:pt>
                <c:pt idx="5">
                  <c:v>1.1862982776489128E-2</c:v>
                </c:pt>
                <c:pt idx="6">
                  <c:v>1.4912102847554606E-2</c:v>
                </c:pt>
                <c:pt idx="7">
                  <c:v>2.0748309233578378E-2</c:v>
                </c:pt>
                <c:pt idx="8">
                  <c:v>2.9943311947885212E-2</c:v>
                </c:pt>
                <c:pt idx="9">
                  <c:v>3.7232614617776119E-2</c:v>
                </c:pt>
                <c:pt idx="10">
                  <c:v>4.3068821003799877E-2</c:v>
                </c:pt>
                <c:pt idx="11">
                  <c:v>4.8785921137047661E-2</c:v>
                </c:pt>
                <c:pt idx="12">
                  <c:v>5.247821497310351E-2</c:v>
                </c:pt>
                <c:pt idx="13">
                  <c:v>5.5694083798055391E-2</c:v>
                </c:pt>
                <c:pt idx="14">
                  <c:v>5.8743203869120852E-2</c:v>
                </c:pt>
                <c:pt idx="15">
                  <c:v>6.300720771850149E-2</c:v>
                </c:pt>
                <c:pt idx="16">
                  <c:v>6.7318854068992517E-2</c:v>
                </c:pt>
                <c:pt idx="17">
                  <c:v>7.2202210432808334E-2</c:v>
                </c:pt>
                <c:pt idx="18">
                  <c:v>7.7561991807728103E-2</c:v>
                </c:pt>
                <c:pt idx="19">
                  <c:v>8.354112569708308E-2</c:v>
                </c:pt>
                <c:pt idx="20">
                  <c:v>9.1950027143068366E-2</c:v>
                </c:pt>
                <c:pt idx="21">
                  <c:v>0.10197877362680716</c:v>
                </c:pt>
                <c:pt idx="22">
                  <c:v>0.11646209396436819</c:v>
                </c:pt>
                <c:pt idx="23">
                  <c:v>0.13473299314020581</c:v>
                </c:pt>
                <c:pt idx="24">
                  <c:v>0.15598154863544336</c:v>
                </c:pt>
                <c:pt idx="25">
                  <c:v>0.17915962542565211</c:v>
                </c:pt>
                <c:pt idx="26">
                  <c:v>0.20495803977693267</c:v>
                </c:pt>
                <c:pt idx="27">
                  <c:v>0.23078027537876838</c:v>
                </c:pt>
                <c:pt idx="28">
                  <c:v>0.25726950599614973</c:v>
                </c:pt>
                <c:pt idx="29">
                  <c:v>0.27537365641810108</c:v>
                </c:pt>
                <c:pt idx="30">
                  <c:v>0.27773196022306573</c:v>
                </c:pt>
                <c:pt idx="31">
                  <c:v>0.28078108029413129</c:v>
                </c:pt>
                <c:pt idx="32">
                  <c:v>0.26253400236884877</c:v>
                </c:pt>
                <c:pt idx="33">
                  <c:v>0.24676433450130694</c:v>
                </c:pt>
                <c:pt idx="34">
                  <c:v>0.2213232389083544</c:v>
                </c:pt>
                <c:pt idx="35">
                  <c:v>0.19647767457928175</c:v>
                </c:pt>
                <c:pt idx="36">
                  <c:v>0.17508619158071301</c:v>
                </c:pt>
                <c:pt idx="37">
                  <c:v>0.15407584859102746</c:v>
                </c:pt>
                <c:pt idx="38">
                  <c:v>0.1284441829936333</c:v>
                </c:pt>
                <c:pt idx="39">
                  <c:v>0.10576635246508377</c:v>
                </c:pt>
                <c:pt idx="40">
                  <c:v>8.3088521936534293E-2</c:v>
                </c:pt>
                <c:pt idx="41">
                  <c:v>6.4841444011251831E-2</c:v>
                </c:pt>
                <c:pt idx="42">
                  <c:v>5.2835533731431496E-2</c:v>
                </c:pt>
                <c:pt idx="43">
                  <c:v>5.078690618368438E-2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74-4E5E-9C2F-8FEC2666F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100767"/>
        <c:axId val="1163101247"/>
      </c:scatterChart>
      <c:valAx>
        <c:axId val="116310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101247"/>
        <c:crosses val="autoZero"/>
        <c:crossBetween val="midCat"/>
      </c:valAx>
      <c:valAx>
        <c:axId val="11631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100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T3: </a:t>
            </a:r>
            <a:r>
              <a:rPr lang="es-AR" sz="1400" b="0" i="0" u="none" strike="noStrike" baseline="0">
                <a:effectLst/>
              </a:rPr>
              <a:t>-0.110 m/d (downwelling)</a:t>
            </a:r>
            <a:r>
              <a:rPr lang="es-AR" sz="1400" b="0" i="0" u="none" strike="noStrike" baseline="0"/>
              <a:t> </a:t>
            </a:r>
            <a:endParaRPr lang="es-AR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'SP23'!$AZ$2:$BF$2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'SP23'!$BB$4:$BB$47</c:f>
              <c:numCache>
                <c:formatCode>0.000</c:formatCode>
                <c:ptCount val="44"/>
                <c:pt idx="0">
                  <c:v>4.2167840336754638E-3</c:v>
                </c:pt>
                <c:pt idx="1">
                  <c:v>4.4670954146698964E-3</c:v>
                </c:pt>
                <c:pt idx="2">
                  <c:v>4.8521898469690268E-3</c:v>
                </c:pt>
                <c:pt idx="3">
                  <c:v>5.4169950143410838E-3</c:v>
                </c:pt>
                <c:pt idx="4">
                  <c:v>6.2000203600159785E-3</c:v>
                </c:pt>
                <c:pt idx="5">
                  <c:v>7.278284770453539E-3</c:v>
                </c:pt>
                <c:pt idx="6">
                  <c:v>9.0304644374145787E-3</c:v>
                </c:pt>
                <c:pt idx="7">
                  <c:v>1.254766025241329E-2</c:v>
                </c:pt>
                <c:pt idx="8">
                  <c:v>1.819571192613385E-2</c:v>
                </c:pt>
                <c:pt idx="9">
                  <c:v>2.2598624935420562E-2</c:v>
                </c:pt>
                <c:pt idx="10">
                  <c:v>2.6102984269342638E-2</c:v>
                </c:pt>
                <c:pt idx="11">
                  <c:v>2.9350613981731964E-2</c:v>
                </c:pt>
                <c:pt idx="12">
                  <c:v>3.1731781221448235E-2</c:v>
                </c:pt>
                <c:pt idx="13">
                  <c:v>3.3650835142405564E-2</c:v>
                </c:pt>
                <c:pt idx="14">
                  <c:v>3.5929310533508743E-2</c:v>
                </c:pt>
                <c:pt idx="15">
                  <c:v>3.9042157194593377E-2</c:v>
                </c:pt>
                <c:pt idx="16">
                  <c:v>4.2270532185367742E-2</c:v>
                </c:pt>
                <c:pt idx="17">
                  <c:v>4.5672199670676719E-2</c:v>
                </c:pt>
                <c:pt idx="18">
                  <c:v>4.9105958358677287E-2</c:v>
                </c:pt>
                <c:pt idx="19">
                  <c:v>5.2751518984442365E-2</c:v>
                </c:pt>
                <c:pt idx="20">
                  <c:v>5.7212196158573959E-2</c:v>
                </c:pt>
                <c:pt idx="21">
                  <c:v>6.2686955337759892E-2</c:v>
                </c:pt>
                <c:pt idx="22">
                  <c:v>7.1062759240265949E-2</c:v>
                </c:pt>
                <c:pt idx="23">
                  <c:v>8.1511654836649003E-2</c:v>
                </c:pt>
                <c:pt idx="24">
                  <c:v>9.4649793218587616E-2</c:v>
                </c:pt>
                <c:pt idx="25">
                  <c:v>0.10889186897311708</c:v>
                </c:pt>
                <c:pt idx="26">
                  <c:v>0.12652277573187887</c:v>
                </c:pt>
                <c:pt idx="27">
                  <c:v>0.14418577369333224</c:v>
                </c:pt>
                <c:pt idx="28">
                  <c:v>0.16069348835788821</c:v>
                </c:pt>
                <c:pt idx="29">
                  <c:v>0.17286247241854069</c:v>
                </c:pt>
                <c:pt idx="30">
                  <c:v>0.17103969210565817</c:v>
                </c:pt>
                <c:pt idx="31">
                  <c:v>0.16206057359255016</c:v>
                </c:pt>
                <c:pt idx="32">
                  <c:v>0.13965449587327916</c:v>
                </c:pt>
                <c:pt idx="33">
                  <c:v>0.11645897456779496</c:v>
                </c:pt>
                <c:pt idx="34">
                  <c:v>9.0420172703835539E-2</c:v>
                </c:pt>
                <c:pt idx="35">
                  <c:v>6.9708510486680697E-2</c:v>
                </c:pt>
                <c:pt idx="36">
                  <c:v>5.2526880565601203E-2</c:v>
                </c:pt>
                <c:pt idx="37">
                  <c:v>3.8997229510825147E-2</c:v>
                </c:pt>
                <c:pt idx="38">
                  <c:v>2.7052883869013819E-2</c:v>
                </c:pt>
                <c:pt idx="39">
                  <c:v>2.1270049143988567E-2</c:v>
                </c:pt>
                <c:pt idx="40">
                  <c:v>1.9986401036324802E-2</c:v>
                </c:pt>
                <c:pt idx="41">
                  <c:v>1.9928636871479929E-2</c:v>
                </c:pt>
                <c:pt idx="42">
                  <c:v>1.7573142593916923E-2</c:v>
                </c:pt>
                <c:pt idx="43">
                  <c:v>1.4530896578753807E-2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56-4E6E-AAC5-5CA11FE9DD44}"/>
            </c:ext>
          </c:extLst>
        </c:ser>
        <c:ser>
          <c:idx val="1"/>
          <c:order val="1"/>
          <c:tx>
            <c:strRef>
              <c:f>'SP23'!$BG$2:$BM$2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'SP23'!$BI$4:$BI$47</c:f>
              <c:numCache>
                <c:formatCode>0.000</c:formatCode>
                <c:ptCount val="44"/>
                <c:pt idx="0">
                  <c:v>7.4607092808245149E-3</c:v>
                </c:pt>
                <c:pt idx="1">
                  <c:v>7.9679529713055034E-3</c:v>
                </c:pt>
                <c:pt idx="2">
                  <c:v>8.8133591221071488E-3</c:v>
                </c:pt>
                <c:pt idx="3">
                  <c:v>1.0081468348309615E-2</c:v>
                </c:pt>
                <c:pt idx="4">
                  <c:v>1.1856821264993069E-2</c:v>
                </c:pt>
                <c:pt idx="5">
                  <c:v>1.4223958487237676E-2</c:v>
                </c:pt>
                <c:pt idx="6">
                  <c:v>1.7732394013064499E-2</c:v>
                </c:pt>
                <c:pt idx="7">
                  <c:v>2.4411102604397494E-2</c:v>
                </c:pt>
                <c:pt idx="8">
                  <c:v>3.5359112257278794E-2</c:v>
                </c:pt>
                <c:pt idx="9">
                  <c:v>4.4003390149225607E-2</c:v>
                </c:pt>
                <c:pt idx="10">
                  <c:v>5.0787774509408808E-2</c:v>
                </c:pt>
                <c:pt idx="11">
                  <c:v>5.7508753408281897E-2</c:v>
                </c:pt>
                <c:pt idx="12">
                  <c:v>6.1968270853760561E-2</c:v>
                </c:pt>
                <c:pt idx="13">
                  <c:v>6.5603517302207648E-2</c:v>
                </c:pt>
                <c:pt idx="14">
                  <c:v>6.9175358289344596E-2</c:v>
                </c:pt>
                <c:pt idx="15">
                  <c:v>7.3825092118753627E-2</c:v>
                </c:pt>
                <c:pt idx="16">
                  <c:v>7.8369150179312466E-2</c:v>
                </c:pt>
                <c:pt idx="17">
                  <c:v>8.3272505853962023E-2</c:v>
                </c:pt>
                <c:pt idx="18">
                  <c:v>8.8344942758771888E-2</c:v>
                </c:pt>
                <c:pt idx="19">
                  <c:v>9.3924623354062736E-2</c:v>
                </c:pt>
                <c:pt idx="20">
                  <c:v>0.10199825209421846</c:v>
                </c:pt>
                <c:pt idx="21">
                  <c:v>0.11201631498121793</c:v>
                </c:pt>
                <c:pt idx="22">
                  <c:v>0.12719135538810744</c:v>
                </c:pt>
                <c:pt idx="23">
                  <c:v>0.1473542920847267</c:v>
                </c:pt>
                <c:pt idx="24">
                  <c:v>0.17214582745698492</c:v>
                </c:pt>
                <c:pt idx="25">
                  <c:v>0.20131233965964163</c:v>
                </c:pt>
                <c:pt idx="26">
                  <c:v>0.23643896522544999</c:v>
                </c:pt>
                <c:pt idx="27">
                  <c:v>0.27203056417419924</c:v>
                </c:pt>
                <c:pt idx="28">
                  <c:v>0.30730513581639785</c:v>
                </c:pt>
                <c:pt idx="29">
                  <c:v>0.33049039950213299</c:v>
                </c:pt>
                <c:pt idx="30">
                  <c:v>0.32782737012710783</c:v>
                </c:pt>
                <c:pt idx="31">
                  <c:v>0.31358227648610015</c:v>
                </c:pt>
                <c:pt idx="32">
                  <c:v>0.2708469955630769</c:v>
                </c:pt>
                <c:pt idx="33">
                  <c:v>0.22686474056762138</c:v>
                </c:pt>
                <c:pt idx="34">
                  <c:v>0.17685896674770407</c:v>
                </c:pt>
                <c:pt idx="35">
                  <c:v>0.13579336297251421</c:v>
                </c:pt>
                <c:pt idx="36">
                  <c:v>0.10292819886010024</c:v>
                </c:pt>
                <c:pt idx="37">
                  <c:v>7.8242339256692231E-2</c:v>
                </c:pt>
                <c:pt idx="38">
                  <c:v>5.6346319950929633E-2</c:v>
                </c:pt>
                <c:pt idx="39">
                  <c:v>4.0748576468639275E-2</c:v>
                </c:pt>
                <c:pt idx="40">
                  <c:v>2.7856132668914197E-2</c:v>
                </c:pt>
                <c:pt idx="41">
                  <c:v>1.9275260238277497E-2</c:v>
                </c:pt>
                <c:pt idx="42">
                  <c:v>1.4731202177718663E-2</c:v>
                </c:pt>
                <c:pt idx="43">
                  <c:v>1.5724554404910593E-2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56-4E6E-AAC5-5CA11FE9D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100767"/>
        <c:axId val="1163101247"/>
      </c:scatterChart>
      <c:valAx>
        <c:axId val="116310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101247"/>
        <c:crosses val="autoZero"/>
        <c:crossBetween val="midCat"/>
      </c:valAx>
      <c:valAx>
        <c:axId val="11631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100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T5: </a:t>
            </a:r>
            <a:r>
              <a:rPr lang="es-AR" sz="1400" b="0" i="0" u="none" strike="noStrike" baseline="0">
                <a:effectLst/>
              </a:rPr>
              <a:t>0.060</a:t>
            </a:r>
            <a:r>
              <a:rPr lang="es-AR" sz="1400" b="0" i="0" u="none" strike="noStrike" baseline="0"/>
              <a:t>  m/d (upwelling)</a:t>
            </a:r>
            <a:endParaRPr lang="es-AR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'SP23'!$AZ$2:$BF$2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'SP23'!$BC$4:$BC$47</c:f>
              <c:numCache>
                <c:formatCode>0.000</c:formatCode>
                <c:ptCount val="44"/>
                <c:pt idx="0">
                  <c:v>1.8051960731111101E-2</c:v>
                </c:pt>
                <c:pt idx="1">
                  <c:v>1.9235695981890989E-2</c:v>
                </c:pt>
                <c:pt idx="2">
                  <c:v>2.1109944076719865E-2</c:v>
                </c:pt>
                <c:pt idx="3">
                  <c:v>2.3824644863184037E-2</c:v>
                </c:pt>
                <c:pt idx="4">
                  <c:v>2.7687566114847094E-2</c:v>
                </c:pt>
                <c:pt idx="5">
                  <c:v>3.2848647679295365E-2</c:v>
                </c:pt>
                <c:pt idx="6">
                  <c:v>4.0882257956185081E-2</c:v>
                </c:pt>
                <c:pt idx="7">
                  <c:v>5.6511502144485026E-2</c:v>
                </c:pt>
                <c:pt idx="8">
                  <c:v>8.1957858623928445E-2</c:v>
                </c:pt>
                <c:pt idx="9">
                  <c:v>0.10221944718436479</c:v>
                </c:pt>
                <c:pt idx="10">
                  <c:v>0.11806965341828435</c:v>
                </c:pt>
                <c:pt idx="11">
                  <c:v>0.1331701530411438</c:v>
                </c:pt>
                <c:pt idx="12">
                  <c:v>0.14368171852896744</c:v>
                </c:pt>
                <c:pt idx="13">
                  <c:v>0.1519007760658958</c:v>
                </c:pt>
                <c:pt idx="14">
                  <c:v>0.1606288616588516</c:v>
                </c:pt>
                <c:pt idx="15">
                  <c:v>0.1721663492177351</c:v>
                </c:pt>
                <c:pt idx="16">
                  <c:v>0.18386167207572457</c:v>
                </c:pt>
                <c:pt idx="17">
                  <c:v>0.19674467791025368</c:v>
                </c:pt>
                <c:pt idx="18">
                  <c:v>0.21006566748339095</c:v>
                </c:pt>
                <c:pt idx="19">
                  <c:v>0.22436126606583923</c:v>
                </c:pt>
                <c:pt idx="20">
                  <c:v>0.24369561095295361</c:v>
                </c:pt>
                <c:pt idx="21">
                  <c:v>0.26682580261945743</c:v>
                </c:pt>
                <c:pt idx="22">
                  <c:v>0.30150922850911227</c:v>
                </c:pt>
                <c:pt idx="23">
                  <c:v>0.34591499915228929</c:v>
                </c:pt>
                <c:pt idx="24">
                  <c:v>0.39881991678686785</c:v>
                </c:pt>
                <c:pt idx="25">
                  <c:v>0.45712252884510945</c:v>
                </c:pt>
                <c:pt idx="26">
                  <c:v>0.5241886970431161</c:v>
                </c:pt>
                <c:pt idx="27">
                  <c:v>0.584756168225677</c:v>
                </c:pt>
                <c:pt idx="28">
                  <c:v>0.63377439714961881</c:v>
                </c:pt>
                <c:pt idx="29">
                  <c:v>0.66042800565244231</c:v>
                </c:pt>
                <c:pt idx="30">
                  <c:v>0.63752669360246361</c:v>
                </c:pt>
                <c:pt idx="31">
                  <c:v>0.59643944145878547</c:v>
                </c:pt>
                <c:pt idx="32">
                  <c:v>0.50748195228937654</c:v>
                </c:pt>
                <c:pt idx="33">
                  <c:v>0.41626746995465358</c:v>
                </c:pt>
                <c:pt idx="34">
                  <c:v>0.32242909927219926</c:v>
                </c:pt>
                <c:pt idx="35">
                  <c:v>0.25218256823002988</c:v>
                </c:pt>
                <c:pt idx="36">
                  <c:v>0.19440464978766805</c:v>
                </c:pt>
                <c:pt idx="37">
                  <c:v>0.14839683979887297</c:v>
                </c:pt>
                <c:pt idx="38">
                  <c:v>0.106780725119696</c:v>
                </c:pt>
                <c:pt idx="39">
                  <c:v>7.9523387381381483E-2</c:v>
                </c:pt>
                <c:pt idx="40">
                  <c:v>6.3042090637411771E-2</c:v>
                </c:pt>
                <c:pt idx="41">
                  <c:v>5.2858208507037985E-2</c:v>
                </c:pt>
                <c:pt idx="42">
                  <c:v>4.2417643097861793E-2</c:v>
                </c:pt>
                <c:pt idx="43">
                  <c:v>3.5133555103816383E-2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49-4B06-8402-AFD3B73869FF}"/>
            </c:ext>
          </c:extLst>
        </c:ser>
        <c:ser>
          <c:idx val="1"/>
          <c:order val="1"/>
          <c:tx>
            <c:strRef>
              <c:f>'SP23'!$BG$2:$BM$2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'SP23'!$BJ$4:$BJ$47</c:f>
              <c:numCache>
                <c:formatCode>0.000</c:formatCode>
                <c:ptCount val="44"/>
                <c:pt idx="0">
                  <c:v>8.7620732804132382E-3</c:v>
                </c:pt>
                <c:pt idx="1">
                  <c:v>9.2760652246756808E-3</c:v>
                </c:pt>
                <c:pt idx="2">
                  <c:v>1.0087935009460789E-2</c:v>
                </c:pt>
                <c:pt idx="3">
                  <c:v>1.1285688911168813E-2</c:v>
                </c:pt>
                <c:pt idx="4">
                  <c:v>1.295265130148698E-2</c:v>
                </c:pt>
                <c:pt idx="5">
                  <c:v>1.5241615192280122E-2</c:v>
                </c:pt>
                <c:pt idx="6">
                  <c:v>1.9010699467575269E-2</c:v>
                </c:pt>
                <c:pt idx="7">
                  <c:v>2.6447006010255673E-2</c:v>
                </c:pt>
                <c:pt idx="8">
                  <c:v>3.845967969961802E-2</c:v>
                </c:pt>
                <c:pt idx="9">
                  <c:v>4.7919465660301197E-2</c:v>
                </c:pt>
                <c:pt idx="10">
                  <c:v>5.541587703373315E-2</c:v>
                </c:pt>
                <c:pt idx="11">
                  <c:v>6.2586509120993755E-2</c:v>
                </c:pt>
                <c:pt idx="12">
                  <c:v>6.7783127150616906E-2</c:v>
                </c:pt>
                <c:pt idx="13">
                  <c:v>7.2132265766599257E-2</c:v>
                </c:pt>
                <c:pt idx="14">
                  <c:v>7.7227021788312533E-2</c:v>
                </c:pt>
                <c:pt idx="15">
                  <c:v>8.4167779031638426E-2</c:v>
                </c:pt>
                <c:pt idx="16">
                  <c:v>9.1370899477946049E-2</c:v>
                </c:pt>
                <c:pt idx="17">
                  <c:v>9.8790039036678712E-2</c:v>
                </c:pt>
                <c:pt idx="18">
                  <c:v>0.10618439841957134</c:v>
                </c:pt>
                <c:pt idx="19">
                  <c:v>0.11413285129766573</c:v>
                </c:pt>
                <c:pt idx="20">
                  <c:v>0.12343175609801821</c:v>
                </c:pt>
                <c:pt idx="21">
                  <c:v>0.13419654558610422</c:v>
                </c:pt>
                <c:pt idx="22">
                  <c:v>0.15092134821524927</c:v>
                </c:pt>
                <c:pt idx="23">
                  <c:v>0.17220156479811682</c:v>
                </c:pt>
                <c:pt idx="24">
                  <c:v>0.1999907311559585</c:v>
                </c:pt>
                <c:pt idx="25">
                  <c:v>0.23392509703445633</c:v>
                </c:pt>
                <c:pt idx="26">
                  <c:v>0.27785608039357657</c:v>
                </c:pt>
                <c:pt idx="27">
                  <c:v>0.31923876293741593</c:v>
                </c:pt>
                <c:pt idx="28">
                  <c:v>0.35194359226823069</c:v>
                </c:pt>
                <c:pt idx="29">
                  <c:v>0.37477744217157993</c:v>
                </c:pt>
                <c:pt idx="30">
                  <c:v>0.36630357106116551</c:v>
                </c:pt>
                <c:pt idx="31">
                  <c:v>0.34624936290375979</c:v>
                </c:pt>
                <c:pt idx="32">
                  <c:v>0.30004021821970828</c:v>
                </c:pt>
                <c:pt idx="33">
                  <c:v>0.24991478729248817</c:v>
                </c:pt>
                <c:pt idx="34">
                  <c:v>0.19938395736868322</c:v>
                </c:pt>
                <c:pt idx="35">
                  <c:v>0.1584859404537369</c:v>
                </c:pt>
                <c:pt idx="36">
                  <c:v>0.12459995425727365</c:v>
                </c:pt>
                <c:pt idx="37">
                  <c:v>9.5641641156444523E-2</c:v>
                </c:pt>
                <c:pt idx="38">
                  <c:v>6.9141125490021438E-2</c:v>
                </c:pt>
                <c:pt idx="39">
                  <c:v>5.6937701264224469E-2</c:v>
                </c:pt>
                <c:pt idx="40">
                  <c:v>5.5564558975049992E-2</c:v>
                </c:pt>
                <c:pt idx="41">
                  <c:v>5.7367907323802952E-2</c:v>
                </c:pt>
                <c:pt idx="42">
                  <c:v>4.9053057878155448E-2</c:v>
                </c:pt>
                <c:pt idx="43">
                  <c:v>3.469964781578945E-2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49-4B06-8402-AFD3B7386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100767"/>
        <c:axId val="1163101247"/>
      </c:scatterChart>
      <c:valAx>
        <c:axId val="116310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101247"/>
        <c:crosses val="autoZero"/>
        <c:crossBetween val="midCat"/>
      </c:valAx>
      <c:valAx>
        <c:axId val="11631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100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T6: </a:t>
            </a:r>
            <a:r>
              <a:rPr lang="es-AR" sz="1400" b="0" i="0" u="none" strike="noStrike" baseline="0">
                <a:effectLst/>
              </a:rPr>
              <a:t>-0.035</a:t>
            </a:r>
            <a:r>
              <a:rPr lang="es-AR" sz="1400" b="0" i="0" u="none" strike="noStrike" baseline="0"/>
              <a:t>  m/d (downwelling)</a:t>
            </a:r>
            <a:endParaRPr lang="es-AR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'SP23'!$AZ$2:$BF$2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'SP23'!$BD$4:$BD$47</c:f>
              <c:numCache>
                <c:formatCode>0.000</c:formatCode>
                <c:ptCount val="44"/>
                <c:pt idx="0">
                  <c:v>1.5015364314664062E-2</c:v>
                </c:pt>
                <c:pt idx="1">
                  <c:v>1.6018461854388301E-2</c:v>
                </c:pt>
                <c:pt idx="2">
                  <c:v>1.7634780390864701E-2</c:v>
                </c:pt>
                <c:pt idx="3">
                  <c:v>1.9992483705813607E-2</c:v>
                </c:pt>
                <c:pt idx="4">
                  <c:v>2.3255815424743732E-2</c:v>
                </c:pt>
                <c:pt idx="5">
                  <c:v>2.7411716688349706E-2</c:v>
                </c:pt>
                <c:pt idx="6">
                  <c:v>3.3822466933350531E-2</c:v>
                </c:pt>
                <c:pt idx="7">
                  <c:v>4.6680047267140548E-2</c:v>
                </c:pt>
                <c:pt idx="8">
                  <c:v>6.7767308315388158E-2</c:v>
                </c:pt>
                <c:pt idx="9">
                  <c:v>8.3920799342546704E-2</c:v>
                </c:pt>
                <c:pt idx="10">
                  <c:v>9.6352019154354068E-2</c:v>
                </c:pt>
                <c:pt idx="11">
                  <c:v>0.10814968958383177</c:v>
                </c:pt>
                <c:pt idx="12">
                  <c:v>0.11657350029933097</c:v>
                </c:pt>
                <c:pt idx="13">
                  <c:v>0.12292124471148824</c:v>
                </c:pt>
                <c:pt idx="14">
                  <c:v>0.12991478909483611</c:v>
                </c:pt>
                <c:pt idx="15">
                  <c:v>0.13901347788661433</c:v>
                </c:pt>
                <c:pt idx="16">
                  <c:v>0.14808147203241523</c:v>
                </c:pt>
                <c:pt idx="17">
                  <c:v>0.1578690423778723</c:v>
                </c:pt>
                <c:pt idx="18">
                  <c:v>0.16818313497996051</c:v>
                </c:pt>
                <c:pt idx="19">
                  <c:v>0.17971788024251983</c:v>
                </c:pt>
                <c:pt idx="20">
                  <c:v>0.19488254499492616</c:v>
                </c:pt>
                <c:pt idx="21">
                  <c:v>0.21332548465402906</c:v>
                </c:pt>
                <c:pt idx="22">
                  <c:v>0.24150914441917853</c:v>
                </c:pt>
                <c:pt idx="23">
                  <c:v>0.27710894043273648</c:v>
                </c:pt>
                <c:pt idx="24">
                  <c:v>0.3198391943308736</c:v>
                </c:pt>
                <c:pt idx="25">
                  <c:v>0.36574069601000875</c:v>
                </c:pt>
                <c:pt idx="26">
                  <c:v>0.41577763421952235</c:v>
                </c:pt>
                <c:pt idx="27">
                  <c:v>0.45872732756686735</c:v>
                </c:pt>
                <c:pt idx="28">
                  <c:v>0.49079252111028809</c:v>
                </c:pt>
                <c:pt idx="29">
                  <c:v>0.50311509725550807</c:v>
                </c:pt>
                <c:pt idx="30">
                  <c:v>0.48218871531106922</c:v>
                </c:pt>
                <c:pt idx="31">
                  <c:v>0.44995874747472331</c:v>
                </c:pt>
                <c:pt idx="32">
                  <c:v>0.38376496353180684</c:v>
                </c:pt>
                <c:pt idx="33">
                  <c:v>0.31711641779234157</c:v>
                </c:pt>
                <c:pt idx="34">
                  <c:v>0.24896960900983681</c:v>
                </c:pt>
                <c:pt idx="35">
                  <c:v>0.19817148830368969</c:v>
                </c:pt>
                <c:pt idx="36">
                  <c:v>0.15546586702319665</c:v>
                </c:pt>
                <c:pt idx="37">
                  <c:v>0.12115928749290877</c:v>
                </c:pt>
                <c:pt idx="38">
                  <c:v>9.0705158728075691E-2</c:v>
                </c:pt>
                <c:pt idx="39">
                  <c:v>7.0448532541949188E-2</c:v>
                </c:pt>
                <c:pt idx="40">
                  <c:v>5.8200521264727842E-2</c:v>
                </c:pt>
                <c:pt idx="41">
                  <c:v>5.2832025506456E-2</c:v>
                </c:pt>
                <c:pt idx="42">
                  <c:v>4.6397173311227696E-2</c:v>
                </c:pt>
                <c:pt idx="43">
                  <c:v>4.0407413113582022E-2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83-40AA-BC6E-C90EDAD484C1}"/>
            </c:ext>
          </c:extLst>
        </c:ser>
        <c:ser>
          <c:idx val="1"/>
          <c:order val="1"/>
          <c:tx>
            <c:strRef>
              <c:f>'SP23'!$BG$2:$BM$2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'SP23'!$BK$4:$BK$47</c:f>
              <c:numCache>
                <c:formatCode>0.000</c:formatCode>
                <c:ptCount val="44"/>
                <c:pt idx="0">
                  <c:v>1.4204844655063272E-2</c:v>
                </c:pt>
                <c:pt idx="1">
                  <c:v>1.5120415389377435E-2</c:v>
                </c:pt>
                <c:pt idx="2">
                  <c:v>1.6597012160135843E-2</c:v>
                </c:pt>
                <c:pt idx="3">
                  <c:v>1.8722310444294864E-2</c:v>
                </c:pt>
                <c:pt idx="4">
                  <c:v>2.1700821677368348E-2</c:v>
                </c:pt>
                <c:pt idx="5">
                  <c:v>2.5680609218651878E-2</c:v>
                </c:pt>
                <c:pt idx="6">
                  <c:v>3.1929818597269052E-2</c:v>
                </c:pt>
                <c:pt idx="7">
                  <c:v>4.4256826206711633E-2</c:v>
                </c:pt>
                <c:pt idx="8">
                  <c:v>6.4210339102363609E-2</c:v>
                </c:pt>
                <c:pt idx="9">
                  <c:v>7.9617225727182897E-2</c:v>
                </c:pt>
                <c:pt idx="10">
                  <c:v>9.1650173537171337E-2</c:v>
                </c:pt>
                <c:pt idx="11">
                  <c:v>0.10325262357461981</c:v>
                </c:pt>
                <c:pt idx="12">
                  <c:v>0.11146359970184619</c:v>
                </c:pt>
                <c:pt idx="13">
                  <c:v>0.11777132407581864</c:v>
                </c:pt>
                <c:pt idx="14">
                  <c:v>0.12389404201272904</c:v>
                </c:pt>
                <c:pt idx="15">
                  <c:v>0.13174269084592008</c:v>
                </c:pt>
                <c:pt idx="16">
                  <c:v>0.13953873439293735</c:v>
                </c:pt>
                <c:pt idx="17">
                  <c:v>0.14833605424816462</c:v>
                </c:pt>
                <c:pt idx="18">
                  <c:v>0.15773331312066313</c:v>
                </c:pt>
                <c:pt idx="19">
                  <c:v>0.16777149091039684</c:v>
                </c:pt>
                <c:pt idx="20">
                  <c:v>0.1812576877026475</c:v>
                </c:pt>
                <c:pt idx="21">
                  <c:v>0.19736972391708563</c:v>
                </c:pt>
                <c:pt idx="22">
                  <c:v>0.22200620404057952</c:v>
                </c:pt>
                <c:pt idx="23">
                  <c:v>0.25587996324283679</c:v>
                </c:pt>
                <c:pt idx="24">
                  <c:v>0.29920319853946031</c:v>
                </c:pt>
                <c:pt idx="25">
                  <c:v>0.35169337850112903</c:v>
                </c:pt>
                <c:pt idx="26">
                  <c:v>0.41182130107091086</c:v>
                </c:pt>
                <c:pt idx="27">
                  <c:v>0.46438675499471371</c:v>
                </c:pt>
                <c:pt idx="28">
                  <c:v>0.50196025487390639</c:v>
                </c:pt>
                <c:pt idx="29">
                  <c:v>0.51975656297212547</c:v>
                </c:pt>
                <c:pt idx="30">
                  <c:v>0.5007228516651383</c:v>
                </c:pt>
                <c:pt idx="31">
                  <c:v>0.46322294689324883</c:v>
                </c:pt>
                <c:pt idx="32">
                  <c:v>0.40006429586852588</c:v>
                </c:pt>
                <c:pt idx="33">
                  <c:v>0.33492417906458904</c:v>
                </c:pt>
                <c:pt idx="34">
                  <c:v>0.26906483230138023</c:v>
                </c:pt>
                <c:pt idx="35">
                  <c:v>0.21866055256266081</c:v>
                </c:pt>
                <c:pt idx="36">
                  <c:v>0.17687962953185715</c:v>
                </c:pt>
                <c:pt idx="37">
                  <c:v>0.14869337455923692</c:v>
                </c:pt>
                <c:pt idx="38">
                  <c:v>0.1215745964702709</c:v>
                </c:pt>
                <c:pt idx="39">
                  <c:v>0.10066030208599014</c:v>
                </c:pt>
                <c:pt idx="40">
                  <c:v>8.1327815044815441E-2</c:v>
                </c:pt>
                <c:pt idx="41">
                  <c:v>6.5264153262200503E-2</c:v>
                </c:pt>
                <c:pt idx="42">
                  <c:v>5.5015554327771485E-2</c:v>
                </c:pt>
                <c:pt idx="43">
                  <c:v>5.8295616908234871E-2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83-40AA-BC6E-C90EDAD48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100767"/>
        <c:axId val="1163101247"/>
      </c:scatterChart>
      <c:valAx>
        <c:axId val="116310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101247"/>
        <c:crosses val="autoZero"/>
        <c:crossBetween val="midCat"/>
      </c:valAx>
      <c:valAx>
        <c:axId val="11631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100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T2: </a:t>
            </a:r>
            <a:r>
              <a:rPr lang="es-AR" sz="1400" b="0" i="0" u="none" strike="noStrike" baseline="0">
                <a:effectLst/>
              </a:rPr>
              <a:t>-0.326</a:t>
            </a:r>
            <a:r>
              <a:rPr lang="es-AR" sz="1400" b="0" i="0" u="none" strike="noStrike" baseline="0"/>
              <a:t>  (downwelling)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'SM23'!$AT$2:$AY$2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'SM23'!$AU$4:$AU$47</c:f>
              <c:numCache>
                <c:formatCode>0.000</c:formatCode>
                <c:ptCount val="44"/>
                <c:pt idx="0">
                  <c:v>8.0273424474824988E-3</c:v>
                </c:pt>
                <c:pt idx="1">
                  <c:v>8.0273424474824988E-3</c:v>
                </c:pt>
                <c:pt idx="2">
                  <c:v>8.4287095698566232E-3</c:v>
                </c:pt>
                <c:pt idx="3">
                  <c:v>9.2314438146048738E-3</c:v>
                </c:pt>
                <c:pt idx="4">
                  <c:v>1.0034178059353124E-2</c:v>
                </c:pt>
                <c:pt idx="5">
                  <c:v>1.1238279426475499E-2</c:v>
                </c:pt>
                <c:pt idx="6">
                  <c:v>1.4047849283094372E-2</c:v>
                </c:pt>
                <c:pt idx="7">
                  <c:v>1.9265621873957993E-2</c:v>
                </c:pt>
                <c:pt idx="8">
                  <c:v>2.7292964321440495E-2</c:v>
                </c:pt>
                <c:pt idx="9">
                  <c:v>3.3313471157052368E-2</c:v>
                </c:pt>
                <c:pt idx="10">
                  <c:v>3.8129876625541875E-2</c:v>
                </c:pt>
                <c:pt idx="11">
                  <c:v>4.2143547849283119E-2</c:v>
                </c:pt>
                <c:pt idx="12">
                  <c:v>4.5354484828276115E-2</c:v>
                </c:pt>
                <c:pt idx="13">
                  <c:v>4.8164054684894993E-2</c:v>
                </c:pt>
                <c:pt idx="14">
                  <c:v>5.1374991663887995E-2</c:v>
                </c:pt>
                <c:pt idx="15">
                  <c:v>5.6191397132377488E-2</c:v>
                </c:pt>
                <c:pt idx="16">
                  <c:v>6.1409169723241119E-2</c:v>
                </c:pt>
                <c:pt idx="17">
                  <c:v>6.7429676558852986E-2</c:v>
                </c:pt>
                <c:pt idx="18">
                  <c:v>7.4654284761587239E-2</c:v>
                </c:pt>
                <c:pt idx="19">
                  <c:v>8.348436145381799E-2</c:v>
                </c:pt>
                <c:pt idx="20">
                  <c:v>9.4722640880293488E-2</c:v>
                </c:pt>
                <c:pt idx="21">
                  <c:v>0.10957322440813609</c:v>
                </c:pt>
                <c:pt idx="22">
                  <c:v>0.13245115038346122</c:v>
                </c:pt>
                <c:pt idx="23">
                  <c:v>0.16134958319439821</c:v>
                </c:pt>
                <c:pt idx="24">
                  <c:v>0.19867672557519186</c:v>
                </c:pt>
                <c:pt idx="25">
                  <c:v>0.24041890630210083</c:v>
                </c:pt>
                <c:pt idx="26">
                  <c:v>0.28858296098699582</c:v>
                </c:pt>
                <c:pt idx="27">
                  <c:v>0.33313471157052371</c:v>
                </c:pt>
                <c:pt idx="28">
                  <c:v>0.36644818272757612</c:v>
                </c:pt>
                <c:pt idx="29">
                  <c:v>0.38089739913304455</c:v>
                </c:pt>
                <c:pt idx="30">
                  <c:v>0.36644818272757612</c:v>
                </c:pt>
                <c:pt idx="31">
                  <c:v>0.33634564854951671</c:v>
                </c:pt>
                <c:pt idx="32">
                  <c:v>0.28256245415138392</c:v>
                </c:pt>
                <c:pt idx="33">
                  <c:v>0.2239628542847617</c:v>
                </c:pt>
                <c:pt idx="34">
                  <c:v>0.16737009003001005</c:v>
                </c:pt>
                <c:pt idx="35">
                  <c:v>0.12763474491497173</c:v>
                </c:pt>
                <c:pt idx="36">
                  <c:v>9.2314438146048713E-2</c:v>
                </c:pt>
                <c:pt idx="37">
                  <c:v>6.3416005335111741E-2</c:v>
                </c:pt>
                <c:pt idx="38">
                  <c:v>4.0538079359786615E-2</c:v>
                </c:pt>
                <c:pt idx="39">
                  <c:v>2.7694331443814616E-2</c:v>
                </c:pt>
                <c:pt idx="40">
                  <c:v>2.287792597532512E-2</c:v>
                </c:pt>
                <c:pt idx="41">
                  <c:v>1.9265621873957993E-2</c:v>
                </c:pt>
                <c:pt idx="42">
                  <c:v>1.3245115038346125E-2</c:v>
                </c:pt>
                <c:pt idx="43">
                  <c:v>7.6259753251083744E-3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1-41F7-BC80-BF36C88E8F64}"/>
            </c:ext>
          </c:extLst>
        </c:ser>
        <c:ser>
          <c:idx val="1"/>
          <c:order val="1"/>
          <c:tx>
            <c:strRef>
              <c:f>'SM23'!$AZ$2:$BE$2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'SM23'!$BA$4:$BA$47</c:f>
              <c:numCache>
                <c:formatCode>0.000</c:formatCode>
                <c:ptCount val="44"/>
                <c:pt idx="0">
                  <c:v>9.0301738062932135E-3</c:v>
                </c:pt>
                <c:pt idx="1">
                  <c:v>9.3913807585449399E-3</c:v>
                </c:pt>
                <c:pt idx="2">
                  <c:v>1.0113794663048398E-2</c:v>
                </c:pt>
                <c:pt idx="3">
                  <c:v>1.1197415519803584E-2</c:v>
                </c:pt>
                <c:pt idx="4">
                  <c:v>1.2281036376558772E-2</c:v>
                </c:pt>
                <c:pt idx="5">
                  <c:v>1.4087071137817413E-2</c:v>
                </c:pt>
                <c:pt idx="6">
                  <c:v>1.7337933708082967E-2</c:v>
                </c:pt>
                <c:pt idx="7">
                  <c:v>2.420086580086581E-2</c:v>
                </c:pt>
                <c:pt idx="8">
                  <c:v>3.4675867416165934E-2</c:v>
                </c:pt>
                <c:pt idx="9">
                  <c:v>4.2983627317955679E-2</c:v>
                </c:pt>
                <c:pt idx="10">
                  <c:v>4.9485352458486807E-2</c:v>
                </c:pt>
                <c:pt idx="11">
                  <c:v>5.562587064676619E-2</c:v>
                </c:pt>
                <c:pt idx="12">
                  <c:v>6.0682767978290392E-2</c:v>
                </c:pt>
                <c:pt idx="13">
                  <c:v>6.501725140531113E-2</c:v>
                </c:pt>
                <c:pt idx="14">
                  <c:v>7.0435355689087056E-2</c:v>
                </c:pt>
                <c:pt idx="15">
                  <c:v>7.765949473412162E-2</c:v>
                </c:pt>
                <c:pt idx="16">
                  <c:v>8.5606047683659661E-2</c:v>
                </c:pt>
                <c:pt idx="17">
                  <c:v>9.4997428442204587E-2</c:v>
                </c:pt>
                <c:pt idx="18">
                  <c:v>0.105111223105253</c:v>
                </c:pt>
                <c:pt idx="19">
                  <c:v>0.11811467338631522</c:v>
                </c:pt>
                <c:pt idx="20">
                  <c:v>0.13364657233313953</c:v>
                </c:pt>
                <c:pt idx="21">
                  <c:v>0.15315174775473289</c:v>
                </c:pt>
                <c:pt idx="22">
                  <c:v>0.18204830393487118</c:v>
                </c:pt>
                <c:pt idx="23">
                  <c:v>0.21889141306454746</c:v>
                </c:pt>
                <c:pt idx="24">
                  <c:v>0.26259745428700659</c:v>
                </c:pt>
                <c:pt idx="25">
                  <c:v>0.30738711636622101</c:v>
                </c:pt>
                <c:pt idx="26">
                  <c:v>0.35651126187245602</c:v>
                </c:pt>
                <c:pt idx="27">
                  <c:v>0.39552161271564268</c:v>
                </c:pt>
                <c:pt idx="28">
                  <c:v>0.41936127156425684</c:v>
                </c:pt>
                <c:pt idx="29">
                  <c:v>0.42044489242101202</c:v>
                </c:pt>
                <c:pt idx="30">
                  <c:v>0.39082592233637031</c:v>
                </c:pt>
                <c:pt idx="31">
                  <c:v>0.34675867416165934</c:v>
                </c:pt>
                <c:pt idx="32">
                  <c:v>0.2813802158040965</c:v>
                </c:pt>
                <c:pt idx="33">
                  <c:v>0.21636296439878541</c:v>
                </c:pt>
                <c:pt idx="34">
                  <c:v>0.15640261032499844</c:v>
                </c:pt>
                <c:pt idx="35">
                  <c:v>0.11594743167280486</c:v>
                </c:pt>
                <c:pt idx="36">
                  <c:v>8.2355185113394111E-2</c:v>
                </c:pt>
                <c:pt idx="37">
                  <c:v>5.707069845577311E-2</c:v>
                </c:pt>
                <c:pt idx="38">
                  <c:v>3.756552303417976E-2</c:v>
                </c:pt>
                <c:pt idx="39">
                  <c:v>2.672931446662791E-2</c:v>
                </c:pt>
                <c:pt idx="40">
                  <c:v>2.2033624087355441E-2</c:v>
                </c:pt>
                <c:pt idx="41">
                  <c:v>1.8421554564838155E-2</c:v>
                </c:pt>
                <c:pt idx="42">
                  <c:v>1.2642243328810497E-2</c:v>
                </c:pt>
                <c:pt idx="43">
                  <c:v>8.3077599017897571E-3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11-41F7-BC80-BF36C88E8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462527"/>
        <c:axId val="1423475967"/>
      </c:scatterChart>
      <c:valAx>
        <c:axId val="142346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75967"/>
        <c:crosses val="autoZero"/>
        <c:crossBetween val="midCat"/>
      </c:valAx>
      <c:valAx>
        <c:axId val="14234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6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T7: </a:t>
            </a:r>
            <a:r>
              <a:rPr lang="es-AR" sz="1400" b="0" i="0" u="none" strike="noStrike" baseline="0">
                <a:effectLst/>
              </a:rPr>
              <a:t>-0.167</a:t>
            </a:r>
            <a:r>
              <a:rPr lang="es-AR" sz="1400" b="0" i="0" u="none" strike="noStrike" baseline="0"/>
              <a:t>  (downwelling)</a:t>
            </a:r>
            <a:endParaRPr lang="es-AR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'SP23'!$AZ$2:$BF$2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'SP23'!$BE$4:$BE$47</c:f>
              <c:numCache>
                <c:formatCode>0.000</c:formatCode>
                <c:ptCount val="44"/>
                <c:pt idx="0">
                  <c:v>4.2002302420576796E-3</c:v>
                </c:pt>
                <c:pt idx="1">
                  <c:v>4.3880863321473437E-3</c:v>
                </c:pt>
                <c:pt idx="2">
                  <c:v>4.6716386346242885E-3</c:v>
                </c:pt>
                <c:pt idx="3">
                  <c:v>5.0827920701663155E-3</c:v>
                </c:pt>
                <c:pt idx="4">
                  <c:v>5.6428110209981227E-3</c:v>
                </c:pt>
                <c:pt idx="5">
                  <c:v>6.4793021850786323E-3</c:v>
                </c:pt>
                <c:pt idx="6">
                  <c:v>8.0105176368242444E-3</c:v>
                </c:pt>
                <c:pt idx="7">
                  <c:v>1.1133207207269281E-2</c:v>
                </c:pt>
                <c:pt idx="8">
                  <c:v>1.5992688947230937E-2</c:v>
                </c:pt>
                <c:pt idx="9">
                  <c:v>1.9661226160263619E-2</c:v>
                </c:pt>
                <c:pt idx="10">
                  <c:v>2.2567698474484532E-2</c:v>
                </c:pt>
                <c:pt idx="11">
                  <c:v>2.5144521852695792E-2</c:v>
                </c:pt>
                <c:pt idx="12">
                  <c:v>2.7140060042885931E-2</c:v>
                </c:pt>
                <c:pt idx="13">
                  <c:v>2.8802416672310746E-2</c:v>
                </c:pt>
                <c:pt idx="14">
                  <c:v>3.0953915306735816E-2</c:v>
                </c:pt>
                <c:pt idx="15">
                  <c:v>3.3998621872616472E-2</c:v>
                </c:pt>
                <c:pt idx="16">
                  <c:v>3.7436753826499344E-2</c:v>
                </c:pt>
                <c:pt idx="17">
                  <c:v>4.1452604954284634E-2</c:v>
                </c:pt>
                <c:pt idx="18">
                  <c:v>4.6007206940747808E-2</c:v>
                </c:pt>
                <c:pt idx="19">
                  <c:v>5.1235270687615991E-2</c:v>
                </c:pt>
                <c:pt idx="20">
                  <c:v>5.7349460421746906E-2</c:v>
                </c:pt>
                <c:pt idx="21">
                  <c:v>6.4566028643692319E-2</c:v>
                </c:pt>
                <c:pt idx="22">
                  <c:v>7.5514973599459856E-2</c:v>
                </c:pt>
                <c:pt idx="23">
                  <c:v>8.9196754316682711E-2</c:v>
                </c:pt>
                <c:pt idx="24">
                  <c:v>0.10661448891163407</c:v>
                </c:pt>
                <c:pt idx="25">
                  <c:v>0.12667984592211448</c:v>
                </c:pt>
                <c:pt idx="26">
                  <c:v>0.15122176255562608</c:v>
                </c:pt>
                <c:pt idx="27">
                  <c:v>0.17433174451354416</c:v>
                </c:pt>
                <c:pt idx="28">
                  <c:v>0.19151180084379768</c:v>
                </c:pt>
                <c:pt idx="29">
                  <c:v>0.19947967099843728</c:v>
                </c:pt>
                <c:pt idx="30">
                  <c:v>0.18975388897929618</c:v>
                </c:pt>
                <c:pt idx="31">
                  <c:v>0.1745094664705201</c:v>
                </c:pt>
                <c:pt idx="32">
                  <c:v>0.14343188518279593</c:v>
                </c:pt>
                <c:pt idx="33">
                  <c:v>0.11191824586460181</c:v>
                </c:pt>
                <c:pt idx="34">
                  <c:v>8.4016063419001086E-2</c:v>
                </c:pt>
                <c:pt idx="35">
                  <c:v>6.4804944169787132E-2</c:v>
                </c:pt>
                <c:pt idx="36">
                  <c:v>4.9198429864585752E-2</c:v>
                </c:pt>
                <c:pt idx="37">
                  <c:v>3.5583947094323456E-2</c:v>
                </c:pt>
                <c:pt idx="38">
                  <c:v>2.4741281385493308E-2</c:v>
                </c:pt>
                <c:pt idx="39">
                  <c:v>1.9201257795898388E-2</c:v>
                </c:pt>
                <c:pt idx="40">
                  <c:v>1.8024720157719443E-2</c:v>
                </c:pt>
                <c:pt idx="41">
                  <c:v>1.783006222309351E-2</c:v>
                </c:pt>
                <c:pt idx="42">
                  <c:v>1.5359618259908739E-2</c:v>
                </c:pt>
                <c:pt idx="43">
                  <c:v>1.2258087338705453E-2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4-4B46-9C08-921961773ED9}"/>
            </c:ext>
          </c:extLst>
        </c:ser>
        <c:ser>
          <c:idx val="1"/>
          <c:order val="1"/>
          <c:tx>
            <c:strRef>
              <c:f>'SP23'!$BG$2:$BM$2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'SP23'!$BL$4:$BL$47</c:f>
              <c:numCache>
                <c:formatCode>0.000</c:formatCode>
                <c:ptCount val="44"/>
                <c:pt idx="0">
                  <c:v>6.1076262737572752E-3</c:v>
                </c:pt>
                <c:pt idx="1">
                  <c:v>6.42610092976581E-3</c:v>
                </c:pt>
                <c:pt idx="2">
                  <c:v>6.9131441833335692E-3</c:v>
                </c:pt>
                <c:pt idx="3">
                  <c:v>7.6108981838503512E-3</c:v>
                </c:pt>
                <c:pt idx="4">
                  <c:v>8.5658197716834469E-3</c:v>
                </c:pt>
                <c:pt idx="5">
                  <c:v>9.9077486909722959E-3</c:v>
                </c:pt>
                <c:pt idx="6">
                  <c:v>1.2218149016596763E-2</c:v>
                </c:pt>
                <c:pt idx="7">
                  <c:v>1.6947215957097722E-2</c:v>
                </c:pt>
                <c:pt idx="8">
                  <c:v>2.4520582331973136E-2</c:v>
                </c:pt>
                <c:pt idx="9">
                  <c:v>3.0281127172139294E-2</c:v>
                </c:pt>
                <c:pt idx="10">
                  <c:v>3.4851555306858406E-2</c:v>
                </c:pt>
                <c:pt idx="11">
                  <c:v>3.9200633791903486E-2</c:v>
                </c:pt>
                <c:pt idx="12">
                  <c:v>4.2315148251904258E-2</c:v>
                </c:pt>
                <c:pt idx="13">
                  <c:v>4.4897669758547545E-2</c:v>
                </c:pt>
                <c:pt idx="14">
                  <c:v>4.7821450867226924E-2</c:v>
                </c:pt>
                <c:pt idx="15">
                  <c:v>5.192994031130857E-2</c:v>
                </c:pt>
                <c:pt idx="16">
                  <c:v>5.6583277862997904E-2</c:v>
                </c:pt>
                <c:pt idx="17">
                  <c:v>6.2152113484848226E-2</c:v>
                </c:pt>
                <c:pt idx="18">
                  <c:v>6.8372556362980716E-2</c:v>
                </c:pt>
                <c:pt idx="19">
                  <c:v>7.5274809334237788E-2</c:v>
                </c:pt>
                <c:pt idx="20">
                  <c:v>8.4025302763031426E-2</c:v>
                </c:pt>
                <c:pt idx="21">
                  <c:v>9.4325436023603174E-2</c:v>
                </c:pt>
                <c:pt idx="22">
                  <c:v>0.10956386872443796</c:v>
                </c:pt>
                <c:pt idx="23">
                  <c:v>0.12936461700492469</c:v>
                </c:pt>
                <c:pt idx="24">
                  <c:v>0.15434939538063591</c:v>
                </c:pt>
                <c:pt idx="25">
                  <c:v>0.18340813122591357</c:v>
                </c:pt>
                <c:pt idx="26">
                  <c:v>0.21739995042546933</c:v>
                </c:pt>
                <c:pt idx="27">
                  <c:v>0.24634838156733435</c:v>
                </c:pt>
                <c:pt idx="28">
                  <c:v>0.26685136416849498</c:v>
                </c:pt>
                <c:pt idx="29">
                  <c:v>0.27904754295389989</c:v>
                </c:pt>
                <c:pt idx="30">
                  <c:v>0.27008165844277643</c:v>
                </c:pt>
                <c:pt idx="31">
                  <c:v>0.25415496141681182</c:v>
                </c:pt>
                <c:pt idx="32">
                  <c:v>0.21970838803179815</c:v>
                </c:pt>
                <c:pt idx="33">
                  <c:v>0.18326787945639855</c:v>
                </c:pt>
                <c:pt idx="34">
                  <c:v>0.14688291166640682</c:v>
                </c:pt>
                <c:pt idx="35">
                  <c:v>0.121277435743693</c:v>
                </c:pt>
                <c:pt idx="36">
                  <c:v>9.8663475575475862E-2</c:v>
                </c:pt>
                <c:pt idx="37">
                  <c:v>8.0249353604716217E-2</c:v>
                </c:pt>
                <c:pt idx="38">
                  <c:v>6.2249278577125713E-2</c:v>
                </c:pt>
                <c:pt idx="39">
                  <c:v>5.0777703358401649E-2</c:v>
                </c:pt>
                <c:pt idx="40">
                  <c:v>4.3140071181949652E-2</c:v>
                </c:pt>
                <c:pt idx="41">
                  <c:v>3.802591527357025E-2</c:v>
                </c:pt>
                <c:pt idx="42">
                  <c:v>3.2346330354895945E-2</c:v>
                </c:pt>
                <c:pt idx="43">
                  <c:v>2.9493079234249014E-2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4-4B46-9C08-921961773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100767"/>
        <c:axId val="1163101247"/>
      </c:scatterChart>
      <c:valAx>
        <c:axId val="116310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101247"/>
        <c:crosses val="autoZero"/>
        <c:crossBetween val="midCat"/>
      </c:valAx>
      <c:valAx>
        <c:axId val="11631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100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T8: </a:t>
            </a:r>
            <a:r>
              <a:rPr lang="es-AR" sz="1400" b="0" i="0" u="none" strike="noStrike" baseline="0">
                <a:effectLst/>
              </a:rPr>
              <a:t>-0.033</a:t>
            </a:r>
            <a:r>
              <a:rPr lang="es-AR" sz="1400" b="0" i="0" u="none" strike="noStrike" baseline="0"/>
              <a:t>  (downwelling)</a:t>
            </a:r>
            <a:r>
              <a:rPr lang="es-AR"/>
              <a:t> 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'SP23'!$AZ$2:$BF$2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'SP23'!$BF$4:$BF$47</c:f>
              <c:numCache>
                <c:formatCode>0.000</c:formatCode>
                <c:ptCount val="44"/>
                <c:pt idx="0">
                  <c:v>8.4700903661220558E-3</c:v>
                </c:pt>
                <c:pt idx="1">
                  <c:v>8.9543666423539271E-3</c:v>
                </c:pt>
                <c:pt idx="2">
                  <c:v>9.7227733733006912E-3</c:v>
                </c:pt>
                <c:pt idx="3">
                  <c:v>1.0874375871096896E-2</c:v>
                </c:pt>
                <c:pt idx="4">
                  <c:v>1.2474047695508059E-2</c:v>
                </c:pt>
                <c:pt idx="5">
                  <c:v>1.4687742915682115E-2</c:v>
                </c:pt>
                <c:pt idx="6">
                  <c:v>1.8293423799282019E-2</c:v>
                </c:pt>
                <c:pt idx="7">
                  <c:v>2.5401950084613108E-2</c:v>
                </c:pt>
                <c:pt idx="8">
                  <c:v>3.680057935129296E-2</c:v>
                </c:pt>
                <c:pt idx="9">
                  <c:v>4.5747145429416991E-2</c:v>
                </c:pt>
                <c:pt idx="10">
                  <c:v>5.2884338324896668E-2</c:v>
                </c:pt>
                <c:pt idx="11">
                  <c:v>5.9933516192682702E-2</c:v>
                </c:pt>
                <c:pt idx="12">
                  <c:v>6.4952048785627145E-2</c:v>
                </c:pt>
                <c:pt idx="13">
                  <c:v>6.9100833913480833E-2</c:v>
                </c:pt>
                <c:pt idx="14">
                  <c:v>7.3238568756893579E-2</c:v>
                </c:pt>
                <c:pt idx="15">
                  <c:v>7.878538513991673E-2</c:v>
                </c:pt>
                <c:pt idx="16">
                  <c:v>8.4528577174722674E-2</c:v>
                </c:pt>
                <c:pt idx="17">
                  <c:v>9.1116360009443412E-2</c:v>
                </c:pt>
                <c:pt idx="18">
                  <c:v>9.8219100927792458E-2</c:v>
                </c:pt>
                <c:pt idx="19">
                  <c:v>0.10598013298051279</c:v>
                </c:pt>
                <c:pt idx="20">
                  <c:v>0.11634436183676183</c:v>
                </c:pt>
                <c:pt idx="21">
                  <c:v>0.12831833850366137</c:v>
                </c:pt>
                <c:pt idx="22">
                  <c:v>0.14559673319070654</c:v>
                </c:pt>
                <c:pt idx="23">
                  <c:v>0.16829466618717012</c:v>
                </c:pt>
                <c:pt idx="24">
                  <c:v>0.19807791740019187</c:v>
                </c:pt>
                <c:pt idx="25">
                  <c:v>0.23745386804137705</c:v>
                </c:pt>
                <c:pt idx="26">
                  <c:v>0.28828656184382401</c:v>
                </c:pt>
                <c:pt idx="27">
                  <c:v>0.33801920718040712</c:v>
                </c:pt>
                <c:pt idx="28">
                  <c:v>0.38058625941474111</c:v>
                </c:pt>
                <c:pt idx="29">
                  <c:v>0.40901464578992819</c:v>
                </c:pt>
                <c:pt idx="30">
                  <c:v>0.40250376109761543</c:v>
                </c:pt>
                <c:pt idx="31">
                  <c:v>0.38491946839119723</c:v>
                </c:pt>
                <c:pt idx="32">
                  <c:v>0.333370690206786</c:v>
                </c:pt>
                <c:pt idx="33">
                  <c:v>0.27611941735897738</c:v>
                </c:pt>
                <c:pt idx="34">
                  <c:v>0.21970799084314774</c:v>
                </c:pt>
                <c:pt idx="35">
                  <c:v>0.17304656998527002</c:v>
                </c:pt>
                <c:pt idx="36">
                  <c:v>0.1372522510623998</c:v>
                </c:pt>
                <c:pt idx="37">
                  <c:v>0.10767161471682132</c:v>
                </c:pt>
                <c:pt idx="38">
                  <c:v>8.1527975915006906E-2</c:v>
                </c:pt>
                <c:pt idx="39">
                  <c:v>6.4011086236507864E-2</c:v>
                </c:pt>
                <c:pt idx="40">
                  <c:v>4.8042707776938524E-2</c:v>
                </c:pt>
                <c:pt idx="41">
                  <c:v>3.6867038974097467E-2</c:v>
                </c:pt>
                <c:pt idx="42">
                  <c:v>2.9991288914082946E-2</c:v>
                </c:pt>
                <c:pt idx="43">
                  <c:v>3.101022139774344E-2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F-427E-AAED-39D49B79AD95}"/>
            </c:ext>
          </c:extLst>
        </c:ser>
        <c:ser>
          <c:idx val="1"/>
          <c:order val="1"/>
          <c:tx>
            <c:strRef>
              <c:f>'SP23'!$BG$2:$BM$2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'SP23'!$BM$4:$BM$47</c:f>
              <c:numCache>
                <c:formatCode>0.000</c:formatCode>
                <c:ptCount val="44"/>
                <c:pt idx="0">
                  <c:v>3.0080568272005232E-3</c:v>
                </c:pt>
                <c:pt idx="1">
                  <c:v>3.1589626880968698E-3</c:v>
                </c:pt>
                <c:pt idx="2">
                  <c:v>3.3853214794413913E-3</c:v>
                </c:pt>
                <c:pt idx="3">
                  <c:v>3.7122841780501429E-3</c:v>
                </c:pt>
                <c:pt idx="4">
                  <c:v>4.1700319561023972E-3</c:v>
                </c:pt>
                <c:pt idx="5">
                  <c:v>4.8239573533199022E-3</c:v>
                </c:pt>
                <c:pt idx="6">
                  <c:v>5.9809022868585636E-3</c:v>
                </c:pt>
                <c:pt idx="7">
                  <c:v>8.3149129353887359E-3</c:v>
                </c:pt>
                <c:pt idx="8">
                  <c:v>1.1991985745896397E-2</c:v>
                </c:pt>
                <c:pt idx="9">
                  <c:v>1.477871397711561E-2</c:v>
                </c:pt>
                <c:pt idx="10">
                  <c:v>1.6976909350839068E-2</c:v>
                </c:pt>
                <c:pt idx="11">
                  <c:v>1.8953776128581217E-2</c:v>
                </c:pt>
                <c:pt idx="12">
                  <c:v>2.0402472393186155E-2</c:v>
                </c:pt>
                <c:pt idx="13">
                  <c:v>2.1614749475720143E-2</c:v>
                </c:pt>
                <c:pt idx="14">
                  <c:v>2.313386847541004E-2</c:v>
                </c:pt>
                <c:pt idx="15">
                  <c:v>2.5281761895501381E-2</c:v>
                </c:pt>
                <c:pt idx="16">
                  <c:v>2.7615772544031553E-2</c:v>
                </c:pt>
                <c:pt idx="17">
                  <c:v>3.0206323156085513E-2</c:v>
                </c:pt>
                <c:pt idx="18">
                  <c:v>3.3058443927026476E-2</c:v>
                </c:pt>
                <c:pt idx="19">
                  <c:v>3.6353221889930058E-2</c:v>
                </c:pt>
                <c:pt idx="20">
                  <c:v>4.0462891501673919E-2</c:v>
                </c:pt>
                <c:pt idx="21">
                  <c:v>4.5583630381423296E-2</c:v>
                </c:pt>
                <c:pt idx="22">
                  <c:v>5.3506188078481537E-2</c:v>
                </c:pt>
                <c:pt idx="23">
                  <c:v>6.3767786619433137E-2</c:v>
                </c:pt>
                <c:pt idx="24">
                  <c:v>7.6544482841990544E-2</c:v>
                </c:pt>
                <c:pt idx="25">
                  <c:v>9.031715774646383E-2</c:v>
                </c:pt>
                <c:pt idx="26">
                  <c:v>0.10682625892852426</c:v>
                </c:pt>
                <c:pt idx="27">
                  <c:v>0.12251040807101793</c:v>
                </c:pt>
                <c:pt idx="28">
                  <c:v>0.13516637960485822</c:v>
                </c:pt>
                <c:pt idx="29">
                  <c:v>0.14179617709357109</c:v>
                </c:pt>
                <c:pt idx="30">
                  <c:v>0.13629314336621765</c:v>
                </c:pt>
                <c:pt idx="31">
                  <c:v>0.1270929160469037</c:v>
                </c:pt>
                <c:pt idx="32">
                  <c:v>0.1053725324685561</c:v>
                </c:pt>
                <c:pt idx="33">
                  <c:v>8.3350337168415806E-2</c:v>
                </c:pt>
                <c:pt idx="34">
                  <c:v>6.2832170281875793E-2</c:v>
                </c:pt>
                <c:pt idx="35">
                  <c:v>4.9391488271374462E-2</c:v>
                </c:pt>
                <c:pt idx="36">
                  <c:v>3.8068518508785204E-2</c:v>
                </c:pt>
                <c:pt idx="37">
                  <c:v>2.8038308954541322E-2</c:v>
                </c:pt>
                <c:pt idx="38">
                  <c:v>1.9688184651610107E-2</c:v>
                </c:pt>
                <c:pt idx="39">
                  <c:v>1.5578515039866252E-2</c:v>
                </c:pt>
                <c:pt idx="40">
                  <c:v>1.5135857847903632E-2</c:v>
                </c:pt>
                <c:pt idx="41">
                  <c:v>1.5447729960422745E-2</c:v>
                </c:pt>
                <c:pt idx="42">
                  <c:v>1.3541285917765565E-2</c:v>
                </c:pt>
                <c:pt idx="43">
                  <c:v>1.0865221984537005E-2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F-427E-AAED-39D49B79A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100767"/>
        <c:axId val="1163101247"/>
      </c:scatterChart>
      <c:valAx>
        <c:axId val="116310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101247"/>
        <c:crosses val="autoZero"/>
        <c:crossBetween val="midCat"/>
      </c:valAx>
      <c:valAx>
        <c:axId val="11631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100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T1: 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0.205 m/d (upwelling)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'SP23'!$AZ$2:$BF$2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'SP23'!$BO$4:$BO$47</c:f>
              <c:numCache>
                <c:formatCode>0.000</c:formatCode>
                <c:ptCount val="44"/>
                <c:pt idx="0">
                  <c:v>1129.7691003447801</c:v>
                </c:pt>
                <c:pt idx="1">
                  <c:v>1242.91592141723</c:v>
                </c:pt>
                <c:pt idx="2">
                  <c:v>1437.2088287614799</c:v>
                </c:pt>
                <c:pt idx="3">
                  <c:v>1730.4742195660899</c:v>
                </c:pt>
                <c:pt idx="4">
                  <c:v>2129.9167150828898</c:v>
                </c:pt>
                <c:pt idx="5">
                  <c:v>2586.8548700807401</c:v>
                </c:pt>
                <c:pt idx="6">
                  <c:v>3116.2832810815298</c:v>
                </c:pt>
                <c:pt idx="7">
                  <c:v>4241.1727093350801</c:v>
                </c:pt>
                <c:pt idx="8">
                  <c:v>6434.47847612843</c:v>
                </c:pt>
                <c:pt idx="9">
                  <c:v>8294.3579999574304</c:v>
                </c:pt>
                <c:pt idx="10">
                  <c:v>10246.865403984</c:v>
                </c:pt>
                <c:pt idx="11">
                  <c:v>13150.4343521754</c:v>
                </c:pt>
                <c:pt idx="12">
                  <c:v>15334.0096312921</c:v>
                </c:pt>
                <c:pt idx="13">
                  <c:v>18726.449271470199</c:v>
                </c:pt>
                <c:pt idx="14">
                  <c:v>22121.7809896951</c:v>
                </c:pt>
                <c:pt idx="15">
                  <c:v>26807.457709642</c:v>
                </c:pt>
                <c:pt idx="16">
                  <c:v>31993.007003822098</c:v>
                </c:pt>
                <c:pt idx="17">
                  <c:v>36891.313910183999</c:v>
                </c:pt>
                <c:pt idx="18">
                  <c:v>41252.627141458303</c:v>
                </c:pt>
                <c:pt idx="19">
                  <c:v>46891.313956580903</c:v>
                </c:pt>
                <c:pt idx="20">
                  <c:v>53664.995104571601</c:v>
                </c:pt>
                <c:pt idx="21">
                  <c:v>60741.074418789402</c:v>
                </c:pt>
                <c:pt idx="22">
                  <c:v>71045.695840456698</c:v>
                </c:pt>
                <c:pt idx="23">
                  <c:v>82995.7622918079</c:v>
                </c:pt>
                <c:pt idx="24">
                  <c:v>97649.402808236802</c:v>
                </c:pt>
                <c:pt idx="25">
                  <c:v>115936.158399344</c:v>
                </c:pt>
                <c:pt idx="26">
                  <c:v>138087.137025239</c:v>
                </c:pt>
                <c:pt idx="27">
                  <c:v>158909.43663881399</c:v>
                </c:pt>
                <c:pt idx="28">
                  <c:v>178955.04187655999</c:v>
                </c:pt>
                <c:pt idx="29">
                  <c:v>195868.296374016</c:v>
                </c:pt>
                <c:pt idx="30">
                  <c:v>205682.84592981401</c:v>
                </c:pt>
                <c:pt idx="31">
                  <c:v>207689.96724224</c:v>
                </c:pt>
                <c:pt idx="32">
                  <c:v>197517.63102297299</c:v>
                </c:pt>
                <c:pt idx="33">
                  <c:v>179644.380955592</c:v>
                </c:pt>
                <c:pt idx="34">
                  <c:v>150584.055564626</c:v>
                </c:pt>
                <c:pt idx="35">
                  <c:v>120983.763114177</c:v>
                </c:pt>
                <c:pt idx="36">
                  <c:v>90850.959535399394</c:v>
                </c:pt>
                <c:pt idx="37">
                  <c:v>63390.272047376398</c:v>
                </c:pt>
                <c:pt idx="38">
                  <c:v>40105.926634228301</c:v>
                </c:pt>
                <c:pt idx="39">
                  <c:v>25009.4443809111</c:v>
                </c:pt>
                <c:pt idx="40">
                  <c:v>15793.759676964601</c:v>
                </c:pt>
                <c:pt idx="41">
                  <c:v>9878.0380901806802</c:v>
                </c:pt>
                <c:pt idx="42">
                  <c:v>5340.6203937468399</c:v>
                </c:pt>
                <c:pt idx="43">
                  <c:v>2464.2114062159799</c:v>
                </c:pt>
              </c:numCache>
            </c:numRef>
          </c:xVal>
          <c:yVal>
            <c:numRef>
              <c:f>'SP23'!$AZ$4:$AZ$47</c:f>
              <c:numCache>
                <c:formatCode>0.000</c:formatCode>
                <c:ptCount val="44"/>
                <c:pt idx="0">
                  <c:v>9.9204084177885142E-3</c:v>
                </c:pt>
                <c:pt idx="1">
                  <c:v>1.0500547931518889E-2</c:v>
                </c:pt>
                <c:pt idx="2">
                  <c:v>1.1410910814311514E-2</c:v>
                </c:pt>
                <c:pt idx="3">
                  <c:v>1.2762267476896162E-2</c:v>
                </c:pt>
                <c:pt idx="4">
                  <c:v>1.4623842809054172E-2</c:v>
                </c:pt>
                <c:pt idx="5">
                  <c:v>1.7206095297632278E-2</c:v>
                </c:pt>
                <c:pt idx="6">
                  <c:v>2.1444979331128943E-2</c:v>
                </c:pt>
                <c:pt idx="7">
                  <c:v>2.989640700264256E-2</c:v>
                </c:pt>
                <c:pt idx="8">
                  <c:v>4.3622361172268267E-2</c:v>
                </c:pt>
                <c:pt idx="9">
                  <c:v>5.4590939233434582E-2</c:v>
                </c:pt>
                <c:pt idx="10">
                  <c:v>6.365157769626284E-2</c:v>
                </c:pt>
                <c:pt idx="11">
                  <c:v>7.2351582539091408E-2</c:v>
                </c:pt>
                <c:pt idx="12">
                  <c:v>7.8634125068384242E-2</c:v>
                </c:pt>
                <c:pt idx="13">
                  <c:v>8.3671958554966286E-2</c:v>
                </c:pt>
                <c:pt idx="14">
                  <c:v>8.9030968003726632E-2</c:v>
                </c:pt>
                <c:pt idx="15">
                  <c:v>9.596490986426004E-2</c:v>
                </c:pt>
                <c:pt idx="16">
                  <c:v>0.10281024598328928</c:v>
                </c:pt>
                <c:pt idx="17">
                  <c:v>0.1101900533042445</c:v>
                </c:pt>
                <c:pt idx="18">
                  <c:v>0.11764117337810814</c:v>
                </c:pt>
                <c:pt idx="19">
                  <c:v>0.12552220489715102</c:v>
                </c:pt>
                <c:pt idx="20">
                  <c:v>0.13606376120143723</c:v>
                </c:pt>
                <c:pt idx="21">
                  <c:v>0.1491494513098334</c:v>
                </c:pt>
                <c:pt idx="22">
                  <c:v>0.16958164879994819</c:v>
                </c:pt>
                <c:pt idx="23">
                  <c:v>0.19630404431748835</c:v>
                </c:pt>
                <c:pt idx="24">
                  <c:v>0.22968278618206095</c:v>
                </c:pt>
                <c:pt idx="25">
                  <c:v>0.26802676274235221</c:v>
                </c:pt>
                <c:pt idx="26">
                  <c:v>0.31454928433509122</c:v>
                </c:pt>
                <c:pt idx="27">
                  <c:v>0.36121973439166155</c:v>
                </c:pt>
                <c:pt idx="28">
                  <c:v>0.40611550533643759</c:v>
                </c:pt>
                <c:pt idx="29">
                  <c:v>0.43569197727365772</c:v>
                </c:pt>
                <c:pt idx="30">
                  <c:v>0.42972113981647364</c:v>
                </c:pt>
                <c:pt idx="31">
                  <c:v>0.41128051790897402</c:v>
                </c:pt>
                <c:pt idx="32">
                  <c:v>0.3572338539683223</c:v>
                </c:pt>
                <c:pt idx="33">
                  <c:v>0.30422738656052672</c:v>
                </c:pt>
                <c:pt idx="34">
                  <c:v>0.24220760558744964</c:v>
                </c:pt>
                <c:pt idx="35">
                  <c:v>0.1913303461282615</c:v>
                </c:pt>
                <c:pt idx="36">
                  <c:v>0.14853322186916013</c:v>
                </c:pt>
                <c:pt idx="37">
                  <c:v>0.11498545337369374</c:v>
                </c:pt>
                <c:pt idx="38">
                  <c:v>8.3505164628991477E-2</c:v>
                </c:pt>
                <c:pt idx="39">
                  <c:v>6.4093563284217989E-2</c:v>
                </c:pt>
                <c:pt idx="40">
                  <c:v>5.0757049335185253E-2</c:v>
                </c:pt>
                <c:pt idx="41">
                  <c:v>4.2086652918122039E-2</c:v>
                </c:pt>
                <c:pt idx="42">
                  <c:v>3.4630441627836697E-2</c:v>
                </c:pt>
                <c:pt idx="43">
                  <c:v>3.2975088326674E-2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8-445B-8BDC-990D35EC6F72}"/>
            </c:ext>
          </c:extLst>
        </c:ser>
        <c:ser>
          <c:idx val="1"/>
          <c:order val="1"/>
          <c:tx>
            <c:strRef>
              <c:f>'SP23'!$BG$2:$BM$2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'SP23'!$BO$4:$BO$47</c:f>
              <c:numCache>
                <c:formatCode>0.000</c:formatCode>
                <c:ptCount val="44"/>
                <c:pt idx="0">
                  <c:v>1129.7691003447801</c:v>
                </c:pt>
                <c:pt idx="1">
                  <c:v>1242.91592141723</c:v>
                </c:pt>
                <c:pt idx="2">
                  <c:v>1437.2088287614799</c:v>
                </c:pt>
                <c:pt idx="3">
                  <c:v>1730.4742195660899</c:v>
                </c:pt>
                <c:pt idx="4">
                  <c:v>2129.9167150828898</c:v>
                </c:pt>
                <c:pt idx="5">
                  <c:v>2586.8548700807401</c:v>
                </c:pt>
                <c:pt idx="6">
                  <c:v>3116.2832810815298</c:v>
                </c:pt>
                <c:pt idx="7">
                  <c:v>4241.1727093350801</c:v>
                </c:pt>
                <c:pt idx="8">
                  <c:v>6434.47847612843</c:v>
                </c:pt>
                <c:pt idx="9">
                  <c:v>8294.3579999574304</c:v>
                </c:pt>
                <c:pt idx="10">
                  <c:v>10246.865403984</c:v>
                </c:pt>
                <c:pt idx="11">
                  <c:v>13150.4343521754</c:v>
                </c:pt>
                <c:pt idx="12">
                  <c:v>15334.0096312921</c:v>
                </c:pt>
                <c:pt idx="13">
                  <c:v>18726.449271470199</c:v>
                </c:pt>
                <c:pt idx="14">
                  <c:v>22121.7809896951</c:v>
                </c:pt>
                <c:pt idx="15">
                  <c:v>26807.457709642</c:v>
                </c:pt>
                <c:pt idx="16">
                  <c:v>31993.007003822098</c:v>
                </c:pt>
                <c:pt idx="17">
                  <c:v>36891.313910183999</c:v>
                </c:pt>
                <c:pt idx="18">
                  <c:v>41252.627141458303</c:v>
                </c:pt>
                <c:pt idx="19">
                  <c:v>46891.313956580903</c:v>
                </c:pt>
                <c:pt idx="20">
                  <c:v>53664.995104571601</c:v>
                </c:pt>
                <c:pt idx="21">
                  <c:v>60741.074418789402</c:v>
                </c:pt>
                <c:pt idx="22">
                  <c:v>71045.695840456698</c:v>
                </c:pt>
                <c:pt idx="23">
                  <c:v>82995.7622918079</c:v>
                </c:pt>
                <c:pt idx="24">
                  <c:v>97649.402808236802</c:v>
                </c:pt>
                <c:pt idx="25">
                  <c:v>115936.158399344</c:v>
                </c:pt>
                <c:pt idx="26">
                  <c:v>138087.137025239</c:v>
                </c:pt>
                <c:pt idx="27">
                  <c:v>158909.43663881399</c:v>
                </c:pt>
                <c:pt idx="28">
                  <c:v>178955.04187655999</c:v>
                </c:pt>
                <c:pt idx="29">
                  <c:v>195868.296374016</c:v>
                </c:pt>
                <c:pt idx="30">
                  <c:v>205682.84592981401</c:v>
                </c:pt>
                <c:pt idx="31">
                  <c:v>207689.96724224</c:v>
                </c:pt>
                <c:pt idx="32">
                  <c:v>197517.63102297299</c:v>
                </c:pt>
                <c:pt idx="33">
                  <c:v>179644.380955592</c:v>
                </c:pt>
                <c:pt idx="34">
                  <c:v>150584.055564626</c:v>
                </c:pt>
                <c:pt idx="35">
                  <c:v>120983.763114177</c:v>
                </c:pt>
                <c:pt idx="36">
                  <c:v>90850.959535399394</c:v>
                </c:pt>
                <c:pt idx="37">
                  <c:v>63390.272047376398</c:v>
                </c:pt>
                <c:pt idx="38">
                  <c:v>40105.926634228301</c:v>
                </c:pt>
                <c:pt idx="39">
                  <c:v>25009.4443809111</c:v>
                </c:pt>
                <c:pt idx="40">
                  <c:v>15793.759676964601</c:v>
                </c:pt>
                <c:pt idx="41">
                  <c:v>9878.0380901806802</c:v>
                </c:pt>
                <c:pt idx="42">
                  <c:v>5340.6203937468399</c:v>
                </c:pt>
                <c:pt idx="43">
                  <c:v>2464.2114062159799</c:v>
                </c:pt>
              </c:numCache>
            </c:numRef>
          </c:xVal>
          <c:yVal>
            <c:numRef>
              <c:f>'SP23'!$BG$4:$BG$47</c:f>
              <c:numCache>
                <c:formatCode>0.000</c:formatCode>
                <c:ptCount val="44"/>
                <c:pt idx="0">
                  <c:v>5.8210485484442792E-3</c:v>
                </c:pt>
                <c:pt idx="1">
                  <c:v>6.1699149485969027E-3</c:v>
                </c:pt>
                <c:pt idx="2">
                  <c:v>6.7239052602186275E-3</c:v>
                </c:pt>
                <c:pt idx="3">
                  <c:v>7.5452620883286964E-3</c:v>
                </c:pt>
                <c:pt idx="4">
                  <c:v>8.6532427115721434E-3</c:v>
                </c:pt>
                <c:pt idx="5">
                  <c:v>1.0208611512735444E-2</c:v>
                </c:pt>
                <c:pt idx="6">
                  <c:v>1.2701228976037924E-2</c:v>
                </c:pt>
                <c:pt idx="7">
                  <c:v>1.771105313260574E-2</c:v>
                </c:pt>
                <c:pt idx="8">
                  <c:v>2.5924291697874819E-2</c:v>
                </c:pt>
                <c:pt idx="9">
                  <c:v>3.2486901108904925E-2</c:v>
                </c:pt>
                <c:pt idx="10">
                  <c:v>3.7859168830793641E-2</c:v>
                </c:pt>
                <c:pt idx="11">
                  <c:v>4.3130331228214129E-2</c:v>
                </c:pt>
                <c:pt idx="12">
                  <c:v>4.6919031332126195E-2</c:v>
                </c:pt>
                <c:pt idx="13">
                  <c:v>5.0029255914378054E-2</c:v>
                </c:pt>
                <c:pt idx="14">
                  <c:v>5.3355103452818853E-2</c:v>
                </c:pt>
                <c:pt idx="15">
                  <c:v>5.7631960122810223E-2</c:v>
                </c:pt>
                <c:pt idx="16">
                  <c:v>6.1967797973129277E-2</c:v>
                </c:pt>
                <c:pt idx="17">
                  <c:v>6.664803145451681E-2</c:v>
                </c:pt>
                <c:pt idx="18">
                  <c:v>7.1394117127774048E-2</c:v>
                </c:pt>
                <c:pt idx="19">
                  <c:v>7.6418746240230026E-2</c:v>
                </c:pt>
                <c:pt idx="20">
                  <c:v>8.3058568070083383E-2</c:v>
                </c:pt>
                <c:pt idx="21">
                  <c:v>9.0974702241826577E-2</c:v>
                </c:pt>
                <c:pt idx="22">
                  <c:v>0.10313984242890668</c:v>
                </c:pt>
                <c:pt idx="23">
                  <c:v>0.11929400614645222</c:v>
                </c:pt>
                <c:pt idx="24">
                  <c:v>0.13942775728254736</c:v>
                </c:pt>
                <c:pt idx="25">
                  <c:v>0.16300669252004713</c:v>
                </c:pt>
                <c:pt idx="26">
                  <c:v>0.19201935068753034</c:v>
                </c:pt>
                <c:pt idx="27">
                  <c:v>0.22147859118968172</c:v>
                </c:pt>
                <c:pt idx="28">
                  <c:v>0.2494932060776241</c:v>
                </c:pt>
                <c:pt idx="29">
                  <c:v>0.26816204943974575</c:v>
                </c:pt>
                <c:pt idx="30">
                  <c:v>0.26504935198875668</c:v>
                </c:pt>
                <c:pt idx="31">
                  <c:v>0.25201418953371557</c:v>
                </c:pt>
                <c:pt idx="32">
                  <c:v>0.21925303129142301</c:v>
                </c:pt>
                <c:pt idx="33">
                  <c:v>0.1868948463593858</c:v>
                </c:pt>
                <c:pt idx="34">
                  <c:v>0.14966370874792229</c:v>
                </c:pt>
                <c:pt idx="35">
                  <c:v>0.11944934866434416</c:v>
                </c:pt>
                <c:pt idx="36">
                  <c:v>9.4318947035708617E-2</c:v>
                </c:pt>
                <c:pt idx="37">
                  <c:v>7.5004610166358468E-2</c:v>
                </c:pt>
                <c:pt idx="38">
                  <c:v>5.6449057804267525E-2</c:v>
                </c:pt>
                <c:pt idx="39">
                  <c:v>4.4203480666327205E-2</c:v>
                </c:pt>
                <c:pt idx="40">
                  <c:v>3.5248608612192991E-2</c:v>
                </c:pt>
                <c:pt idx="41">
                  <c:v>2.9160487529467288E-2</c:v>
                </c:pt>
                <c:pt idx="42">
                  <c:v>2.4340304450489847E-2</c:v>
                </c:pt>
                <c:pt idx="43">
                  <c:v>2.3396257403087921E-2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8-445B-8BDC-990D35EC6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331071"/>
        <c:axId val="1526327711"/>
      </c:scatterChart>
      <c:valAx>
        <c:axId val="152633107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 Columnl Transported</a:t>
                </a:r>
                <a:r>
                  <a:rPr lang="es-AR" baseline="0"/>
                  <a:t> Sediment 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27711"/>
        <c:crosses val="autoZero"/>
        <c:crossBetween val="midCat"/>
      </c:valAx>
      <c:valAx>
        <c:axId val="15263277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Trap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3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T2: 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-0.317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 m/d (downwelling)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'SP23'!$AZ$2:$BF$2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'SP23'!$BO$4:$BO$47</c:f>
              <c:numCache>
                <c:formatCode>0.000</c:formatCode>
                <c:ptCount val="44"/>
                <c:pt idx="0">
                  <c:v>1129.7691003447801</c:v>
                </c:pt>
                <c:pt idx="1">
                  <c:v>1242.91592141723</c:v>
                </c:pt>
                <c:pt idx="2">
                  <c:v>1437.2088287614799</c:v>
                </c:pt>
                <c:pt idx="3">
                  <c:v>1730.4742195660899</c:v>
                </c:pt>
                <c:pt idx="4">
                  <c:v>2129.9167150828898</c:v>
                </c:pt>
                <c:pt idx="5">
                  <c:v>2586.8548700807401</c:v>
                </c:pt>
                <c:pt idx="6">
                  <c:v>3116.2832810815298</c:v>
                </c:pt>
                <c:pt idx="7">
                  <c:v>4241.1727093350801</c:v>
                </c:pt>
                <c:pt idx="8">
                  <c:v>6434.47847612843</c:v>
                </c:pt>
                <c:pt idx="9">
                  <c:v>8294.3579999574304</c:v>
                </c:pt>
                <c:pt idx="10">
                  <c:v>10246.865403984</c:v>
                </c:pt>
                <c:pt idx="11">
                  <c:v>13150.4343521754</c:v>
                </c:pt>
                <c:pt idx="12">
                  <c:v>15334.0096312921</c:v>
                </c:pt>
                <c:pt idx="13">
                  <c:v>18726.449271470199</c:v>
                </c:pt>
                <c:pt idx="14">
                  <c:v>22121.7809896951</c:v>
                </c:pt>
                <c:pt idx="15">
                  <c:v>26807.457709642</c:v>
                </c:pt>
                <c:pt idx="16">
                  <c:v>31993.007003822098</c:v>
                </c:pt>
                <c:pt idx="17">
                  <c:v>36891.313910183999</c:v>
                </c:pt>
                <c:pt idx="18">
                  <c:v>41252.627141458303</c:v>
                </c:pt>
                <c:pt idx="19">
                  <c:v>46891.313956580903</c:v>
                </c:pt>
                <c:pt idx="20">
                  <c:v>53664.995104571601</c:v>
                </c:pt>
                <c:pt idx="21">
                  <c:v>60741.074418789402</c:v>
                </c:pt>
                <c:pt idx="22">
                  <c:v>71045.695840456698</c:v>
                </c:pt>
                <c:pt idx="23">
                  <c:v>82995.7622918079</c:v>
                </c:pt>
                <c:pt idx="24">
                  <c:v>97649.402808236802</c:v>
                </c:pt>
                <c:pt idx="25">
                  <c:v>115936.158399344</c:v>
                </c:pt>
                <c:pt idx="26">
                  <c:v>138087.137025239</c:v>
                </c:pt>
                <c:pt idx="27">
                  <c:v>158909.43663881399</c:v>
                </c:pt>
                <c:pt idx="28">
                  <c:v>178955.04187655999</c:v>
                </c:pt>
                <c:pt idx="29">
                  <c:v>195868.296374016</c:v>
                </c:pt>
                <c:pt idx="30">
                  <c:v>205682.84592981401</c:v>
                </c:pt>
                <c:pt idx="31">
                  <c:v>207689.96724224</c:v>
                </c:pt>
                <c:pt idx="32">
                  <c:v>197517.63102297299</c:v>
                </c:pt>
                <c:pt idx="33">
                  <c:v>179644.380955592</c:v>
                </c:pt>
                <c:pt idx="34">
                  <c:v>150584.055564626</c:v>
                </c:pt>
                <c:pt idx="35">
                  <c:v>120983.763114177</c:v>
                </c:pt>
                <c:pt idx="36">
                  <c:v>90850.959535399394</c:v>
                </c:pt>
                <c:pt idx="37">
                  <c:v>63390.272047376398</c:v>
                </c:pt>
                <c:pt idx="38">
                  <c:v>40105.926634228301</c:v>
                </c:pt>
                <c:pt idx="39">
                  <c:v>25009.4443809111</c:v>
                </c:pt>
                <c:pt idx="40">
                  <c:v>15793.759676964601</c:v>
                </c:pt>
                <c:pt idx="41">
                  <c:v>9878.0380901806802</c:v>
                </c:pt>
                <c:pt idx="42">
                  <c:v>5340.6203937468399</c:v>
                </c:pt>
                <c:pt idx="43">
                  <c:v>2464.2114062159799</c:v>
                </c:pt>
              </c:numCache>
            </c:numRef>
          </c:xVal>
          <c:yVal>
            <c:numRef>
              <c:f>'SP23'!$BA$4:$BA$47</c:f>
              <c:numCache>
                <c:formatCode>0.000</c:formatCode>
                <c:ptCount val="44"/>
                <c:pt idx="0">
                  <c:v>4.2721638233726867E-3</c:v>
                </c:pt>
                <c:pt idx="1">
                  <c:v>4.5598157516296986E-3</c:v>
                </c:pt>
                <c:pt idx="2">
                  <c:v>5.0072743066961658E-3</c:v>
                </c:pt>
                <c:pt idx="3">
                  <c:v>5.6784621392958635E-3</c:v>
                </c:pt>
                <c:pt idx="4">
                  <c:v>6.5946867996700574E-3</c:v>
                </c:pt>
                <c:pt idx="5">
                  <c:v>7.8198709385425228E-3</c:v>
                </c:pt>
                <c:pt idx="6">
                  <c:v>9.7695117856178397E-3</c:v>
                </c:pt>
                <c:pt idx="7">
                  <c:v>1.364748592952721E-2</c:v>
                </c:pt>
                <c:pt idx="8">
                  <c:v>2.0061058552146554E-2</c:v>
                </c:pt>
                <c:pt idx="9">
                  <c:v>2.5292062136375949E-2</c:v>
                </c:pt>
                <c:pt idx="10">
                  <c:v>2.968141748607557E-2</c:v>
                </c:pt>
                <c:pt idx="11">
                  <c:v>3.4187964362102113E-2</c:v>
                </c:pt>
                <c:pt idx="12">
                  <c:v>3.7554557300221239E-2</c:v>
                </c:pt>
                <c:pt idx="13">
                  <c:v>4.0452384133032648E-2</c:v>
                </c:pt>
                <c:pt idx="14">
                  <c:v>4.3446094941929705E-2</c:v>
                </c:pt>
                <c:pt idx="15">
                  <c:v>4.7228185109753414E-2</c:v>
                </c:pt>
                <c:pt idx="16">
                  <c:v>5.1031582827818368E-2</c:v>
                </c:pt>
                <c:pt idx="17">
                  <c:v>5.4962825847330893E-2</c:v>
                </c:pt>
                <c:pt idx="18">
                  <c:v>5.8680993364430813E-2</c:v>
                </c:pt>
                <c:pt idx="19">
                  <c:v>6.2633543934184577E-2</c:v>
                </c:pt>
                <c:pt idx="20">
                  <c:v>6.7875201293534637E-2</c:v>
                </c:pt>
                <c:pt idx="21">
                  <c:v>7.3745431385001836E-2</c:v>
                </c:pt>
                <c:pt idx="22">
                  <c:v>8.2609372285366106E-2</c:v>
                </c:pt>
                <c:pt idx="23">
                  <c:v>9.4062180540043519E-2</c:v>
                </c:pt>
                <c:pt idx="24">
                  <c:v>0.10793339574710396</c:v>
                </c:pt>
                <c:pt idx="25">
                  <c:v>0.12393536597829041</c:v>
                </c:pt>
                <c:pt idx="26">
                  <c:v>0.14167390155413961</c:v>
                </c:pt>
                <c:pt idx="27">
                  <c:v>0.15653591784741863</c:v>
                </c:pt>
                <c:pt idx="28">
                  <c:v>0.16818049405426738</c:v>
                </c:pt>
                <c:pt idx="29">
                  <c:v>0.17572336683967354</c:v>
                </c:pt>
                <c:pt idx="30">
                  <c:v>0.17271900225565581</c:v>
                </c:pt>
                <c:pt idx="31">
                  <c:v>0.16642262115936343</c:v>
                </c:pt>
                <c:pt idx="32">
                  <c:v>0.15003711502383424</c:v>
                </c:pt>
                <c:pt idx="33">
                  <c:v>0.13255427005088019</c:v>
                </c:pt>
                <c:pt idx="34">
                  <c:v>0.11161960193884198</c:v>
                </c:pt>
                <c:pt idx="35">
                  <c:v>9.4552254195592503E-2</c:v>
                </c:pt>
                <c:pt idx="36">
                  <c:v>7.8837935892663052E-2</c:v>
                </c:pt>
                <c:pt idx="37">
                  <c:v>6.6458249202490813E-2</c:v>
                </c:pt>
                <c:pt idx="38">
                  <c:v>5.3183645402185648E-2</c:v>
                </c:pt>
                <c:pt idx="39">
                  <c:v>4.2508562731314266E-2</c:v>
                </c:pt>
                <c:pt idx="40">
                  <c:v>3.2366168816474375E-2</c:v>
                </c:pt>
                <c:pt idx="41">
                  <c:v>2.4333222375519239E-2</c:v>
                </c:pt>
                <c:pt idx="42">
                  <c:v>1.9219410317616776E-2</c:v>
                </c:pt>
                <c:pt idx="43">
                  <c:v>1.9251371642978663E-2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4-4C61-9334-D2A7049775A6}"/>
            </c:ext>
          </c:extLst>
        </c:ser>
        <c:ser>
          <c:idx val="1"/>
          <c:order val="1"/>
          <c:tx>
            <c:strRef>
              <c:f>'SP23'!$BG$2:$BM$2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'SP23'!$BO$4:$BO$47</c:f>
              <c:numCache>
                <c:formatCode>0.000</c:formatCode>
                <c:ptCount val="44"/>
                <c:pt idx="0">
                  <c:v>1129.7691003447801</c:v>
                </c:pt>
                <c:pt idx="1">
                  <c:v>1242.91592141723</c:v>
                </c:pt>
                <c:pt idx="2">
                  <c:v>1437.2088287614799</c:v>
                </c:pt>
                <c:pt idx="3">
                  <c:v>1730.4742195660899</c:v>
                </c:pt>
                <c:pt idx="4">
                  <c:v>2129.9167150828898</c:v>
                </c:pt>
                <c:pt idx="5">
                  <c:v>2586.8548700807401</c:v>
                </c:pt>
                <c:pt idx="6">
                  <c:v>3116.2832810815298</c:v>
                </c:pt>
                <c:pt idx="7">
                  <c:v>4241.1727093350801</c:v>
                </c:pt>
                <c:pt idx="8">
                  <c:v>6434.47847612843</c:v>
                </c:pt>
                <c:pt idx="9">
                  <c:v>8294.3579999574304</c:v>
                </c:pt>
                <c:pt idx="10">
                  <c:v>10246.865403984</c:v>
                </c:pt>
                <c:pt idx="11">
                  <c:v>13150.4343521754</c:v>
                </c:pt>
                <c:pt idx="12">
                  <c:v>15334.0096312921</c:v>
                </c:pt>
                <c:pt idx="13">
                  <c:v>18726.449271470199</c:v>
                </c:pt>
                <c:pt idx="14">
                  <c:v>22121.7809896951</c:v>
                </c:pt>
                <c:pt idx="15">
                  <c:v>26807.457709642</c:v>
                </c:pt>
                <c:pt idx="16">
                  <c:v>31993.007003822098</c:v>
                </c:pt>
                <c:pt idx="17">
                  <c:v>36891.313910183999</c:v>
                </c:pt>
                <c:pt idx="18">
                  <c:v>41252.627141458303</c:v>
                </c:pt>
                <c:pt idx="19">
                  <c:v>46891.313956580903</c:v>
                </c:pt>
                <c:pt idx="20">
                  <c:v>53664.995104571601</c:v>
                </c:pt>
                <c:pt idx="21">
                  <c:v>60741.074418789402</c:v>
                </c:pt>
                <c:pt idx="22">
                  <c:v>71045.695840456698</c:v>
                </c:pt>
                <c:pt idx="23">
                  <c:v>82995.7622918079</c:v>
                </c:pt>
                <c:pt idx="24">
                  <c:v>97649.402808236802</c:v>
                </c:pt>
                <c:pt idx="25">
                  <c:v>115936.158399344</c:v>
                </c:pt>
                <c:pt idx="26">
                  <c:v>138087.137025239</c:v>
                </c:pt>
                <c:pt idx="27">
                  <c:v>158909.43663881399</c:v>
                </c:pt>
                <c:pt idx="28">
                  <c:v>178955.04187655999</c:v>
                </c:pt>
                <c:pt idx="29">
                  <c:v>195868.296374016</c:v>
                </c:pt>
                <c:pt idx="30">
                  <c:v>205682.84592981401</c:v>
                </c:pt>
                <c:pt idx="31">
                  <c:v>207689.96724224</c:v>
                </c:pt>
                <c:pt idx="32">
                  <c:v>197517.63102297299</c:v>
                </c:pt>
                <c:pt idx="33">
                  <c:v>179644.380955592</c:v>
                </c:pt>
                <c:pt idx="34">
                  <c:v>150584.055564626</c:v>
                </c:pt>
                <c:pt idx="35">
                  <c:v>120983.763114177</c:v>
                </c:pt>
                <c:pt idx="36">
                  <c:v>90850.959535399394</c:v>
                </c:pt>
                <c:pt idx="37">
                  <c:v>63390.272047376398</c:v>
                </c:pt>
                <c:pt idx="38">
                  <c:v>40105.926634228301</c:v>
                </c:pt>
                <c:pt idx="39">
                  <c:v>25009.4443809111</c:v>
                </c:pt>
                <c:pt idx="40">
                  <c:v>15793.759676964601</c:v>
                </c:pt>
                <c:pt idx="41">
                  <c:v>9878.0380901806802</c:v>
                </c:pt>
                <c:pt idx="42">
                  <c:v>5340.6203937468399</c:v>
                </c:pt>
                <c:pt idx="43">
                  <c:v>2464.2114062159799</c:v>
                </c:pt>
              </c:numCache>
            </c:numRef>
          </c:xVal>
          <c:yVal>
            <c:numRef>
              <c:f>'SP23'!$BH$4:$BH$47</c:f>
              <c:numCache>
                <c:formatCode>0.000</c:formatCode>
                <c:ptCount val="44"/>
                <c:pt idx="0">
                  <c:v>6.8366989093421289E-3</c:v>
                </c:pt>
                <c:pt idx="1">
                  <c:v>7.2178389182253142E-3</c:v>
                </c:pt>
                <c:pt idx="2">
                  <c:v>7.8371914326604876E-3</c:v>
                </c:pt>
                <c:pt idx="3">
                  <c:v>8.6947564526476534E-3</c:v>
                </c:pt>
                <c:pt idx="4">
                  <c:v>1.0028746483738802E-2</c:v>
                </c:pt>
                <c:pt idx="5">
                  <c:v>1.1862982776489128E-2</c:v>
                </c:pt>
                <c:pt idx="6">
                  <c:v>1.4912102847554606E-2</c:v>
                </c:pt>
                <c:pt idx="7">
                  <c:v>2.0748309233578378E-2</c:v>
                </c:pt>
                <c:pt idx="8">
                  <c:v>2.9943311947885212E-2</c:v>
                </c:pt>
                <c:pt idx="9">
                  <c:v>3.7232614617776119E-2</c:v>
                </c:pt>
                <c:pt idx="10">
                  <c:v>4.3068821003799877E-2</c:v>
                </c:pt>
                <c:pt idx="11">
                  <c:v>4.8785921137047661E-2</c:v>
                </c:pt>
                <c:pt idx="12">
                  <c:v>5.247821497310351E-2</c:v>
                </c:pt>
                <c:pt idx="13">
                  <c:v>5.5694083798055391E-2</c:v>
                </c:pt>
                <c:pt idx="14">
                  <c:v>5.8743203869120852E-2</c:v>
                </c:pt>
                <c:pt idx="15">
                  <c:v>6.300720771850149E-2</c:v>
                </c:pt>
                <c:pt idx="16">
                  <c:v>6.7318854068992517E-2</c:v>
                </c:pt>
                <c:pt idx="17">
                  <c:v>7.2202210432808334E-2</c:v>
                </c:pt>
                <c:pt idx="18">
                  <c:v>7.7561991807728103E-2</c:v>
                </c:pt>
                <c:pt idx="19">
                  <c:v>8.354112569708308E-2</c:v>
                </c:pt>
                <c:pt idx="20">
                  <c:v>9.1950027143068366E-2</c:v>
                </c:pt>
                <c:pt idx="21">
                  <c:v>0.10197877362680716</c:v>
                </c:pt>
                <c:pt idx="22">
                  <c:v>0.11646209396436819</c:v>
                </c:pt>
                <c:pt idx="23">
                  <c:v>0.13473299314020581</c:v>
                </c:pt>
                <c:pt idx="24">
                  <c:v>0.15598154863544336</c:v>
                </c:pt>
                <c:pt idx="25">
                  <c:v>0.17915962542565211</c:v>
                </c:pt>
                <c:pt idx="26">
                  <c:v>0.20495803977693267</c:v>
                </c:pt>
                <c:pt idx="27">
                  <c:v>0.23078027537876838</c:v>
                </c:pt>
                <c:pt idx="28">
                  <c:v>0.25726950599614973</c:v>
                </c:pt>
                <c:pt idx="29">
                  <c:v>0.27537365641810108</c:v>
                </c:pt>
                <c:pt idx="30">
                  <c:v>0.27773196022306573</c:v>
                </c:pt>
                <c:pt idx="31">
                  <c:v>0.28078108029413129</c:v>
                </c:pt>
                <c:pt idx="32">
                  <c:v>0.26253400236884877</c:v>
                </c:pt>
                <c:pt idx="33">
                  <c:v>0.24676433450130694</c:v>
                </c:pt>
                <c:pt idx="34">
                  <c:v>0.2213232389083544</c:v>
                </c:pt>
                <c:pt idx="35">
                  <c:v>0.19647767457928175</c:v>
                </c:pt>
                <c:pt idx="36">
                  <c:v>0.17508619158071301</c:v>
                </c:pt>
                <c:pt idx="37">
                  <c:v>0.15407584859102746</c:v>
                </c:pt>
                <c:pt idx="38">
                  <c:v>0.1284441829936333</c:v>
                </c:pt>
                <c:pt idx="39">
                  <c:v>0.10576635246508377</c:v>
                </c:pt>
                <c:pt idx="40">
                  <c:v>8.3088521936534293E-2</c:v>
                </c:pt>
                <c:pt idx="41">
                  <c:v>6.4841444011251831E-2</c:v>
                </c:pt>
                <c:pt idx="42">
                  <c:v>5.2835533731431496E-2</c:v>
                </c:pt>
                <c:pt idx="43">
                  <c:v>5.078690618368438E-2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F4-4C61-9334-D2A704977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331071"/>
        <c:axId val="1526327711"/>
      </c:scatterChart>
      <c:valAx>
        <c:axId val="152633107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 Columnl Transported</a:t>
                </a:r>
                <a:r>
                  <a:rPr lang="es-AR" baseline="0"/>
                  <a:t> Sediment 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27711"/>
        <c:crosses val="autoZero"/>
        <c:crossBetween val="midCat"/>
      </c:valAx>
      <c:valAx>
        <c:axId val="15263277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Trap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3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T3: 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-0.110 m/d (downwelling)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'SP23'!$AZ$2:$BF$2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'SP23'!$BO$4:$BO$47</c:f>
              <c:numCache>
                <c:formatCode>0.000</c:formatCode>
                <c:ptCount val="44"/>
                <c:pt idx="0">
                  <c:v>1129.7691003447801</c:v>
                </c:pt>
                <c:pt idx="1">
                  <c:v>1242.91592141723</c:v>
                </c:pt>
                <c:pt idx="2">
                  <c:v>1437.2088287614799</c:v>
                </c:pt>
                <c:pt idx="3">
                  <c:v>1730.4742195660899</c:v>
                </c:pt>
                <c:pt idx="4">
                  <c:v>2129.9167150828898</c:v>
                </c:pt>
                <c:pt idx="5">
                  <c:v>2586.8548700807401</c:v>
                </c:pt>
                <c:pt idx="6">
                  <c:v>3116.2832810815298</c:v>
                </c:pt>
                <c:pt idx="7">
                  <c:v>4241.1727093350801</c:v>
                </c:pt>
                <c:pt idx="8">
                  <c:v>6434.47847612843</c:v>
                </c:pt>
                <c:pt idx="9">
                  <c:v>8294.3579999574304</c:v>
                </c:pt>
                <c:pt idx="10">
                  <c:v>10246.865403984</c:v>
                </c:pt>
                <c:pt idx="11">
                  <c:v>13150.4343521754</c:v>
                </c:pt>
                <c:pt idx="12">
                  <c:v>15334.0096312921</c:v>
                </c:pt>
                <c:pt idx="13">
                  <c:v>18726.449271470199</c:v>
                </c:pt>
                <c:pt idx="14">
                  <c:v>22121.7809896951</c:v>
                </c:pt>
                <c:pt idx="15">
                  <c:v>26807.457709642</c:v>
                </c:pt>
                <c:pt idx="16">
                  <c:v>31993.007003822098</c:v>
                </c:pt>
                <c:pt idx="17">
                  <c:v>36891.313910183999</c:v>
                </c:pt>
                <c:pt idx="18">
                  <c:v>41252.627141458303</c:v>
                </c:pt>
                <c:pt idx="19">
                  <c:v>46891.313956580903</c:v>
                </c:pt>
                <c:pt idx="20">
                  <c:v>53664.995104571601</c:v>
                </c:pt>
                <c:pt idx="21">
                  <c:v>60741.074418789402</c:v>
                </c:pt>
                <c:pt idx="22">
                  <c:v>71045.695840456698</c:v>
                </c:pt>
                <c:pt idx="23">
                  <c:v>82995.7622918079</c:v>
                </c:pt>
                <c:pt idx="24">
                  <c:v>97649.402808236802</c:v>
                </c:pt>
                <c:pt idx="25">
                  <c:v>115936.158399344</c:v>
                </c:pt>
                <c:pt idx="26">
                  <c:v>138087.137025239</c:v>
                </c:pt>
                <c:pt idx="27">
                  <c:v>158909.43663881399</c:v>
                </c:pt>
                <c:pt idx="28">
                  <c:v>178955.04187655999</c:v>
                </c:pt>
                <c:pt idx="29">
                  <c:v>195868.296374016</c:v>
                </c:pt>
                <c:pt idx="30">
                  <c:v>205682.84592981401</c:v>
                </c:pt>
                <c:pt idx="31">
                  <c:v>207689.96724224</c:v>
                </c:pt>
                <c:pt idx="32">
                  <c:v>197517.63102297299</c:v>
                </c:pt>
                <c:pt idx="33">
                  <c:v>179644.380955592</c:v>
                </c:pt>
                <c:pt idx="34">
                  <c:v>150584.055564626</c:v>
                </c:pt>
                <c:pt idx="35">
                  <c:v>120983.763114177</c:v>
                </c:pt>
                <c:pt idx="36">
                  <c:v>90850.959535399394</c:v>
                </c:pt>
                <c:pt idx="37">
                  <c:v>63390.272047376398</c:v>
                </c:pt>
                <c:pt idx="38">
                  <c:v>40105.926634228301</c:v>
                </c:pt>
                <c:pt idx="39">
                  <c:v>25009.4443809111</c:v>
                </c:pt>
                <c:pt idx="40">
                  <c:v>15793.759676964601</c:v>
                </c:pt>
                <c:pt idx="41">
                  <c:v>9878.0380901806802</c:v>
                </c:pt>
                <c:pt idx="42">
                  <c:v>5340.6203937468399</c:v>
                </c:pt>
                <c:pt idx="43">
                  <c:v>2464.2114062159799</c:v>
                </c:pt>
              </c:numCache>
            </c:numRef>
          </c:xVal>
          <c:yVal>
            <c:numRef>
              <c:f>'SP23'!$BB$4:$BB$47</c:f>
              <c:numCache>
                <c:formatCode>0.000</c:formatCode>
                <c:ptCount val="44"/>
                <c:pt idx="0">
                  <c:v>4.2167840336754638E-3</c:v>
                </c:pt>
                <c:pt idx="1">
                  <c:v>4.4670954146698964E-3</c:v>
                </c:pt>
                <c:pt idx="2">
                  <c:v>4.8521898469690268E-3</c:v>
                </c:pt>
                <c:pt idx="3">
                  <c:v>5.4169950143410838E-3</c:v>
                </c:pt>
                <c:pt idx="4">
                  <c:v>6.2000203600159785E-3</c:v>
                </c:pt>
                <c:pt idx="5">
                  <c:v>7.278284770453539E-3</c:v>
                </c:pt>
                <c:pt idx="6">
                  <c:v>9.0304644374145787E-3</c:v>
                </c:pt>
                <c:pt idx="7">
                  <c:v>1.254766025241329E-2</c:v>
                </c:pt>
                <c:pt idx="8">
                  <c:v>1.819571192613385E-2</c:v>
                </c:pt>
                <c:pt idx="9">
                  <c:v>2.2598624935420562E-2</c:v>
                </c:pt>
                <c:pt idx="10">
                  <c:v>2.6102984269342638E-2</c:v>
                </c:pt>
                <c:pt idx="11">
                  <c:v>2.9350613981731964E-2</c:v>
                </c:pt>
                <c:pt idx="12">
                  <c:v>3.1731781221448235E-2</c:v>
                </c:pt>
                <c:pt idx="13">
                  <c:v>3.3650835142405564E-2</c:v>
                </c:pt>
                <c:pt idx="14">
                  <c:v>3.5929310533508743E-2</c:v>
                </c:pt>
                <c:pt idx="15">
                  <c:v>3.9042157194593377E-2</c:v>
                </c:pt>
                <c:pt idx="16">
                  <c:v>4.2270532185367742E-2</c:v>
                </c:pt>
                <c:pt idx="17">
                  <c:v>4.5672199670676719E-2</c:v>
                </c:pt>
                <c:pt idx="18">
                  <c:v>4.9105958358677287E-2</c:v>
                </c:pt>
                <c:pt idx="19">
                  <c:v>5.2751518984442365E-2</c:v>
                </c:pt>
                <c:pt idx="20">
                  <c:v>5.7212196158573959E-2</c:v>
                </c:pt>
                <c:pt idx="21">
                  <c:v>6.2686955337759892E-2</c:v>
                </c:pt>
                <c:pt idx="22">
                  <c:v>7.1062759240265949E-2</c:v>
                </c:pt>
                <c:pt idx="23">
                  <c:v>8.1511654836649003E-2</c:v>
                </c:pt>
                <c:pt idx="24">
                  <c:v>9.4649793218587616E-2</c:v>
                </c:pt>
                <c:pt idx="25">
                  <c:v>0.10889186897311708</c:v>
                </c:pt>
                <c:pt idx="26">
                  <c:v>0.12652277573187887</c:v>
                </c:pt>
                <c:pt idx="27">
                  <c:v>0.14418577369333224</c:v>
                </c:pt>
                <c:pt idx="28">
                  <c:v>0.16069348835788821</c:v>
                </c:pt>
                <c:pt idx="29">
                  <c:v>0.17286247241854069</c:v>
                </c:pt>
                <c:pt idx="30">
                  <c:v>0.17103969210565817</c:v>
                </c:pt>
                <c:pt idx="31">
                  <c:v>0.16206057359255016</c:v>
                </c:pt>
                <c:pt idx="32">
                  <c:v>0.13965449587327916</c:v>
                </c:pt>
                <c:pt idx="33">
                  <c:v>0.11645897456779496</c:v>
                </c:pt>
                <c:pt idx="34">
                  <c:v>9.0420172703835539E-2</c:v>
                </c:pt>
                <c:pt idx="35">
                  <c:v>6.9708510486680697E-2</c:v>
                </c:pt>
                <c:pt idx="36">
                  <c:v>5.2526880565601203E-2</c:v>
                </c:pt>
                <c:pt idx="37">
                  <c:v>3.8997229510825147E-2</c:v>
                </c:pt>
                <c:pt idx="38">
                  <c:v>2.7052883869013819E-2</c:v>
                </c:pt>
                <c:pt idx="39">
                  <c:v>2.1270049143988567E-2</c:v>
                </c:pt>
                <c:pt idx="40">
                  <c:v>1.9986401036324802E-2</c:v>
                </c:pt>
                <c:pt idx="41">
                  <c:v>1.9928636871479929E-2</c:v>
                </c:pt>
                <c:pt idx="42">
                  <c:v>1.7573142593916923E-2</c:v>
                </c:pt>
                <c:pt idx="43">
                  <c:v>1.4530896578753807E-2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8F-48AE-B88D-E6A87ADCC224}"/>
            </c:ext>
          </c:extLst>
        </c:ser>
        <c:ser>
          <c:idx val="1"/>
          <c:order val="1"/>
          <c:tx>
            <c:strRef>
              <c:f>'SP23'!$BG$2:$BM$2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'SP23'!$BO$4:$BO$47</c:f>
              <c:numCache>
                <c:formatCode>0.000</c:formatCode>
                <c:ptCount val="44"/>
                <c:pt idx="0">
                  <c:v>1129.7691003447801</c:v>
                </c:pt>
                <c:pt idx="1">
                  <c:v>1242.91592141723</c:v>
                </c:pt>
                <c:pt idx="2">
                  <c:v>1437.2088287614799</c:v>
                </c:pt>
                <c:pt idx="3">
                  <c:v>1730.4742195660899</c:v>
                </c:pt>
                <c:pt idx="4">
                  <c:v>2129.9167150828898</c:v>
                </c:pt>
                <c:pt idx="5">
                  <c:v>2586.8548700807401</c:v>
                </c:pt>
                <c:pt idx="6">
                  <c:v>3116.2832810815298</c:v>
                </c:pt>
                <c:pt idx="7">
                  <c:v>4241.1727093350801</c:v>
                </c:pt>
                <c:pt idx="8">
                  <c:v>6434.47847612843</c:v>
                </c:pt>
                <c:pt idx="9">
                  <c:v>8294.3579999574304</c:v>
                </c:pt>
                <c:pt idx="10">
                  <c:v>10246.865403984</c:v>
                </c:pt>
                <c:pt idx="11">
                  <c:v>13150.4343521754</c:v>
                </c:pt>
                <c:pt idx="12">
                  <c:v>15334.0096312921</c:v>
                </c:pt>
                <c:pt idx="13">
                  <c:v>18726.449271470199</c:v>
                </c:pt>
                <c:pt idx="14">
                  <c:v>22121.7809896951</c:v>
                </c:pt>
                <c:pt idx="15">
                  <c:v>26807.457709642</c:v>
                </c:pt>
                <c:pt idx="16">
                  <c:v>31993.007003822098</c:v>
                </c:pt>
                <c:pt idx="17">
                  <c:v>36891.313910183999</c:v>
                </c:pt>
                <c:pt idx="18">
                  <c:v>41252.627141458303</c:v>
                </c:pt>
                <c:pt idx="19">
                  <c:v>46891.313956580903</c:v>
                </c:pt>
                <c:pt idx="20">
                  <c:v>53664.995104571601</c:v>
                </c:pt>
                <c:pt idx="21">
                  <c:v>60741.074418789402</c:v>
                </c:pt>
                <c:pt idx="22">
                  <c:v>71045.695840456698</c:v>
                </c:pt>
                <c:pt idx="23">
                  <c:v>82995.7622918079</c:v>
                </c:pt>
                <c:pt idx="24">
                  <c:v>97649.402808236802</c:v>
                </c:pt>
                <c:pt idx="25">
                  <c:v>115936.158399344</c:v>
                </c:pt>
                <c:pt idx="26">
                  <c:v>138087.137025239</c:v>
                </c:pt>
                <c:pt idx="27">
                  <c:v>158909.43663881399</c:v>
                </c:pt>
                <c:pt idx="28">
                  <c:v>178955.04187655999</c:v>
                </c:pt>
                <c:pt idx="29">
                  <c:v>195868.296374016</c:v>
                </c:pt>
                <c:pt idx="30">
                  <c:v>205682.84592981401</c:v>
                </c:pt>
                <c:pt idx="31">
                  <c:v>207689.96724224</c:v>
                </c:pt>
                <c:pt idx="32">
                  <c:v>197517.63102297299</c:v>
                </c:pt>
                <c:pt idx="33">
                  <c:v>179644.380955592</c:v>
                </c:pt>
                <c:pt idx="34">
                  <c:v>150584.055564626</c:v>
                </c:pt>
                <c:pt idx="35">
                  <c:v>120983.763114177</c:v>
                </c:pt>
                <c:pt idx="36">
                  <c:v>90850.959535399394</c:v>
                </c:pt>
                <c:pt idx="37">
                  <c:v>63390.272047376398</c:v>
                </c:pt>
                <c:pt idx="38">
                  <c:v>40105.926634228301</c:v>
                </c:pt>
                <c:pt idx="39">
                  <c:v>25009.4443809111</c:v>
                </c:pt>
                <c:pt idx="40">
                  <c:v>15793.759676964601</c:v>
                </c:pt>
                <c:pt idx="41">
                  <c:v>9878.0380901806802</c:v>
                </c:pt>
                <c:pt idx="42">
                  <c:v>5340.6203937468399</c:v>
                </c:pt>
                <c:pt idx="43">
                  <c:v>2464.2114062159799</c:v>
                </c:pt>
              </c:numCache>
            </c:numRef>
          </c:xVal>
          <c:yVal>
            <c:numRef>
              <c:f>'SP23'!$BI$4:$BI$47</c:f>
              <c:numCache>
                <c:formatCode>0.000</c:formatCode>
                <c:ptCount val="44"/>
                <c:pt idx="0">
                  <c:v>7.4607092808245149E-3</c:v>
                </c:pt>
                <c:pt idx="1">
                  <c:v>7.9679529713055034E-3</c:v>
                </c:pt>
                <c:pt idx="2">
                  <c:v>8.8133591221071488E-3</c:v>
                </c:pt>
                <c:pt idx="3">
                  <c:v>1.0081468348309615E-2</c:v>
                </c:pt>
                <c:pt idx="4">
                  <c:v>1.1856821264993069E-2</c:v>
                </c:pt>
                <c:pt idx="5">
                  <c:v>1.4223958487237676E-2</c:v>
                </c:pt>
                <c:pt idx="6">
                  <c:v>1.7732394013064499E-2</c:v>
                </c:pt>
                <c:pt idx="7">
                  <c:v>2.4411102604397494E-2</c:v>
                </c:pt>
                <c:pt idx="8">
                  <c:v>3.5359112257278794E-2</c:v>
                </c:pt>
                <c:pt idx="9">
                  <c:v>4.4003390149225607E-2</c:v>
                </c:pt>
                <c:pt idx="10">
                  <c:v>5.0787774509408808E-2</c:v>
                </c:pt>
                <c:pt idx="11">
                  <c:v>5.7508753408281897E-2</c:v>
                </c:pt>
                <c:pt idx="12">
                  <c:v>6.1968270853760561E-2</c:v>
                </c:pt>
                <c:pt idx="13">
                  <c:v>6.5603517302207648E-2</c:v>
                </c:pt>
                <c:pt idx="14">
                  <c:v>6.9175358289344596E-2</c:v>
                </c:pt>
                <c:pt idx="15">
                  <c:v>7.3825092118753627E-2</c:v>
                </c:pt>
                <c:pt idx="16">
                  <c:v>7.8369150179312466E-2</c:v>
                </c:pt>
                <c:pt idx="17">
                  <c:v>8.3272505853962023E-2</c:v>
                </c:pt>
                <c:pt idx="18">
                  <c:v>8.8344942758771888E-2</c:v>
                </c:pt>
                <c:pt idx="19">
                  <c:v>9.3924623354062736E-2</c:v>
                </c:pt>
                <c:pt idx="20">
                  <c:v>0.10199825209421846</c:v>
                </c:pt>
                <c:pt idx="21">
                  <c:v>0.11201631498121793</c:v>
                </c:pt>
                <c:pt idx="22">
                  <c:v>0.12719135538810744</c:v>
                </c:pt>
                <c:pt idx="23">
                  <c:v>0.1473542920847267</c:v>
                </c:pt>
                <c:pt idx="24">
                  <c:v>0.17214582745698492</c:v>
                </c:pt>
                <c:pt idx="25">
                  <c:v>0.20131233965964163</c:v>
                </c:pt>
                <c:pt idx="26">
                  <c:v>0.23643896522544999</c:v>
                </c:pt>
                <c:pt idx="27">
                  <c:v>0.27203056417419924</c:v>
                </c:pt>
                <c:pt idx="28">
                  <c:v>0.30730513581639785</c:v>
                </c:pt>
                <c:pt idx="29">
                  <c:v>0.33049039950213299</c:v>
                </c:pt>
                <c:pt idx="30">
                  <c:v>0.32782737012710783</c:v>
                </c:pt>
                <c:pt idx="31">
                  <c:v>0.31358227648610015</c:v>
                </c:pt>
                <c:pt idx="32">
                  <c:v>0.2708469955630769</c:v>
                </c:pt>
                <c:pt idx="33">
                  <c:v>0.22686474056762138</c:v>
                </c:pt>
                <c:pt idx="34">
                  <c:v>0.17685896674770407</c:v>
                </c:pt>
                <c:pt idx="35">
                  <c:v>0.13579336297251421</c:v>
                </c:pt>
                <c:pt idx="36">
                  <c:v>0.10292819886010024</c:v>
                </c:pt>
                <c:pt idx="37">
                  <c:v>7.8242339256692231E-2</c:v>
                </c:pt>
                <c:pt idx="38">
                  <c:v>5.6346319950929633E-2</c:v>
                </c:pt>
                <c:pt idx="39">
                  <c:v>4.0748576468639275E-2</c:v>
                </c:pt>
                <c:pt idx="40">
                  <c:v>2.7856132668914197E-2</c:v>
                </c:pt>
                <c:pt idx="41">
                  <c:v>1.9275260238277497E-2</c:v>
                </c:pt>
                <c:pt idx="42">
                  <c:v>1.4731202177718663E-2</c:v>
                </c:pt>
                <c:pt idx="43">
                  <c:v>1.5724554404910593E-2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8F-48AE-B88D-E6A87ADCC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331071"/>
        <c:axId val="1526327711"/>
      </c:scatterChart>
      <c:valAx>
        <c:axId val="152633107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 Columnl Transported</a:t>
                </a:r>
                <a:r>
                  <a:rPr lang="es-AR" baseline="0"/>
                  <a:t> Sediment 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27711"/>
        <c:crosses val="autoZero"/>
        <c:crossBetween val="midCat"/>
      </c:valAx>
      <c:valAx>
        <c:axId val="15263277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Trap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3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T5: 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0.060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 m/d (upwelling)</a:t>
            </a:r>
          </a:p>
        </c:rich>
      </c:tx>
      <c:layout>
        <c:manualLayout>
          <c:xMode val="edge"/>
          <c:yMode val="edge"/>
          <c:x val="0.2108077366995039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'SP23'!$AZ$2:$BF$2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'SP23'!$BO$4:$BO$47</c:f>
              <c:numCache>
                <c:formatCode>0.000</c:formatCode>
                <c:ptCount val="44"/>
                <c:pt idx="0">
                  <c:v>1129.7691003447801</c:v>
                </c:pt>
                <c:pt idx="1">
                  <c:v>1242.91592141723</c:v>
                </c:pt>
                <c:pt idx="2">
                  <c:v>1437.2088287614799</c:v>
                </c:pt>
                <c:pt idx="3">
                  <c:v>1730.4742195660899</c:v>
                </c:pt>
                <c:pt idx="4">
                  <c:v>2129.9167150828898</c:v>
                </c:pt>
                <c:pt idx="5">
                  <c:v>2586.8548700807401</c:v>
                </c:pt>
                <c:pt idx="6">
                  <c:v>3116.2832810815298</c:v>
                </c:pt>
                <c:pt idx="7">
                  <c:v>4241.1727093350801</c:v>
                </c:pt>
                <c:pt idx="8">
                  <c:v>6434.47847612843</c:v>
                </c:pt>
                <c:pt idx="9">
                  <c:v>8294.3579999574304</c:v>
                </c:pt>
                <c:pt idx="10">
                  <c:v>10246.865403984</c:v>
                </c:pt>
                <c:pt idx="11">
                  <c:v>13150.4343521754</c:v>
                </c:pt>
                <c:pt idx="12">
                  <c:v>15334.0096312921</c:v>
                </c:pt>
                <c:pt idx="13">
                  <c:v>18726.449271470199</c:v>
                </c:pt>
                <c:pt idx="14">
                  <c:v>22121.7809896951</c:v>
                </c:pt>
                <c:pt idx="15">
                  <c:v>26807.457709642</c:v>
                </c:pt>
                <c:pt idx="16">
                  <c:v>31993.007003822098</c:v>
                </c:pt>
                <c:pt idx="17">
                  <c:v>36891.313910183999</c:v>
                </c:pt>
                <c:pt idx="18">
                  <c:v>41252.627141458303</c:v>
                </c:pt>
                <c:pt idx="19">
                  <c:v>46891.313956580903</c:v>
                </c:pt>
                <c:pt idx="20">
                  <c:v>53664.995104571601</c:v>
                </c:pt>
                <c:pt idx="21">
                  <c:v>60741.074418789402</c:v>
                </c:pt>
                <c:pt idx="22">
                  <c:v>71045.695840456698</c:v>
                </c:pt>
                <c:pt idx="23">
                  <c:v>82995.7622918079</c:v>
                </c:pt>
                <c:pt idx="24">
                  <c:v>97649.402808236802</c:v>
                </c:pt>
                <c:pt idx="25">
                  <c:v>115936.158399344</c:v>
                </c:pt>
                <c:pt idx="26">
                  <c:v>138087.137025239</c:v>
                </c:pt>
                <c:pt idx="27">
                  <c:v>158909.43663881399</c:v>
                </c:pt>
                <c:pt idx="28">
                  <c:v>178955.04187655999</c:v>
                </c:pt>
                <c:pt idx="29">
                  <c:v>195868.296374016</c:v>
                </c:pt>
                <c:pt idx="30">
                  <c:v>205682.84592981401</c:v>
                </c:pt>
                <c:pt idx="31">
                  <c:v>207689.96724224</c:v>
                </c:pt>
                <c:pt idx="32">
                  <c:v>197517.63102297299</c:v>
                </c:pt>
                <c:pt idx="33">
                  <c:v>179644.380955592</c:v>
                </c:pt>
                <c:pt idx="34">
                  <c:v>150584.055564626</c:v>
                </c:pt>
                <c:pt idx="35">
                  <c:v>120983.763114177</c:v>
                </c:pt>
                <c:pt idx="36">
                  <c:v>90850.959535399394</c:v>
                </c:pt>
                <c:pt idx="37">
                  <c:v>63390.272047376398</c:v>
                </c:pt>
                <c:pt idx="38">
                  <c:v>40105.926634228301</c:v>
                </c:pt>
                <c:pt idx="39">
                  <c:v>25009.4443809111</c:v>
                </c:pt>
                <c:pt idx="40">
                  <c:v>15793.759676964601</c:v>
                </c:pt>
                <c:pt idx="41">
                  <c:v>9878.0380901806802</c:v>
                </c:pt>
                <c:pt idx="42">
                  <c:v>5340.6203937468399</c:v>
                </c:pt>
                <c:pt idx="43">
                  <c:v>2464.2114062159799</c:v>
                </c:pt>
              </c:numCache>
            </c:numRef>
          </c:xVal>
          <c:yVal>
            <c:numRef>
              <c:f>'SP23'!$BC$4:$BC$47</c:f>
              <c:numCache>
                <c:formatCode>0.000</c:formatCode>
                <c:ptCount val="44"/>
                <c:pt idx="0">
                  <c:v>1.8051960731111101E-2</c:v>
                </c:pt>
                <c:pt idx="1">
                  <c:v>1.9235695981890989E-2</c:v>
                </c:pt>
                <c:pt idx="2">
                  <c:v>2.1109944076719865E-2</c:v>
                </c:pt>
                <c:pt idx="3">
                  <c:v>2.3824644863184037E-2</c:v>
                </c:pt>
                <c:pt idx="4">
                  <c:v>2.7687566114847094E-2</c:v>
                </c:pt>
                <c:pt idx="5">
                  <c:v>3.2848647679295365E-2</c:v>
                </c:pt>
                <c:pt idx="6">
                  <c:v>4.0882257956185081E-2</c:v>
                </c:pt>
                <c:pt idx="7">
                  <c:v>5.6511502144485026E-2</c:v>
                </c:pt>
                <c:pt idx="8">
                  <c:v>8.1957858623928445E-2</c:v>
                </c:pt>
                <c:pt idx="9">
                  <c:v>0.10221944718436479</c:v>
                </c:pt>
                <c:pt idx="10">
                  <c:v>0.11806965341828435</c:v>
                </c:pt>
                <c:pt idx="11">
                  <c:v>0.1331701530411438</c:v>
                </c:pt>
                <c:pt idx="12">
                  <c:v>0.14368171852896744</c:v>
                </c:pt>
                <c:pt idx="13">
                  <c:v>0.1519007760658958</c:v>
                </c:pt>
                <c:pt idx="14">
                  <c:v>0.1606288616588516</c:v>
                </c:pt>
                <c:pt idx="15">
                  <c:v>0.1721663492177351</c:v>
                </c:pt>
                <c:pt idx="16">
                  <c:v>0.18386167207572457</c:v>
                </c:pt>
                <c:pt idx="17">
                  <c:v>0.19674467791025368</c:v>
                </c:pt>
                <c:pt idx="18">
                  <c:v>0.21006566748339095</c:v>
                </c:pt>
                <c:pt idx="19">
                  <c:v>0.22436126606583923</c:v>
                </c:pt>
                <c:pt idx="20">
                  <c:v>0.24369561095295361</c:v>
                </c:pt>
                <c:pt idx="21">
                  <c:v>0.26682580261945743</c:v>
                </c:pt>
                <c:pt idx="22">
                  <c:v>0.30150922850911227</c:v>
                </c:pt>
                <c:pt idx="23">
                  <c:v>0.34591499915228929</c:v>
                </c:pt>
                <c:pt idx="24">
                  <c:v>0.39881991678686785</c:v>
                </c:pt>
                <c:pt idx="25">
                  <c:v>0.45712252884510945</c:v>
                </c:pt>
                <c:pt idx="26">
                  <c:v>0.5241886970431161</c:v>
                </c:pt>
                <c:pt idx="27">
                  <c:v>0.584756168225677</c:v>
                </c:pt>
                <c:pt idx="28">
                  <c:v>0.63377439714961881</c:v>
                </c:pt>
                <c:pt idx="29">
                  <c:v>0.66042800565244231</c:v>
                </c:pt>
                <c:pt idx="30">
                  <c:v>0.63752669360246361</c:v>
                </c:pt>
                <c:pt idx="31">
                  <c:v>0.59643944145878547</c:v>
                </c:pt>
                <c:pt idx="32">
                  <c:v>0.50748195228937654</c:v>
                </c:pt>
                <c:pt idx="33">
                  <c:v>0.41626746995465358</c:v>
                </c:pt>
                <c:pt idx="34">
                  <c:v>0.32242909927219926</c:v>
                </c:pt>
                <c:pt idx="35">
                  <c:v>0.25218256823002988</c:v>
                </c:pt>
                <c:pt idx="36">
                  <c:v>0.19440464978766805</c:v>
                </c:pt>
                <c:pt idx="37">
                  <c:v>0.14839683979887297</c:v>
                </c:pt>
                <c:pt idx="38">
                  <c:v>0.106780725119696</c:v>
                </c:pt>
                <c:pt idx="39">
                  <c:v>7.9523387381381483E-2</c:v>
                </c:pt>
                <c:pt idx="40">
                  <c:v>6.3042090637411771E-2</c:v>
                </c:pt>
                <c:pt idx="41">
                  <c:v>5.2858208507037985E-2</c:v>
                </c:pt>
                <c:pt idx="42">
                  <c:v>4.2417643097861793E-2</c:v>
                </c:pt>
                <c:pt idx="43">
                  <c:v>3.5133555103816383E-2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A4-4AFD-8B36-09EE059F16FF}"/>
            </c:ext>
          </c:extLst>
        </c:ser>
        <c:ser>
          <c:idx val="1"/>
          <c:order val="1"/>
          <c:tx>
            <c:strRef>
              <c:f>'SP23'!$BG$2:$BM$2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'SP23'!$BO$4:$BO$47</c:f>
              <c:numCache>
                <c:formatCode>0.000</c:formatCode>
                <c:ptCount val="44"/>
                <c:pt idx="0">
                  <c:v>1129.7691003447801</c:v>
                </c:pt>
                <c:pt idx="1">
                  <c:v>1242.91592141723</c:v>
                </c:pt>
                <c:pt idx="2">
                  <c:v>1437.2088287614799</c:v>
                </c:pt>
                <c:pt idx="3">
                  <c:v>1730.4742195660899</c:v>
                </c:pt>
                <c:pt idx="4">
                  <c:v>2129.9167150828898</c:v>
                </c:pt>
                <c:pt idx="5">
                  <c:v>2586.8548700807401</c:v>
                </c:pt>
                <c:pt idx="6">
                  <c:v>3116.2832810815298</c:v>
                </c:pt>
                <c:pt idx="7">
                  <c:v>4241.1727093350801</c:v>
                </c:pt>
                <c:pt idx="8">
                  <c:v>6434.47847612843</c:v>
                </c:pt>
                <c:pt idx="9">
                  <c:v>8294.3579999574304</c:v>
                </c:pt>
                <c:pt idx="10">
                  <c:v>10246.865403984</c:v>
                </c:pt>
                <c:pt idx="11">
                  <c:v>13150.4343521754</c:v>
                </c:pt>
                <c:pt idx="12">
                  <c:v>15334.0096312921</c:v>
                </c:pt>
                <c:pt idx="13">
                  <c:v>18726.449271470199</c:v>
                </c:pt>
                <c:pt idx="14">
                  <c:v>22121.7809896951</c:v>
                </c:pt>
                <c:pt idx="15">
                  <c:v>26807.457709642</c:v>
                </c:pt>
                <c:pt idx="16">
                  <c:v>31993.007003822098</c:v>
                </c:pt>
                <c:pt idx="17">
                  <c:v>36891.313910183999</c:v>
                </c:pt>
                <c:pt idx="18">
                  <c:v>41252.627141458303</c:v>
                </c:pt>
                <c:pt idx="19">
                  <c:v>46891.313956580903</c:v>
                </c:pt>
                <c:pt idx="20">
                  <c:v>53664.995104571601</c:v>
                </c:pt>
                <c:pt idx="21">
                  <c:v>60741.074418789402</c:v>
                </c:pt>
                <c:pt idx="22">
                  <c:v>71045.695840456698</c:v>
                </c:pt>
                <c:pt idx="23">
                  <c:v>82995.7622918079</c:v>
                </c:pt>
                <c:pt idx="24">
                  <c:v>97649.402808236802</c:v>
                </c:pt>
                <c:pt idx="25">
                  <c:v>115936.158399344</c:v>
                </c:pt>
                <c:pt idx="26">
                  <c:v>138087.137025239</c:v>
                </c:pt>
                <c:pt idx="27">
                  <c:v>158909.43663881399</c:v>
                </c:pt>
                <c:pt idx="28">
                  <c:v>178955.04187655999</c:v>
                </c:pt>
                <c:pt idx="29">
                  <c:v>195868.296374016</c:v>
                </c:pt>
                <c:pt idx="30">
                  <c:v>205682.84592981401</c:v>
                </c:pt>
                <c:pt idx="31">
                  <c:v>207689.96724224</c:v>
                </c:pt>
                <c:pt idx="32">
                  <c:v>197517.63102297299</c:v>
                </c:pt>
                <c:pt idx="33">
                  <c:v>179644.380955592</c:v>
                </c:pt>
                <c:pt idx="34">
                  <c:v>150584.055564626</c:v>
                </c:pt>
                <c:pt idx="35">
                  <c:v>120983.763114177</c:v>
                </c:pt>
                <c:pt idx="36">
                  <c:v>90850.959535399394</c:v>
                </c:pt>
                <c:pt idx="37">
                  <c:v>63390.272047376398</c:v>
                </c:pt>
                <c:pt idx="38">
                  <c:v>40105.926634228301</c:v>
                </c:pt>
                <c:pt idx="39">
                  <c:v>25009.4443809111</c:v>
                </c:pt>
                <c:pt idx="40">
                  <c:v>15793.759676964601</c:v>
                </c:pt>
                <c:pt idx="41">
                  <c:v>9878.0380901806802</c:v>
                </c:pt>
                <c:pt idx="42">
                  <c:v>5340.6203937468399</c:v>
                </c:pt>
                <c:pt idx="43">
                  <c:v>2464.2114062159799</c:v>
                </c:pt>
              </c:numCache>
            </c:numRef>
          </c:xVal>
          <c:yVal>
            <c:numRef>
              <c:f>'SP23'!$BJ$4:$BJ$47</c:f>
              <c:numCache>
                <c:formatCode>0.000</c:formatCode>
                <c:ptCount val="44"/>
                <c:pt idx="0">
                  <c:v>8.7620732804132382E-3</c:v>
                </c:pt>
                <c:pt idx="1">
                  <c:v>9.2760652246756808E-3</c:v>
                </c:pt>
                <c:pt idx="2">
                  <c:v>1.0087935009460789E-2</c:v>
                </c:pt>
                <c:pt idx="3">
                  <c:v>1.1285688911168813E-2</c:v>
                </c:pt>
                <c:pt idx="4">
                  <c:v>1.295265130148698E-2</c:v>
                </c:pt>
                <c:pt idx="5">
                  <c:v>1.5241615192280122E-2</c:v>
                </c:pt>
                <c:pt idx="6">
                  <c:v>1.9010699467575269E-2</c:v>
                </c:pt>
                <c:pt idx="7">
                  <c:v>2.6447006010255673E-2</c:v>
                </c:pt>
                <c:pt idx="8">
                  <c:v>3.845967969961802E-2</c:v>
                </c:pt>
                <c:pt idx="9">
                  <c:v>4.7919465660301197E-2</c:v>
                </c:pt>
                <c:pt idx="10">
                  <c:v>5.541587703373315E-2</c:v>
                </c:pt>
                <c:pt idx="11">
                  <c:v>6.2586509120993755E-2</c:v>
                </c:pt>
                <c:pt idx="12">
                  <c:v>6.7783127150616906E-2</c:v>
                </c:pt>
                <c:pt idx="13">
                  <c:v>7.2132265766599257E-2</c:v>
                </c:pt>
                <c:pt idx="14">
                  <c:v>7.7227021788312533E-2</c:v>
                </c:pt>
                <c:pt idx="15">
                  <c:v>8.4167779031638426E-2</c:v>
                </c:pt>
                <c:pt idx="16">
                  <c:v>9.1370899477946049E-2</c:v>
                </c:pt>
                <c:pt idx="17">
                  <c:v>9.8790039036678712E-2</c:v>
                </c:pt>
                <c:pt idx="18">
                  <c:v>0.10618439841957134</c:v>
                </c:pt>
                <c:pt idx="19">
                  <c:v>0.11413285129766573</c:v>
                </c:pt>
                <c:pt idx="20">
                  <c:v>0.12343175609801821</c:v>
                </c:pt>
                <c:pt idx="21">
                  <c:v>0.13419654558610422</c:v>
                </c:pt>
                <c:pt idx="22">
                  <c:v>0.15092134821524927</c:v>
                </c:pt>
                <c:pt idx="23">
                  <c:v>0.17220156479811682</c:v>
                </c:pt>
                <c:pt idx="24">
                  <c:v>0.1999907311559585</c:v>
                </c:pt>
                <c:pt idx="25">
                  <c:v>0.23392509703445633</c:v>
                </c:pt>
                <c:pt idx="26">
                  <c:v>0.27785608039357657</c:v>
                </c:pt>
                <c:pt idx="27">
                  <c:v>0.31923876293741593</c:v>
                </c:pt>
                <c:pt idx="28">
                  <c:v>0.35194359226823069</c:v>
                </c:pt>
                <c:pt idx="29">
                  <c:v>0.37477744217157993</c:v>
                </c:pt>
                <c:pt idx="30">
                  <c:v>0.36630357106116551</c:v>
                </c:pt>
                <c:pt idx="31">
                  <c:v>0.34624936290375979</c:v>
                </c:pt>
                <c:pt idx="32">
                  <c:v>0.30004021821970828</c:v>
                </c:pt>
                <c:pt idx="33">
                  <c:v>0.24991478729248817</c:v>
                </c:pt>
                <c:pt idx="34">
                  <c:v>0.19938395736868322</c:v>
                </c:pt>
                <c:pt idx="35">
                  <c:v>0.1584859404537369</c:v>
                </c:pt>
                <c:pt idx="36">
                  <c:v>0.12459995425727365</c:v>
                </c:pt>
                <c:pt idx="37">
                  <c:v>9.5641641156444523E-2</c:v>
                </c:pt>
                <c:pt idx="38">
                  <c:v>6.9141125490021438E-2</c:v>
                </c:pt>
                <c:pt idx="39">
                  <c:v>5.6937701264224469E-2</c:v>
                </c:pt>
                <c:pt idx="40">
                  <c:v>5.5564558975049992E-2</c:v>
                </c:pt>
                <c:pt idx="41">
                  <c:v>5.7367907323802952E-2</c:v>
                </c:pt>
                <c:pt idx="42">
                  <c:v>4.9053057878155448E-2</c:v>
                </c:pt>
                <c:pt idx="43">
                  <c:v>3.469964781578945E-2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A4-4AFD-8B36-09EE059F1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331071"/>
        <c:axId val="1526327711"/>
      </c:scatterChart>
      <c:valAx>
        <c:axId val="152633107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 Columnl Transported</a:t>
                </a:r>
                <a:r>
                  <a:rPr lang="es-AR" baseline="0"/>
                  <a:t> Sediment 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27711"/>
        <c:crosses val="autoZero"/>
        <c:crossBetween val="midCat"/>
      </c:valAx>
      <c:valAx>
        <c:axId val="15263277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Trap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3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T6: 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-0.035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 m/d (downwelling)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'SP23'!$AZ$2:$BF$2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'SP23'!$BO$4:$BO$47</c:f>
              <c:numCache>
                <c:formatCode>0.000</c:formatCode>
                <c:ptCount val="44"/>
                <c:pt idx="0">
                  <c:v>1129.7691003447801</c:v>
                </c:pt>
                <c:pt idx="1">
                  <c:v>1242.91592141723</c:v>
                </c:pt>
                <c:pt idx="2">
                  <c:v>1437.2088287614799</c:v>
                </c:pt>
                <c:pt idx="3">
                  <c:v>1730.4742195660899</c:v>
                </c:pt>
                <c:pt idx="4">
                  <c:v>2129.9167150828898</c:v>
                </c:pt>
                <c:pt idx="5">
                  <c:v>2586.8548700807401</c:v>
                </c:pt>
                <c:pt idx="6">
                  <c:v>3116.2832810815298</c:v>
                </c:pt>
                <c:pt idx="7">
                  <c:v>4241.1727093350801</c:v>
                </c:pt>
                <c:pt idx="8">
                  <c:v>6434.47847612843</c:v>
                </c:pt>
                <c:pt idx="9">
                  <c:v>8294.3579999574304</c:v>
                </c:pt>
                <c:pt idx="10">
                  <c:v>10246.865403984</c:v>
                </c:pt>
                <c:pt idx="11">
                  <c:v>13150.4343521754</c:v>
                </c:pt>
                <c:pt idx="12">
                  <c:v>15334.0096312921</c:v>
                </c:pt>
                <c:pt idx="13">
                  <c:v>18726.449271470199</c:v>
                </c:pt>
                <c:pt idx="14">
                  <c:v>22121.7809896951</c:v>
                </c:pt>
                <c:pt idx="15">
                  <c:v>26807.457709642</c:v>
                </c:pt>
                <c:pt idx="16">
                  <c:v>31993.007003822098</c:v>
                </c:pt>
                <c:pt idx="17">
                  <c:v>36891.313910183999</c:v>
                </c:pt>
                <c:pt idx="18">
                  <c:v>41252.627141458303</c:v>
                </c:pt>
                <c:pt idx="19">
                  <c:v>46891.313956580903</c:v>
                </c:pt>
                <c:pt idx="20">
                  <c:v>53664.995104571601</c:v>
                </c:pt>
                <c:pt idx="21">
                  <c:v>60741.074418789402</c:v>
                </c:pt>
                <c:pt idx="22">
                  <c:v>71045.695840456698</c:v>
                </c:pt>
                <c:pt idx="23">
                  <c:v>82995.7622918079</c:v>
                </c:pt>
                <c:pt idx="24">
                  <c:v>97649.402808236802</c:v>
                </c:pt>
                <c:pt idx="25">
                  <c:v>115936.158399344</c:v>
                </c:pt>
                <c:pt idx="26">
                  <c:v>138087.137025239</c:v>
                </c:pt>
                <c:pt idx="27">
                  <c:v>158909.43663881399</c:v>
                </c:pt>
                <c:pt idx="28">
                  <c:v>178955.04187655999</c:v>
                </c:pt>
                <c:pt idx="29">
                  <c:v>195868.296374016</c:v>
                </c:pt>
                <c:pt idx="30">
                  <c:v>205682.84592981401</c:v>
                </c:pt>
                <c:pt idx="31">
                  <c:v>207689.96724224</c:v>
                </c:pt>
                <c:pt idx="32">
                  <c:v>197517.63102297299</c:v>
                </c:pt>
                <c:pt idx="33">
                  <c:v>179644.380955592</c:v>
                </c:pt>
                <c:pt idx="34">
                  <c:v>150584.055564626</c:v>
                </c:pt>
                <c:pt idx="35">
                  <c:v>120983.763114177</c:v>
                </c:pt>
                <c:pt idx="36">
                  <c:v>90850.959535399394</c:v>
                </c:pt>
                <c:pt idx="37">
                  <c:v>63390.272047376398</c:v>
                </c:pt>
                <c:pt idx="38">
                  <c:v>40105.926634228301</c:v>
                </c:pt>
                <c:pt idx="39">
                  <c:v>25009.4443809111</c:v>
                </c:pt>
                <c:pt idx="40">
                  <c:v>15793.759676964601</c:v>
                </c:pt>
                <c:pt idx="41">
                  <c:v>9878.0380901806802</c:v>
                </c:pt>
                <c:pt idx="42">
                  <c:v>5340.6203937468399</c:v>
                </c:pt>
                <c:pt idx="43">
                  <c:v>2464.2114062159799</c:v>
                </c:pt>
              </c:numCache>
            </c:numRef>
          </c:xVal>
          <c:yVal>
            <c:numRef>
              <c:f>'SP23'!$BD$4:$BD$47</c:f>
              <c:numCache>
                <c:formatCode>0.000</c:formatCode>
                <c:ptCount val="44"/>
                <c:pt idx="0">
                  <c:v>1.5015364314664062E-2</c:v>
                </c:pt>
                <c:pt idx="1">
                  <c:v>1.6018461854388301E-2</c:v>
                </c:pt>
                <c:pt idx="2">
                  <c:v>1.7634780390864701E-2</c:v>
                </c:pt>
                <c:pt idx="3">
                  <c:v>1.9992483705813607E-2</c:v>
                </c:pt>
                <c:pt idx="4">
                  <c:v>2.3255815424743732E-2</c:v>
                </c:pt>
                <c:pt idx="5">
                  <c:v>2.7411716688349706E-2</c:v>
                </c:pt>
                <c:pt idx="6">
                  <c:v>3.3822466933350531E-2</c:v>
                </c:pt>
                <c:pt idx="7">
                  <c:v>4.6680047267140548E-2</c:v>
                </c:pt>
                <c:pt idx="8">
                  <c:v>6.7767308315388158E-2</c:v>
                </c:pt>
                <c:pt idx="9">
                  <c:v>8.3920799342546704E-2</c:v>
                </c:pt>
                <c:pt idx="10">
                  <c:v>9.6352019154354068E-2</c:v>
                </c:pt>
                <c:pt idx="11">
                  <c:v>0.10814968958383177</c:v>
                </c:pt>
                <c:pt idx="12">
                  <c:v>0.11657350029933097</c:v>
                </c:pt>
                <c:pt idx="13">
                  <c:v>0.12292124471148824</c:v>
                </c:pt>
                <c:pt idx="14">
                  <c:v>0.12991478909483611</c:v>
                </c:pt>
                <c:pt idx="15">
                  <c:v>0.13901347788661433</c:v>
                </c:pt>
                <c:pt idx="16">
                  <c:v>0.14808147203241523</c:v>
                </c:pt>
                <c:pt idx="17">
                  <c:v>0.1578690423778723</c:v>
                </c:pt>
                <c:pt idx="18">
                  <c:v>0.16818313497996051</c:v>
                </c:pt>
                <c:pt idx="19">
                  <c:v>0.17971788024251983</c:v>
                </c:pt>
                <c:pt idx="20">
                  <c:v>0.19488254499492616</c:v>
                </c:pt>
                <c:pt idx="21">
                  <c:v>0.21332548465402906</c:v>
                </c:pt>
                <c:pt idx="22">
                  <c:v>0.24150914441917853</c:v>
                </c:pt>
                <c:pt idx="23">
                  <c:v>0.27710894043273648</c:v>
                </c:pt>
                <c:pt idx="24">
                  <c:v>0.3198391943308736</c:v>
                </c:pt>
                <c:pt idx="25">
                  <c:v>0.36574069601000875</c:v>
                </c:pt>
                <c:pt idx="26">
                  <c:v>0.41577763421952235</c:v>
                </c:pt>
                <c:pt idx="27">
                  <c:v>0.45872732756686735</c:v>
                </c:pt>
                <c:pt idx="28">
                  <c:v>0.49079252111028809</c:v>
                </c:pt>
                <c:pt idx="29">
                  <c:v>0.50311509725550807</c:v>
                </c:pt>
                <c:pt idx="30">
                  <c:v>0.48218871531106922</c:v>
                </c:pt>
                <c:pt idx="31">
                  <c:v>0.44995874747472331</c:v>
                </c:pt>
                <c:pt idx="32">
                  <c:v>0.38376496353180684</c:v>
                </c:pt>
                <c:pt idx="33">
                  <c:v>0.31711641779234157</c:v>
                </c:pt>
                <c:pt idx="34">
                  <c:v>0.24896960900983681</c:v>
                </c:pt>
                <c:pt idx="35">
                  <c:v>0.19817148830368969</c:v>
                </c:pt>
                <c:pt idx="36">
                  <c:v>0.15546586702319665</c:v>
                </c:pt>
                <c:pt idx="37">
                  <c:v>0.12115928749290877</c:v>
                </c:pt>
                <c:pt idx="38">
                  <c:v>9.0705158728075691E-2</c:v>
                </c:pt>
                <c:pt idx="39">
                  <c:v>7.0448532541949188E-2</c:v>
                </c:pt>
                <c:pt idx="40">
                  <c:v>5.8200521264727842E-2</c:v>
                </c:pt>
                <c:pt idx="41">
                  <c:v>5.2832025506456E-2</c:v>
                </c:pt>
                <c:pt idx="42">
                  <c:v>4.6397173311227696E-2</c:v>
                </c:pt>
                <c:pt idx="43">
                  <c:v>4.0407413113582022E-2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E-4EC1-B64F-165103C48DC0}"/>
            </c:ext>
          </c:extLst>
        </c:ser>
        <c:ser>
          <c:idx val="1"/>
          <c:order val="1"/>
          <c:tx>
            <c:strRef>
              <c:f>'SP23'!$BG$2:$BM$2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'SP23'!$BO$4:$BO$47</c:f>
              <c:numCache>
                <c:formatCode>0.000</c:formatCode>
                <c:ptCount val="44"/>
                <c:pt idx="0">
                  <c:v>1129.7691003447801</c:v>
                </c:pt>
                <c:pt idx="1">
                  <c:v>1242.91592141723</c:v>
                </c:pt>
                <c:pt idx="2">
                  <c:v>1437.2088287614799</c:v>
                </c:pt>
                <c:pt idx="3">
                  <c:v>1730.4742195660899</c:v>
                </c:pt>
                <c:pt idx="4">
                  <c:v>2129.9167150828898</c:v>
                </c:pt>
                <c:pt idx="5">
                  <c:v>2586.8548700807401</c:v>
                </c:pt>
                <c:pt idx="6">
                  <c:v>3116.2832810815298</c:v>
                </c:pt>
                <c:pt idx="7">
                  <c:v>4241.1727093350801</c:v>
                </c:pt>
                <c:pt idx="8">
                  <c:v>6434.47847612843</c:v>
                </c:pt>
                <c:pt idx="9">
                  <c:v>8294.3579999574304</c:v>
                </c:pt>
                <c:pt idx="10">
                  <c:v>10246.865403984</c:v>
                </c:pt>
                <c:pt idx="11">
                  <c:v>13150.4343521754</c:v>
                </c:pt>
                <c:pt idx="12">
                  <c:v>15334.0096312921</c:v>
                </c:pt>
                <c:pt idx="13">
                  <c:v>18726.449271470199</c:v>
                </c:pt>
                <c:pt idx="14">
                  <c:v>22121.7809896951</c:v>
                </c:pt>
                <c:pt idx="15">
                  <c:v>26807.457709642</c:v>
                </c:pt>
                <c:pt idx="16">
                  <c:v>31993.007003822098</c:v>
                </c:pt>
                <c:pt idx="17">
                  <c:v>36891.313910183999</c:v>
                </c:pt>
                <c:pt idx="18">
                  <c:v>41252.627141458303</c:v>
                </c:pt>
                <c:pt idx="19">
                  <c:v>46891.313956580903</c:v>
                </c:pt>
                <c:pt idx="20">
                  <c:v>53664.995104571601</c:v>
                </c:pt>
                <c:pt idx="21">
                  <c:v>60741.074418789402</c:v>
                </c:pt>
                <c:pt idx="22">
                  <c:v>71045.695840456698</c:v>
                </c:pt>
                <c:pt idx="23">
                  <c:v>82995.7622918079</c:v>
                </c:pt>
                <c:pt idx="24">
                  <c:v>97649.402808236802</c:v>
                </c:pt>
                <c:pt idx="25">
                  <c:v>115936.158399344</c:v>
                </c:pt>
                <c:pt idx="26">
                  <c:v>138087.137025239</c:v>
                </c:pt>
                <c:pt idx="27">
                  <c:v>158909.43663881399</c:v>
                </c:pt>
                <c:pt idx="28">
                  <c:v>178955.04187655999</c:v>
                </c:pt>
                <c:pt idx="29">
                  <c:v>195868.296374016</c:v>
                </c:pt>
                <c:pt idx="30">
                  <c:v>205682.84592981401</c:v>
                </c:pt>
                <c:pt idx="31">
                  <c:v>207689.96724224</c:v>
                </c:pt>
                <c:pt idx="32">
                  <c:v>197517.63102297299</c:v>
                </c:pt>
                <c:pt idx="33">
                  <c:v>179644.380955592</c:v>
                </c:pt>
                <c:pt idx="34">
                  <c:v>150584.055564626</c:v>
                </c:pt>
                <c:pt idx="35">
                  <c:v>120983.763114177</c:v>
                </c:pt>
                <c:pt idx="36">
                  <c:v>90850.959535399394</c:v>
                </c:pt>
                <c:pt idx="37">
                  <c:v>63390.272047376398</c:v>
                </c:pt>
                <c:pt idx="38">
                  <c:v>40105.926634228301</c:v>
                </c:pt>
                <c:pt idx="39">
                  <c:v>25009.4443809111</c:v>
                </c:pt>
                <c:pt idx="40">
                  <c:v>15793.759676964601</c:v>
                </c:pt>
                <c:pt idx="41">
                  <c:v>9878.0380901806802</c:v>
                </c:pt>
                <c:pt idx="42">
                  <c:v>5340.6203937468399</c:v>
                </c:pt>
                <c:pt idx="43">
                  <c:v>2464.2114062159799</c:v>
                </c:pt>
              </c:numCache>
            </c:numRef>
          </c:xVal>
          <c:yVal>
            <c:numRef>
              <c:f>'SP23'!$BK$4:$BK$47</c:f>
              <c:numCache>
                <c:formatCode>0.000</c:formatCode>
                <c:ptCount val="44"/>
                <c:pt idx="0">
                  <c:v>1.4204844655063272E-2</c:v>
                </c:pt>
                <c:pt idx="1">
                  <c:v>1.5120415389377435E-2</c:v>
                </c:pt>
                <c:pt idx="2">
                  <c:v>1.6597012160135843E-2</c:v>
                </c:pt>
                <c:pt idx="3">
                  <c:v>1.8722310444294864E-2</c:v>
                </c:pt>
                <c:pt idx="4">
                  <c:v>2.1700821677368348E-2</c:v>
                </c:pt>
                <c:pt idx="5">
                  <c:v>2.5680609218651878E-2</c:v>
                </c:pt>
                <c:pt idx="6">
                  <c:v>3.1929818597269052E-2</c:v>
                </c:pt>
                <c:pt idx="7">
                  <c:v>4.4256826206711633E-2</c:v>
                </c:pt>
                <c:pt idx="8">
                  <c:v>6.4210339102363609E-2</c:v>
                </c:pt>
                <c:pt idx="9">
                  <c:v>7.9617225727182897E-2</c:v>
                </c:pt>
                <c:pt idx="10">
                  <c:v>9.1650173537171337E-2</c:v>
                </c:pt>
                <c:pt idx="11">
                  <c:v>0.10325262357461981</c:v>
                </c:pt>
                <c:pt idx="12">
                  <c:v>0.11146359970184619</c:v>
                </c:pt>
                <c:pt idx="13">
                  <c:v>0.11777132407581864</c:v>
                </c:pt>
                <c:pt idx="14">
                  <c:v>0.12389404201272904</c:v>
                </c:pt>
                <c:pt idx="15">
                  <c:v>0.13174269084592008</c:v>
                </c:pt>
                <c:pt idx="16">
                  <c:v>0.13953873439293735</c:v>
                </c:pt>
                <c:pt idx="17">
                  <c:v>0.14833605424816462</c:v>
                </c:pt>
                <c:pt idx="18">
                  <c:v>0.15773331312066313</c:v>
                </c:pt>
                <c:pt idx="19">
                  <c:v>0.16777149091039684</c:v>
                </c:pt>
                <c:pt idx="20">
                  <c:v>0.1812576877026475</c:v>
                </c:pt>
                <c:pt idx="21">
                  <c:v>0.19736972391708563</c:v>
                </c:pt>
                <c:pt idx="22">
                  <c:v>0.22200620404057952</c:v>
                </c:pt>
                <c:pt idx="23">
                  <c:v>0.25587996324283679</c:v>
                </c:pt>
                <c:pt idx="24">
                  <c:v>0.29920319853946031</c:v>
                </c:pt>
                <c:pt idx="25">
                  <c:v>0.35169337850112903</c:v>
                </c:pt>
                <c:pt idx="26">
                  <c:v>0.41182130107091086</c:v>
                </c:pt>
                <c:pt idx="27">
                  <c:v>0.46438675499471371</c:v>
                </c:pt>
                <c:pt idx="28">
                  <c:v>0.50196025487390639</c:v>
                </c:pt>
                <c:pt idx="29">
                  <c:v>0.51975656297212547</c:v>
                </c:pt>
                <c:pt idx="30">
                  <c:v>0.5007228516651383</c:v>
                </c:pt>
                <c:pt idx="31">
                  <c:v>0.46322294689324883</c:v>
                </c:pt>
                <c:pt idx="32">
                  <c:v>0.40006429586852588</c:v>
                </c:pt>
                <c:pt idx="33">
                  <c:v>0.33492417906458904</c:v>
                </c:pt>
                <c:pt idx="34">
                  <c:v>0.26906483230138023</c:v>
                </c:pt>
                <c:pt idx="35">
                  <c:v>0.21866055256266081</c:v>
                </c:pt>
                <c:pt idx="36">
                  <c:v>0.17687962953185715</c:v>
                </c:pt>
                <c:pt idx="37">
                  <c:v>0.14869337455923692</c:v>
                </c:pt>
                <c:pt idx="38">
                  <c:v>0.1215745964702709</c:v>
                </c:pt>
                <c:pt idx="39">
                  <c:v>0.10066030208599014</c:v>
                </c:pt>
                <c:pt idx="40">
                  <c:v>8.1327815044815441E-2</c:v>
                </c:pt>
                <c:pt idx="41">
                  <c:v>6.5264153262200503E-2</c:v>
                </c:pt>
                <c:pt idx="42">
                  <c:v>5.5015554327771485E-2</c:v>
                </c:pt>
                <c:pt idx="43">
                  <c:v>5.8295616908234871E-2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6E-4EC1-B64F-165103C48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331071"/>
        <c:axId val="1526327711"/>
      </c:scatterChart>
      <c:valAx>
        <c:axId val="152633107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 Columnl Transported</a:t>
                </a:r>
                <a:r>
                  <a:rPr lang="es-AR" baseline="0"/>
                  <a:t> Sediment 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27711"/>
        <c:crosses val="autoZero"/>
        <c:crossBetween val="midCat"/>
      </c:valAx>
      <c:valAx>
        <c:axId val="15263277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Trap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3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T7: 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-0.167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 (downwelling)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'SP23'!$AZ$2:$BF$2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'SP23'!$BO$4:$BO$47</c:f>
              <c:numCache>
                <c:formatCode>0.000</c:formatCode>
                <c:ptCount val="44"/>
                <c:pt idx="0">
                  <c:v>1129.7691003447801</c:v>
                </c:pt>
                <c:pt idx="1">
                  <c:v>1242.91592141723</c:v>
                </c:pt>
                <c:pt idx="2">
                  <c:v>1437.2088287614799</c:v>
                </c:pt>
                <c:pt idx="3">
                  <c:v>1730.4742195660899</c:v>
                </c:pt>
                <c:pt idx="4">
                  <c:v>2129.9167150828898</c:v>
                </c:pt>
                <c:pt idx="5">
                  <c:v>2586.8548700807401</c:v>
                </c:pt>
                <c:pt idx="6">
                  <c:v>3116.2832810815298</c:v>
                </c:pt>
                <c:pt idx="7">
                  <c:v>4241.1727093350801</c:v>
                </c:pt>
                <c:pt idx="8">
                  <c:v>6434.47847612843</c:v>
                </c:pt>
                <c:pt idx="9">
                  <c:v>8294.3579999574304</c:v>
                </c:pt>
                <c:pt idx="10">
                  <c:v>10246.865403984</c:v>
                </c:pt>
                <c:pt idx="11">
                  <c:v>13150.4343521754</c:v>
                </c:pt>
                <c:pt idx="12">
                  <c:v>15334.0096312921</c:v>
                </c:pt>
                <c:pt idx="13">
                  <c:v>18726.449271470199</c:v>
                </c:pt>
                <c:pt idx="14">
                  <c:v>22121.7809896951</c:v>
                </c:pt>
                <c:pt idx="15">
                  <c:v>26807.457709642</c:v>
                </c:pt>
                <c:pt idx="16">
                  <c:v>31993.007003822098</c:v>
                </c:pt>
                <c:pt idx="17">
                  <c:v>36891.313910183999</c:v>
                </c:pt>
                <c:pt idx="18">
                  <c:v>41252.627141458303</c:v>
                </c:pt>
                <c:pt idx="19">
                  <c:v>46891.313956580903</c:v>
                </c:pt>
                <c:pt idx="20">
                  <c:v>53664.995104571601</c:v>
                </c:pt>
                <c:pt idx="21">
                  <c:v>60741.074418789402</c:v>
                </c:pt>
                <c:pt idx="22">
                  <c:v>71045.695840456698</c:v>
                </c:pt>
                <c:pt idx="23">
                  <c:v>82995.7622918079</c:v>
                </c:pt>
                <c:pt idx="24">
                  <c:v>97649.402808236802</c:v>
                </c:pt>
                <c:pt idx="25">
                  <c:v>115936.158399344</c:v>
                </c:pt>
                <c:pt idx="26">
                  <c:v>138087.137025239</c:v>
                </c:pt>
                <c:pt idx="27">
                  <c:v>158909.43663881399</c:v>
                </c:pt>
                <c:pt idx="28">
                  <c:v>178955.04187655999</c:v>
                </c:pt>
                <c:pt idx="29">
                  <c:v>195868.296374016</c:v>
                </c:pt>
                <c:pt idx="30">
                  <c:v>205682.84592981401</c:v>
                </c:pt>
                <c:pt idx="31">
                  <c:v>207689.96724224</c:v>
                </c:pt>
                <c:pt idx="32">
                  <c:v>197517.63102297299</c:v>
                </c:pt>
                <c:pt idx="33">
                  <c:v>179644.380955592</c:v>
                </c:pt>
                <c:pt idx="34">
                  <c:v>150584.055564626</c:v>
                </c:pt>
                <c:pt idx="35">
                  <c:v>120983.763114177</c:v>
                </c:pt>
                <c:pt idx="36">
                  <c:v>90850.959535399394</c:v>
                </c:pt>
                <c:pt idx="37">
                  <c:v>63390.272047376398</c:v>
                </c:pt>
                <c:pt idx="38">
                  <c:v>40105.926634228301</c:v>
                </c:pt>
                <c:pt idx="39">
                  <c:v>25009.4443809111</c:v>
                </c:pt>
                <c:pt idx="40">
                  <c:v>15793.759676964601</c:v>
                </c:pt>
                <c:pt idx="41">
                  <c:v>9878.0380901806802</c:v>
                </c:pt>
                <c:pt idx="42">
                  <c:v>5340.6203937468399</c:v>
                </c:pt>
                <c:pt idx="43">
                  <c:v>2464.2114062159799</c:v>
                </c:pt>
              </c:numCache>
            </c:numRef>
          </c:xVal>
          <c:yVal>
            <c:numRef>
              <c:f>'SP23'!$BE$4:$BE$47</c:f>
              <c:numCache>
                <c:formatCode>0.000</c:formatCode>
                <c:ptCount val="44"/>
                <c:pt idx="0">
                  <c:v>4.2002302420576796E-3</c:v>
                </c:pt>
                <c:pt idx="1">
                  <c:v>4.3880863321473437E-3</c:v>
                </c:pt>
                <c:pt idx="2">
                  <c:v>4.6716386346242885E-3</c:v>
                </c:pt>
                <c:pt idx="3">
                  <c:v>5.0827920701663155E-3</c:v>
                </c:pt>
                <c:pt idx="4">
                  <c:v>5.6428110209981227E-3</c:v>
                </c:pt>
                <c:pt idx="5">
                  <c:v>6.4793021850786323E-3</c:v>
                </c:pt>
                <c:pt idx="6">
                  <c:v>8.0105176368242444E-3</c:v>
                </c:pt>
                <c:pt idx="7">
                  <c:v>1.1133207207269281E-2</c:v>
                </c:pt>
                <c:pt idx="8">
                  <c:v>1.5992688947230937E-2</c:v>
                </c:pt>
                <c:pt idx="9">
                  <c:v>1.9661226160263619E-2</c:v>
                </c:pt>
                <c:pt idx="10">
                  <c:v>2.2567698474484532E-2</c:v>
                </c:pt>
                <c:pt idx="11">
                  <c:v>2.5144521852695792E-2</c:v>
                </c:pt>
                <c:pt idx="12">
                  <c:v>2.7140060042885931E-2</c:v>
                </c:pt>
                <c:pt idx="13">
                  <c:v>2.8802416672310746E-2</c:v>
                </c:pt>
                <c:pt idx="14">
                  <c:v>3.0953915306735816E-2</c:v>
                </c:pt>
                <c:pt idx="15">
                  <c:v>3.3998621872616472E-2</c:v>
                </c:pt>
                <c:pt idx="16">
                  <c:v>3.7436753826499344E-2</c:v>
                </c:pt>
                <c:pt idx="17">
                  <c:v>4.1452604954284634E-2</c:v>
                </c:pt>
                <c:pt idx="18">
                  <c:v>4.6007206940747808E-2</c:v>
                </c:pt>
                <c:pt idx="19">
                  <c:v>5.1235270687615991E-2</c:v>
                </c:pt>
                <c:pt idx="20">
                  <c:v>5.7349460421746906E-2</c:v>
                </c:pt>
                <c:pt idx="21">
                  <c:v>6.4566028643692319E-2</c:v>
                </c:pt>
                <c:pt idx="22">
                  <c:v>7.5514973599459856E-2</c:v>
                </c:pt>
                <c:pt idx="23">
                  <c:v>8.9196754316682711E-2</c:v>
                </c:pt>
                <c:pt idx="24">
                  <c:v>0.10661448891163407</c:v>
                </c:pt>
                <c:pt idx="25">
                  <c:v>0.12667984592211448</c:v>
                </c:pt>
                <c:pt idx="26">
                  <c:v>0.15122176255562608</c:v>
                </c:pt>
                <c:pt idx="27">
                  <c:v>0.17433174451354416</c:v>
                </c:pt>
                <c:pt idx="28">
                  <c:v>0.19151180084379768</c:v>
                </c:pt>
                <c:pt idx="29">
                  <c:v>0.19947967099843728</c:v>
                </c:pt>
                <c:pt idx="30">
                  <c:v>0.18975388897929618</c:v>
                </c:pt>
                <c:pt idx="31">
                  <c:v>0.1745094664705201</c:v>
                </c:pt>
                <c:pt idx="32">
                  <c:v>0.14343188518279593</c:v>
                </c:pt>
                <c:pt idx="33">
                  <c:v>0.11191824586460181</c:v>
                </c:pt>
                <c:pt idx="34">
                  <c:v>8.4016063419001086E-2</c:v>
                </c:pt>
                <c:pt idx="35">
                  <c:v>6.4804944169787132E-2</c:v>
                </c:pt>
                <c:pt idx="36">
                  <c:v>4.9198429864585752E-2</c:v>
                </c:pt>
                <c:pt idx="37">
                  <c:v>3.5583947094323456E-2</c:v>
                </c:pt>
                <c:pt idx="38">
                  <c:v>2.4741281385493308E-2</c:v>
                </c:pt>
                <c:pt idx="39">
                  <c:v>1.9201257795898388E-2</c:v>
                </c:pt>
                <c:pt idx="40">
                  <c:v>1.8024720157719443E-2</c:v>
                </c:pt>
                <c:pt idx="41">
                  <c:v>1.783006222309351E-2</c:v>
                </c:pt>
                <c:pt idx="42">
                  <c:v>1.5359618259908739E-2</c:v>
                </c:pt>
                <c:pt idx="43">
                  <c:v>1.2258087338705453E-2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F8-4FA9-AC69-CE3068C366A3}"/>
            </c:ext>
          </c:extLst>
        </c:ser>
        <c:ser>
          <c:idx val="1"/>
          <c:order val="1"/>
          <c:tx>
            <c:strRef>
              <c:f>'SP23'!$BG$2:$BM$2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'SP23'!$BO$4:$BO$47</c:f>
              <c:numCache>
                <c:formatCode>0.000</c:formatCode>
                <c:ptCount val="44"/>
                <c:pt idx="0">
                  <c:v>1129.7691003447801</c:v>
                </c:pt>
                <c:pt idx="1">
                  <c:v>1242.91592141723</c:v>
                </c:pt>
                <c:pt idx="2">
                  <c:v>1437.2088287614799</c:v>
                </c:pt>
                <c:pt idx="3">
                  <c:v>1730.4742195660899</c:v>
                </c:pt>
                <c:pt idx="4">
                  <c:v>2129.9167150828898</c:v>
                </c:pt>
                <c:pt idx="5">
                  <c:v>2586.8548700807401</c:v>
                </c:pt>
                <c:pt idx="6">
                  <c:v>3116.2832810815298</c:v>
                </c:pt>
                <c:pt idx="7">
                  <c:v>4241.1727093350801</c:v>
                </c:pt>
                <c:pt idx="8">
                  <c:v>6434.47847612843</c:v>
                </c:pt>
                <c:pt idx="9">
                  <c:v>8294.3579999574304</c:v>
                </c:pt>
                <c:pt idx="10">
                  <c:v>10246.865403984</c:v>
                </c:pt>
                <c:pt idx="11">
                  <c:v>13150.4343521754</c:v>
                </c:pt>
                <c:pt idx="12">
                  <c:v>15334.0096312921</c:v>
                </c:pt>
                <c:pt idx="13">
                  <c:v>18726.449271470199</c:v>
                </c:pt>
                <c:pt idx="14">
                  <c:v>22121.7809896951</c:v>
                </c:pt>
                <c:pt idx="15">
                  <c:v>26807.457709642</c:v>
                </c:pt>
                <c:pt idx="16">
                  <c:v>31993.007003822098</c:v>
                </c:pt>
                <c:pt idx="17">
                  <c:v>36891.313910183999</c:v>
                </c:pt>
                <c:pt idx="18">
                  <c:v>41252.627141458303</c:v>
                </c:pt>
                <c:pt idx="19">
                  <c:v>46891.313956580903</c:v>
                </c:pt>
                <c:pt idx="20">
                  <c:v>53664.995104571601</c:v>
                </c:pt>
                <c:pt idx="21">
                  <c:v>60741.074418789402</c:v>
                </c:pt>
                <c:pt idx="22">
                  <c:v>71045.695840456698</c:v>
                </c:pt>
                <c:pt idx="23">
                  <c:v>82995.7622918079</c:v>
                </c:pt>
                <c:pt idx="24">
                  <c:v>97649.402808236802</c:v>
                </c:pt>
                <c:pt idx="25">
                  <c:v>115936.158399344</c:v>
                </c:pt>
                <c:pt idx="26">
                  <c:v>138087.137025239</c:v>
                </c:pt>
                <c:pt idx="27">
                  <c:v>158909.43663881399</c:v>
                </c:pt>
                <c:pt idx="28">
                  <c:v>178955.04187655999</c:v>
                </c:pt>
                <c:pt idx="29">
                  <c:v>195868.296374016</c:v>
                </c:pt>
                <c:pt idx="30">
                  <c:v>205682.84592981401</c:v>
                </c:pt>
                <c:pt idx="31">
                  <c:v>207689.96724224</c:v>
                </c:pt>
                <c:pt idx="32">
                  <c:v>197517.63102297299</c:v>
                </c:pt>
                <c:pt idx="33">
                  <c:v>179644.380955592</c:v>
                </c:pt>
                <c:pt idx="34">
                  <c:v>150584.055564626</c:v>
                </c:pt>
                <c:pt idx="35">
                  <c:v>120983.763114177</c:v>
                </c:pt>
                <c:pt idx="36">
                  <c:v>90850.959535399394</c:v>
                </c:pt>
                <c:pt idx="37">
                  <c:v>63390.272047376398</c:v>
                </c:pt>
                <c:pt idx="38">
                  <c:v>40105.926634228301</c:v>
                </c:pt>
                <c:pt idx="39">
                  <c:v>25009.4443809111</c:v>
                </c:pt>
                <c:pt idx="40">
                  <c:v>15793.759676964601</c:v>
                </c:pt>
                <c:pt idx="41">
                  <c:v>9878.0380901806802</c:v>
                </c:pt>
                <c:pt idx="42">
                  <c:v>5340.6203937468399</c:v>
                </c:pt>
                <c:pt idx="43">
                  <c:v>2464.2114062159799</c:v>
                </c:pt>
              </c:numCache>
            </c:numRef>
          </c:xVal>
          <c:yVal>
            <c:numRef>
              <c:f>'SP23'!$BL$4:$BL$47</c:f>
              <c:numCache>
                <c:formatCode>0.000</c:formatCode>
                <c:ptCount val="44"/>
                <c:pt idx="0">
                  <c:v>6.1076262737572752E-3</c:v>
                </c:pt>
                <c:pt idx="1">
                  <c:v>6.42610092976581E-3</c:v>
                </c:pt>
                <c:pt idx="2">
                  <c:v>6.9131441833335692E-3</c:v>
                </c:pt>
                <c:pt idx="3">
                  <c:v>7.6108981838503512E-3</c:v>
                </c:pt>
                <c:pt idx="4">
                  <c:v>8.5658197716834469E-3</c:v>
                </c:pt>
                <c:pt idx="5">
                  <c:v>9.9077486909722959E-3</c:v>
                </c:pt>
                <c:pt idx="6">
                  <c:v>1.2218149016596763E-2</c:v>
                </c:pt>
                <c:pt idx="7">
                  <c:v>1.6947215957097722E-2</c:v>
                </c:pt>
                <c:pt idx="8">
                  <c:v>2.4520582331973136E-2</c:v>
                </c:pt>
                <c:pt idx="9">
                  <c:v>3.0281127172139294E-2</c:v>
                </c:pt>
                <c:pt idx="10">
                  <c:v>3.4851555306858406E-2</c:v>
                </c:pt>
                <c:pt idx="11">
                  <c:v>3.9200633791903486E-2</c:v>
                </c:pt>
                <c:pt idx="12">
                  <c:v>4.2315148251904258E-2</c:v>
                </c:pt>
                <c:pt idx="13">
                  <c:v>4.4897669758547545E-2</c:v>
                </c:pt>
                <c:pt idx="14">
                  <c:v>4.7821450867226924E-2</c:v>
                </c:pt>
                <c:pt idx="15">
                  <c:v>5.192994031130857E-2</c:v>
                </c:pt>
                <c:pt idx="16">
                  <c:v>5.6583277862997904E-2</c:v>
                </c:pt>
                <c:pt idx="17">
                  <c:v>6.2152113484848226E-2</c:v>
                </c:pt>
                <c:pt idx="18">
                  <c:v>6.8372556362980716E-2</c:v>
                </c:pt>
                <c:pt idx="19">
                  <c:v>7.5274809334237788E-2</c:v>
                </c:pt>
                <c:pt idx="20">
                  <c:v>8.4025302763031426E-2</c:v>
                </c:pt>
                <c:pt idx="21">
                  <c:v>9.4325436023603174E-2</c:v>
                </c:pt>
                <c:pt idx="22">
                  <c:v>0.10956386872443796</c:v>
                </c:pt>
                <c:pt idx="23">
                  <c:v>0.12936461700492469</c:v>
                </c:pt>
                <c:pt idx="24">
                  <c:v>0.15434939538063591</c:v>
                </c:pt>
                <c:pt idx="25">
                  <c:v>0.18340813122591357</c:v>
                </c:pt>
                <c:pt idx="26">
                  <c:v>0.21739995042546933</c:v>
                </c:pt>
                <c:pt idx="27">
                  <c:v>0.24634838156733435</c:v>
                </c:pt>
                <c:pt idx="28">
                  <c:v>0.26685136416849498</c:v>
                </c:pt>
                <c:pt idx="29">
                  <c:v>0.27904754295389989</c:v>
                </c:pt>
                <c:pt idx="30">
                  <c:v>0.27008165844277643</c:v>
                </c:pt>
                <c:pt idx="31">
                  <c:v>0.25415496141681182</c:v>
                </c:pt>
                <c:pt idx="32">
                  <c:v>0.21970838803179815</c:v>
                </c:pt>
                <c:pt idx="33">
                  <c:v>0.18326787945639855</c:v>
                </c:pt>
                <c:pt idx="34">
                  <c:v>0.14688291166640682</c:v>
                </c:pt>
                <c:pt idx="35">
                  <c:v>0.121277435743693</c:v>
                </c:pt>
                <c:pt idx="36">
                  <c:v>9.8663475575475862E-2</c:v>
                </c:pt>
                <c:pt idx="37">
                  <c:v>8.0249353604716217E-2</c:v>
                </c:pt>
                <c:pt idx="38">
                  <c:v>6.2249278577125713E-2</c:v>
                </c:pt>
                <c:pt idx="39">
                  <c:v>5.0777703358401649E-2</c:v>
                </c:pt>
                <c:pt idx="40">
                  <c:v>4.3140071181949652E-2</c:v>
                </c:pt>
                <c:pt idx="41">
                  <c:v>3.802591527357025E-2</c:v>
                </c:pt>
                <c:pt idx="42">
                  <c:v>3.2346330354895945E-2</c:v>
                </c:pt>
                <c:pt idx="43">
                  <c:v>2.9493079234249014E-2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F8-4FA9-AC69-CE3068C36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331071"/>
        <c:axId val="1526327711"/>
      </c:scatterChart>
      <c:valAx>
        <c:axId val="152633107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 Columnl Transported</a:t>
                </a:r>
                <a:r>
                  <a:rPr lang="es-AR" baseline="0"/>
                  <a:t> Sediment 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27711"/>
        <c:crosses val="autoZero"/>
        <c:crossBetween val="midCat"/>
      </c:valAx>
      <c:valAx>
        <c:axId val="15263277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Trap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3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T8: 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-0.033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 (downwelling)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'SP23'!$AZ$2:$BF$2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'SP23'!$BO$4:$BO$47</c:f>
              <c:numCache>
                <c:formatCode>0.000</c:formatCode>
                <c:ptCount val="44"/>
                <c:pt idx="0">
                  <c:v>1129.7691003447801</c:v>
                </c:pt>
                <c:pt idx="1">
                  <c:v>1242.91592141723</c:v>
                </c:pt>
                <c:pt idx="2">
                  <c:v>1437.2088287614799</c:v>
                </c:pt>
                <c:pt idx="3">
                  <c:v>1730.4742195660899</c:v>
                </c:pt>
                <c:pt idx="4">
                  <c:v>2129.9167150828898</c:v>
                </c:pt>
                <c:pt idx="5">
                  <c:v>2586.8548700807401</c:v>
                </c:pt>
                <c:pt idx="6">
                  <c:v>3116.2832810815298</c:v>
                </c:pt>
                <c:pt idx="7">
                  <c:v>4241.1727093350801</c:v>
                </c:pt>
                <c:pt idx="8">
                  <c:v>6434.47847612843</c:v>
                </c:pt>
                <c:pt idx="9">
                  <c:v>8294.3579999574304</c:v>
                </c:pt>
                <c:pt idx="10">
                  <c:v>10246.865403984</c:v>
                </c:pt>
                <c:pt idx="11">
                  <c:v>13150.4343521754</c:v>
                </c:pt>
                <c:pt idx="12">
                  <c:v>15334.0096312921</c:v>
                </c:pt>
                <c:pt idx="13">
                  <c:v>18726.449271470199</c:v>
                </c:pt>
                <c:pt idx="14">
                  <c:v>22121.7809896951</c:v>
                </c:pt>
                <c:pt idx="15">
                  <c:v>26807.457709642</c:v>
                </c:pt>
                <c:pt idx="16">
                  <c:v>31993.007003822098</c:v>
                </c:pt>
                <c:pt idx="17">
                  <c:v>36891.313910183999</c:v>
                </c:pt>
                <c:pt idx="18">
                  <c:v>41252.627141458303</c:v>
                </c:pt>
                <c:pt idx="19">
                  <c:v>46891.313956580903</c:v>
                </c:pt>
                <c:pt idx="20">
                  <c:v>53664.995104571601</c:v>
                </c:pt>
                <c:pt idx="21">
                  <c:v>60741.074418789402</c:v>
                </c:pt>
                <c:pt idx="22">
                  <c:v>71045.695840456698</c:v>
                </c:pt>
                <c:pt idx="23">
                  <c:v>82995.7622918079</c:v>
                </c:pt>
                <c:pt idx="24">
                  <c:v>97649.402808236802</c:v>
                </c:pt>
                <c:pt idx="25">
                  <c:v>115936.158399344</c:v>
                </c:pt>
                <c:pt idx="26">
                  <c:v>138087.137025239</c:v>
                </c:pt>
                <c:pt idx="27">
                  <c:v>158909.43663881399</c:v>
                </c:pt>
                <c:pt idx="28">
                  <c:v>178955.04187655999</c:v>
                </c:pt>
                <c:pt idx="29">
                  <c:v>195868.296374016</c:v>
                </c:pt>
                <c:pt idx="30">
                  <c:v>205682.84592981401</c:v>
                </c:pt>
                <c:pt idx="31">
                  <c:v>207689.96724224</c:v>
                </c:pt>
                <c:pt idx="32">
                  <c:v>197517.63102297299</c:v>
                </c:pt>
                <c:pt idx="33">
                  <c:v>179644.380955592</c:v>
                </c:pt>
                <c:pt idx="34">
                  <c:v>150584.055564626</c:v>
                </c:pt>
                <c:pt idx="35">
                  <c:v>120983.763114177</c:v>
                </c:pt>
                <c:pt idx="36">
                  <c:v>90850.959535399394</c:v>
                </c:pt>
                <c:pt idx="37">
                  <c:v>63390.272047376398</c:v>
                </c:pt>
                <c:pt idx="38">
                  <c:v>40105.926634228301</c:v>
                </c:pt>
                <c:pt idx="39">
                  <c:v>25009.4443809111</c:v>
                </c:pt>
                <c:pt idx="40">
                  <c:v>15793.759676964601</c:v>
                </c:pt>
                <c:pt idx="41">
                  <c:v>9878.0380901806802</c:v>
                </c:pt>
                <c:pt idx="42">
                  <c:v>5340.6203937468399</c:v>
                </c:pt>
                <c:pt idx="43">
                  <c:v>2464.2114062159799</c:v>
                </c:pt>
              </c:numCache>
            </c:numRef>
          </c:xVal>
          <c:yVal>
            <c:numRef>
              <c:f>'SP23'!$BF$4:$BF$47</c:f>
              <c:numCache>
                <c:formatCode>0.000</c:formatCode>
                <c:ptCount val="44"/>
                <c:pt idx="0">
                  <c:v>8.4700903661220558E-3</c:v>
                </c:pt>
                <c:pt idx="1">
                  <c:v>8.9543666423539271E-3</c:v>
                </c:pt>
                <c:pt idx="2">
                  <c:v>9.7227733733006912E-3</c:v>
                </c:pt>
                <c:pt idx="3">
                  <c:v>1.0874375871096896E-2</c:v>
                </c:pt>
                <c:pt idx="4">
                  <c:v>1.2474047695508059E-2</c:v>
                </c:pt>
                <c:pt idx="5">
                  <c:v>1.4687742915682115E-2</c:v>
                </c:pt>
                <c:pt idx="6">
                  <c:v>1.8293423799282019E-2</c:v>
                </c:pt>
                <c:pt idx="7">
                  <c:v>2.5401950084613108E-2</c:v>
                </c:pt>
                <c:pt idx="8">
                  <c:v>3.680057935129296E-2</c:v>
                </c:pt>
                <c:pt idx="9">
                  <c:v>4.5747145429416991E-2</c:v>
                </c:pt>
                <c:pt idx="10">
                  <c:v>5.2884338324896668E-2</c:v>
                </c:pt>
                <c:pt idx="11">
                  <c:v>5.9933516192682702E-2</c:v>
                </c:pt>
                <c:pt idx="12">
                  <c:v>6.4952048785627145E-2</c:v>
                </c:pt>
                <c:pt idx="13">
                  <c:v>6.9100833913480833E-2</c:v>
                </c:pt>
                <c:pt idx="14">
                  <c:v>7.3238568756893579E-2</c:v>
                </c:pt>
                <c:pt idx="15">
                  <c:v>7.878538513991673E-2</c:v>
                </c:pt>
                <c:pt idx="16">
                  <c:v>8.4528577174722674E-2</c:v>
                </c:pt>
                <c:pt idx="17">
                  <c:v>9.1116360009443412E-2</c:v>
                </c:pt>
                <c:pt idx="18">
                  <c:v>9.8219100927792458E-2</c:v>
                </c:pt>
                <c:pt idx="19">
                  <c:v>0.10598013298051279</c:v>
                </c:pt>
                <c:pt idx="20">
                  <c:v>0.11634436183676183</c:v>
                </c:pt>
                <c:pt idx="21">
                  <c:v>0.12831833850366137</c:v>
                </c:pt>
                <c:pt idx="22">
                  <c:v>0.14559673319070654</c:v>
                </c:pt>
                <c:pt idx="23">
                  <c:v>0.16829466618717012</c:v>
                </c:pt>
                <c:pt idx="24">
                  <c:v>0.19807791740019187</c:v>
                </c:pt>
                <c:pt idx="25">
                  <c:v>0.23745386804137705</c:v>
                </c:pt>
                <c:pt idx="26">
                  <c:v>0.28828656184382401</c:v>
                </c:pt>
                <c:pt idx="27">
                  <c:v>0.33801920718040712</c:v>
                </c:pt>
                <c:pt idx="28">
                  <c:v>0.38058625941474111</c:v>
                </c:pt>
                <c:pt idx="29">
                  <c:v>0.40901464578992819</c:v>
                </c:pt>
                <c:pt idx="30">
                  <c:v>0.40250376109761543</c:v>
                </c:pt>
                <c:pt idx="31">
                  <c:v>0.38491946839119723</c:v>
                </c:pt>
                <c:pt idx="32">
                  <c:v>0.333370690206786</c:v>
                </c:pt>
                <c:pt idx="33">
                  <c:v>0.27611941735897738</c:v>
                </c:pt>
                <c:pt idx="34">
                  <c:v>0.21970799084314774</c:v>
                </c:pt>
                <c:pt idx="35">
                  <c:v>0.17304656998527002</c:v>
                </c:pt>
                <c:pt idx="36">
                  <c:v>0.1372522510623998</c:v>
                </c:pt>
                <c:pt idx="37">
                  <c:v>0.10767161471682132</c:v>
                </c:pt>
                <c:pt idx="38">
                  <c:v>8.1527975915006906E-2</c:v>
                </c:pt>
                <c:pt idx="39">
                  <c:v>6.4011086236507864E-2</c:v>
                </c:pt>
                <c:pt idx="40">
                  <c:v>4.8042707776938524E-2</c:v>
                </c:pt>
                <c:pt idx="41">
                  <c:v>3.6867038974097467E-2</c:v>
                </c:pt>
                <c:pt idx="42">
                  <c:v>2.9991288914082946E-2</c:v>
                </c:pt>
                <c:pt idx="43">
                  <c:v>3.101022139774344E-2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D9-4C5A-8BCF-7976506C4A6E}"/>
            </c:ext>
          </c:extLst>
        </c:ser>
        <c:ser>
          <c:idx val="1"/>
          <c:order val="1"/>
          <c:tx>
            <c:strRef>
              <c:f>'SP23'!$BG$2:$BM$2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'SP23'!$BO$4:$BO$47</c:f>
              <c:numCache>
                <c:formatCode>0.000</c:formatCode>
                <c:ptCount val="44"/>
                <c:pt idx="0">
                  <c:v>1129.7691003447801</c:v>
                </c:pt>
                <c:pt idx="1">
                  <c:v>1242.91592141723</c:v>
                </c:pt>
                <c:pt idx="2">
                  <c:v>1437.2088287614799</c:v>
                </c:pt>
                <c:pt idx="3">
                  <c:v>1730.4742195660899</c:v>
                </c:pt>
                <c:pt idx="4">
                  <c:v>2129.9167150828898</c:v>
                </c:pt>
                <c:pt idx="5">
                  <c:v>2586.8548700807401</c:v>
                </c:pt>
                <c:pt idx="6">
                  <c:v>3116.2832810815298</c:v>
                </c:pt>
                <c:pt idx="7">
                  <c:v>4241.1727093350801</c:v>
                </c:pt>
                <c:pt idx="8">
                  <c:v>6434.47847612843</c:v>
                </c:pt>
                <c:pt idx="9">
                  <c:v>8294.3579999574304</c:v>
                </c:pt>
                <c:pt idx="10">
                  <c:v>10246.865403984</c:v>
                </c:pt>
                <c:pt idx="11">
                  <c:v>13150.4343521754</c:v>
                </c:pt>
                <c:pt idx="12">
                  <c:v>15334.0096312921</c:v>
                </c:pt>
                <c:pt idx="13">
                  <c:v>18726.449271470199</c:v>
                </c:pt>
                <c:pt idx="14">
                  <c:v>22121.7809896951</c:v>
                </c:pt>
                <c:pt idx="15">
                  <c:v>26807.457709642</c:v>
                </c:pt>
                <c:pt idx="16">
                  <c:v>31993.007003822098</c:v>
                </c:pt>
                <c:pt idx="17">
                  <c:v>36891.313910183999</c:v>
                </c:pt>
                <c:pt idx="18">
                  <c:v>41252.627141458303</c:v>
                </c:pt>
                <c:pt idx="19">
                  <c:v>46891.313956580903</c:v>
                </c:pt>
                <c:pt idx="20">
                  <c:v>53664.995104571601</c:v>
                </c:pt>
                <c:pt idx="21">
                  <c:v>60741.074418789402</c:v>
                </c:pt>
                <c:pt idx="22">
                  <c:v>71045.695840456698</c:v>
                </c:pt>
                <c:pt idx="23">
                  <c:v>82995.7622918079</c:v>
                </c:pt>
                <c:pt idx="24">
                  <c:v>97649.402808236802</c:v>
                </c:pt>
                <c:pt idx="25">
                  <c:v>115936.158399344</c:v>
                </c:pt>
                <c:pt idx="26">
                  <c:v>138087.137025239</c:v>
                </c:pt>
                <c:pt idx="27">
                  <c:v>158909.43663881399</c:v>
                </c:pt>
                <c:pt idx="28">
                  <c:v>178955.04187655999</c:v>
                </c:pt>
                <c:pt idx="29">
                  <c:v>195868.296374016</c:v>
                </c:pt>
                <c:pt idx="30">
                  <c:v>205682.84592981401</c:v>
                </c:pt>
                <c:pt idx="31">
                  <c:v>207689.96724224</c:v>
                </c:pt>
                <c:pt idx="32">
                  <c:v>197517.63102297299</c:v>
                </c:pt>
                <c:pt idx="33">
                  <c:v>179644.380955592</c:v>
                </c:pt>
                <c:pt idx="34">
                  <c:v>150584.055564626</c:v>
                </c:pt>
                <c:pt idx="35">
                  <c:v>120983.763114177</c:v>
                </c:pt>
                <c:pt idx="36">
                  <c:v>90850.959535399394</c:v>
                </c:pt>
                <c:pt idx="37">
                  <c:v>63390.272047376398</c:v>
                </c:pt>
                <c:pt idx="38">
                  <c:v>40105.926634228301</c:v>
                </c:pt>
                <c:pt idx="39">
                  <c:v>25009.4443809111</c:v>
                </c:pt>
                <c:pt idx="40">
                  <c:v>15793.759676964601</c:v>
                </c:pt>
                <c:pt idx="41">
                  <c:v>9878.0380901806802</c:v>
                </c:pt>
                <c:pt idx="42">
                  <c:v>5340.6203937468399</c:v>
                </c:pt>
                <c:pt idx="43">
                  <c:v>2464.2114062159799</c:v>
                </c:pt>
              </c:numCache>
            </c:numRef>
          </c:xVal>
          <c:yVal>
            <c:numRef>
              <c:f>'SP23'!$BM$4:$BM$47</c:f>
              <c:numCache>
                <c:formatCode>0.000</c:formatCode>
                <c:ptCount val="44"/>
                <c:pt idx="0">
                  <c:v>3.0080568272005232E-3</c:v>
                </c:pt>
                <c:pt idx="1">
                  <c:v>3.1589626880968698E-3</c:v>
                </c:pt>
                <c:pt idx="2">
                  <c:v>3.3853214794413913E-3</c:v>
                </c:pt>
                <c:pt idx="3">
                  <c:v>3.7122841780501429E-3</c:v>
                </c:pt>
                <c:pt idx="4">
                  <c:v>4.1700319561023972E-3</c:v>
                </c:pt>
                <c:pt idx="5">
                  <c:v>4.8239573533199022E-3</c:v>
                </c:pt>
                <c:pt idx="6">
                  <c:v>5.9809022868585636E-3</c:v>
                </c:pt>
                <c:pt idx="7">
                  <c:v>8.3149129353887359E-3</c:v>
                </c:pt>
                <c:pt idx="8">
                  <c:v>1.1991985745896397E-2</c:v>
                </c:pt>
                <c:pt idx="9">
                  <c:v>1.477871397711561E-2</c:v>
                </c:pt>
                <c:pt idx="10">
                  <c:v>1.6976909350839068E-2</c:v>
                </c:pt>
                <c:pt idx="11">
                  <c:v>1.8953776128581217E-2</c:v>
                </c:pt>
                <c:pt idx="12">
                  <c:v>2.0402472393186155E-2</c:v>
                </c:pt>
                <c:pt idx="13">
                  <c:v>2.1614749475720143E-2</c:v>
                </c:pt>
                <c:pt idx="14">
                  <c:v>2.313386847541004E-2</c:v>
                </c:pt>
                <c:pt idx="15">
                  <c:v>2.5281761895501381E-2</c:v>
                </c:pt>
                <c:pt idx="16">
                  <c:v>2.7615772544031553E-2</c:v>
                </c:pt>
                <c:pt idx="17">
                  <c:v>3.0206323156085513E-2</c:v>
                </c:pt>
                <c:pt idx="18">
                  <c:v>3.3058443927026476E-2</c:v>
                </c:pt>
                <c:pt idx="19">
                  <c:v>3.6353221889930058E-2</c:v>
                </c:pt>
                <c:pt idx="20">
                  <c:v>4.0462891501673919E-2</c:v>
                </c:pt>
                <c:pt idx="21">
                  <c:v>4.5583630381423296E-2</c:v>
                </c:pt>
                <c:pt idx="22">
                  <c:v>5.3506188078481537E-2</c:v>
                </c:pt>
                <c:pt idx="23">
                  <c:v>6.3767786619433137E-2</c:v>
                </c:pt>
                <c:pt idx="24">
                  <c:v>7.6544482841990544E-2</c:v>
                </c:pt>
                <c:pt idx="25">
                  <c:v>9.031715774646383E-2</c:v>
                </c:pt>
                <c:pt idx="26">
                  <c:v>0.10682625892852426</c:v>
                </c:pt>
                <c:pt idx="27">
                  <c:v>0.12251040807101793</c:v>
                </c:pt>
                <c:pt idx="28">
                  <c:v>0.13516637960485822</c:v>
                </c:pt>
                <c:pt idx="29">
                  <c:v>0.14179617709357109</c:v>
                </c:pt>
                <c:pt idx="30">
                  <c:v>0.13629314336621765</c:v>
                </c:pt>
                <c:pt idx="31">
                  <c:v>0.1270929160469037</c:v>
                </c:pt>
                <c:pt idx="32">
                  <c:v>0.1053725324685561</c:v>
                </c:pt>
                <c:pt idx="33">
                  <c:v>8.3350337168415806E-2</c:v>
                </c:pt>
                <c:pt idx="34">
                  <c:v>6.2832170281875793E-2</c:v>
                </c:pt>
                <c:pt idx="35">
                  <c:v>4.9391488271374462E-2</c:v>
                </c:pt>
                <c:pt idx="36">
                  <c:v>3.8068518508785204E-2</c:v>
                </c:pt>
                <c:pt idx="37">
                  <c:v>2.8038308954541322E-2</c:v>
                </c:pt>
                <c:pt idx="38">
                  <c:v>1.9688184651610107E-2</c:v>
                </c:pt>
                <c:pt idx="39">
                  <c:v>1.5578515039866252E-2</c:v>
                </c:pt>
                <c:pt idx="40">
                  <c:v>1.5135857847903632E-2</c:v>
                </c:pt>
                <c:pt idx="41">
                  <c:v>1.5447729960422745E-2</c:v>
                </c:pt>
                <c:pt idx="42">
                  <c:v>1.3541285917765565E-2</c:v>
                </c:pt>
                <c:pt idx="43">
                  <c:v>1.0865221984537005E-2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D9-4C5A-8BCF-7976506C4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331071"/>
        <c:axId val="1526327711"/>
      </c:scatterChart>
      <c:valAx>
        <c:axId val="152633107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 Columnl Transported</a:t>
                </a:r>
                <a:r>
                  <a:rPr lang="es-AR" baseline="0"/>
                  <a:t> Sediment 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27711"/>
        <c:crosses val="autoZero"/>
        <c:crossBetween val="midCat"/>
      </c:valAx>
      <c:valAx>
        <c:axId val="15263277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Trap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3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All Closed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'SP23'!$AZ$3</c:f>
              <c:strCache>
                <c:ptCount val="1"/>
                <c:pt idx="0">
                  <c:v>T1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'SP23'!$BO$4:$BO$47</c:f>
              <c:numCache>
                <c:formatCode>0.000</c:formatCode>
                <c:ptCount val="44"/>
                <c:pt idx="0">
                  <c:v>1129.7691003447801</c:v>
                </c:pt>
                <c:pt idx="1">
                  <c:v>1242.91592141723</c:v>
                </c:pt>
                <c:pt idx="2">
                  <c:v>1437.2088287614799</c:v>
                </c:pt>
                <c:pt idx="3">
                  <c:v>1730.4742195660899</c:v>
                </c:pt>
                <c:pt idx="4">
                  <c:v>2129.9167150828898</c:v>
                </c:pt>
                <c:pt idx="5">
                  <c:v>2586.8548700807401</c:v>
                </c:pt>
                <c:pt idx="6">
                  <c:v>3116.2832810815298</c:v>
                </c:pt>
                <c:pt idx="7">
                  <c:v>4241.1727093350801</c:v>
                </c:pt>
                <c:pt idx="8">
                  <c:v>6434.47847612843</c:v>
                </c:pt>
                <c:pt idx="9">
                  <c:v>8294.3579999574304</c:v>
                </c:pt>
                <c:pt idx="10">
                  <c:v>10246.865403984</c:v>
                </c:pt>
                <c:pt idx="11">
                  <c:v>13150.4343521754</c:v>
                </c:pt>
                <c:pt idx="12">
                  <c:v>15334.0096312921</c:v>
                </c:pt>
                <c:pt idx="13">
                  <c:v>18726.449271470199</c:v>
                </c:pt>
                <c:pt idx="14">
                  <c:v>22121.7809896951</c:v>
                </c:pt>
                <c:pt idx="15">
                  <c:v>26807.457709642</c:v>
                </c:pt>
                <c:pt idx="16">
                  <c:v>31993.007003822098</c:v>
                </c:pt>
                <c:pt idx="17">
                  <c:v>36891.313910183999</c:v>
                </c:pt>
                <c:pt idx="18">
                  <c:v>41252.627141458303</c:v>
                </c:pt>
                <c:pt idx="19">
                  <c:v>46891.313956580903</c:v>
                </c:pt>
                <c:pt idx="20">
                  <c:v>53664.995104571601</c:v>
                </c:pt>
                <c:pt idx="21">
                  <c:v>60741.074418789402</c:v>
                </c:pt>
                <c:pt idx="22">
                  <c:v>71045.695840456698</c:v>
                </c:pt>
                <c:pt idx="23">
                  <c:v>82995.7622918079</c:v>
                </c:pt>
                <c:pt idx="24">
                  <c:v>97649.402808236802</c:v>
                </c:pt>
                <c:pt idx="25">
                  <c:v>115936.158399344</c:v>
                </c:pt>
                <c:pt idx="26">
                  <c:v>138087.137025239</c:v>
                </c:pt>
                <c:pt idx="27">
                  <c:v>158909.43663881399</c:v>
                </c:pt>
                <c:pt idx="28">
                  <c:v>178955.04187655999</c:v>
                </c:pt>
                <c:pt idx="29">
                  <c:v>195868.296374016</c:v>
                </c:pt>
                <c:pt idx="30">
                  <c:v>205682.84592981401</c:v>
                </c:pt>
                <c:pt idx="31">
                  <c:v>207689.96724224</c:v>
                </c:pt>
                <c:pt idx="32">
                  <c:v>197517.63102297299</c:v>
                </c:pt>
                <c:pt idx="33">
                  <c:v>179644.380955592</c:v>
                </c:pt>
                <c:pt idx="34">
                  <c:v>150584.055564626</c:v>
                </c:pt>
                <c:pt idx="35">
                  <c:v>120983.763114177</c:v>
                </c:pt>
                <c:pt idx="36">
                  <c:v>90850.959535399394</c:v>
                </c:pt>
                <c:pt idx="37">
                  <c:v>63390.272047376398</c:v>
                </c:pt>
                <c:pt idx="38">
                  <c:v>40105.926634228301</c:v>
                </c:pt>
                <c:pt idx="39">
                  <c:v>25009.4443809111</c:v>
                </c:pt>
                <c:pt idx="40">
                  <c:v>15793.759676964601</c:v>
                </c:pt>
                <c:pt idx="41">
                  <c:v>9878.0380901806802</c:v>
                </c:pt>
                <c:pt idx="42">
                  <c:v>5340.6203937468399</c:v>
                </c:pt>
                <c:pt idx="43">
                  <c:v>2464.2114062159799</c:v>
                </c:pt>
              </c:numCache>
            </c:numRef>
          </c:xVal>
          <c:yVal>
            <c:numRef>
              <c:f>'SP23'!$AZ$4:$AZ$47</c:f>
              <c:numCache>
                <c:formatCode>0.000</c:formatCode>
                <c:ptCount val="44"/>
                <c:pt idx="0">
                  <c:v>9.9204084177885142E-3</c:v>
                </c:pt>
                <c:pt idx="1">
                  <c:v>1.0500547931518889E-2</c:v>
                </c:pt>
                <c:pt idx="2">
                  <c:v>1.1410910814311514E-2</c:v>
                </c:pt>
                <c:pt idx="3">
                  <c:v>1.2762267476896162E-2</c:v>
                </c:pt>
                <c:pt idx="4">
                  <c:v>1.4623842809054172E-2</c:v>
                </c:pt>
                <c:pt idx="5">
                  <c:v>1.7206095297632278E-2</c:v>
                </c:pt>
                <c:pt idx="6">
                  <c:v>2.1444979331128943E-2</c:v>
                </c:pt>
                <c:pt idx="7">
                  <c:v>2.989640700264256E-2</c:v>
                </c:pt>
                <c:pt idx="8">
                  <c:v>4.3622361172268267E-2</c:v>
                </c:pt>
                <c:pt idx="9">
                  <c:v>5.4590939233434582E-2</c:v>
                </c:pt>
                <c:pt idx="10">
                  <c:v>6.365157769626284E-2</c:v>
                </c:pt>
                <c:pt idx="11">
                  <c:v>7.2351582539091408E-2</c:v>
                </c:pt>
                <c:pt idx="12">
                  <c:v>7.8634125068384242E-2</c:v>
                </c:pt>
                <c:pt idx="13">
                  <c:v>8.3671958554966286E-2</c:v>
                </c:pt>
                <c:pt idx="14">
                  <c:v>8.9030968003726632E-2</c:v>
                </c:pt>
                <c:pt idx="15">
                  <c:v>9.596490986426004E-2</c:v>
                </c:pt>
                <c:pt idx="16">
                  <c:v>0.10281024598328928</c:v>
                </c:pt>
                <c:pt idx="17">
                  <c:v>0.1101900533042445</c:v>
                </c:pt>
                <c:pt idx="18">
                  <c:v>0.11764117337810814</c:v>
                </c:pt>
                <c:pt idx="19">
                  <c:v>0.12552220489715102</c:v>
                </c:pt>
                <c:pt idx="20">
                  <c:v>0.13606376120143723</c:v>
                </c:pt>
                <c:pt idx="21">
                  <c:v>0.1491494513098334</c:v>
                </c:pt>
                <c:pt idx="22">
                  <c:v>0.16958164879994819</c:v>
                </c:pt>
                <c:pt idx="23">
                  <c:v>0.19630404431748835</c:v>
                </c:pt>
                <c:pt idx="24">
                  <c:v>0.22968278618206095</c:v>
                </c:pt>
                <c:pt idx="25">
                  <c:v>0.26802676274235221</c:v>
                </c:pt>
                <c:pt idx="26">
                  <c:v>0.31454928433509122</c:v>
                </c:pt>
                <c:pt idx="27">
                  <c:v>0.36121973439166155</c:v>
                </c:pt>
                <c:pt idx="28">
                  <c:v>0.40611550533643759</c:v>
                </c:pt>
                <c:pt idx="29">
                  <c:v>0.43569197727365772</c:v>
                </c:pt>
                <c:pt idx="30">
                  <c:v>0.42972113981647364</c:v>
                </c:pt>
                <c:pt idx="31">
                  <c:v>0.41128051790897402</c:v>
                </c:pt>
                <c:pt idx="32">
                  <c:v>0.3572338539683223</c:v>
                </c:pt>
                <c:pt idx="33">
                  <c:v>0.30422738656052672</c:v>
                </c:pt>
                <c:pt idx="34">
                  <c:v>0.24220760558744964</c:v>
                </c:pt>
                <c:pt idx="35">
                  <c:v>0.1913303461282615</c:v>
                </c:pt>
                <c:pt idx="36">
                  <c:v>0.14853322186916013</c:v>
                </c:pt>
                <c:pt idx="37">
                  <c:v>0.11498545337369374</c:v>
                </c:pt>
                <c:pt idx="38">
                  <c:v>8.3505164628991477E-2</c:v>
                </c:pt>
                <c:pt idx="39">
                  <c:v>6.4093563284217989E-2</c:v>
                </c:pt>
                <c:pt idx="40">
                  <c:v>5.0757049335185253E-2</c:v>
                </c:pt>
                <c:pt idx="41">
                  <c:v>4.2086652918122039E-2</c:v>
                </c:pt>
                <c:pt idx="42">
                  <c:v>3.4630441627836697E-2</c:v>
                </c:pt>
                <c:pt idx="43">
                  <c:v>3.2975088326674E-2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0B-4494-8459-A4D2609438BF}"/>
            </c:ext>
          </c:extLst>
        </c:ser>
        <c:ser>
          <c:idx val="2"/>
          <c:order val="1"/>
          <c:tx>
            <c:strRef>
              <c:f>'SP23'!$BA$3</c:f>
              <c:strCache>
                <c:ptCount val="1"/>
                <c:pt idx="0">
                  <c:v>T2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'SP23'!$BO$4:$BO$47</c:f>
              <c:numCache>
                <c:formatCode>0.000</c:formatCode>
                <c:ptCount val="44"/>
                <c:pt idx="0">
                  <c:v>1129.7691003447801</c:v>
                </c:pt>
                <c:pt idx="1">
                  <c:v>1242.91592141723</c:v>
                </c:pt>
                <c:pt idx="2">
                  <c:v>1437.2088287614799</c:v>
                </c:pt>
                <c:pt idx="3">
                  <c:v>1730.4742195660899</c:v>
                </c:pt>
                <c:pt idx="4">
                  <c:v>2129.9167150828898</c:v>
                </c:pt>
                <c:pt idx="5">
                  <c:v>2586.8548700807401</c:v>
                </c:pt>
                <c:pt idx="6">
                  <c:v>3116.2832810815298</c:v>
                </c:pt>
                <c:pt idx="7">
                  <c:v>4241.1727093350801</c:v>
                </c:pt>
                <c:pt idx="8">
                  <c:v>6434.47847612843</c:v>
                </c:pt>
                <c:pt idx="9">
                  <c:v>8294.3579999574304</c:v>
                </c:pt>
                <c:pt idx="10">
                  <c:v>10246.865403984</c:v>
                </c:pt>
                <c:pt idx="11">
                  <c:v>13150.4343521754</c:v>
                </c:pt>
                <c:pt idx="12">
                  <c:v>15334.0096312921</c:v>
                </c:pt>
                <c:pt idx="13">
                  <c:v>18726.449271470199</c:v>
                </c:pt>
                <c:pt idx="14">
                  <c:v>22121.7809896951</c:v>
                </c:pt>
                <c:pt idx="15">
                  <c:v>26807.457709642</c:v>
                </c:pt>
                <c:pt idx="16">
                  <c:v>31993.007003822098</c:v>
                </c:pt>
                <c:pt idx="17">
                  <c:v>36891.313910183999</c:v>
                </c:pt>
                <c:pt idx="18">
                  <c:v>41252.627141458303</c:v>
                </c:pt>
                <c:pt idx="19">
                  <c:v>46891.313956580903</c:v>
                </c:pt>
                <c:pt idx="20">
                  <c:v>53664.995104571601</c:v>
                </c:pt>
                <c:pt idx="21">
                  <c:v>60741.074418789402</c:v>
                </c:pt>
                <c:pt idx="22">
                  <c:v>71045.695840456698</c:v>
                </c:pt>
                <c:pt idx="23">
                  <c:v>82995.7622918079</c:v>
                </c:pt>
                <c:pt idx="24">
                  <c:v>97649.402808236802</c:v>
                </c:pt>
                <c:pt idx="25">
                  <c:v>115936.158399344</c:v>
                </c:pt>
                <c:pt idx="26">
                  <c:v>138087.137025239</c:v>
                </c:pt>
                <c:pt idx="27">
                  <c:v>158909.43663881399</c:v>
                </c:pt>
                <c:pt idx="28">
                  <c:v>178955.04187655999</c:v>
                </c:pt>
                <c:pt idx="29">
                  <c:v>195868.296374016</c:v>
                </c:pt>
                <c:pt idx="30">
                  <c:v>205682.84592981401</c:v>
                </c:pt>
                <c:pt idx="31">
                  <c:v>207689.96724224</c:v>
                </c:pt>
                <c:pt idx="32">
                  <c:v>197517.63102297299</c:v>
                </c:pt>
                <c:pt idx="33">
                  <c:v>179644.380955592</c:v>
                </c:pt>
                <c:pt idx="34">
                  <c:v>150584.055564626</c:v>
                </c:pt>
                <c:pt idx="35">
                  <c:v>120983.763114177</c:v>
                </c:pt>
                <c:pt idx="36">
                  <c:v>90850.959535399394</c:v>
                </c:pt>
                <c:pt idx="37">
                  <c:v>63390.272047376398</c:v>
                </c:pt>
                <c:pt idx="38">
                  <c:v>40105.926634228301</c:v>
                </c:pt>
                <c:pt idx="39">
                  <c:v>25009.4443809111</c:v>
                </c:pt>
                <c:pt idx="40">
                  <c:v>15793.759676964601</c:v>
                </c:pt>
                <c:pt idx="41">
                  <c:v>9878.0380901806802</c:v>
                </c:pt>
                <c:pt idx="42">
                  <c:v>5340.6203937468399</c:v>
                </c:pt>
                <c:pt idx="43">
                  <c:v>2464.2114062159799</c:v>
                </c:pt>
              </c:numCache>
            </c:numRef>
          </c:xVal>
          <c:yVal>
            <c:numRef>
              <c:f>'SP23'!$BA$4:$BA$47</c:f>
              <c:numCache>
                <c:formatCode>0.000</c:formatCode>
                <c:ptCount val="44"/>
                <c:pt idx="0">
                  <c:v>4.2721638233726867E-3</c:v>
                </c:pt>
                <c:pt idx="1">
                  <c:v>4.5598157516296986E-3</c:v>
                </c:pt>
                <c:pt idx="2">
                  <c:v>5.0072743066961658E-3</c:v>
                </c:pt>
                <c:pt idx="3">
                  <c:v>5.6784621392958635E-3</c:v>
                </c:pt>
                <c:pt idx="4">
                  <c:v>6.5946867996700574E-3</c:v>
                </c:pt>
                <c:pt idx="5">
                  <c:v>7.8198709385425228E-3</c:v>
                </c:pt>
                <c:pt idx="6">
                  <c:v>9.7695117856178397E-3</c:v>
                </c:pt>
                <c:pt idx="7">
                  <c:v>1.364748592952721E-2</c:v>
                </c:pt>
                <c:pt idx="8">
                  <c:v>2.0061058552146554E-2</c:v>
                </c:pt>
                <c:pt idx="9">
                  <c:v>2.5292062136375949E-2</c:v>
                </c:pt>
                <c:pt idx="10">
                  <c:v>2.968141748607557E-2</c:v>
                </c:pt>
                <c:pt idx="11">
                  <c:v>3.4187964362102113E-2</c:v>
                </c:pt>
                <c:pt idx="12">
                  <c:v>3.7554557300221239E-2</c:v>
                </c:pt>
                <c:pt idx="13">
                  <c:v>4.0452384133032648E-2</c:v>
                </c:pt>
                <c:pt idx="14">
                  <c:v>4.3446094941929705E-2</c:v>
                </c:pt>
                <c:pt idx="15">
                  <c:v>4.7228185109753414E-2</c:v>
                </c:pt>
                <c:pt idx="16">
                  <c:v>5.1031582827818368E-2</c:v>
                </c:pt>
                <c:pt idx="17">
                  <c:v>5.4962825847330893E-2</c:v>
                </c:pt>
                <c:pt idx="18">
                  <c:v>5.8680993364430813E-2</c:v>
                </c:pt>
                <c:pt idx="19">
                  <c:v>6.2633543934184577E-2</c:v>
                </c:pt>
                <c:pt idx="20">
                  <c:v>6.7875201293534637E-2</c:v>
                </c:pt>
                <c:pt idx="21">
                  <c:v>7.3745431385001836E-2</c:v>
                </c:pt>
                <c:pt idx="22">
                  <c:v>8.2609372285366106E-2</c:v>
                </c:pt>
                <c:pt idx="23">
                  <c:v>9.4062180540043519E-2</c:v>
                </c:pt>
                <c:pt idx="24">
                  <c:v>0.10793339574710396</c:v>
                </c:pt>
                <c:pt idx="25">
                  <c:v>0.12393536597829041</c:v>
                </c:pt>
                <c:pt idx="26">
                  <c:v>0.14167390155413961</c:v>
                </c:pt>
                <c:pt idx="27">
                  <c:v>0.15653591784741863</c:v>
                </c:pt>
                <c:pt idx="28">
                  <c:v>0.16818049405426738</c:v>
                </c:pt>
                <c:pt idx="29">
                  <c:v>0.17572336683967354</c:v>
                </c:pt>
                <c:pt idx="30">
                  <c:v>0.17271900225565581</c:v>
                </c:pt>
                <c:pt idx="31">
                  <c:v>0.16642262115936343</c:v>
                </c:pt>
                <c:pt idx="32">
                  <c:v>0.15003711502383424</c:v>
                </c:pt>
                <c:pt idx="33">
                  <c:v>0.13255427005088019</c:v>
                </c:pt>
                <c:pt idx="34">
                  <c:v>0.11161960193884198</c:v>
                </c:pt>
                <c:pt idx="35">
                  <c:v>9.4552254195592503E-2</c:v>
                </c:pt>
                <c:pt idx="36">
                  <c:v>7.8837935892663052E-2</c:v>
                </c:pt>
                <c:pt idx="37">
                  <c:v>6.6458249202490813E-2</c:v>
                </c:pt>
                <c:pt idx="38">
                  <c:v>5.3183645402185648E-2</c:v>
                </c:pt>
                <c:pt idx="39">
                  <c:v>4.2508562731314266E-2</c:v>
                </c:pt>
                <c:pt idx="40">
                  <c:v>3.2366168816474375E-2</c:v>
                </c:pt>
                <c:pt idx="41">
                  <c:v>2.4333222375519239E-2</c:v>
                </c:pt>
                <c:pt idx="42">
                  <c:v>1.9219410317616776E-2</c:v>
                </c:pt>
                <c:pt idx="43">
                  <c:v>1.9251371642978663E-2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0B-4494-8459-A4D2609438BF}"/>
            </c:ext>
          </c:extLst>
        </c:ser>
        <c:ser>
          <c:idx val="3"/>
          <c:order val="2"/>
          <c:tx>
            <c:strRef>
              <c:f>'SP23'!$BB$3</c:f>
              <c:strCache>
                <c:ptCount val="1"/>
                <c:pt idx="0">
                  <c:v>T3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'SP23'!$BO$4:$BO$47</c:f>
              <c:numCache>
                <c:formatCode>0.000</c:formatCode>
                <c:ptCount val="44"/>
                <c:pt idx="0">
                  <c:v>1129.7691003447801</c:v>
                </c:pt>
                <c:pt idx="1">
                  <c:v>1242.91592141723</c:v>
                </c:pt>
                <c:pt idx="2">
                  <c:v>1437.2088287614799</c:v>
                </c:pt>
                <c:pt idx="3">
                  <c:v>1730.4742195660899</c:v>
                </c:pt>
                <c:pt idx="4">
                  <c:v>2129.9167150828898</c:v>
                </c:pt>
                <c:pt idx="5">
                  <c:v>2586.8548700807401</c:v>
                </c:pt>
                <c:pt idx="6">
                  <c:v>3116.2832810815298</c:v>
                </c:pt>
                <c:pt idx="7">
                  <c:v>4241.1727093350801</c:v>
                </c:pt>
                <c:pt idx="8">
                  <c:v>6434.47847612843</c:v>
                </c:pt>
                <c:pt idx="9">
                  <c:v>8294.3579999574304</c:v>
                </c:pt>
                <c:pt idx="10">
                  <c:v>10246.865403984</c:v>
                </c:pt>
                <c:pt idx="11">
                  <c:v>13150.4343521754</c:v>
                </c:pt>
                <c:pt idx="12">
                  <c:v>15334.0096312921</c:v>
                </c:pt>
                <c:pt idx="13">
                  <c:v>18726.449271470199</c:v>
                </c:pt>
                <c:pt idx="14">
                  <c:v>22121.7809896951</c:v>
                </c:pt>
                <c:pt idx="15">
                  <c:v>26807.457709642</c:v>
                </c:pt>
                <c:pt idx="16">
                  <c:v>31993.007003822098</c:v>
                </c:pt>
                <c:pt idx="17">
                  <c:v>36891.313910183999</c:v>
                </c:pt>
                <c:pt idx="18">
                  <c:v>41252.627141458303</c:v>
                </c:pt>
                <c:pt idx="19">
                  <c:v>46891.313956580903</c:v>
                </c:pt>
                <c:pt idx="20">
                  <c:v>53664.995104571601</c:v>
                </c:pt>
                <c:pt idx="21">
                  <c:v>60741.074418789402</c:v>
                </c:pt>
                <c:pt idx="22">
                  <c:v>71045.695840456698</c:v>
                </c:pt>
                <c:pt idx="23">
                  <c:v>82995.7622918079</c:v>
                </c:pt>
                <c:pt idx="24">
                  <c:v>97649.402808236802</c:v>
                </c:pt>
                <c:pt idx="25">
                  <c:v>115936.158399344</c:v>
                </c:pt>
                <c:pt idx="26">
                  <c:v>138087.137025239</c:v>
                </c:pt>
                <c:pt idx="27">
                  <c:v>158909.43663881399</c:v>
                </c:pt>
                <c:pt idx="28">
                  <c:v>178955.04187655999</c:v>
                </c:pt>
                <c:pt idx="29">
                  <c:v>195868.296374016</c:v>
                </c:pt>
                <c:pt idx="30">
                  <c:v>205682.84592981401</c:v>
                </c:pt>
                <c:pt idx="31">
                  <c:v>207689.96724224</c:v>
                </c:pt>
                <c:pt idx="32">
                  <c:v>197517.63102297299</c:v>
                </c:pt>
                <c:pt idx="33">
                  <c:v>179644.380955592</c:v>
                </c:pt>
                <c:pt idx="34">
                  <c:v>150584.055564626</c:v>
                </c:pt>
                <c:pt idx="35">
                  <c:v>120983.763114177</c:v>
                </c:pt>
                <c:pt idx="36">
                  <c:v>90850.959535399394</c:v>
                </c:pt>
                <c:pt idx="37">
                  <c:v>63390.272047376398</c:v>
                </c:pt>
                <c:pt idx="38">
                  <c:v>40105.926634228301</c:v>
                </c:pt>
                <c:pt idx="39">
                  <c:v>25009.4443809111</c:v>
                </c:pt>
                <c:pt idx="40">
                  <c:v>15793.759676964601</c:v>
                </c:pt>
                <c:pt idx="41">
                  <c:v>9878.0380901806802</c:v>
                </c:pt>
                <c:pt idx="42">
                  <c:v>5340.6203937468399</c:v>
                </c:pt>
                <c:pt idx="43">
                  <c:v>2464.2114062159799</c:v>
                </c:pt>
              </c:numCache>
            </c:numRef>
          </c:xVal>
          <c:yVal>
            <c:numRef>
              <c:f>'SP23'!$BB$4:$BB$47</c:f>
              <c:numCache>
                <c:formatCode>0.000</c:formatCode>
                <c:ptCount val="44"/>
                <c:pt idx="0">
                  <c:v>4.2167840336754638E-3</c:v>
                </c:pt>
                <c:pt idx="1">
                  <c:v>4.4670954146698964E-3</c:v>
                </c:pt>
                <c:pt idx="2">
                  <c:v>4.8521898469690268E-3</c:v>
                </c:pt>
                <c:pt idx="3">
                  <c:v>5.4169950143410838E-3</c:v>
                </c:pt>
                <c:pt idx="4">
                  <c:v>6.2000203600159785E-3</c:v>
                </c:pt>
                <c:pt idx="5">
                  <c:v>7.278284770453539E-3</c:v>
                </c:pt>
                <c:pt idx="6">
                  <c:v>9.0304644374145787E-3</c:v>
                </c:pt>
                <c:pt idx="7">
                  <c:v>1.254766025241329E-2</c:v>
                </c:pt>
                <c:pt idx="8">
                  <c:v>1.819571192613385E-2</c:v>
                </c:pt>
                <c:pt idx="9">
                  <c:v>2.2598624935420562E-2</c:v>
                </c:pt>
                <c:pt idx="10">
                  <c:v>2.6102984269342638E-2</c:v>
                </c:pt>
                <c:pt idx="11">
                  <c:v>2.9350613981731964E-2</c:v>
                </c:pt>
                <c:pt idx="12">
                  <c:v>3.1731781221448235E-2</c:v>
                </c:pt>
                <c:pt idx="13">
                  <c:v>3.3650835142405564E-2</c:v>
                </c:pt>
                <c:pt idx="14">
                  <c:v>3.5929310533508743E-2</c:v>
                </c:pt>
                <c:pt idx="15">
                  <c:v>3.9042157194593377E-2</c:v>
                </c:pt>
                <c:pt idx="16">
                  <c:v>4.2270532185367742E-2</c:v>
                </c:pt>
                <c:pt idx="17">
                  <c:v>4.5672199670676719E-2</c:v>
                </c:pt>
                <c:pt idx="18">
                  <c:v>4.9105958358677287E-2</c:v>
                </c:pt>
                <c:pt idx="19">
                  <c:v>5.2751518984442365E-2</c:v>
                </c:pt>
                <c:pt idx="20">
                  <c:v>5.7212196158573959E-2</c:v>
                </c:pt>
                <c:pt idx="21">
                  <c:v>6.2686955337759892E-2</c:v>
                </c:pt>
                <c:pt idx="22">
                  <c:v>7.1062759240265949E-2</c:v>
                </c:pt>
                <c:pt idx="23">
                  <c:v>8.1511654836649003E-2</c:v>
                </c:pt>
                <c:pt idx="24">
                  <c:v>9.4649793218587616E-2</c:v>
                </c:pt>
                <c:pt idx="25">
                  <c:v>0.10889186897311708</c:v>
                </c:pt>
                <c:pt idx="26">
                  <c:v>0.12652277573187887</c:v>
                </c:pt>
                <c:pt idx="27">
                  <c:v>0.14418577369333224</c:v>
                </c:pt>
                <c:pt idx="28">
                  <c:v>0.16069348835788821</c:v>
                </c:pt>
                <c:pt idx="29">
                  <c:v>0.17286247241854069</c:v>
                </c:pt>
                <c:pt idx="30">
                  <c:v>0.17103969210565817</c:v>
                </c:pt>
                <c:pt idx="31">
                  <c:v>0.16206057359255016</c:v>
                </c:pt>
                <c:pt idx="32">
                  <c:v>0.13965449587327916</c:v>
                </c:pt>
                <c:pt idx="33">
                  <c:v>0.11645897456779496</c:v>
                </c:pt>
                <c:pt idx="34">
                  <c:v>9.0420172703835539E-2</c:v>
                </c:pt>
                <c:pt idx="35">
                  <c:v>6.9708510486680697E-2</c:v>
                </c:pt>
                <c:pt idx="36">
                  <c:v>5.2526880565601203E-2</c:v>
                </c:pt>
                <c:pt idx="37">
                  <c:v>3.8997229510825147E-2</c:v>
                </c:pt>
                <c:pt idx="38">
                  <c:v>2.7052883869013819E-2</c:v>
                </c:pt>
                <c:pt idx="39">
                  <c:v>2.1270049143988567E-2</c:v>
                </c:pt>
                <c:pt idx="40">
                  <c:v>1.9986401036324802E-2</c:v>
                </c:pt>
                <c:pt idx="41">
                  <c:v>1.9928636871479929E-2</c:v>
                </c:pt>
                <c:pt idx="42">
                  <c:v>1.7573142593916923E-2</c:v>
                </c:pt>
                <c:pt idx="43">
                  <c:v>1.4530896578753807E-2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0B-4494-8459-A4D2609438BF}"/>
            </c:ext>
          </c:extLst>
        </c:ser>
        <c:ser>
          <c:idx val="4"/>
          <c:order val="3"/>
          <c:tx>
            <c:strRef>
              <c:f>'SP23'!$BC$3</c:f>
              <c:strCache>
                <c:ptCount val="1"/>
                <c:pt idx="0">
                  <c:v>T5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'SP23'!$BO$4:$BO$47</c:f>
              <c:numCache>
                <c:formatCode>0.000</c:formatCode>
                <c:ptCount val="44"/>
                <c:pt idx="0">
                  <c:v>1129.7691003447801</c:v>
                </c:pt>
                <c:pt idx="1">
                  <c:v>1242.91592141723</c:v>
                </c:pt>
                <c:pt idx="2">
                  <c:v>1437.2088287614799</c:v>
                </c:pt>
                <c:pt idx="3">
                  <c:v>1730.4742195660899</c:v>
                </c:pt>
                <c:pt idx="4">
                  <c:v>2129.9167150828898</c:v>
                </c:pt>
                <c:pt idx="5">
                  <c:v>2586.8548700807401</c:v>
                </c:pt>
                <c:pt idx="6">
                  <c:v>3116.2832810815298</c:v>
                </c:pt>
                <c:pt idx="7">
                  <c:v>4241.1727093350801</c:v>
                </c:pt>
                <c:pt idx="8">
                  <c:v>6434.47847612843</c:v>
                </c:pt>
                <c:pt idx="9">
                  <c:v>8294.3579999574304</c:v>
                </c:pt>
                <c:pt idx="10">
                  <c:v>10246.865403984</c:v>
                </c:pt>
                <c:pt idx="11">
                  <c:v>13150.4343521754</c:v>
                </c:pt>
                <c:pt idx="12">
                  <c:v>15334.0096312921</c:v>
                </c:pt>
                <c:pt idx="13">
                  <c:v>18726.449271470199</c:v>
                </c:pt>
                <c:pt idx="14">
                  <c:v>22121.7809896951</c:v>
                </c:pt>
                <c:pt idx="15">
                  <c:v>26807.457709642</c:v>
                </c:pt>
                <c:pt idx="16">
                  <c:v>31993.007003822098</c:v>
                </c:pt>
                <c:pt idx="17">
                  <c:v>36891.313910183999</c:v>
                </c:pt>
                <c:pt idx="18">
                  <c:v>41252.627141458303</c:v>
                </c:pt>
                <c:pt idx="19">
                  <c:v>46891.313956580903</c:v>
                </c:pt>
                <c:pt idx="20">
                  <c:v>53664.995104571601</c:v>
                </c:pt>
                <c:pt idx="21">
                  <c:v>60741.074418789402</c:v>
                </c:pt>
                <c:pt idx="22">
                  <c:v>71045.695840456698</c:v>
                </c:pt>
                <c:pt idx="23">
                  <c:v>82995.7622918079</c:v>
                </c:pt>
                <c:pt idx="24">
                  <c:v>97649.402808236802</c:v>
                </c:pt>
                <c:pt idx="25">
                  <c:v>115936.158399344</c:v>
                </c:pt>
                <c:pt idx="26">
                  <c:v>138087.137025239</c:v>
                </c:pt>
                <c:pt idx="27">
                  <c:v>158909.43663881399</c:v>
                </c:pt>
                <c:pt idx="28">
                  <c:v>178955.04187655999</c:v>
                </c:pt>
                <c:pt idx="29">
                  <c:v>195868.296374016</c:v>
                </c:pt>
                <c:pt idx="30">
                  <c:v>205682.84592981401</c:v>
                </c:pt>
                <c:pt idx="31">
                  <c:v>207689.96724224</c:v>
                </c:pt>
                <c:pt idx="32">
                  <c:v>197517.63102297299</c:v>
                </c:pt>
                <c:pt idx="33">
                  <c:v>179644.380955592</c:v>
                </c:pt>
                <c:pt idx="34">
                  <c:v>150584.055564626</c:v>
                </c:pt>
                <c:pt idx="35">
                  <c:v>120983.763114177</c:v>
                </c:pt>
                <c:pt idx="36">
                  <c:v>90850.959535399394</c:v>
                </c:pt>
                <c:pt idx="37">
                  <c:v>63390.272047376398</c:v>
                </c:pt>
                <c:pt idx="38">
                  <c:v>40105.926634228301</c:v>
                </c:pt>
                <c:pt idx="39">
                  <c:v>25009.4443809111</c:v>
                </c:pt>
                <c:pt idx="40">
                  <c:v>15793.759676964601</c:v>
                </c:pt>
                <c:pt idx="41">
                  <c:v>9878.0380901806802</c:v>
                </c:pt>
                <c:pt idx="42">
                  <c:v>5340.6203937468399</c:v>
                </c:pt>
                <c:pt idx="43">
                  <c:v>2464.2114062159799</c:v>
                </c:pt>
              </c:numCache>
            </c:numRef>
          </c:xVal>
          <c:yVal>
            <c:numRef>
              <c:f>'SP23'!$BC$4:$BC$47</c:f>
              <c:numCache>
                <c:formatCode>0.000</c:formatCode>
                <c:ptCount val="44"/>
                <c:pt idx="0">
                  <c:v>1.8051960731111101E-2</c:v>
                </c:pt>
                <c:pt idx="1">
                  <c:v>1.9235695981890989E-2</c:v>
                </c:pt>
                <c:pt idx="2">
                  <c:v>2.1109944076719865E-2</c:v>
                </c:pt>
                <c:pt idx="3">
                  <c:v>2.3824644863184037E-2</c:v>
                </c:pt>
                <c:pt idx="4">
                  <c:v>2.7687566114847094E-2</c:v>
                </c:pt>
                <c:pt idx="5">
                  <c:v>3.2848647679295365E-2</c:v>
                </c:pt>
                <c:pt idx="6">
                  <c:v>4.0882257956185081E-2</c:v>
                </c:pt>
                <c:pt idx="7">
                  <c:v>5.6511502144485026E-2</c:v>
                </c:pt>
                <c:pt idx="8">
                  <c:v>8.1957858623928445E-2</c:v>
                </c:pt>
                <c:pt idx="9">
                  <c:v>0.10221944718436479</c:v>
                </c:pt>
                <c:pt idx="10">
                  <c:v>0.11806965341828435</c:v>
                </c:pt>
                <c:pt idx="11">
                  <c:v>0.1331701530411438</c:v>
                </c:pt>
                <c:pt idx="12">
                  <c:v>0.14368171852896744</c:v>
                </c:pt>
                <c:pt idx="13">
                  <c:v>0.1519007760658958</c:v>
                </c:pt>
                <c:pt idx="14">
                  <c:v>0.1606288616588516</c:v>
                </c:pt>
                <c:pt idx="15">
                  <c:v>0.1721663492177351</c:v>
                </c:pt>
                <c:pt idx="16">
                  <c:v>0.18386167207572457</c:v>
                </c:pt>
                <c:pt idx="17">
                  <c:v>0.19674467791025368</c:v>
                </c:pt>
                <c:pt idx="18">
                  <c:v>0.21006566748339095</c:v>
                </c:pt>
                <c:pt idx="19">
                  <c:v>0.22436126606583923</c:v>
                </c:pt>
                <c:pt idx="20">
                  <c:v>0.24369561095295361</c:v>
                </c:pt>
                <c:pt idx="21">
                  <c:v>0.26682580261945743</c:v>
                </c:pt>
                <c:pt idx="22">
                  <c:v>0.30150922850911227</c:v>
                </c:pt>
                <c:pt idx="23">
                  <c:v>0.34591499915228929</c:v>
                </c:pt>
                <c:pt idx="24">
                  <c:v>0.39881991678686785</c:v>
                </c:pt>
                <c:pt idx="25">
                  <c:v>0.45712252884510945</c:v>
                </c:pt>
                <c:pt idx="26">
                  <c:v>0.5241886970431161</c:v>
                </c:pt>
                <c:pt idx="27">
                  <c:v>0.584756168225677</c:v>
                </c:pt>
                <c:pt idx="28">
                  <c:v>0.63377439714961881</c:v>
                </c:pt>
                <c:pt idx="29">
                  <c:v>0.66042800565244231</c:v>
                </c:pt>
                <c:pt idx="30">
                  <c:v>0.63752669360246361</c:v>
                </c:pt>
                <c:pt idx="31">
                  <c:v>0.59643944145878547</c:v>
                </c:pt>
                <c:pt idx="32">
                  <c:v>0.50748195228937654</c:v>
                </c:pt>
                <c:pt idx="33">
                  <c:v>0.41626746995465358</c:v>
                </c:pt>
                <c:pt idx="34">
                  <c:v>0.32242909927219926</c:v>
                </c:pt>
                <c:pt idx="35">
                  <c:v>0.25218256823002988</c:v>
                </c:pt>
                <c:pt idx="36">
                  <c:v>0.19440464978766805</c:v>
                </c:pt>
                <c:pt idx="37">
                  <c:v>0.14839683979887297</c:v>
                </c:pt>
                <c:pt idx="38">
                  <c:v>0.106780725119696</c:v>
                </c:pt>
                <c:pt idx="39">
                  <c:v>7.9523387381381483E-2</c:v>
                </c:pt>
                <c:pt idx="40">
                  <c:v>6.3042090637411771E-2</c:v>
                </c:pt>
                <c:pt idx="41">
                  <c:v>5.2858208507037985E-2</c:v>
                </c:pt>
                <c:pt idx="42">
                  <c:v>4.2417643097861793E-2</c:v>
                </c:pt>
                <c:pt idx="43">
                  <c:v>3.5133555103816383E-2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0B-4494-8459-A4D2609438BF}"/>
            </c:ext>
          </c:extLst>
        </c:ser>
        <c:ser>
          <c:idx val="5"/>
          <c:order val="4"/>
          <c:tx>
            <c:strRef>
              <c:f>'SP23'!$BD$3</c:f>
              <c:strCache>
                <c:ptCount val="1"/>
                <c:pt idx="0">
                  <c:v>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'SP23'!$BO$4:$BO$47</c:f>
              <c:numCache>
                <c:formatCode>0.000</c:formatCode>
                <c:ptCount val="44"/>
                <c:pt idx="0">
                  <c:v>1129.7691003447801</c:v>
                </c:pt>
                <c:pt idx="1">
                  <c:v>1242.91592141723</c:v>
                </c:pt>
                <c:pt idx="2">
                  <c:v>1437.2088287614799</c:v>
                </c:pt>
                <c:pt idx="3">
                  <c:v>1730.4742195660899</c:v>
                </c:pt>
                <c:pt idx="4">
                  <c:v>2129.9167150828898</c:v>
                </c:pt>
                <c:pt idx="5">
                  <c:v>2586.8548700807401</c:v>
                </c:pt>
                <c:pt idx="6">
                  <c:v>3116.2832810815298</c:v>
                </c:pt>
                <c:pt idx="7">
                  <c:v>4241.1727093350801</c:v>
                </c:pt>
                <c:pt idx="8">
                  <c:v>6434.47847612843</c:v>
                </c:pt>
                <c:pt idx="9">
                  <c:v>8294.3579999574304</c:v>
                </c:pt>
                <c:pt idx="10">
                  <c:v>10246.865403984</c:v>
                </c:pt>
                <c:pt idx="11">
                  <c:v>13150.4343521754</c:v>
                </c:pt>
                <c:pt idx="12">
                  <c:v>15334.0096312921</c:v>
                </c:pt>
                <c:pt idx="13">
                  <c:v>18726.449271470199</c:v>
                </c:pt>
                <c:pt idx="14">
                  <c:v>22121.7809896951</c:v>
                </c:pt>
                <c:pt idx="15">
                  <c:v>26807.457709642</c:v>
                </c:pt>
                <c:pt idx="16">
                  <c:v>31993.007003822098</c:v>
                </c:pt>
                <c:pt idx="17">
                  <c:v>36891.313910183999</c:v>
                </c:pt>
                <c:pt idx="18">
                  <c:v>41252.627141458303</c:v>
                </c:pt>
                <c:pt idx="19">
                  <c:v>46891.313956580903</c:v>
                </c:pt>
                <c:pt idx="20">
                  <c:v>53664.995104571601</c:v>
                </c:pt>
                <c:pt idx="21">
                  <c:v>60741.074418789402</c:v>
                </c:pt>
                <c:pt idx="22">
                  <c:v>71045.695840456698</c:v>
                </c:pt>
                <c:pt idx="23">
                  <c:v>82995.7622918079</c:v>
                </c:pt>
                <c:pt idx="24">
                  <c:v>97649.402808236802</c:v>
                </c:pt>
                <c:pt idx="25">
                  <c:v>115936.158399344</c:v>
                </c:pt>
                <c:pt idx="26">
                  <c:v>138087.137025239</c:v>
                </c:pt>
                <c:pt idx="27">
                  <c:v>158909.43663881399</c:v>
                </c:pt>
                <c:pt idx="28">
                  <c:v>178955.04187655999</c:v>
                </c:pt>
                <c:pt idx="29">
                  <c:v>195868.296374016</c:v>
                </c:pt>
                <c:pt idx="30">
                  <c:v>205682.84592981401</c:v>
                </c:pt>
                <c:pt idx="31">
                  <c:v>207689.96724224</c:v>
                </c:pt>
                <c:pt idx="32">
                  <c:v>197517.63102297299</c:v>
                </c:pt>
                <c:pt idx="33">
                  <c:v>179644.380955592</c:v>
                </c:pt>
                <c:pt idx="34">
                  <c:v>150584.055564626</c:v>
                </c:pt>
                <c:pt idx="35">
                  <c:v>120983.763114177</c:v>
                </c:pt>
                <c:pt idx="36">
                  <c:v>90850.959535399394</c:v>
                </c:pt>
                <c:pt idx="37">
                  <c:v>63390.272047376398</c:v>
                </c:pt>
                <c:pt idx="38">
                  <c:v>40105.926634228301</c:v>
                </c:pt>
                <c:pt idx="39">
                  <c:v>25009.4443809111</c:v>
                </c:pt>
                <c:pt idx="40">
                  <c:v>15793.759676964601</c:v>
                </c:pt>
                <c:pt idx="41">
                  <c:v>9878.0380901806802</c:v>
                </c:pt>
                <c:pt idx="42">
                  <c:v>5340.6203937468399</c:v>
                </c:pt>
                <c:pt idx="43">
                  <c:v>2464.2114062159799</c:v>
                </c:pt>
              </c:numCache>
            </c:numRef>
          </c:xVal>
          <c:yVal>
            <c:numRef>
              <c:f>'SP23'!$BD$4:$BD$47</c:f>
              <c:numCache>
                <c:formatCode>0.000</c:formatCode>
                <c:ptCount val="44"/>
                <c:pt idx="0">
                  <c:v>1.5015364314664062E-2</c:v>
                </c:pt>
                <c:pt idx="1">
                  <c:v>1.6018461854388301E-2</c:v>
                </c:pt>
                <c:pt idx="2">
                  <c:v>1.7634780390864701E-2</c:v>
                </c:pt>
                <c:pt idx="3">
                  <c:v>1.9992483705813607E-2</c:v>
                </c:pt>
                <c:pt idx="4">
                  <c:v>2.3255815424743732E-2</c:v>
                </c:pt>
                <c:pt idx="5">
                  <c:v>2.7411716688349706E-2</c:v>
                </c:pt>
                <c:pt idx="6">
                  <c:v>3.3822466933350531E-2</c:v>
                </c:pt>
                <c:pt idx="7">
                  <c:v>4.6680047267140548E-2</c:v>
                </c:pt>
                <c:pt idx="8">
                  <c:v>6.7767308315388158E-2</c:v>
                </c:pt>
                <c:pt idx="9">
                  <c:v>8.3920799342546704E-2</c:v>
                </c:pt>
                <c:pt idx="10">
                  <c:v>9.6352019154354068E-2</c:v>
                </c:pt>
                <c:pt idx="11">
                  <c:v>0.10814968958383177</c:v>
                </c:pt>
                <c:pt idx="12">
                  <c:v>0.11657350029933097</c:v>
                </c:pt>
                <c:pt idx="13">
                  <c:v>0.12292124471148824</c:v>
                </c:pt>
                <c:pt idx="14">
                  <c:v>0.12991478909483611</c:v>
                </c:pt>
                <c:pt idx="15">
                  <c:v>0.13901347788661433</c:v>
                </c:pt>
                <c:pt idx="16">
                  <c:v>0.14808147203241523</c:v>
                </c:pt>
                <c:pt idx="17">
                  <c:v>0.1578690423778723</c:v>
                </c:pt>
                <c:pt idx="18">
                  <c:v>0.16818313497996051</c:v>
                </c:pt>
                <c:pt idx="19">
                  <c:v>0.17971788024251983</c:v>
                </c:pt>
                <c:pt idx="20">
                  <c:v>0.19488254499492616</c:v>
                </c:pt>
                <c:pt idx="21">
                  <c:v>0.21332548465402906</c:v>
                </c:pt>
                <c:pt idx="22">
                  <c:v>0.24150914441917853</c:v>
                </c:pt>
                <c:pt idx="23">
                  <c:v>0.27710894043273648</c:v>
                </c:pt>
                <c:pt idx="24">
                  <c:v>0.3198391943308736</c:v>
                </c:pt>
                <c:pt idx="25">
                  <c:v>0.36574069601000875</c:v>
                </c:pt>
                <c:pt idx="26">
                  <c:v>0.41577763421952235</c:v>
                </c:pt>
                <c:pt idx="27">
                  <c:v>0.45872732756686735</c:v>
                </c:pt>
                <c:pt idx="28">
                  <c:v>0.49079252111028809</c:v>
                </c:pt>
                <c:pt idx="29">
                  <c:v>0.50311509725550807</c:v>
                </c:pt>
                <c:pt idx="30">
                  <c:v>0.48218871531106922</c:v>
                </c:pt>
                <c:pt idx="31">
                  <c:v>0.44995874747472331</c:v>
                </c:pt>
                <c:pt idx="32">
                  <c:v>0.38376496353180684</c:v>
                </c:pt>
                <c:pt idx="33">
                  <c:v>0.31711641779234157</c:v>
                </c:pt>
                <c:pt idx="34">
                  <c:v>0.24896960900983681</c:v>
                </c:pt>
                <c:pt idx="35">
                  <c:v>0.19817148830368969</c:v>
                </c:pt>
                <c:pt idx="36">
                  <c:v>0.15546586702319665</c:v>
                </c:pt>
                <c:pt idx="37">
                  <c:v>0.12115928749290877</c:v>
                </c:pt>
                <c:pt idx="38">
                  <c:v>9.0705158728075691E-2</c:v>
                </c:pt>
                <c:pt idx="39">
                  <c:v>7.0448532541949188E-2</c:v>
                </c:pt>
                <c:pt idx="40">
                  <c:v>5.8200521264727842E-2</c:v>
                </c:pt>
                <c:pt idx="41">
                  <c:v>5.2832025506456E-2</c:v>
                </c:pt>
                <c:pt idx="42">
                  <c:v>4.6397173311227696E-2</c:v>
                </c:pt>
                <c:pt idx="43">
                  <c:v>4.0407413113582022E-2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0B-4494-8459-A4D2609438BF}"/>
            </c:ext>
          </c:extLst>
        </c:ser>
        <c:ser>
          <c:idx val="6"/>
          <c:order val="5"/>
          <c:tx>
            <c:strRef>
              <c:f>'SP23'!$BE$3</c:f>
              <c:strCache>
                <c:ptCount val="1"/>
                <c:pt idx="0">
                  <c:v>T7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'SP23'!$BO$4:$BO$47</c:f>
              <c:numCache>
                <c:formatCode>0.000</c:formatCode>
                <c:ptCount val="44"/>
                <c:pt idx="0">
                  <c:v>1129.7691003447801</c:v>
                </c:pt>
                <c:pt idx="1">
                  <c:v>1242.91592141723</c:v>
                </c:pt>
                <c:pt idx="2">
                  <c:v>1437.2088287614799</c:v>
                </c:pt>
                <c:pt idx="3">
                  <c:v>1730.4742195660899</c:v>
                </c:pt>
                <c:pt idx="4">
                  <c:v>2129.9167150828898</c:v>
                </c:pt>
                <c:pt idx="5">
                  <c:v>2586.8548700807401</c:v>
                </c:pt>
                <c:pt idx="6">
                  <c:v>3116.2832810815298</c:v>
                </c:pt>
                <c:pt idx="7">
                  <c:v>4241.1727093350801</c:v>
                </c:pt>
                <c:pt idx="8">
                  <c:v>6434.47847612843</c:v>
                </c:pt>
                <c:pt idx="9">
                  <c:v>8294.3579999574304</c:v>
                </c:pt>
                <c:pt idx="10">
                  <c:v>10246.865403984</c:v>
                </c:pt>
                <c:pt idx="11">
                  <c:v>13150.4343521754</c:v>
                </c:pt>
                <c:pt idx="12">
                  <c:v>15334.0096312921</c:v>
                </c:pt>
                <c:pt idx="13">
                  <c:v>18726.449271470199</c:v>
                </c:pt>
                <c:pt idx="14">
                  <c:v>22121.7809896951</c:v>
                </c:pt>
                <c:pt idx="15">
                  <c:v>26807.457709642</c:v>
                </c:pt>
                <c:pt idx="16">
                  <c:v>31993.007003822098</c:v>
                </c:pt>
                <c:pt idx="17">
                  <c:v>36891.313910183999</c:v>
                </c:pt>
                <c:pt idx="18">
                  <c:v>41252.627141458303</c:v>
                </c:pt>
                <c:pt idx="19">
                  <c:v>46891.313956580903</c:v>
                </c:pt>
                <c:pt idx="20">
                  <c:v>53664.995104571601</c:v>
                </c:pt>
                <c:pt idx="21">
                  <c:v>60741.074418789402</c:v>
                </c:pt>
                <c:pt idx="22">
                  <c:v>71045.695840456698</c:v>
                </c:pt>
                <c:pt idx="23">
                  <c:v>82995.7622918079</c:v>
                </c:pt>
                <c:pt idx="24">
                  <c:v>97649.402808236802</c:v>
                </c:pt>
                <c:pt idx="25">
                  <c:v>115936.158399344</c:v>
                </c:pt>
                <c:pt idx="26">
                  <c:v>138087.137025239</c:v>
                </c:pt>
                <c:pt idx="27">
                  <c:v>158909.43663881399</c:v>
                </c:pt>
                <c:pt idx="28">
                  <c:v>178955.04187655999</c:v>
                </c:pt>
                <c:pt idx="29">
                  <c:v>195868.296374016</c:v>
                </c:pt>
                <c:pt idx="30">
                  <c:v>205682.84592981401</c:v>
                </c:pt>
                <c:pt idx="31">
                  <c:v>207689.96724224</c:v>
                </c:pt>
                <c:pt idx="32">
                  <c:v>197517.63102297299</c:v>
                </c:pt>
                <c:pt idx="33">
                  <c:v>179644.380955592</c:v>
                </c:pt>
                <c:pt idx="34">
                  <c:v>150584.055564626</c:v>
                </c:pt>
                <c:pt idx="35">
                  <c:v>120983.763114177</c:v>
                </c:pt>
                <c:pt idx="36">
                  <c:v>90850.959535399394</c:v>
                </c:pt>
                <c:pt idx="37">
                  <c:v>63390.272047376398</c:v>
                </c:pt>
                <c:pt idx="38">
                  <c:v>40105.926634228301</c:v>
                </c:pt>
                <c:pt idx="39">
                  <c:v>25009.4443809111</c:v>
                </c:pt>
                <c:pt idx="40">
                  <c:v>15793.759676964601</c:v>
                </c:pt>
                <c:pt idx="41">
                  <c:v>9878.0380901806802</c:v>
                </c:pt>
                <c:pt idx="42">
                  <c:v>5340.6203937468399</c:v>
                </c:pt>
                <c:pt idx="43">
                  <c:v>2464.2114062159799</c:v>
                </c:pt>
              </c:numCache>
            </c:numRef>
          </c:xVal>
          <c:yVal>
            <c:numRef>
              <c:f>'SP23'!$BE$4:$BE$47</c:f>
              <c:numCache>
                <c:formatCode>0.000</c:formatCode>
                <c:ptCount val="44"/>
                <c:pt idx="0">
                  <c:v>4.2002302420576796E-3</c:v>
                </c:pt>
                <c:pt idx="1">
                  <c:v>4.3880863321473437E-3</c:v>
                </c:pt>
                <c:pt idx="2">
                  <c:v>4.6716386346242885E-3</c:v>
                </c:pt>
                <c:pt idx="3">
                  <c:v>5.0827920701663155E-3</c:v>
                </c:pt>
                <c:pt idx="4">
                  <c:v>5.6428110209981227E-3</c:v>
                </c:pt>
                <c:pt idx="5">
                  <c:v>6.4793021850786323E-3</c:v>
                </c:pt>
                <c:pt idx="6">
                  <c:v>8.0105176368242444E-3</c:v>
                </c:pt>
                <c:pt idx="7">
                  <c:v>1.1133207207269281E-2</c:v>
                </c:pt>
                <c:pt idx="8">
                  <c:v>1.5992688947230937E-2</c:v>
                </c:pt>
                <c:pt idx="9">
                  <c:v>1.9661226160263619E-2</c:v>
                </c:pt>
                <c:pt idx="10">
                  <c:v>2.2567698474484532E-2</c:v>
                </c:pt>
                <c:pt idx="11">
                  <c:v>2.5144521852695792E-2</c:v>
                </c:pt>
                <c:pt idx="12">
                  <c:v>2.7140060042885931E-2</c:v>
                </c:pt>
                <c:pt idx="13">
                  <c:v>2.8802416672310746E-2</c:v>
                </c:pt>
                <c:pt idx="14">
                  <c:v>3.0953915306735816E-2</c:v>
                </c:pt>
                <c:pt idx="15">
                  <c:v>3.3998621872616472E-2</c:v>
                </c:pt>
                <c:pt idx="16">
                  <c:v>3.7436753826499344E-2</c:v>
                </c:pt>
                <c:pt idx="17">
                  <c:v>4.1452604954284634E-2</c:v>
                </c:pt>
                <c:pt idx="18">
                  <c:v>4.6007206940747808E-2</c:v>
                </c:pt>
                <c:pt idx="19">
                  <c:v>5.1235270687615991E-2</c:v>
                </c:pt>
                <c:pt idx="20">
                  <c:v>5.7349460421746906E-2</c:v>
                </c:pt>
                <c:pt idx="21">
                  <c:v>6.4566028643692319E-2</c:v>
                </c:pt>
                <c:pt idx="22">
                  <c:v>7.5514973599459856E-2</c:v>
                </c:pt>
                <c:pt idx="23">
                  <c:v>8.9196754316682711E-2</c:v>
                </c:pt>
                <c:pt idx="24">
                  <c:v>0.10661448891163407</c:v>
                </c:pt>
                <c:pt idx="25">
                  <c:v>0.12667984592211448</c:v>
                </c:pt>
                <c:pt idx="26">
                  <c:v>0.15122176255562608</c:v>
                </c:pt>
                <c:pt idx="27">
                  <c:v>0.17433174451354416</c:v>
                </c:pt>
                <c:pt idx="28">
                  <c:v>0.19151180084379768</c:v>
                </c:pt>
                <c:pt idx="29">
                  <c:v>0.19947967099843728</c:v>
                </c:pt>
                <c:pt idx="30">
                  <c:v>0.18975388897929618</c:v>
                </c:pt>
                <c:pt idx="31">
                  <c:v>0.1745094664705201</c:v>
                </c:pt>
                <c:pt idx="32">
                  <c:v>0.14343188518279593</c:v>
                </c:pt>
                <c:pt idx="33">
                  <c:v>0.11191824586460181</c:v>
                </c:pt>
                <c:pt idx="34">
                  <c:v>8.4016063419001086E-2</c:v>
                </c:pt>
                <c:pt idx="35">
                  <c:v>6.4804944169787132E-2</c:v>
                </c:pt>
                <c:pt idx="36">
                  <c:v>4.9198429864585752E-2</c:v>
                </c:pt>
                <c:pt idx="37">
                  <c:v>3.5583947094323456E-2</c:v>
                </c:pt>
                <c:pt idx="38">
                  <c:v>2.4741281385493308E-2</c:v>
                </c:pt>
                <c:pt idx="39">
                  <c:v>1.9201257795898388E-2</c:v>
                </c:pt>
                <c:pt idx="40">
                  <c:v>1.8024720157719443E-2</c:v>
                </c:pt>
                <c:pt idx="41">
                  <c:v>1.783006222309351E-2</c:v>
                </c:pt>
                <c:pt idx="42">
                  <c:v>1.5359618259908739E-2</c:v>
                </c:pt>
                <c:pt idx="43">
                  <c:v>1.2258087338705453E-2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0B-4494-8459-A4D2609438BF}"/>
            </c:ext>
          </c:extLst>
        </c:ser>
        <c:ser>
          <c:idx val="7"/>
          <c:order val="6"/>
          <c:tx>
            <c:strRef>
              <c:f>'SP23'!$BF$3</c:f>
              <c:strCache>
                <c:ptCount val="1"/>
                <c:pt idx="0">
                  <c:v>T8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'SP23'!$BO$4:$BO$47</c:f>
              <c:numCache>
                <c:formatCode>0.000</c:formatCode>
                <c:ptCount val="44"/>
                <c:pt idx="0">
                  <c:v>1129.7691003447801</c:v>
                </c:pt>
                <c:pt idx="1">
                  <c:v>1242.91592141723</c:v>
                </c:pt>
                <c:pt idx="2">
                  <c:v>1437.2088287614799</c:v>
                </c:pt>
                <c:pt idx="3">
                  <c:v>1730.4742195660899</c:v>
                </c:pt>
                <c:pt idx="4">
                  <c:v>2129.9167150828898</c:v>
                </c:pt>
                <c:pt idx="5">
                  <c:v>2586.8548700807401</c:v>
                </c:pt>
                <c:pt idx="6">
                  <c:v>3116.2832810815298</c:v>
                </c:pt>
                <c:pt idx="7">
                  <c:v>4241.1727093350801</c:v>
                </c:pt>
                <c:pt idx="8">
                  <c:v>6434.47847612843</c:v>
                </c:pt>
                <c:pt idx="9">
                  <c:v>8294.3579999574304</c:v>
                </c:pt>
                <c:pt idx="10">
                  <c:v>10246.865403984</c:v>
                </c:pt>
                <c:pt idx="11">
                  <c:v>13150.4343521754</c:v>
                </c:pt>
                <c:pt idx="12">
                  <c:v>15334.0096312921</c:v>
                </c:pt>
                <c:pt idx="13">
                  <c:v>18726.449271470199</c:v>
                </c:pt>
                <c:pt idx="14">
                  <c:v>22121.7809896951</c:v>
                </c:pt>
                <c:pt idx="15">
                  <c:v>26807.457709642</c:v>
                </c:pt>
                <c:pt idx="16">
                  <c:v>31993.007003822098</c:v>
                </c:pt>
                <c:pt idx="17">
                  <c:v>36891.313910183999</c:v>
                </c:pt>
                <c:pt idx="18">
                  <c:v>41252.627141458303</c:v>
                </c:pt>
                <c:pt idx="19">
                  <c:v>46891.313956580903</c:v>
                </c:pt>
                <c:pt idx="20">
                  <c:v>53664.995104571601</c:v>
                </c:pt>
                <c:pt idx="21">
                  <c:v>60741.074418789402</c:v>
                </c:pt>
                <c:pt idx="22">
                  <c:v>71045.695840456698</c:v>
                </c:pt>
                <c:pt idx="23">
                  <c:v>82995.7622918079</c:v>
                </c:pt>
                <c:pt idx="24">
                  <c:v>97649.402808236802</c:v>
                </c:pt>
                <c:pt idx="25">
                  <c:v>115936.158399344</c:v>
                </c:pt>
                <c:pt idx="26">
                  <c:v>138087.137025239</c:v>
                </c:pt>
                <c:pt idx="27">
                  <c:v>158909.43663881399</c:v>
                </c:pt>
                <c:pt idx="28">
                  <c:v>178955.04187655999</c:v>
                </c:pt>
                <c:pt idx="29">
                  <c:v>195868.296374016</c:v>
                </c:pt>
                <c:pt idx="30">
                  <c:v>205682.84592981401</c:v>
                </c:pt>
                <c:pt idx="31">
                  <c:v>207689.96724224</c:v>
                </c:pt>
                <c:pt idx="32">
                  <c:v>197517.63102297299</c:v>
                </c:pt>
                <c:pt idx="33">
                  <c:v>179644.380955592</c:v>
                </c:pt>
                <c:pt idx="34">
                  <c:v>150584.055564626</c:v>
                </c:pt>
                <c:pt idx="35">
                  <c:v>120983.763114177</c:v>
                </c:pt>
                <c:pt idx="36">
                  <c:v>90850.959535399394</c:v>
                </c:pt>
                <c:pt idx="37">
                  <c:v>63390.272047376398</c:v>
                </c:pt>
                <c:pt idx="38">
                  <c:v>40105.926634228301</c:v>
                </c:pt>
                <c:pt idx="39">
                  <c:v>25009.4443809111</c:v>
                </c:pt>
                <c:pt idx="40">
                  <c:v>15793.759676964601</c:v>
                </c:pt>
                <c:pt idx="41">
                  <c:v>9878.0380901806802</c:v>
                </c:pt>
                <c:pt idx="42">
                  <c:v>5340.6203937468399</c:v>
                </c:pt>
                <c:pt idx="43">
                  <c:v>2464.2114062159799</c:v>
                </c:pt>
              </c:numCache>
            </c:numRef>
          </c:xVal>
          <c:yVal>
            <c:numRef>
              <c:f>'SP23'!$BF$4:$BF$47</c:f>
              <c:numCache>
                <c:formatCode>0.000</c:formatCode>
                <c:ptCount val="44"/>
                <c:pt idx="0">
                  <c:v>8.4700903661220558E-3</c:v>
                </c:pt>
                <c:pt idx="1">
                  <c:v>8.9543666423539271E-3</c:v>
                </c:pt>
                <c:pt idx="2">
                  <c:v>9.7227733733006912E-3</c:v>
                </c:pt>
                <c:pt idx="3">
                  <c:v>1.0874375871096896E-2</c:v>
                </c:pt>
                <c:pt idx="4">
                  <c:v>1.2474047695508059E-2</c:v>
                </c:pt>
                <c:pt idx="5">
                  <c:v>1.4687742915682115E-2</c:v>
                </c:pt>
                <c:pt idx="6">
                  <c:v>1.8293423799282019E-2</c:v>
                </c:pt>
                <c:pt idx="7">
                  <c:v>2.5401950084613108E-2</c:v>
                </c:pt>
                <c:pt idx="8">
                  <c:v>3.680057935129296E-2</c:v>
                </c:pt>
                <c:pt idx="9">
                  <c:v>4.5747145429416991E-2</c:v>
                </c:pt>
                <c:pt idx="10">
                  <c:v>5.2884338324896668E-2</c:v>
                </c:pt>
                <c:pt idx="11">
                  <c:v>5.9933516192682702E-2</c:v>
                </c:pt>
                <c:pt idx="12">
                  <c:v>6.4952048785627145E-2</c:v>
                </c:pt>
                <c:pt idx="13">
                  <c:v>6.9100833913480833E-2</c:v>
                </c:pt>
                <c:pt idx="14">
                  <c:v>7.3238568756893579E-2</c:v>
                </c:pt>
                <c:pt idx="15">
                  <c:v>7.878538513991673E-2</c:v>
                </c:pt>
                <c:pt idx="16">
                  <c:v>8.4528577174722674E-2</c:v>
                </c:pt>
                <c:pt idx="17">
                  <c:v>9.1116360009443412E-2</c:v>
                </c:pt>
                <c:pt idx="18">
                  <c:v>9.8219100927792458E-2</c:v>
                </c:pt>
                <c:pt idx="19">
                  <c:v>0.10598013298051279</c:v>
                </c:pt>
                <c:pt idx="20">
                  <c:v>0.11634436183676183</c:v>
                </c:pt>
                <c:pt idx="21">
                  <c:v>0.12831833850366137</c:v>
                </c:pt>
                <c:pt idx="22">
                  <c:v>0.14559673319070654</c:v>
                </c:pt>
                <c:pt idx="23">
                  <c:v>0.16829466618717012</c:v>
                </c:pt>
                <c:pt idx="24">
                  <c:v>0.19807791740019187</c:v>
                </c:pt>
                <c:pt idx="25">
                  <c:v>0.23745386804137705</c:v>
                </c:pt>
                <c:pt idx="26">
                  <c:v>0.28828656184382401</c:v>
                </c:pt>
                <c:pt idx="27">
                  <c:v>0.33801920718040712</c:v>
                </c:pt>
                <c:pt idx="28">
                  <c:v>0.38058625941474111</c:v>
                </c:pt>
                <c:pt idx="29">
                  <c:v>0.40901464578992819</c:v>
                </c:pt>
                <c:pt idx="30">
                  <c:v>0.40250376109761543</c:v>
                </c:pt>
                <c:pt idx="31">
                  <c:v>0.38491946839119723</c:v>
                </c:pt>
                <c:pt idx="32">
                  <c:v>0.333370690206786</c:v>
                </c:pt>
                <c:pt idx="33">
                  <c:v>0.27611941735897738</c:v>
                </c:pt>
                <c:pt idx="34">
                  <c:v>0.21970799084314774</c:v>
                </c:pt>
                <c:pt idx="35">
                  <c:v>0.17304656998527002</c:v>
                </c:pt>
                <c:pt idx="36">
                  <c:v>0.1372522510623998</c:v>
                </c:pt>
                <c:pt idx="37">
                  <c:v>0.10767161471682132</c:v>
                </c:pt>
                <c:pt idx="38">
                  <c:v>8.1527975915006906E-2</c:v>
                </c:pt>
                <c:pt idx="39">
                  <c:v>6.4011086236507864E-2</c:v>
                </c:pt>
                <c:pt idx="40">
                  <c:v>4.8042707776938524E-2</c:v>
                </c:pt>
                <c:pt idx="41">
                  <c:v>3.6867038974097467E-2</c:v>
                </c:pt>
                <c:pt idx="42">
                  <c:v>2.9991288914082946E-2</c:v>
                </c:pt>
                <c:pt idx="43">
                  <c:v>3.101022139774344E-2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0B-4494-8459-A4D260943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539919"/>
        <c:axId val="672538479"/>
      </c:scatterChart>
      <c:valAx>
        <c:axId val="672539919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38479"/>
        <c:crosses val="autoZero"/>
        <c:crossBetween val="midCat"/>
      </c:valAx>
      <c:valAx>
        <c:axId val="6725384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39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T5: 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0.089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 m/d (upwelling )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'SM23'!$AT$2:$AY$2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'SM23'!$AV$4:$AV$47</c:f>
              <c:numCache>
                <c:formatCode>0.000</c:formatCode>
                <c:ptCount val="44"/>
                <c:pt idx="0">
                  <c:v>3.3895853504351994E-2</c:v>
                </c:pt>
                <c:pt idx="1">
                  <c:v>3.6511929414418699E-2</c:v>
                </c:pt>
                <c:pt idx="2">
                  <c:v>3.9128005324485418E-2</c:v>
                </c:pt>
                <c:pt idx="3">
                  <c:v>4.5070742785393164E-2</c:v>
                </c:pt>
                <c:pt idx="4">
                  <c:v>5.1610932560559944E-2</c:v>
                </c:pt>
                <c:pt idx="5">
                  <c:v>6.0767198245793429E-2</c:v>
                </c:pt>
                <c:pt idx="6">
                  <c:v>7.3847577796126995E-2</c:v>
                </c:pt>
                <c:pt idx="7">
                  <c:v>0.10262441280686085</c:v>
                </c:pt>
                <c:pt idx="8">
                  <c:v>0.14900319354728733</c:v>
                </c:pt>
                <c:pt idx="9">
                  <c:v>0.18562825628822133</c:v>
                </c:pt>
                <c:pt idx="10">
                  <c:v>0.21440509129895519</c:v>
                </c:pt>
                <c:pt idx="11">
                  <c:v>0.24187388835465568</c:v>
                </c:pt>
                <c:pt idx="12">
                  <c:v>0.26291562896170462</c:v>
                </c:pt>
                <c:pt idx="13">
                  <c:v>0.28193874597294599</c:v>
                </c:pt>
                <c:pt idx="14">
                  <c:v>0.30630714813083598</c:v>
                </c:pt>
                <c:pt idx="15">
                  <c:v>0.34065553494124906</c:v>
                </c:pt>
                <c:pt idx="16">
                  <c:v>0.38094665921256998</c:v>
                </c:pt>
                <c:pt idx="17">
                  <c:v>0.42729365427131383</c:v>
                </c:pt>
                <c:pt idx="18">
                  <c:v>0.47816221550941684</c:v>
                </c:pt>
                <c:pt idx="19">
                  <c:v>0.53426292856765323</c:v>
                </c:pt>
                <c:pt idx="20">
                  <c:v>0.59503012681344669</c:v>
                </c:pt>
                <c:pt idx="21">
                  <c:v>0.65859010565918741</c:v>
                </c:pt>
                <c:pt idx="22">
                  <c:v>0.74175287754896102</c:v>
                </c:pt>
                <c:pt idx="23">
                  <c:v>0.82126359730856302</c:v>
                </c:pt>
                <c:pt idx="24">
                  <c:v>0.89260069875863435</c:v>
                </c:pt>
                <c:pt idx="25">
                  <c:v>0.93559572222256548</c:v>
                </c:pt>
                <c:pt idx="26">
                  <c:v>0.96050448096906016</c:v>
                </c:pt>
                <c:pt idx="27">
                  <c:v>0.94339709674607419</c:v>
                </c:pt>
                <c:pt idx="28">
                  <c:v>0.88622862178605022</c:v>
                </c:pt>
                <c:pt idx="29">
                  <c:v>0.79366554127654509</c:v>
                </c:pt>
                <c:pt idx="30">
                  <c:v>0.66033078438922743</c:v>
                </c:pt>
                <c:pt idx="31">
                  <c:v>0.52118419964898499</c:v>
                </c:pt>
                <c:pt idx="32">
                  <c:v>0.37498132046414917</c:v>
                </c:pt>
                <c:pt idx="33">
                  <c:v>0.25605275736366595</c:v>
                </c:pt>
                <c:pt idx="34">
                  <c:v>0.16476969600876379</c:v>
                </c:pt>
                <c:pt idx="35">
                  <c:v>0.11106255908881568</c:v>
                </c:pt>
                <c:pt idx="36">
                  <c:v>7.0951906388627514E-2</c:v>
                </c:pt>
                <c:pt idx="37">
                  <c:v>4.3727152267425004E-2</c:v>
                </c:pt>
                <c:pt idx="38">
                  <c:v>2.5690449513138605E-2</c:v>
                </c:pt>
                <c:pt idx="39">
                  <c:v>1.6728664799253046E-2</c:v>
                </c:pt>
                <c:pt idx="40">
                  <c:v>1.3741403227957855E-2</c:v>
                </c:pt>
                <c:pt idx="41">
                  <c:v>1.1351593970921708E-2</c:v>
                </c:pt>
                <c:pt idx="42">
                  <c:v>7.766880085367486E-3</c:v>
                </c:pt>
                <c:pt idx="43">
                  <c:v>4.1821661998132616E-3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C-4449-857B-4E16944AB100}"/>
            </c:ext>
          </c:extLst>
        </c:ser>
        <c:ser>
          <c:idx val="1"/>
          <c:order val="1"/>
          <c:tx>
            <c:strRef>
              <c:f>'SM23'!$AZ$2:$BE$2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'SM23'!$BB$4:$BB$47</c:f>
              <c:numCache>
                <c:formatCode>0.000</c:formatCode>
                <c:ptCount val="44"/>
                <c:pt idx="0">
                  <c:v>2.92107410471363E-2</c:v>
                </c:pt>
                <c:pt idx="1">
                  <c:v>3.1530002797761539E-2</c:v>
                </c:pt>
                <c:pt idx="2">
                  <c:v>3.4374087694962897E-2</c:v>
                </c:pt>
                <c:pt idx="3">
                  <c:v>3.7852980320900759E-2</c:v>
                </c:pt>
                <c:pt idx="4">
                  <c:v>4.3651134697463859E-2</c:v>
                </c:pt>
                <c:pt idx="5">
                  <c:v>5.0608919949339581E-2</c:v>
                </c:pt>
                <c:pt idx="6">
                  <c:v>6.2205228702465809E-2</c:v>
                </c:pt>
                <c:pt idx="7">
                  <c:v>8.5507830790878606E-2</c:v>
                </c:pt>
                <c:pt idx="8">
                  <c:v>0.1238856342583555</c:v>
                </c:pt>
                <c:pt idx="9">
                  <c:v>0.15351121386990749</c:v>
                </c:pt>
                <c:pt idx="10">
                  <c:v>0.17733863910489642</c:v>
                </c:pt>
                <c:pt idx="11">
                  <c:v>0.20053125661114884</c:v>
                </c:pt>
                <c:pt idx="12">
                  <c:v>0.21919533519831116</c:v>
                </c:pt>
                <c:pt idx="13">
                  <c:v>0.23565013661700862</c:v>
                </c:pt>
                <c:pt idx="14">
                  <c:v>0.2562186383903805</c:v>
                </c:pt>
                <c:pt idx="15">
                  <c:v>0.28523451003742178</c:v>
                </c:pt>
                <c:pt idx="16">
                  <c:v>0.31899888976787405</c:v>
                </c:pt>
                <c:pt idx="17">
                  <c:v>0.3586714084570497</c:v>
                </c:pt>
                <c:pt idx="18">
                  <c:v>0.40488687383368532</c:v>
                </c:pt>
                <c:pt idx="19">
                  <c:v>0.45828009362651762</c:v>
                </c:pt>
                <c:pt idx="20">
                  <c:v>0.51990071412869854</c:v>
                </c:pt>
                <c:pt idx="21">
                  <c:v>0.59204289732662763</c:v>
                </c:pt>
                <c:pt idx="22">
                  <c:v>0.69135631403909725</c:v>
                </c:pt>
                <c:pt idx="23">
                  <c:v>0.79448816264924305</c:v>
                </c:pt>
                <c:pt idx="24">
                  <c:v>0.88981703463971296</c:v>
                </c:pt>
                <c:pt idx="25">
                  <c:v>0.94498325008391404</c:v>
                </c:pt>
                <c:pt idx="26">
                  <c:v>0.96920407093063865</c:v>
                </c:pt>
                <c:pt idx="27">
                  <c:v>0.93927729414837691</c:v>
                </c:pt>
                <c:pt idx="28">
                  <c:v>0.86844899722266089</c:v>
                </c:pt>
                <c:pt idx="29">
                  <c:v>0.76577625799167093</c:v>
                </c:pt>
                <c:pt idx="30">
                  <c:v>0.63255379167710557</c:v>
                </c:pt>
                <c:pt idx="31">
                  <c:v>0.50500990963168602</c:v>
                </c:pt>
                <c:pt idx="32">
                  <c:v>0.37171807273815483</c:v>
                </c:pt>
                <c:pt idx="33">
                  <c:v>0.26468290741239836</c:v>
                </c:pt>
                <c:pt idx="34">
                  <c:v>0.18219485986830175</c:v>
                </c:pt>
                <c:pt idx="35">
                  <c:v>0.13505524701964292</c:v>
                </c:pt>
                <c:pt idx="36">
                  <c:v>9.8767150613213353E-2</c:v>
                </c:pt>
                <c:pt idx="37">
                  <c:v>7.3525440049108076E-2</c:v>
                </c:pt>
                <c:pt idx="38">
                  <c:v>5.5131530154718153E-2</c:v>
                </c:pt>
                <c:pt idx="39">
                  <c:v>4.745405235617136E-2</c:v>
                </c:pt>
                <c:pt idx="40">
                  <c:v>5.5851222701389237E-2</c:v>
                </c:pt>
                <c:pt idx="41">
                  <c:v>6.5712877904175085E-2</c:v>
                </c:pt>
                <c:pt idx="42">
                  <c:v>5.6790884412381087E-2</c:v>
                </c:pt>
                <c:pt idx="43">
                  <c:v>3.4113504527447651E-2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8C-4449-857B-4E16944A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462527"/>
        <c:axId val="1423475967"/>
      </c:scatterChart>
      <c:valAx>
        <c:axId val="142346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75967"/>
        <c:crosses val="autoZero"/>
        <c:crossBetween val="midCat"/>
      </c:valAx>
      <c:valAx>
        <c:axId val="14234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6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All Open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'SP23'!$AZ$3</c:f>
              <c:strCache>
                <c:ptCount val="1"/>
                <c:pt idx="0">
                  <c:v>T1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'SP23'!$BO$4:$BO$47</c:f>
              <c:numCache>
                <c:formatCode>0.000</c:formatCode>
                <c:ptCount val="44"/>
                <c:pt idx="0">
                  <c:v>1129.7691003447801</c:v>
                </c:pt>
                <c:pt idx="1">
                  <c:v>1242.91592141723</c:v>
                </c:pt>
                <c:pt idx="2">
                  <c:v>1437.2088287614799</c:v>
                </c:pt>
                <c:pt idx="3">
                  <c:v>1730.4742195660899</c:v>
                </c:pt>
                <c:pt idx="4">
                  <c:v>2129.9167150828898</c:v>
                </c:pt>
                <c:pt idx="5">
                  <c:v>2586.8548700807401</c:v>
                </c:pt>
                <c:pt idx="6">
                  <c:v>3116.2832810815298</c:v>
                </c:pt>
                <c:pt idx="7">
                  <c:v>4241.1727093350801</c:v>
                </c:pt>
                <c:pt idx="8">
                  <c:v>6434.47847612843</c:v>
                </c:pt>
                <c:pt idx="9">
                  <c:v>8294.3579999574304</c:v>
                </c:pt>
                <c:pt idx="10">
                  <c:v>10246.865403984</c:v>
                </c:pt>
                <c:pt idx="11">
                  <c:v>13150.4343521754</c:v>
                </c:pt>
                <c:pt idx="12">
                  <c:v>15334.0096312921</c:v>
                </c:pt>
                <c:pt idx="13">
                  <c:v>18726.449271470199</c:v>
                </c:pt>
                <c:pt idx="14">
                  <c:v>22121.7809896951</c:v>
                </c:pt>
                <c:pt idx="15">
                  <c:v>26807.457709642</c:v>
                </c:pt>
                <c:pt idx="16">
                  <c:v>31993.007003822098</c:v>
                </c:pt>
                <c:pt idx="17">
                  <c:v>36891.313910183999</c:v>
                </c:pt>
                <c:pt idx="18">
                  <c:v>41252.627141458303</c:v>
                </c:pt>
                <c:pt idx="19">
                  <c:v>46891.313956580903</c:v>
                </c:pt>
                <c:pt idx="20">
                  <c:v>53664.995104571601</c:v>
                </c:pt>
                <c:pt idx="21">
                  <c:v>60741.074418789402</c:v>
                </c:pt>
                <c:pt idx="22">
                  <c:v>71045.695840456698</c:v>
                </c:pt>
                <c:pt idx="23">
                  <c:v>82995.7622918079</c:v>
                </c:pt>
                <c:pt idx="24">
                  <c:v>97649.402808236802</c:v>
                </c:pt>
                <c:pt idx="25">
                  <c:v>115936.158399344</c:v>
                </c:pt>
                <c:pt idx="26">
                  <c:v>138087.137025239</c:v>
                </c:pt>
                <c:pt idx="27">
                  <c:v>158909.43663881399</c:v>
                </c:pt>
                <c:pt idx="28">
                  <c:v>178955.04187655999</c:v>
                </c:pt>
                <c:pt idx="29">
                  <c:v>195868.296374016</c:v>
                </c:pt>
                <c:pt idx="30">
                  <c:v>205682.84592981401</c:v>
                </c:pt>
                <c:pt idx="31">
                  <c:v>207689.96724224</c:v>
                </c:pt>
                <c:pt idx="32">
                  <c:v>197517.63102297299</c:v>
                </c:pt>
                <c:pt idx="33">
                  <c:v>179644.380955592</c:v>
                </c:pt>
                <c:pt idx="34">
                  <c:v>150584.055564626</c:v>
                </c:pt>
                <c:pt idx="35">
                  <c:v>120983.763114177</c:v>
                </c:pt>
                <c:pt idx="36">
                  <c:v>90850.959535399394</c:v>
                </c:pt>
                <c:pt idx="37">
                  <c:v>63390.272047376398</c:v>
                </c:pt>
                <c:pt idx="38">
                  <c:v>40105.926634228301</c:v>
                </c:pt>
                <c:pt idx="39">
                  <c:v>25009.4443809111</c:v>
                </c:pt>
                <c:pt idx="40">
                  <c:v>15793.759676964601</c:v>
                </c:pt>
                <c:pt idx="41">
                  <c:v>9878.0380901806802</c:v>
                </c:pt>
                <c:pt idx="42">
                  <c:v>5340.6203937468399</c:v>
                </c:pt>
                <c:pt idx="43">
                  <c:v>2464.2114062159799</c:v>
                </c:pt>
              </c:numCache>
            </c:numRef>
          </c:xVal>
          <c:yVal>
            <c:numRef>
              <c:f>'SP23'!$AZ$4:$AZ$47</c:f>
              <c:numCache>
                <c:formatCode>0.000</c:formatCode>
                <c:ptCount val="44"/>
                <c:pt idx="0">
                  <c:v>9.9204084177885142E-3</c:v>
                </c:pt>
                <c:pt idx="1">
                  <c:v>1.0500547931518889E-2</c:v>
                </c:pt>
                <c:pt idx="2">
                  <c:v>1.1410910814311514E-2</c:v>
                </c:pt>
                <c:pt idx="3">
                  <c:v>1.2762267476896162E-2</c:v>
                </c:pt>
                <c:pt idx="4">
                  <c:v>1.4623842809054172E-2</c:v>
                </c:pt>
                <c:pt idx="5">
                  <c:v>1.7206095297632278E-2</c:v>
                </c:pt>
                <c:pt idx="6">
                  <c:v>2.1444979331128943E-2</c:v>
                </c:pt>
                <c:pt idx="7">
                  <c:v>2.989640700264256E-2</c:v>
                </c:pt>
                <c:pt idx="8">
                  <c:v>4.3622361172268267E-2</c:v>
                </c:pt>
                <c:pt idx="9">
                  <c:v>5.4590939233434582E-2</c:v>
                </c:pt>
                <c:pt idx="10">
                  <c:v>6.365157769626284E-2</c:v>
                </c:pt>
                <c:pt idx="11">
                  <c:v>7.2351582539091408E-2</c:v>
                </c:pt>
                <c:pt idx="12">
                  <c:v>7.8634125068384242E-2</c:v>
                </c:pt>
                <c:pt idx="13">
                  <c:v>8.3671958554966286E-2</c:v>
                </c:pt>
                <c:pt idx="14">
                  <c:v>8.9030968003726632E-2</c:v>
                </c:pt>
                <c:pt idx="15">
                  <c:v>9.596490986426004E-2</c:v>
                </c:pt>
                <c:pt idx="16">
                  <c:v>0.10281024598328928</c:v>
                </c:pt>
                <c:pt idx="17">
                  <c:v>0.1101900533042445</c:v>
                </c:pt>
                <c:pt idx="18">
                  <c:v>0.11764117337810814</c:v>
                </c:pt>
                <c:pt idx="19">
                  <c:v>0.12552220489715102</c:v>
                </c:pt>
                <c:pt idx="20">
                  <c:v>0.13606376120143723</c:v>
                </c:pt>
                <c:pt idx="21">
                  <c:v>0.1491494513098334</c:v>
                </c:pt>
                <c:pt idx="22">
                  <c:v>0.16958164879994819</c:v>
                </c:pt>
                <c:pt idx="23">
                  <c:v>0.19630404431748835</c:v>
                </c:pt>
                <c:pt idx="24">
                  <c:v>0.22968278618206095</c:v>
                </c:pt>
                <c:pt idx="25">
                  <c:v>0.26802676274235221</c:v>
                </c:pt>
                <c:pt idx="26">
                  <c:v>0.31454928433509122</c:v>
                </c:pt>
                <c:pt idx="27">
                  <c:v>0.36121973439166155</c:v>
                </c:pt>
                <c:pt idx="28">
                  <c:v>0.40611550533643759</c:v>
                </c:pt>
                <c:pt idx="29">
                  <c:v>0.43569197727365772</c:v>
                </c:pt>
                <c:pt idx="30">
                  <c:v>0.42972113981647364</c:v>
                </c:pt>
                <c:pt idx="31">
                  <c:v>0.41128051790897402</c:v>
                </c:pt>
                <c:pt idx="32">
                  <c:v>0.3572338539683223</c:v>
                </c:pt>
                <c:pt idx="33">
                  <c:v>0.30422738656052672</c:v>
                </c:pt>
                <c:pt idx="34">
                  <c:v>0.24220760558744964</c:v>
                </c:pt>
                <c:pt idx="35">
                  <c:v>0.1913303461282615</c:v>
                </c:pt>
                <c:pt idx="36">
                  <c:v>0.14853322186916013</c:v>
                </c:pt>
                <c:pt idx="37">
                  <c:v>0.11498545337369374</c:v>
                </c:pt>
                <c:pt idx="38">
                  <c:v>8.3505164628991477E-2</c:v>
                </c:pt>
                <c:pt idx="39">
                  <c:v>6.4093563284217989E-2</c:v>
                </c:pt>
                <c:pt idx="40">
                  <c:v>5.0757049335185253E-2</c:v>
                </c:pt>
                <c:pt idx="41">
                  <c:v>4.2086652918122039E-2</c:v>
                </c:pt>
                <c:pt idx="42">
                  <c:v>3.4630441627836697E-2</c:v>
                </c:pt>
                <c:pt idx="43">
                  <c:v>3.2975088326674E-2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2B-4484-B826-B6B892DB761A}"/>
            </c:ext>
          </c:extLst>
        </c:ser>
        <c:ser>
          <c:idx val="2"/>
          <c:order val="1"/>
          <c:tx>
            <c:strRef>
              <c:f>'SP23'!$BA$3</c:f>
              <c:strCache>
                <c:ptCount val="1"/>
                <c:pt idx="0">
                  <c:v>T2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'SP23'!$BO$4:$BO$47</c:f>
              <c:numCache>
                <c:formatCode>0.000</c:formatCode>
                <c:ptCount val="44"/>
                <c:pt idx="0">
                  <c:v>1129.7691003447801</c:v>
                </c:pt>
                <c:pt idx="1">
                  <c:v>1242.91592141723</c:v>
                </c:pt>
                <c:pt idx="2">
                  <c:v>1437.2088287614799</c:v>
                </c:pt>
                <c:pt idx="3">
                  <c:v>1730.4742195660899</c:v>
                </c:pt>
                <c:pt idx="4">
                  <c:v>2129.9167150828898</c:v>
                </c:pt>
                <c:pt idx="5">
                  <c:v>2586.8548700807401</c:v>
                </c:pt>
                <c:pt idx="6">
                  <c:v>3116.2832810815298</c:v>
                </c:pt>
                <c:pt idx="7">
                  <c:v>4241.1727093350801</c:v>
                </c:pt>
                <c:pt idx="8">
                  <c:v>6434.47847612843</c:v>
                </c:pt>
                <c:pt idx="9">
                  <c:v>8294.3579999574304</c:v>
                </c:pt>
                <c:pt idx="10">
                  <c:v>10246.865403984</c:v>
                </c:pt>
                <c:pt idx="11">
                  <c:v>13150.4343521754</c:v>
                </c:pt>
                <c:pt idx="12">
                  <c:v>15334.0096312921</c:v>
                </c:pt>
                <c:pt idx="13">
                  <c:v>18726.449271470199</c:v>
                </c:pt>
                <c:pt idx="14">
                  <c:v>22121.7809896951</c:v>
                </c:pt>
                <c:pt idx="15">
                  <c:v>26807.457709642</c:v>
                </c:pt>
                <c:pt idx="16">
                  <c:v>31993.007003822098</c:v>
                </c:pt>
                <c:pt idx="17">
                  <c:v>36891.313910183999</c:v>
                </c:pt>
                <c:pt idx="18">
                  <c:v>41252.627141458303</c:v>
                </c:pt>
                <c:pt idx="19">
                  <c:v>46891.313956580903</c:v>
                </c:pt>
                <c:pt idx="20">
                  <c:v>53664.995104571601</c:v>
                </c:pt>
                <c:pt idx="21">
                  <c:v>60741.074418789402</c:v>
                </c:pt>
                <c:pt idx="22">
                  <c:v>71045.695840456698</c:v>
                </c:pt>
                <c:pt idx="23">
                  <c:v>82995.7622918079</c:v>
                </c:pt>
                <c:pt idx="24">
                  <c:v>97649.402808236802</c:v>
                </c:pt>
                <c:pt idx="25">
                  <c:v>115936.158399344</c:v>
                </c:pt>
                <c:pt idx="26">
                  <c:v>138087.137025239</c:v>
                </c:pt>
                <c:pt idx="27">
                  <c:v>158909.43663881399</c:v>
                </c:pt>
                <c:pt idx="28">
                  <c:v>178955.04187655999</c:v>
                </c:pt>
                <c:pt idx="29">
                  <c:v>195868.296374016</c:v>
                </c:pt>
                <c:pt idx="30">
                  <c:v>205682.84592981401</c:v>
                </c:pt>
                <c:pt idx="31">
                  <c:v>207689.96724224</c:v>
                </c:pt>
                <c:pt idx="32">
                  <c:v>197517.63102297299</c:v>
                </c:pt>
                <c:pt idx="33">
                  <c:v>179644.380955592</c:v>
                </c:pt>
                <c:pt idx="34">
                  <c:v>150584.055564626</c:v>
                </c:pt>
                <c:pt idx="35">
                  <c:v>120983.763114177</c:v>
                </c:pt>
                <c:pt idx="36">
                  <c:v>90850.959535399394</c:v>
                </c:pt>
                <c:pt idx="37">
                  <c:v>63390.272047376398</c:v>
                </c:pt>
                <c:pt idx="38">
                  <c:v>40105.926634228301</c:v>
                </c:pt>
                <c:pt idx="39">
                  <c:v>25009.4443809111</c:v>
                </c:pt>
                <c:pt idx="40">
                  <c:v>15793.759676964601</c:v>
                </c:pt>
                <c:pt idx="41">
                  <c:v>9878.0380901806802</c:v>
                </c:pt>
                <c:pt idx="42">
                  <c:v>5340.6203937468399</c:v>
                </c:pt>
                <c:pt idx="43">
                  <c:v>2464.2114062159799</c:v>
                </c:pt>
              </c:numCache>
            </c:numRef>
          </c:xVal>
          <c:yVal>
            <c:numRef>
              <c:f>'SP23'!$BA$4:$BA$47</c:f>
              <c:numCache>
                <c:formatCode>0.000</c:formatCode>
                <c:ptCount val="44"/>
                <c:pt idx="0">
                  <c:v>4.2721638233726867E-3</c:v>
                </c:pt>
                <c:pt idx="1">
                  <c:v>4.5598157516296986E-3</c:v>
                </c:pt>
                <c:pt idx="2">
                  <c:v>5.0072743066961658E-3</c:v>
                </c:pt>
                <c:pt idx="3">
                  <c:v>5.6784621392958635E-3</c:v>
                </c:pt>
                <c:pt idx="4">
                  <c:v>6.5946867996700574E-3</c:v>
                </c:pt>
                <c:pt idx="5">
                  <c:v>7.8198709385425228E-3</c:v>
                </c:pt>
                <c:pt idx="6">
                  <c:v>9.7695117856178397E-3</c:v>
                </c:pt>
                <c:pt idx="7">
                  <c:v>1.364748592952721E-2</c:v>
                </c:pt>
                <c:pt idx="8">
                  <c:v>2.0061058552146554E-2</c:v>
                </c:pt>
                <c:pt idx="9">
                  <c:v>2.5292062136375949E-2</c:v>
                </c:pt>
                <c:pt idx="10">
                  <c:v>2.968141748607557E-2</c:v>
                </c:pt>
                <c:pt idx="11">
                  <c:v>3.4187964362102113E-2</c:v>
                </c:pt>
                <c:pt idx="12">
                  <c:v>3.7554557300221239E-2</c:v>
                </c:pt>
                <c:pt idx="13">
                  <c:v>4.0452384133032648E-2</c:v>
                </c:pt>
                <c:pt idx="14">
                  <c:v>4.3446094941929705E-2</c:v>
                </c:pt>
                <c:pt idx="15">
                  <c:v>4.7228185109753414E-2</c:v>
                </c:pt>
                <c:pt idx="16">
                  <c:v>5.1031582827818368E-2</c:v>
                </c:pt>
                <c:pt idx="17">
                  <c:v>5.4962825847330893E-2</c:v>
                </c:pt>
                <c:pt idx="18">
                  <c:v>5.8680993364430813E-2</c:v>
                </c:pt>
                <c:pt idx="19">
                  <c:v>6.2633543934184577E-2</c:v>
                </c:pt>
                <c:pt idx="20">
                  <c:v>6.7875201293534637E-2</c:v>
                </c:pt>
                <c:pt idx="21">
                  <c:v>7.3745431385001836E-2</c:v>
                </c:pt>
                <c:pt idx="22">
                  <c:v>8.2609372285366106E-2</c:v>
                </c:pt>
                <c:pt idx="23">
                  <c:v>9.4062180540043519E-2</c:v>
                </c:pt>
                <c:pt idx="24">
                  <c:v>0.10793339574710396</c:v>
                </c:pt>
                <c:pt idx="25">
                  <c:v>0.12393536597829041</c:v>
                </c:pt>
                <c:pt idx="26">
                  <c:v>0.14167390155413961</c:v>
                </c:pt>
                <c:pt idx="27">
                  <c:v>0.15653591784741863</c:v>
                </c:pt>
                <c:pt idx="28">
                  <c:v>0.16818049405426738</c:v>
                </c:pt>
                <c:pt idx="29">
                  <c:v>0.17572336683967354</c:v>
                </c:pt>
                <c:pt idx="30">
                  <c:v>0.17271900225565581</c:v>
                </c:pt>
                <c:pt idx="31">
                  <c:v>0.16642262115936343</c:v>
                </c:pt>
                <c:pt idx="32">
                  <c:v>0.15003711502383424</c:v>
                </c:pt>
                <c:pt idx="33">
                  <c:v>0.13255427005088019</c:v>
                </c:pt>
                <c:pt idx="34">
                  <c:v>0.11161960193884198</c:v>
                </c:pt>
                <c:pt idx="35">
                  <c:v>9.4552254195592503E-2</c:v>
                </c:pt>
                <c:pt idx="36">
                  <c:v>7.8837935892663052E-2</c:v>
                </c:pt>
                <c:pt idx="37">
                  <c:v>6.6458249202490813E-2</c:v>
                </c:pt>
                <c:pt idx="38">
                  <c:v>5.3183645402185648E-2</c:v>
                </c:pt>
                <c:pt idx="39">
                  <c:v>4.2508562731314266E-2</c:v>
                </c:pt>
                <c:pt idx="40">
                  <c:v>3.2366168816474375E-2</c:v>
                </c:pt>
                <c:pt idx="41">
                  <c:v>2.4333222375519239E-2</c:v>
                </c:pt>
                <c:pt idx="42">
                  <c:v>1.9219410317616776E-2</c:v>
                </c:pt>
                <c:pt idx="43">
                  <c:v>1.9251371642978663E-2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2B-4484-B826-B6B892DB761A}"/>
            </c:ext>
          </c:extLst>
        </c:ser>
        <c:ser>
          <c:idx val="3"/>
          <c:order val="2"/>
          <c:tx>
            <c:strRef>
              <c:f>'SP23'!$BB$3</c:f>
              <c:strCache>
                <c:ptCount val="1"/>
                <c:pt idx="0">
                  <c:v>T3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'SP23'!$BO$4:$BO$47</c:f>
              <c:numCache>
                <c:formatCode>0.000</c:formatCode>
                <c:ptCount val="44"/>
                <c:pt idx="0">
                  <c:v>1129.7691003447801</c:v>
                </c:pt>
                <c:pt idx="1">
                  <c:v>1242.91592141723</c:v>
                </c:pt>
                <c:pt idx="2">
                  <c:v>1437.2088287614799</c:v>
                </c:pt>
                <c:pt idx="3">
                  <c:v>1730.4742195660899</c:v>
                </c:pt>
                <c:pt idx="4">
                  <c:v>2129.9167150828898</c:v>
                </c:pt>
                <c:pt idx="5">
                  <c:v>2586.8548700807401</c:v>
                </c:pt>
                <c:pt idx="6">
                  <c:v>3116.2832810815298</c:v>
                </c:pt>
                <c:pt idx="7">
                  <c:v>4241.1727093350801</c:v>
                </c:pt>
                <c:pt idx="8">
                  <c:v>6434.47847612843</c:v>
                </c:pt>
                <c:pt idx="9">
                  <c:v>8294.3579999574304</c:v>
                </c:pt>
                <c:pt idx="10">
                  <c:v>10246.865403984</c:v>
                </c:pt>
                <c:pt idx="11">
                  <c:v>13150.4343521754</c:v>
                </c:pt>
                <c:pt idx="12">
                  <c:v>15334.0096312921</c:v>
                </c:pt>
                <c:pt idx="13">
                  <c:v>18726.449271470199</c:v>
                </c:pt>
                <c:pt idx="14">
                  <c:v>22121.7809896951</c:v>
                </c:pt>
                <c:pt idx="15">
                  <c:v>26807.457709642</c:v>
                </c:pt>
                <c:pt idx="16">
                  <c:v>31993.007003822098</c:v>
                </c:pt>
                <c:pt idx="17">
                  <c:v>36891.313910183999</c:v>
                </c:pt>
                <c:pt idx="18">
                  <c:v>41252.627141458303</c:v>
                </c:pt>
                <c:pt idx="19">
                  <c:v>46891.313956580903</c:v>
                </c:pt>
                <c:pt idx="20">
                  <c:v>53664.995104571601</c:v>
                </c:pt>
                <c:pt idx="21">
                  <c:v>60741.074418789402</c:v>
                </c:pt>
                <c:pt idx="22">
                  <c:v>71045.695840456698</c:v>
                </c:pt>
                <c:pt idx="23">
                  <c:v>82995.7622918079</c:v>
                </c:pt>
                <c:pt idx="24">
                  <c:v>97649.402808236802</c:v>
                </c:pt>
                <c:pt idx="25">
                  <c:v>115936.158399344</c:v>
                </c:pt>
                <c:pt idx="26">
                  <c:v>138087.137025239</c:v>
                </c:pt>
                <c:pt idx="27">
                  <c:v>158909.43663881399</c:v>
                </c:pt>
                <c:pt idx="28">
                  <c:v>178955.04187655999</c:v>
                </c:pt>
                <c:pt idx="29">
                  <c:v>195868.296374016</c:v>
                </c:pt>
                <c:pt idx="30">
                  <c:v>205682.84592981401</c:v>
                </c:pt>
                <c:pt idx="31">
                  <c:v>207689.96724224</c:v>
                </c:pt>
                <c:pt idx="32">
                  <c:v>197517.63102297299</c:v>
                </c:pt>
                <c:pt idx="33">
                  <c:v>179644.380955592</c:v>
                </c:pt>
                <c:pt idx="34">
                  <c:v>150584.055564626</c:v>
                </c:pt>
                <c:pt idx="35">
                  <c:v>120983.763114177</c:v>
                </c:pt>
                <c:pt idx="36">
                  <c:v>90850.959535399394</c:v>
                </c:pt>
                <c:pt idx="37">
                  <c:v>63390.272047376398</c:v>
                </c:pt>
                <c:pt idx="38">
                  <c:v>40105.926634228301</c:v>
                </c:pt>
                <c:pt idx="39">
                  <c:v>25009.4443809111</c:v>
                </c:pt>
                <c:pt idx="40">
                  <c:v>15793.759676964601</c:v>
                </c:pt>
                <c:pt idx="41">
                  <c:v>9878.0380901806802</c:v>
                </c:pt>
                <c:pt idx="42">
                  <c:v>5340.6203937468399</c:v>
                </c:pt>
                <c:pt idx="43">
                  <c:v>2464.2114062159799</c:v>
                </c:pt>
              </c:numCache>
            </c:numRef>
          </c:xVal>
          <c:yVal>
            <c:numRef>
              <c:f>'SP23'!$BI$4:$BI$47</c:f>
              <c:numCache>
                <c:formatCode>0.000</c:formatCode>
                <c:ptCount val="44"/>
                <c:pt idx="0">
                  <c:v>7.4607092808245149E-3</c:v>
                </c:pt>
                <c:pt idx="1">
                  <c:v>7.9679529713055034E-3</c:v>
                </c:pt>
                <c:pt idx="2">
                  <c:v>8.8133591221071488E-3</c:v>
                </c:pt>
                <c:pt idx="3">
                  <c:v>1.0081468348309615E-2</c:v>
                </c:pt>
                <c:pt idx="4">
                  <c:v>1.1856821264993069E-2</c:v>
                </c:pt>
                <c:pt idx="5">
                  <c:v>1.4223958487237676E-2</c:v>
                </c:pt>
                <c:pt idx="6">
                  <c:v>1.7732394013064499E-2</c:v>
                </c:pt>
                <c:pt idx="7">
                  <c:v>2.4411102604397494E-2</c:v>
                </c:pt>
                <c:pt idx="8">
                  <c:v>3.5359112257278794E-2</c:v>
                </c:pt>
                <c:pt idx="9">
                  <c:v>4.4003390149225607E-2</c:v>
                </c:pt>
                <c:pt idx="10">
                  <c:v>5.0787774509408808E-2</c:v>
                </c:pt>
                <c:pt idx="11">
                  <c:v>5.7508753408281897E-2</c:v>
                </c:pt>
                <c:pt idx="12">
                  <c:v>6.1968270853760561E-2</c:v>
                </c:pt>
                <c:pt idx="13">
                  <c:v>6.5603517302207648E-2</c:v>
                </c:pt>
                <c:pt idx="14">
                  <c:v>6.9175358289344596E-2</c:v>
                </c:pt>
                <c:pt idx="15">
                  <c:v>7.3825092118753627E-2</c:v>
                </c:pt>
                <c:pt idx="16">
                  <c:v>7.8369150179312466E-2</c:v>
                </c:pt>
                <c:pt idx="17">
                  <c:v>8.3272505853962023E-2</c:v>
                </c:pt>
                <c:pt idx="18">
                  <c:v>8.8344942758771888E-2</c:v>
                </c:pt>
                <c:pt idx="19">
                  <c:v>9.3924623354062736E-2</c:v>
                </c:pt>
                <c:pt idx="20">
                  <c:v>0.10199825209421846</c:v>
                </c:pt>
                <c:pt idx="21">
                  <c:v>0.11201631498121793</c:v>
                </c:pt>
                <c:pt idx="22">
                  <c:v>0.12719135538810744</c:v>
                </c:pt>
                <c:pt idx="23">
                  <c:v>0.1473542920847267</c:v>
                </c:pt>
                <c:pt idx="24">
                  <c:v>0.17214582745698492</c:v>
                </c:pt>
                <c:pt idx="25">
                  <c:v>0.20131233965964163</c:v>
                </c:pt>
                <c:pt idx="26">
                  <c:v>0.23643896522544999</c:v>
                </c:pt>
                <c:pt idx="27">
                  <c:v>0.27203056417419924</c:v>
                </c:pt>
                <c:pt idx="28">
                  <c:v>0.30730513581639785</c:v>
                </c:pt>
                <c:pt idx="29">
                  <c:v>0.33049039950213299</c:v>
                </c:pt>
                <c:pt idx="30">
                  <c:v>0.32782737012710783</c:v>
                </c:pt>
                <c:pt idx="31">
                  <c:v>0.31358227648610015</c:v>
                </c:pt>
                <c:pt idx="32">
                  <c:v>0.2708469955630769</c:v>
                </c:pt>
                <c:pt idx="33">
                  <c:v>0.22686474056762138</c:v>
                </c:pt>
                <c:pt idx="34">
                  <c:v>0.17685896674770407</c:v>
                </c:pt>
                <c:pt idx="35">
                  <c:v>0.13579336297251421</c:v>
                </c:pt>
                <c:pt idx="36">
                  <c:v>0.10292819886010024</c:v>
                </c:pt>
                <c:pt idx="37">
                  <c:v>7.8242339256692231E-2</c:v>
                </c:pt>
                <c:pt idx="38">
                  <c:v>5.6346319950929633E-2</c:v>
                </c:pt>
                <c:pt idx="39">
                  <c:v>4.0748576468639275E-2</c:v>
                </c:pt>
                <c:pt idx="40">
                  <c:v>2.7856132668914197E-2</c:v>
                </c:pt>
                <c:pt idx="41">
                  <c:v>1.9275260238277497E-2</c:v>
                </c:pt>
                <c:pt idx="42">
                  <c:v>1.4731202177718663E-2</c:v>
                </c:pt>
                <c:pt idx="43">
                  <c:v>1.5724554404910593E-2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2B-4484-B826-B6B892DB761A}"/>
            </c:ext>
          </c:extLst>
        </c:ser>
        <c:ser>
          <c:idx val="4"/>
          <c:order val="3"/>
          <c:tx>
            <c:strRef>
              <c:f>'SP23'!$BC$3</c:f>
              <c:strCache>
                <c:ptCount val="1"/>
                <c:pt idx="0">
                  <c:v>T5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'SP23'!$BO$4:$BO$47</c:f>
              <c:numCache>
                <c:formatCode>0.000</c:formatCode>
                <c:ptCount val="44"/>
                <c:pt idx="0">
                  <c:v>1129.7691003447801</c:v>
                </c:pt>
                <c:pt idx="1">
                  <c:v>1242.91592141723</c:v>
                </c:pt>
                <c:pt idx="2">
                  <c:v>1437.2088287614799</c:v>
                </c:pt>
                <c:pt idx="3">
                  <c:v>1730.4742195660899</c:v>
                </c:pt>
                <c:pt idx="4">
                  <c:v>2129.9167150828898</c:v>
                </c:pt>
                <c:pt idx="5">
                  <c:v>2586.8548700807401</c:v>
                </c:pt>
                <c:pt idx="6">
                  <c:v>3116.2832810815298</c:v>
                </c:pt>
                <c:pt idx="7">
                  <c:v>4241.1727093350801</c:v>
                </c:pt>
                <c:pt idx="8">
                  <c:v>6434.47847612843</c:v>
                </c:pt>
                <c:pt idx="9">
                  <c:v>8294.3579999574304</c:v>
                </c:pt>
                <c:pt idx="10">
                  <c:v>10246.865403984</c:v>
                </c:pt>
                <c:pt idx="11">
                  <c:v>13150.4343521754</c:v>
                </c:pt>
                <c:pt idx="12">
                  <c:v>15334.0096312921</c:v>
                </c:pt>
                <c:pt idx="13">
                  <c:v>18726.449271470199</c:v>
                </c:pt>
                <c:pt idx="14">
                  <c:v>22121.7809896951</c:v>
                </c:pt>
                <c:pt idx="15">
                  <c:v>26807.457709642</c:v>
                </c:pt>
                <c:pt idx="16">
                  <c:v>31993.007003822098</c:v>
                </c:pt>
                <c:pt idx="17">
                  <c:v>36891.313910183999</c:v>
                </c:pt>
                <c:pt idx="18">
                  <c:v>41252.627141458303</c:v>
                </c:pt>
                <c:pt idx="19">
                  <c:v>46891.313956580903</c:v>
                </c:pt>
                <c:pt idx="20">
                  <c:v>53664.995104571601</c:v>
                </c:pt>
                <c:pt idx="21">
                  <c:v>60741.074418789402</c:v>
                </c:pt>
                <c:pt idx="22">
                  <c:v>71045.695840456698</c:v>
                </c:pt>
                <c:pt idx="23">
                  <c:v>82995.7622918079</c:v>
                </c:pt>
                <c:pt idx="24">
                  <c:v>97649.402808236802</c:v>
                </c:pt>
                <c:pt idx="25">
                  <c:v>115936.158399344</c:v>
                </c:pt>
                <c:pt idx="26">
                  <c:v>138087.137025239</c:v>
                </c:pt>
                <c:pt idx="27">
                  <c:v>158909.43663881399</c:v>
                </c:pt>
                <c:pt idx="28">
                  <c:v>178955.04187655999</c:v>
                </c:pt>
                <c:pt idx="29">
                  <c:v>195868.296374016</c:v>
                </c:pt>
                <c:pt idx="30">
                  <c:v>205682.84592981401</c:v>
                </c:pt>
                <c:pt idx="31">
                  <c:v>207689.96724224</c:v>
                </c:pt>
                <c:pt idx="32">
                  <c:v>197517.63102297299</c:v>
                </c:pt>
                <c:pt idx="33">
                  <c:v>179644.380955592</c:v>
                </c:pt>
                <c:pt idx="34">
                  <c:v>150584.055564626</c:v>
                </c:pt>
                <c:pt idx="35">
                  <c:v>120983.763114177</c:v>
                </c:pt>
                <c:pt idx="36">
                  <c:v>90850.959535399394</c:v>
                </c:pt>
                <c:pt idx="37">
                  <c:v>63390.272047376398</c:v>
                </c:pt>
                <c:pt idx="38">
                  <c:v>40105.926634228301</c:v>
                </c:pt>
                <c:pt idx="39">
                  <c:v>25009.4443809111</c:v>
                </c:pt>
                <c:pt idx="40">
                  <c:v>15793.759676964601</c:v>
                </c:pt>
                <c:pt idx="41">
                  <c:v>9878.0380901806802</c:v>
                </c:pt>
                <c:pt idx="42">
                  <c:v>5340.6203937468399</c:v>
                </c:pt>
                <c:pt idx="43">
                  <c:v>2464.2114062159799</c:v>
                </c:pt>
              </c:numCache>
            </c:numRef>
          </c:xVal>
          <c:yVal>
            <c:numRef>
              <c:f>'SP23'!$BJ$4:$BJ$47</c:f>
              <c:numCache>
                <c:formatCode>0.000</c:formatCode>
                <c:ptCount val="44"/>
                <c:pt idx="0">
                  <c:v>8.7620732804132382E-3</c:v>
                </c:pt>
                <c:pt idx="1">
                  <c:v>9.2760652246756808E-3</c:v>
                </c:pt>
                <c:pt idx="2">
                  <c:v>1.0087935009460789E-2</c:v>
                </c:pt>
                <c:pt idx="3">
                  <c:v>1.1285688911168813E-2</c:v>
                </c:pt>
                <c:pt idx="4">
                  <c:v>1.295265130148698E-2</c:v>
                </c:pt>
                <c:pt idx="5">
                  <c:v>1.5241615192280122E-2</c:v>
                </c:pt>
                <c:pt idx="6">
                  <c:v>1.9010699467575269E-2</c:v>
                </c:pt>
                <c:pt idx="7">
                  <c:v>2.6447006010255673E-2</c:v>
                </c:pt>
                <c:pt idx="8">
                  <c:v>3.845967969961802E-2</c:v>
                </c:pt>
                <c:pt idx="9">
                  <c:v>4.7919465660301197E-2</c:v>
                </c:pt>
                <c:pt idx="10">
                  <c:v>5.541587703373315E-2</c:v>
                </c:pt>
                <c:pt idx="11">
                  <c:v>6.2586509120993755E-2</c:v>
                </c:pt>
                <c:pt idx="12">
                  <c:v>6.7783127150616906E-2</c:v>
                </c:pt>
                <c:pt idx="13">
                  <c:v>7.2132265766599257E-2</c:v>
                </c:pt>
                <c:pt idx="14">
                  <c:v>7.7227021788312533E-2</c:v>
                </c:pt>
                <c:pt idx="15">
                  <c:v>8.4167779031638426E-2</c:v>
                </c:pt>
                <c:pt idx="16">
                  <c:v>9.1370899477946049E-2</c:v>
                </c:pt>
                <c:pt idx="17">
                  <c:v>9.8790039036678712E-2</c:v>
                </c:pt>
                <c:pt idx="18">
                  <c:v>0.10618439841957134</c:v>
                </c:pt>
                <c:pt idx="19">
                  <c:v>0.11413285129766573</c:v>
                </c:pt>
                <c:pt idx="20">
                  <c:v>0.12343175609801821</c:v>
                </c:pt>
                <c:pt idx="21">
                  <c:v>0.13419654558610422</c:v>
                </c:pt>
                <c:pt idx="22">
                  <c:v>0.15092134821524927</c:v>
                </c:pt>
                <c:pt idx="23">
                  <c:v>0.17220156479811682</c:v>
                </c:pt>
                <c:pt idx="24">
                  <c:v>0.1999907311559585</c:v>
                </c:pt>
                <c:pt idx="25">
                  <c:v>0.23392509703445633</c:v>
                </c:pt>
                <c:pt idx="26">
                  <c:v>0.27785608039357657</c:v>
                </c:pt>
                <c:pt idx="27">
                  <c:v>0.31923876293741593</c:v>
                </c:pt>
                <c:pt idx="28">
                  <c:v>0.35194359226823069</c:v>
                </c:pt>
                <c:pt idx="29">
                  <c:v>0.37477744217157993</c:v>
                </c:pt>
                <c:pt idx="30">
                  <c:v>0.36630357106116551</c:v>
                </c:pt>
                <c:pt idx="31">
                  <c:v>0.34624936290375979</c:v>
                </c:pt>
                <c:pt idx="32">
                  <c:v>0.30004021821970828</c:v>
                </c:pt>
                <c:pt idx="33">
                  <c:v>0.24991478729248817</c:v>
                </c:pt>
                <c:pt idx="34">
                  <c:v>0.19938395736868322</c:v>
                </c:pt>
                <c:pt idx="35">
                  <c:v>0.1584859404537369</c:v>
                </c:pt>
                <c:pt idx="36">
                  <c:v>0.12459995425727365</c:v>
                </c:pt>
                <c:pt idx="37">
                  <c:v>9.5641641156444523E-2</c:v>
                </c:pt>
                <c:pt idx="38">
                  <c:v>6.9141125490021438E-2</c:v>
                </c:pt>
                <c:pt idx="39">
                  <c:v>5.6937701264224469E-2</c:v>
                </c:pt>
                <c:pt idx="40">
                  <c:v>5.5564558975049992E-2</c:v>
                </c:pt>
                <c:pt idx="41">
                  <c:v>5.7367907323802952E-2</c:v>
                </c:pt>
                <c:pt idx="42">
                  <c:v>4.9053057878155448E-2</c:v>
                </c:pt>
                <c:pt idx="43">
                  <c:v>3.469964781578945E-2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2B-4484-B826-B6B892DB761A}"/>
            </c:ext>
          </c:extLst>
        </c:ser>
        <c:ser>
          <c:idx val="5"/>
          <c:order val="4"/>
          <c:tx>
            <c:strRef>
              <c:f>'SP23'!$BD$3</c:f>
              <c:strCache>
                <c:ptCount val="1"/>
                <c:pt idx="0">
                  <c:v>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'SP23'!$BO$4:$BO$47</c:f>
              <c:numCache>
                <c:formatCode>0.000</c:formatCode>
                <c:ptCount val="44"/>
                <c:pt idx="0">
                  <c:v>1129.7691003447801</c:v>
                </c:pt>
                <c:pt idx="1">
                  <c:v>1242.91592141723</c:v>
                </c:pt>
                <c:pt idx="2">
                  <c:v>1437.2088287614799</c:v>
                </c:pt>
                <c:pt idx="3">
                  <c:v>1730.4742195660899</c:v>
                </c:pt>
                <c:pt idx="4">
                  <c:v>2129.9167150828898</c:v>
                </c:pt>
                <c:pt idx="5">
                  <c:v>2586.8548700807401</c:v>
                </c:pt>
                <c:pt idx="6">
                  <c:v>3116.2832810815298</c:v>
                </c:pt>
                <c:pt idx="7">
                  <c:v>4241.1727093350801</c:v>
                </c:pt>
                <c:pt idx="8">
                  <c:v>6434.47847612843</c:v>
                </c:pt>
                <c:pt idx="9">
                  <c:v>8294.3579999574304</c:v>
                </c:pt>
                <c:pt idx="10">
                  <c:v>10246.865403984</c:v>
                </c:pt>
                <c:pt idx="11">
                  <c:v>13150.4343521754</c:v>
                </c:pt>
                <c:pt idx="12">
                  <c:v>15334.0096312921</c:v>
                </c:pt>
                <c:pt idx="13">
                  <c:v>18726.449271470199</c:v>
                </c:pt>
                <c:pt idx="14">
                  <c:v>22121.7809896951</c:v>
                </c:pt>
                <c:pt idx="15">
                  <c:v>26807.457709642</c:v>
                </c:pt>
                <c:pt idx="16">
                  <c:v>31993.007003822098</c:v>
                </c:pt>
                <c:pt idx="17">
                  <c:v>36891.313910183999</c:v>
                </c:pt>
                <c:pt idx="18">
                  <c:v>41252.627141458303</c:v>
                </c:pt>
                <c:pt idx="19">
                  <c:v>46891.313956580903</c:v>
                </c:pt>
                <c:pt idx="20">
                  <c:v>53664.995104571601</c:v>
                </c:pt>
                <c:pt idx="21">
                  <c:v>60741.074418789402</c:v>
                </c:pt>
                <c:pt idx="22">
                  <c:v>71045.695840456698</c:v>
                </c:pt>
                <c:pt idx="23">
                  <c:v>82995.7622918079</c:v>
                </c:pt>
                <c:pt idx="24">
                  <c:v>97649.402808236802</c:v>
                </c:pt>
                <c:pt idx="25">
                  <c:v>115936.158399344</c:v>
                </c:pt>
                <c:pt idx="26">
                  <c:v>138087.137025239</c:v>
                </c:pt>
                <c:pt idx="27">
                  <c:v>158909.43663881399</c:v>
                </c:pt>
                <c:pt idx="28">
                  <c:v>178955.04187655999</c:v>
                </c:pt>
                <c:pt idx="29">
                  <c:v>195868.296374016</c:v>
                </c:pt>
                <c:pt idx="30">
                  <c:v>205682.84592981401</c:v>
                </c:pt>
                <c:pt idx="31">
                  <c:v>207689.96724224</c:v>
                </c:pt>
                <c:pt idx="32">
                  <c:v>197517.63102297299</c:v>
                </c:pt>
                <c:pt idx="33">
                  <c:v>179644.380955592</c:v>
                </c:pt>
                <c:pt idx="34">
                  <c:v>150584.055564626</c:v>
                </c:pt>
                <c:pt idx="35">
                  <c:v>120983.763114177</c:v>
                </c:pt>
                <c:pt idx="36">
                  <c:v>90850.959535399394</c:v>
                </c:pt>
                <c:pt idx="37">
                  <c:v>63390.272047376398</c:v>
                </c:pt>
                <c:pt idx="38">
                  <c:v>40105.926634228301</c:v>
                </c:pt>
                <c:pt idx="39">
                  <c:v>25009.4443809111</c:v>
                </c:pt>
                <c:pt idx="40">
                  <c:v>15793.759676964601</c:v>
                </c:pt>
                <c:pt idx="41">
                  <c:v>9878.0380901806802</c:v>
                </c:pt>
                <c:pt idx="42">
                  <c:v>5340.6203937468399</c:v>
                </c:pt>
                <c:pt idx="43">
                  <c:v>2464.2114062159799</c:v>
                </c:pt>
              </c:numCache>
            </c:numRef>
          </c:xVal>
          <c:yVal>
            <c:numRef>
              <c:f>'SP23'!$BK$4:$BK$47</c:f>
              <c:numCache>
                <c:formatCode>0.000</c:formatCode>
                <c:ptCount val="44"/>
                <c:pt idx="0">
                  <c:v>1.4204844655063272E-2</c:v>
                </c:pt>
                <c:pt idx="1">
                  <c:v>1.5120415389377435E-2</c:v>
                </c:pt>
                <c:pt idx="2">
                  <c:v>1.6597012160135843E-2</c:v>
                </c:pt>
                <c:pt idx="3">
                  <c:v>1.8722310444294864E-2</c:v>
                </c:pt>
                <c:pt idx="4">
                  <c:v>2.1700821677368348E-2</c:v>
                </c:pt>
                <c:pt idx="5">
                  <c:v>2.5680609218651878E-2</c:v>
                </c:pt>
                <c:pt idx="6">
                  <c:v>3.1929818597269052E-2</c:v>
                </c:pt>
                <c:pt idx="7">
                  <c:v>4.4256826206711633E-2</c:v>
                </c:pt>
                <c:pt idx="8">
                  <c:v>6.4210339102363609E-2</c:v>
                </c:pt>
                <c:pt idx="9">
                  <c:v>7.9617225727182897E-2</c:v>
                </c:pt>
                <c:pt idx="10">
                  <c:v>9.1650173537171337E-2</c:v>
                </c:pt>
                <c:pt idx="11">
                  <c:v>0.10325262357461981</c:v>
                </c:pt>
                <c:pt idx="12">
                  <c:v>0.11146359970184619</c:v>
                </c:pt>
                <c:pt idx="13">
                  <c:v>0.11777132407581864</c:v>
                </c:pt>
                <c:pt idx="14">
                  <c:v>0.12389404201272904</c:v>
                </c:pt>
                <c:pt idx="15">
                  <c:v>0.13174269084592008</c:v>
                </c:pt>
                <c:pt idx="16">
                  <c:v>0.13953873439293735</c:v>
                </c:pt>
                <c:pt idx="17">
                  <c:v>0.14833605424816462</c:v>
                </c:pt>
                <c:pt idx="18">
                  <c:v>0.15773331312066313</c:v>
                </c:pt>
                <c:pt idx="19">
                  <c:v>0.16777149091039684</c:v>
                </c:pt>
                <c:pt idx="20">
                  <c:v>0.1812576877026475</c:v>
                </c:pt>
                <c:pt idx="21">
                  <c:v>0.19736972391708563</c:v>
                </c:pt>
                <c:pt idx="22">
                  <c:v>0.22200620404057952</c:v>
                </c:pt>
                <c:pt idx="23">
                  <c:v>0.25587996324283679</c:v>
                </c:pt>
                <c:pt idx="24">
                  <c:v>0.29920319853946031</c:v>
                </c:pt>
                <c:pt idx="25">
                  <c:v>0.35169337850112903</c:v>
                </c:pt>
                <c:pt idx="26">
                  <c:v>0.41182130107091086</c:v>
                </c:pt>
                <c:pt idx="27">
                  <c:v>0.46438675499471371</c:v>
                </c:pt>
                <c:pt idx="28">
                  <c:v>0.50196025487390639</c:v>
                </c:pt>
                <c:pt idx="29">
                  <c:v>0.51975656297212547</c:v>
                </c:pt>
                <c:pt idx="30">
                  <c:v>0.5007228516651383</c:v>
                </c:pt>
                <c:pt idx="31">
                  <c:v>0.46322294689324883</c:v>
                </c:pt>
                <c:pt idx="32">
                  <c:v>0.40006429586852588</c:v>
                </c:pt>
                <c:pt idx="33">
                  <c:v>0.33492417906458904</c:v>
                </c:pt>
                <c:pt idx="34">
                  <c:v>0.26906483230138023</c:v>
                </c:pt>
                <c:pt idx="35">
                  <c:v>0.21866055256266081</c:v>
                </c:pt>
                <c:pt idx="36">
                  <c:v>0.17687962953185715</c:v>
                </c:pt>
                <c:pt idx="37">
                  <c:v>0.14869337455923692</c:v>
                </c:pt>
                <c:pt idx="38">
                  <c:v>0.1215745964702709</c:v>
                </c:pt>
                <c:pt idx="39">
                  <c:v>0.10066030208599014</c:v>
                </c:pt>
                <c:pt idx="40">
                  <c:v>8.1327815044815441E-2</c:v>
                </c:pt>
                <c:pt idx="41">
                  <c:v>6.5264153262200503E-2</c:v>
                </c:pt>
                <c:pt idx="42">
                  <c:v>5.5015554327771485E-2</c:v>
                </c:pt>
                <c:pt idx="43">
                  <c:v>5.8295616908234871E-2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2B-4484-B826-B6B892DB761A}"/>
            </c:ext>
          </c:extLst>
        </c:ser>
        <c:ser>
          <c:idx val="6"/>
          <c:order val="5"/>
          <c:tx>
            <c:strRef>
              <c:f>'SP23'!$BE$3</c:f>
              <c:strCache>
                <c:ptCount val="1"/>
                <c:pt idx="0">
                  <c:v>T7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'SP23'!$BO$4:$BO$47</c:f>
              <c:numCache>
                <c:formatCode>0.000</c:formatCode>
                <c:ptCount val="44"/>
                <c:pt idx="0">
                  <c:v>1129.7691003447801</c:v>
                </c:pt>
                <c:pt idx="1">
                  <c:v>1242.91592141723</c:v>
                </c:pt>
                <c:pt idx="2">
                  <c:v>1437.2088287614799</c:v>
                </c:pt>
                <c:pt idx="3">
                  <c:v>1730.4742195660899</c:v>
                </c:pt>
                <c:pt idx="4">
                  <c:v>2129.9167150828898</c:v>
                </c:pt>
                <c:pt idx="5">
                  <c:v>2586.8548700807401</c:v>
                </c:pt>
                <c:pt idx="6">
                  <c:v>3116.2832810815298</c:v>
                </c:pt>
                <c:pt idx="7">
                  <c:v>4241.1727093350801</c:v>
                </c:pt>
                <c:pt idx="8">
                  <c:v>6434.47847612843</c:v>
                </c:pt>
                <c:pt idx="9">
                  <c:v>8294.3579999574304</c:v>
                </c:pt>
                <c:pt idx="10">
                  <c:v>10246.865403984</c:v>
                </c:pt>
                <c:pt idx="11">
                  <c:v>13150.4343521754</c:v>
                </c:pt>
                <c:pt idx="12">
                  <c:v>15334.0096312921</c:v>
                </c:pt>
                <c:pt idx="13">
                  <c:v>18726.449271470199</c:v>
                </c:pt>
                <c:pt idx="14">
                  <c:v>22121.7809896951</c:v>
                </c:pt>
                <c:pt idx="15">
                  <c:v>26807.457709642</c:v>
                </c:pt>
                <c:pt idx="16">
                  <c:v>31993.007003822098</c:v>
                </c:pt>
                <c:pt idx="17">
                  <c:v>36891.313910183999</c:v>
                </c:pt>
                <c:pt idx="18">
                  <c:v>41252.627141458303</c:v>
                </c:pt>
                <c:pt idx="19">
                  <c:v>46891.313956580903</c:v>
                </c:pt>
                <c:pt idx="20">
                  <c:v>53664.995104571601</c:v>
                </c:pt>
                <c:pt idx="21">
                  <c:v>60741.074418789402</c:v>
                </c:pt>
                <c:pt idx="22">
                  <c:v>71045.695840456698</c:v>
                </c:pt>
                <c:pt idx="23">
                  <c:v>82995.7622918079</c:v>
                </c:pt>
                <c:pt idx="24">
                  <c:v>97649.402808236802</c:v>
                </c:pt>
                <c:pt idx="25">
                  <c:v>115936.158399344</c:v>
                </c:pt>
                <c:pt idx="26">
                  <c:v>138087.137025239</c:v>
                </c:pt>
                <c:pt idx="27">
                  <c:v>158909.43663881399</c:v>
                </c:pt>
                <c:pt idx="28">
                  <c:v>178955.04187655999</c:v>
                </c:pt>
                <c:pt idx="29">
                  <c:v>195868.296374016</c:v>
                </c:pt>
                <c:pt idx="30">
                  <c:v>205682.84592981401</c:v>
                </c:pt>
                <c:pt idx="31">
                  <c:v>207689.96724224</c:v>
                </c:pt>
                <c:pt idx="32">
                  <c:v>197517.63102297299</c:v>
                </c:pt>
                <c:pt idx="33">
                  <c:v>179644.380955592</c:v>
                </c:pt>
                <c:pt idx="34">
                  <c:v>150584.055564626</c:v>
                </c:pt>
                <c:pt idx="35">
                  <c:v>120983.763114177</c:v>
                </c:pt>
                <c:pt idx="36">
                  <c:v>90850.959535399394</c:v>
                </c:pt>
                <c:pt idx="37">
                  <c:v>63390.272047376398</c:v>
                </c:pt>
                <c:pt idx="38">
                  <c:v>40105.926634228301</c:v>
                </c:pt>
                <c:pt idx="39">
                  <c:v>25009.4443809111</c:v>
                </c:pt>
                <c:pt idx="40">
                  <c:v>15793.759676964601</c:v>
                </c:pt>
                <c:pt idx="41">
                  <c:v>9878.0380901806802</c:v>
                </c:pt>
                <c:pt idx="42">
                  <c:v>5340.6203937468399</c:v>
                </c:pt>
                <c:pt idx="43">
                  <c:v>2464.2114062159799</c:v>
                </c:pt>
              </c:numCache>
            </c:numRef>
          </c:xVal>
          <c:yVal>
            <c:numRef>
              <c:f>'SP23'!$BL$4:$BL$47</c:f>
              <c:numCache>
                <c:formatCode>0.000</c:formatCode>
                <c:ptCount val="44"/>
                <c:pt idx="0">
                  <c:v>6.1076262737572752E-3</c:v>
                </c:pt>
                <c:pt idx="1">
                  <c:v>6.42610092976581E-3</c:v>
                </c:pt>
                <c:pt idx="2">
                  <c:v>6.9131441833335692E-3</c:v>
                </c:pt>
                <c:pt idx="3">
                  <c:v>7.6108981838503512E-3</c:v>
                </c:pt>
                <c:pt idx="4">
                  <c:v>8.5658197716834469E-3</c:v>
                </c:pt>
                <c:pt idx="5">
                  <c:v>9.9077486909722959E-3</c:v>
                </c:pt>
                <c:pt idx="6">
                  <c:v>1.2218149016596763E-2</c:v>
                </c:pt>
                <c:pt idx="7">
                  <c:v>1.6947215957097722E-2</c:v>
                </c:pt>
                <c:pt idx="8">
                  <c:v>2.4520582331973136E-2</c:v>
                </c:pt>
                <c:pt idx="9">
                  <c:v>3.0281127172139294E-2</c:v>
                </c:pt>
                <c:pt idx="10">
                  <c:v>3.4851555306858406E-2</c:v>
                </c:pt>
                <c:pt idx="11">
                  <c:v>3.9200633791903486E-2</c:v>
                </c:pt>
                <c:pt idx="12">
                  <c:v>4.2315148251904258E-2</c:v>
                </c:pt>
                <c:pt idx="13">
                  <c:v>4.4897669758547545E-2</c:v>
                </c:pt>
                <c:pt idx="14">
                  <c:v>4.7821450867226924E-2</c:v>
                </c:pt>
                <c:pt idx="15">
                  <c:v>5.192994031130857E-2</c:v>
                </c:pt>
                <c:pt idx="16">
                  <c:v>5.6583277862997904E-2</c:v>
                </c:pt>
                <c:pt idx="17">
                  <c:v>6.2152113484848226E-2</c:v>
                </c:pt>
                <c:pt idx="18">
                  <c:v>6.8372556362980716E-2</c:v>
                </c:pt>
                <c:pt idx="19">
                  <c:v>7.5274809334237788E-2</c:v>
                </c:pt>
                <c:pt idx="20">
                  <c:v>8.4025302763031426E-2</c:v>
                </c:pt>
                <c:pt idx="21">
                  <c:v>9.4325436023603174E-2</c:v>
                </c:pt>
                <c:pt idx="22">
                  <c:v>0.10956386872443796</c:v>
                </c:pt>
                <c:pt idx="23">
                  <c:v>0.12936461700492469</c:v>
                </c:pt>
                <c:pt idx="24">
                  <c:v>0.15434939538063591</c:v>
                </c:pt>
                <c:pt idx="25">
                  <c:v>0.18340813122591357</c:v>
                </c:pt>
                <c:pt idx="26">
                  <c:v>0.21739995042546933</c:v>
                </c:pt>
                <c:pt idx="27">
                  <c:v>0.24634838156733435</c:v>
                </c:pt>
                <c:pt idx="28">
                  <c:v>0.26685136416849498</c:v>
                </c:pt>
                <c:pt idx="29">
                  <c:v>0.27904754295389989</c:v>
                </c:pt>
                <c:pt idx="30">
                  <c:v>0.27008165844277643</c:v>
                </c:pt>
                <c:pt idx="31">
                  <c:v>0.25415496141681182</c:v>
                </c:pt>
                <c:pt idx="32">
                  <c:v>0.21970838803179815</c:v>
                </c:pt>
                <c:pt idx="33">
                  <c:v>0.18326787945639855</c:v>
                </c:pt>
                <c:pt idx="34">
                  <c:v>0.14688291166640682</c:v>
                </c:pt>
                <c:pt idx="35">
                  <c:v>0.121277435743693</c:v>
                </c:pt>
                <c:pt idx="36">
                  <c:v>9.8663475575475862E-2</c:v>
                </c:pt>
                <c:pt idx="37">
                  <c:v>8.0249353604716217E-2</c:v>
                </c:pt>
                <c:pt idx="38">
                  <c:v>6.2249278577125713E-2</c:v>
                </c:pt>
                <c:pt idx="39">
                  <c:v>5.0777703358401649E-2</c:v>
                </c:pt>
                <c:pt idx="40">
                  <c:v>4.3140071181949652E-2</c:v>
                </c:pt>
                <c:pt idx="41">
                  <c:v>3.802591527357025E-2</c:v>
                </c:pt>
                <c:pt idx="42">
                  <c:v>3.2346330354895945E-2</c:v>
                </c:pt>
                <c:pt idx="43">
                  <c:v>2.9493079234249014E-2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2B-4484-B826-B6B892DB761A}"/>
            </c:ext>
          </c:extLst>
        </c:ser>
        <c:ser>
          <c:idx val="7"/>
          <c:order val="6"/>
          <c:tx>
            <c:strRef>
              <c:f>'SP23'!$BF$3</c:f>
              <c:strCache>
                <c:ptCount val="1"/>
                <c:pt idx="0">
                  <c:v>T8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'SP23'!$BO$4:$BO$47</c:f>
              <c:numCache>
                <c:formatCode>0.000</c:formatCode>
                <c:ptCount val="44"/>
                <c:pt idx="0">
                  <c:v>1129.7691003447801</c:v>
                </c:pt>
                <c:pt idx="1">
                  <c:v>1242.91592141723</c:v>
                </c:pt>
                <c:pt idx="2">
                  <c:v>1437.2088287614799</c:v>
                </c:pt>
                <c:pt idx="3">
                  <c:v>1730.4742195660899</c:v>
                </c:pt>
                <c:pt idx="4">
                  <c:v>2129.9167150828898</c:v>
                </c:pt>
                <c:pt idx="5">
                  <c:v>2586.8548700807401</c:v>
                </c:pt>
                <c:pt idx="6">
                  <c:v>3116.2832810815298</c:v>
                </c:pt>
                <c:pt idx="7">
                  <c:v>4241.1727093350801</c:v>
                </c:pt>
                <c:pt idx="8">
                  <c:v>6434.47847612843</c:v>
                </c:pt>
                <c:pt idx="9">
                  <c:v>8294.3579999574304</c:v>
                </c:pt>
                <c:pt idx="10">
                  <c:v>10246.865403984</c:v>
                </c:pt>
                <c:pt idx="11">
                  <c:v>13150.4343521754</c:v>
                </c:pt>
                <c:pt idx="12">
                  <c:v>15334.0096312921</c:v>
                </c:pt>
                <c:pt idx="13">
                  <c:v>18726.449271470199</c:v>
                </c:pt>
                <c:pt idx="14">
                  <c:v>22121.7809896951</c:v>
                </c:pt>
                <c:pt idx="15">
                  <c:v>26807.457709642</c:v>
                </c:pt>
                <c:pt idx="16">
                  <c:v>31993.007003822098</c:v>
                </c:pt>
                <c:pt idx="17">
                  <c:v>36891.313910183999</c:v>
                </c:pt>
                <c:pt idx="18">
                  <c:v>41252.627141458303</c:v>
                </c:pt>
                <c:pt idx="19">
                  <c:v>46891.313956580903</c:v>
                </c:pt>
                <c:pt idx="20">
                  <c:v>53664.995104571601</c:v>
                </c:pt>
                <c:pt idx="21">
                  <c:v>60741.074418789402</c:v>
                </c:pt>
                <c:pt idx="22">
                  <c:v>71045.695840456698</c:v>
                </c:pt>
                <c:pt idx="23">
                  <c:v>82995.7622918079</c:v>
                </c:pt>
                <c:pt idx="24">
                  <c:v>97649.402808236802</c:v>
                </c:pt>
                <c:pt idx="25">
                  <c:v>115936.158399344</c:v>
                </c:pt>
                <c:pt idx="26">
                  <c:v>138087.137025239</c:v>
                </c:pt>
                <c:pt idx="27">
                  <c:v>158909.43663881399</c:v>
                </c:pt>
                <c:pt idx="28">
                  <c:v>178955.04187655999</c:v>
                </c:pt>
                <c:pt idx="29">
                  <c:v>195868.296374016</c:v>
                </c:pt>
                <c:pt idx="30">
                  <c:v>205682.84592981401</c:v>
                </c:pt>
                <c:pt idx="31">
                  <c:v>207689.96724224</c:v>
                </c:pt>
                <c:pt idx="32">
                  <c:v>197517.63102297299</c:v>
                </c:pt>
                <c:pt idx="33">
                  <c:v>179644.380955592</c:v>
                </c:pt>
                <c:pt idx="34">
                  <c:v>150584.055564626</c:v>
                </c:pt>
                <c:pt idx="35">
                  <c:v>120983.763114177</c:v>
                </c:pt>
                <c:pt idx="36">
                  <c:v>90850.959535399394</c:v>
                </c:pt>
                <c:pt idx="37">
                  <c:v>63390.272047376398</c:v>
                </c:pt>
                <c:pt idx="38">
                  <c:v>40105.926634228301</c:v>
                </c:pt>
                <c:pt idx="39">
                  <c:v>25009.4443809111</c:v>
                </c:pt>
                <c:pt idx="40">
                  <c:v>15793.759676964601</c:v>
                </c:pt>
                <c:pt idx="41">
                  <c:v>9878.0380901806802</c:v>
                </c:pt>
                <c:pt idx="42">
                  <c:v>5340.6203937468399</c:v>
                </c:pt>
                <c:pt idx="43">
                  <c:v>2464.2114062159799</c:v>
                </c:pt>
              </c:numCache>
            </c:numRef>
          </c:xVal>
          <c:yVal>
            <c:numRef>
              <c:f>'SP23'!$BM$4:$BM$47</c:f>
              <c:numCache>
                <c:formatCode>0.000</c:formatCode>
                <c:ptCount val="44"/>
                <c:pt idx="0">
                  <c:v>3.0080568272005232E-3</c:v>
                </c:pt>
                <c:pt idx="1">
                  <c:v>3.1589626880968698E-3</c:v>
                </c:pt>
                <c:pt idx="2">
                  <c:v>3.3853214794413913E-3</c:v>
                </c:pt>
                <c:pt idx="3">
                  <c:v>3.7122841780501429E-3</c:v>
                </c:pt>
                <c:pt idx="4">
                  <c:v>4.1700319561023972E-3</c:v>
                </c:pt>
                <c:pt idx="5">
                  <c:v>4.8239573533199022E-3</c:v>
                </c:pt>
                <c:pt idx="6">
                  <c:v>5.9809022868585636E-3</c:v>
                </c:pt>
                <c:pt idx="7">
                  <c:v>8.3149129353887359E-3</c:v>
                </c:pt>
                <c:pt idx="8">
                  <c:v>1.1991985745896397E-2</c:v>
                </c:pt>
                <c:pt idx="9">
                  <c:v>1.477871397711561E-2</c:v>
                </c:pt>
                <c:pt idx="10">
                  <c:v>1.6976909350839068E-2</c:v>
                </c:pt>
                <c:pt idx="11">
                  <c:v>1.8953776128581217E-2</c:v>
                </c:pt>
                <c:pt idx="12">
                  <c:v>2.0402472393186155E-2</c:v>
                </c:pt>
                <c:pt idx="13">
                  <c:v>2.1614749475720143E-2</c:v>
                </c:pt>
                <c:pt idx="14">
                  <c:v>2.313386847541004E-2</c:v>
                </c:pt>
                <c:pt idx="15">
                  <c:v>2.5281761895501381E-2</c:v>
                </c:pt>
                <c:pt idx="16">
                  <c:v>2.7615772544031553E-2</c:v>
                </c:pt>
                <c:pt idx="17">
                  <c:v>3.0206323156085513E-2</c:v>
                </c:pt>
                <c:pt idx="18">
                  <c:v>3.3058443927026476E-2</c:v>
                </c:pt>
                <c:pt idx="19">
                  <c:v>3.6353221889930058E-2</c:v>
                </c:pt>
                <c:pt idx="20">
                  <c:v>4.0462891501673919E-2</c:v>
                </c:pt>
                <c:pt idx="21">
                  <c:v>4.5583630381423296E-2</c:v>
                </c:pt>
                <c:pt idx="22">
                  <c:v>5.3506188078481537E-2</c:v>
                </c:pt>
                <c:pt idx="23">
                  <c:v>6.3767786619433137E-2</c:v>
                </c:pt>
                <c:pt idx="24">
                  <c:v>7.6544482841990544E-2</c:v>
                </c:pt>
                <c:pt idx="25">
                  <c:v>9.031715774646383E-2</c:v>
                </c:pt>
                <c:pt idx="26">
                  <c:v>0.10682625892852426</c:v>
                </c:pt>
                <c:pt idx="27">
                  <c:v>0.12251040807101793</c:v>
                </c:pt>
                <c:pt idx="28">
                  <c:v>0.13516637960485822</c:v>
                </c:pt>
                <c:pt idx="29">
                  <c:v>0.14179617709357109</c:v>
                </c:pt>
                <c:pt idx="30">
                  <c:v>0.13629314336621765</c:v>
                </c:pt>
                <c:pt idx="31">
                  <c:v>0.1270929160469037</c:v>
                </c:pt>
                <c:pt idx="32">
                  <c:v>0.1053725324685561</c:v>
                </c:pt>
                <c:pt idx="33">
                  <c:v>8.3350337168415806E-2</c:v>
                </c:pt>
                <c:pt idx="34">
                  <c:v>6.2832170281875793E-2</c:v>
                </c:pt>
                <c:pt idx="35">
                  <c:v>4.9391488271374462E-2</c:v>
                </c:pt>
                <c:pt idx="36">
                  <c:v>3.8068518508785204E-2</c:v>
                </c:pt>
                <c:pt idx="37">
                  <c:v>2.8038308954541322E-2</c:v>
                </c:pt>
                <c:pt idx="38">
                  <c:v>1.9688184651610107E-2</c:v>
                </c:pt>
                <c:pt idx="39">
                  <c:v>1.5578515039866252E-2</c:v>
                </c:pt>
                <c:pt idx="40">
                  <c:v>1.5135857847903632E-2</c:v>
                </c:pt>
                <c:pt idx="41">
                  <c:v>1.5447729960422745E-2</c:v>
                </c:pt>
                <c:pt idx="42">
                  <c:v>1.3541285917765565E-2</c:v>
                </c:pt>
                <c:pt idx="43">
                  <c:v>1.0865221984537005E-2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72B-4484-B826-B6B892DB7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539919"/>
        <c:axId val="672538479"/>
      </c:scatterChart>
      <c:valAx>
        <c:axId val="672539919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38479"/>
        <c:crosses val="autoZero"/>
        <c:crossBetween val="midCat"/>
      </c:valAx>
      <c:valAx>
        <c:axId val="6725384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39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All Closed - By Grain Size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'SP23'!$CB$3</c:f>
              <c:strCache>
                <c:ptCount val="1"/>
                <c:pt idx="0">
                  <c:v>T1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8786734808886284"/>
                  <c:y val="-0.29864600517234846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'SP23'!$CA$4:$CA$6</c:f>
              <c:numCache>
                <c:formatCode>0.00</c:formatCode>
                <c:ptCount val="3"/>
                <c:pt idx="0">
                  <c:v>42590.297525739676</c:v>
                </c:pt>
                <c:pt idx="1">
                  <c:v>1612704.2406739695</c:v>
                </c:pt>
                <c:pt idx="2">
                  <c:v>1109253.030064631</c:v>
                </c:pt>
              </c:numCache>
            </c:numRef>
          </c:xVal>
          <c:yVal>
            <c:numRef>
              <c:f>'SP23'!$CB$4:$CB$6</c:f>
              <c:numCache>
                <c:formatCode>0.000</c:formatCode>
                <c:ptCount val="3"/>
                <c:pt idx="0">
                  <c:v>0.28963033718293874</c:v>
                </c:pt>
                <c:pt idx="1">
                  <c:v>3.9719233172996633</c:v>
                </c:pt>
                <c:pt idx="2">
                  <c:v>2.0778463455174152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3-40B0-8639-A9543E2C72A5}"/>
            </c:ext>
          </c:extLst>
        </c:ser>
        <c:ser>
          <c:idx val="1"/>
          <c:order val="1"/>
          <c:tx>
            <c:strRef>
              <c:f>'SP23'!$CC$3</c:f>
              <c:strCache>
                <c:ptCount val="1"/>
                <c:pt idx="0">
                  <c:v>T2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9402390148545028"/>
                  <c:y val="-0.39259516052320687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'SP23'!$CA$4:$CA$6</c:f>
              <c:numCache>
                <c:formatCode>0.00</c:formatCode>
                <c:ptCount val="3"/>
                <c:pt idx="0">
                  <c:v>42590.297525739676</c:v>
                </c:pt>
                <c:pt idx="1">
                  <c:v>1612704.2406739695</c:v>
                </c:pt>
                <c:pt idx="2">
                  <c:v>1109253.030064631</c:v>
                </c:pt>
              </c:numCache>
            </c:numRef>
          </c:xVal>
          <c:yVal>
            <c:numRef>
              <c:f>'SP23'!$CC$4:$CC$6</c:f>
              <c:numCache>
                <c:formatCode>0.000</c:formatCode>
                <c:ptCount val="3"/>
                <c:pt idx="0">
                  <c:v>0.13238380964895013</c:v>
                </c:pt>
                <c:pt idx="1">
                  <c:v>1.7951717616012992</c:v>
                </c:pt>
                <c:pt idx="2">
                  <c:v>0.99134442874975526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23-40B0-8639-A9543E2C72A5}"/>
            </c:ext>
          </c:extLst>
        </c:ser>
        <c:ser>
          <c:idx val="2"/>
          <c:order val="2"/>
          <c:tx>
            <c:strRef>
              <c:f>'SP23'!$CD$3</c:f>
              <c:strCache>
                <c:ptCount val="1"/>
                <c:pt idx="0">
                  <c:v>T3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9710217818374403"/>
                  <c:y val="-0.35641388741065316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'SP23'!$CA$4:$CA$6</c:f>
              <c:numCache>
                <c:formatCode>0.00</c:formatCode>
                <c:ptCount val="3"/>
                <c:pt idx="0">
                  <c:v>42590.297525739676</c:v>
                </c:pt>
                <c:pt idx="1">
                  <c:v>1612704.2406739695</c:v>
                </c:pt>
                <c:pt idx="2">
                  <c:v>1109253.030064631</c:v>
                </c:pt>
              </c:numCache>
            </c:numRef>
          </c:xVal>
          <c:yVal>
            <c:numRef>
              <c:f>'SP23'!$CD$4:$CD$6</c:f>
              <c:numCache>
                <c:formatCode>0.000</c:formatCode>
                <c:ptCount val="3"/>
                <c:pt idx="0">
                  <c:v>0.12090681526084991</c:v>
                </c:pt>
                <c:pt idx="1">
                  <c:v>1.6108243373451034</c:v>
                </c:pt>
                <c:pt idx="2">
                  <c:v>0.7901688473940448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3-40B0-8639-A9543E2C72A5}"/>
            </c:ext>
          </c:extLst>
        </c:ser>
        <c:ser>
          <c:idx val="3"/>
          <c:order val="3"/>
          <c:tx>
            <c:strRef>
              <c:f>'SP23'!$CE$3</c:f>
              <c:strCache>
                <c:ptCount val="1"/>
                <c:pt idx="0">
                  <c:v>T5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9710217818374403"/>
                  <c:y val="2.5187911883450802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'SP23'!$CA$4:$CA$6</c:f>
              <c:numCache>
                <c:formatCode>0.00</c:formatCode>
                <c:ptCount val="3"/>
                <c:pt idx="0">
                  <c:v>42590.297525739676</c:v>
                </c:pt>
                <c:pt idx="1">
                  <c:v>1612704.2406739695</c:v>
                </c:pt>
                <c:pt idx="2">
                  <c:v>1109253.030064631</c:v>
                </c:pt>
              </c:numCache>
            </c:numRef>
          </c:xVal>
          <c:yVal>
            <c:numRef>
              <c:f>'SP23'!$CE$4:$CE$6</c:f>
              <c:numCache>
                <c:formatCode>0.000</c:formatCode>
                <c:ptCount val="3"/>
                <c:pt idx="0">
                  <c:v>0.54239917877429611</c:v>
                </c:pt>
                <c:pt idx="1">
                  <c:v>6.6311431905869105</c:v>
                </c:pt>
                <c:pt idx="2">
                  <c:v>2.8173576306387913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23-40B0-8639-A9543E2C72A5}"/>
            </c:ext>
          </c:extLst>
        </c:ser>
        <c:ser>
          <c:idx val="4"/>
          <c:order val="4"/>
          <c:tx>
            <c:strRef>
              <c:f>'SP23'!$CF$3</c:f>
              <c:strCache>
                <c:ptCount val="1"/>
                <c:pt idx="0">
                  <c:v>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8786734808886284"/>
                  <c:y val="-1.6704660938589532E-2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'SP23'!$CA$4:$CA$6</c:f>
              <c:numCache>
                <c:formatCode>0.00</c:formatCode>
                <c:ptCount val="3"/>
                <c:pt idx="0">
                  <c:v>42590.297525739676</c:v>
                </c:pt>
                <c:pt idx="1">
                  <c:v>1612704.2406739695</c:v>
                </c:pt>
                <c:pt idx="2">
                  <c:v>1109253.030064631</c:v>
                </c:pt>
              </c:numCache>
            </c:numRef>
          </c:xVal>
          <c:yVal>
            <c:numRef>
              <c:f>'SP23'!$CF$4:$CF$6</c:f>
              <c:numCache>
                <c:formatCode>0.000</c:formatCode>
                <c:ptCount val="3"/>
                <c:pt idx="0">
                  <c:v>0.4478712633916041</c:v>
                </c:pt>
                <c:pt idx="1">
                  <c:v>5.2334315315138769</c:v>
                </c:pt>
                <c:pt idx="2">
                  <c:v>2.2335972050945219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23-40B0-8639-A9543E2C72A5}"/>
            </c:ext>
          </c:extLst>
        </c:ser>
        <c:ser>
          <c:idx val="5"/>
          <c:order val="5"/>
          <c:tx>
            <c:strRef>
              <c:f>'SP23'!$CG$3</c:f>
              <c:strCache>
                <c:ptCount val="1"/>
                <c:pt idx="0">
                  <c:v>T7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9710217818374403"/>
                  <c:y val="-0.18550611367516678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'SP23'!$CA$4:$CA$6</c:f>
              <c:numCache>
                <c:formatCode>0.00</c:formatCode>
                <c:ptCount val="3"/>
                <c:pt idx="0">
                  <c:v>42590.297525739676</c:v>
                </c:pt>
                <c:pt idx="1">
                  <c:v>1612704.2406739695</c:v>
                </c:pt>
                <c:pt idx="2">
                  <c:v>1109253.030064631</c:v>
                </c:pt>
              </c:numCache>
            </c:numRef>
          </c:xVal>
          <c:yVal>
            <c:numRef>
              <c:f>'SP23'!$CG$4:$CG$6</c:f>
              <c:numCache>
                <c:formatCode>0.000</c:formatCode>
                <c:ptCount val="3"/>
                <c:pt idx="0">
                  <c:v>0.10783019891114498</c:v>
                </c:pt>
                <c:pt idx="1">
                  <c:v>1.7483917918624243</c:v>
                </c:pt>
                <c:pt idx="2">
                  <c:v>0.77087800922643412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23-40B0-8639-A9543E2C72A5}"/>
            </c:ext>
          </c:extLst>
        </c:ser>
        <c:ser>
          <c:idx val="6"/>
          <c:order val="6"/>
          <c:tx>
            <c:strRef>
              <c:f>'SP23'!$CH$3</c:f>
              <c:strCache>
                <c:ptCount val="1"/>
                <c:pt idx="0">
                  <c:v>T8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9402390148545028"/>
                  <c:y val="1.5154539886633614E-2"/>
                </c:manualLayout>
              </c:layout>
              <c:numFmt formatCode="General" sourceLinked="0"/>
              <c:spPr>
                <a:solidFill>
                  <a:schemeClr val="tx2">
                    <a:lumMod val="25000"/>
                    <a:lumOff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'SP23'!$CA$4:$CA$6</c:f>
              <c:numCache>
                <c:formatCode>0.00</c:formatCode>
                <c:ptCount val="3"/>
                <c:pt idx="0">
                  <c:v>42590.297525739676</c:v>
                </c:pt>
                <c:pt idx="1">
                  <c:v>1612704.2406739695</c:v>
                </c:pt>
                <c:pt idx="2">
                  <c:v>1109253.030064631</c:v>
                </c:pt>
              </c:numCache>
            </c:numRef>
          </c:xVal>
          <c:yVal>
            <c:numRef>
              <c:f>'SP23'!$CH$4:$CH$6</c:f>
              <c:numCache>
                <c:formatCode>0.000</c:formatCode>
                <c:ptCount val="3"/>
                <c:pt idx="0">
                  <c:v>0.2443108338535655</c:v>
                </c:pt>
                <c:pt idx="1">
                  <c:v>3.5383508443674572</c:v>
                </c:pt>
                <c:pt idx="2">
                  <c:v>1.923538321778977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223-40B0-8639-A9543E2C7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803471"/>
        <c:axId val="1768804431"/>
      </c:scatterChart>
      <c:valAx>
        <c:axId val="176880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 Transported Sediment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804431"/>
        <c:crosses val="autoZero"/>
        <c:crossBetween val="midCat"/>
      </c:valAx>
      <c:valAx>
        <c:axId val="176880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 Trap Deposition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803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All Open - By Grain Size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'SP23'!$CI$3</c:f>
              <c:strCache>
                <c:ptCount val="1"/>
                <c:pt idx="0">
                  <c:v>T1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9110805124836665"/>
                  <c:y val="-0.3737581641499584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'SP23'!$CA$4:$CA$6</c:f>
              <c:numCache>
                <c:formatCode>0.00</c:formatCode>
                <c:ptCount val="3"/>
                <c:pt idx="0">
                  <c:v>42590.297525739676</c:v>
                </c:pt>
                <c:pt idx="1">
                  <c:v>1612704.2406739695</c:v>
                </c:pt>
                <c:pt idx="2">
                  <c:v>1109253.030064631</c:v>
                </c:pt>
              </c:numCache>
            </c:numRef>
          </c:xVal>
          <c:yVal>
            <c:numRef>
              <c:f>'SP23'!$CI$4:$CI$6</c:f>
              <c:numCache>
                <c:formatCode>0.000</c:formatCode>
                <c:ptCount val="3"/>
                <c:pt idx="0">
                  <c:v>0.17180462881611314</c:v>
                </c:pt>
                <c:pt idx="1">
                  <c:v>2.4225984929191995</c:v>
                </c:pt>
                <c:pt idx="2">
                  <c:v>1.309396878264691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94-4783-9474-6CF3CFDF1445}"/>
            </c:ext>
          </c:extLst>
        </c:ser>
        <c:ser>
          <c:idx val="1"/>
          <c:order val="1"/>
          <c:tx>
            <c:strRef>
              <c:f>'SP23'!$CJ$3</c:f>
              <c:strCache>
                <c:ptCount val="1"/>
                <c:pt idx="0">
                  <c:v>T2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8803095894068554"/>
                  <c:y val="-0.26559523008354591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'SP23'!$CA$4:$CA$6</c:f>
              <c:numCache>
                <c:formatCode>0.00</c:formatCode>
                <c:ptCount val="3"/>
                <c:pt idx="0">
                  <c:v>42590.297525739676</c:v>
                </c:pt>
                <c:pt idx="1">
                  <c:v>1612704.2406739695</c:v>
                </c:pt>
                <c:pt idx="2">
                  <c:v>1109253.030064631</c:v>
                </c:pt>
              </c:numCache>
            </c:numRef>
          </c:xVal>
          <c:yVal>
            <c:numRef>
              <c:f>'SP23'!$CJ$4:$CJ$6</c:f>
              <c:numCache>
                <c:formatCode>0.000</c:formatCode>
                <c:ptCount val="3"/>
                <c:pt idx="0">
                  <c:v>0.19838337462369771</c:v>
                </c:pt>
                <c:pt idx="1">
                  <c:v>2.6057113132310032</c:v>
                </c:pt>
                <c:pt idx="2">
                  <c:v>2.0228053121452829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94-4783-9474-6CF3CFDF1445}"/>
            </c:ext>
          </c:extLst>
        </c:ser>
        <c:ser>
          <c:idx val="2"/>
          <c:order val="2"/>
          <c:tx>
            <c:strRef>
              <c:f>'SP23'!$CK$3</c:f>
              <c:strCache>
                <c:ptCount val="1"/>
                <c:pt idx="0">
                  <c:v>T3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9283122294066811"/>
                  <c:y val="-0.21771396449255734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'SP23'!$CA$4:$CA$6</c:f>
              <c:numCache>
                <c:formatCode>0.00</c:formatCode>
                <c:ptCount val="3"/>
                <c:pt idx="0">
                  <c:v>42590.297525739676</c:v>
                </c:pt>
                <c:pt idx="1">
                  <c:v>1612704.2406739695</c:v>
                </c:pt>
                <c:pt idx="2">
                  <c:v>1109253.030064631</c:v>
                </c:pt>
              </c:numCache>
            </c:numRef>
          </c:xVal>
          <c:yVal>
            <c:numRef>
              <c:f>'SP23'!$CK$4:$CK$6</c:f>
              <c:numCache>
                <c:formatCode>0.000</c:formatCode>
                <c:ptCount val="3"/>
                <c:pt idx="0">
                  <c:v>0.23269804300815272</c:v>
                </c:pt>
                <c:pt idx="1">
                  <c:v>3.008103030628642</c:v>
                </c:pt>
                <c:pt idx="2">
                  <c:v>1.4797989263631988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94-4783-9474-6CF3CFDF1445}"/>
            </c:ext>
          </c:extLst>
        </c:ser>
        <c:ser>
          <c:idx val="3"/>
          <c:order val="3"/>
          <c:tx>
            <c:strRef>
              <c:f>'SP23'!$CL$3</c:f>
              <c:strCache>
                <c:ptCount val="1"/>
                <c:pt idx="0">
                  <c:v>T5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9110805124836665"/>
                  <c:y val="-0.1141360747270322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'SP23'!$CA$4:$CA$6</c:f>
              <c:numCache>
                <c:formatCode>0.00</c:formatCode>
                <c:ptCount val="3"/>
                <c:pt idx="0">
                  <c:v>42590.297525739676</c:v>
                </c:pt>
                <c:pt idx="1">
                  <c:v>1612704.2406739695</c:v>
                </c:pt>
                <c:pt idx="2">
                  <c:v>1109253.030064631</c:v>
                </c:pt>
              </c:numCache>
            </c:numRef>
          </c:xVal>
          <c:yVal>
            <c:numRef>
              <c:f>'SP23'!$CL$4:$CL$6</c:f>
              <c:numCache>
                <c:formatCode>0.000</c:formatCode>
                <c:ptCount val="3"/>
                <c:pt idx="0">
                  <c:v>0.25485875679096892</c:v>
                </c:pt>
                <c:pt idx="1">
                  <c:v>3.4791613828098953</c:v>
                </c:pt>
                <c:pt idx="2">
                  <c:v>1.797079860399138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D94-4783-9474-6CF3CFDF1445}"/>
            </c:ext>
          </c:extLst>
        </c:ser>
        <c:ser>
          <c:idx val="4"/>
          <c:order val="4"/>
          <c:tx>
            <c:strRef>
              <c:f>'SP23'!$CM$3</c:f>
              <c:strCache>
                <c:ptCount val="1"/>
                <c:pt idx="0">
                  <c:v>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8187677432532328"/>
                  <c:y val="5.8496569204902704E-2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'SP23'!$CA$4:$CA$6</c:f>
              <c:numCache>
                <c:formatCode>0.00</c:formatCode>
                <c:ptCount val="3"/>
                <c:pt idx="0">
                  <c:v>42590.297525739676</c:v>
                </c:pt>
                <c:pt idx="1">
                  <c:v>1612704.2406739695</c:v>
                </c:pt>
                <c:pt idx="2">
                  <c:v>1109253.030064631</c:v>
                </c:pt>
              </c:numCache>
            </c:numRef>
          </c:xVal>
          <c:yVal>
            <c:numRef>
              <c:f>'SP23'!$CM$4:$CM$6</c:f>
              <c:numCache>
                <c:formatCode>0.000</c:formatCode>
                <c:ptCount val="3"/>
                <c:pt idx="0">
                  <c:v>0.42369039671559017</c:v>
                </c:pt>
                <c:pt idx="1">
                  <c:v>5.107561754403628</c:v>
                </c:pt>
                <c:pt idx="2">
                  <c:v>2.4936478488807823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D94-4783-9474-6CF3CFDF1445}"/>
            </c:ext>
          </c:extLst>
        </c:ser>
        <c:ser>
          <c:idx val="5"/>
          <c:order val="5"/>
          <c:tx>
            <c:strRef>
              <c:f>'SP23'!$CN$3</c:f>
              <c:strCache>
                <c:ptCount val="1"/>
                <c:pt idx="0">
                  <c:v>T7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7879968201764217"/>
                  <c:y val="-9.2584245770816212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'SP23'!$CA$4:$CA$6</c:f>
              <c:numCache>
                <c:formatCode>0.00</c:formatCode>
                <c:ptCount val="3"/>
                <c:pt idx="0">
                  <c:v>42590.297525739676</c:v>
                </c:pt>
                <c:pt idx="1">
                  <c:v>1612704.2406739695</c:v>
                </c:pt>
                <c:pt idx="2">
                  <c:v>1109253.030064631</c:v>
                </c:pt>
              </c:numCache>
            </c:numRef>
          </c:xVal>
          <c:yVal>
            <c:numRef>
              <c:f>'SP23'!$CN$4:$CN$6</c:f>
              <c:numCache>
                <c:formatCode>0.000</c:formatCode>
                <c:ptCount val="3"/>
                <c:pt idx="0">
                  <c:v>0.16434996781802808</c:v>
                </c:pt>
                <c:pt idx="1">
                  <c:v>2.5233132487064771</c:v>
                </c:pt>
                <c:pt idx="2">
                  <c:v>1.3602367834754925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D94-4783-9474-6CF3CFDF1445}"/>
            </c:ext>
          </c:extLst>
        </c:ser>
        <c:ser>
          <c:idx val="6"/>
          <c:order val="6"/>
          <c:tx>
            <c:strRef>
              <c:f>'SP23'!$CO$3</c:f>
              <c:strCache>
                <c:ptCount val="1"/>
                <c:pt idx="0">
                  <c:v>T8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8495386663300438"/>
                  <c:y val="-0.14579620856564884"/>
                </c:manualLayout>
              </c:layout>
              <c:numFmt formatCode="General" sourceLinked="0"/>
              <c:spPr>
                <a:solidFill>
                  <a:schemeClr val="tx2">
                    <a:lumMod val="25000"/>
                    <a:lumOff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'SP23'!$CA$4:$CA$6</c:f>
              <c:numCache>
                <c:formatCode>0.00</c:formatCode>
                <c:ptCount val="3"/>
                <c:pt idx="0">
                  <c:v>42590.297525739676</c:v>
                </c:pt>
                <c:pt idx="1">
                  <c:v>1612704.2406739695</c:v>
                </c:pt>
                <c:pt idx="2">
                  <c:v>1109253.030064631</c:v>
                </c:pt>
              </c:numCache>
            </c:numRef>
          </c:xVal>
          <c:yVal>
            <c:numRef>
              <c:f>'SP23'!$CO$4:$CO$6</c:f>
              <c:numCache>
                <c:formatCode>0.000</c:formatCode>
                <c:ptCount val="3"/>
                <c:pt idx="0">
                  <c:v>8.0302038778309603E-2</c:v>
                </c:pt>
                <c:pt idx="1">
                  <c:v>1.249394894119128</c:v>
                </c:pt>
                <c:pt idx="2">
                  <c:v>0.58440306710255774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D94-4783-9474-6CF3CFDF1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803471"/>
        <c:axId val="1768804431"/>
      </c:scatterChart>
      <c:valAx>
        <c:axId val="176880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 Transported Sediment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804431"/>
        <c:crosses val="autoZero"/>
        <c:crossBetween val="midCat"/>
      </c:valAx>
      <c:valAx>
        <c:axId val="176880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 Trap Deposition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803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All Closed - By Grain Size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254692250247083"/>
                  <c:y val="-0.31810549722951298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'SP23'!$CQ$4:$CQ$24</c:f>
              <c:numCache>
                <c:formatCode>0.000</c:formatCode>
                <c:ptCount val="21"/>
                <c:pt idx="0">
                  <c:v>35154.015030615519</c:v>
                </c:pt>
                <c:pt idx="1">
                  <c:v>1278212.1411416172</c:v>
                </c:pt>
                <c:pt idx="2">
                  <c:v>1203191.9120457896</c:v>
                </c:pt>
                <c:pt idx="3">
                  <c:v>35154.015030615519</c:v>
                </c:pt>
                <c:pt idx="4">
                  <c:v>1278212.1411416172</c:v>
                </c:pt>
                <c:pt idx="5">
                  <c:v>1203191.9120457896</c:v>
                </c:pt>
                <c:pt idx="6">
                  <c:v>35154.015030615519</c:v>
                </c:pt>
                <c:pt idx="7">
                  <c:v>1278212.1411416172</c:v>
                </c:pt>
                <c:pt idx="8">
                  <c:v>1203191.9120457896</c:v>
                </c:pt>
                <c:pt idx="9">
                  <c:v>35154.015030615519</c:v>
                </c:pt>
                <c:pt idx="10">
                  <c:v>1278212.1411416172</c:v>
                </c:pt>
                <c:pt idx="11">
                  <c:v>1203191.9120457896</c:v>
                </c:pt>
                <c:pt idx="12">
                  <c:v>35154.015030615519</c:v>
                </c:pt>
                <c:pt idx="13">
                  <c:v>1278212.1411416172</c:v>
                </c:pt>
                <c:pt idx="14">
                  <c:v>1203191.9120457896</c:v>
                </c:pt>
                <c:pt idx="15">
                  <c:v>35154.015030615519</c:v>
                </c:pt>
                <c:pt idx="16">
                  <c:v>1278212.1411416172</c:v>
                </c:pt>
                <c:pt idx="17">
                  <c:v>1203191.9120457896</c:v>
                </c:pt>
                <c:pt idx="18">
                  <c:v>35154.015030615519</c:v>
                </c:pt>
                <c:pt idx="19">
                  <c:v>1278212.1411416172</c:v>
                </c:pt>
                <c:pt idx="20">
                  <c:v>1203191.9120457896</c:v>
                </c:pt>
              </c:numCache>
            </c:numRef>
          </c:xVal>
          <c:yVal>
            <c:numRef>
              <c:f>'SP23'!$CR$4:$CR$24</c:f>
              <c:numCache>
                <c:formatCode>0.00000</c:formatCode>
                <c:ptCount val="21"/>
                <c:pt idx="0">
                  <c:v>0.28963033718293874</c:v>
                </c:pt>
                <c:pt idx="1">
                  <c:v>3.9719233172996633</c:v>
                </c:pt>
                <c:pt idx="2">
                  <c:v>2.0778463455174152</c:v>
                </c:pt>
                <c:pt idx="3">
                  <c:v>0.13238380964895013</c:v>
                </c:pt>
                <c:pt idx="4">
                  <c:v>1.7951717616012992</c:v>
                </c:pt>
                <c:pt idx="5">
                  <c:v>0.99134442874975526</c:v>
                </c:pt>
                <c:pt idx="6">
                  <c:v>0.12090681526084991</c:v>
                </c:pt>
                <c:pt idx="7">
                  <c:v>1.6108243373451034</c:v>
                </c:pt>
                <c:pt idx="8">
                  <c:v>0.7901688473940448</c:v>
                </c:pt>
                <c:pt idx="9">
                  <c:v>0.54239917877429611</c:v>
                </c:pt>
                <c:pt idx="10">
                  <c:v>6.6311431905869105</c:v>
                </c:pt>
                <c:pt idx="11">
                  <c:v>2.8173576306387913</c:v>
                </c:pt>
                <c:pt idx="12">
                  <c:v>0.4478712633916041</c:v>
                </c:pt>
                <c:pt idx="13">
                  <c:v>5.2334315315138769</c:v>
                </c:pt>
                <c:pt idx="14">
                  <c:v>2.2335972050945219</c:v>
                </c:pt>
                <c:pt idx="15">
                  <c:v>0.10783019891114498</c:v>
                </c:pt>
                <c:pt idx="16">
                  <c:v>1.7483917918624243</c:v>
                </c:pt>
                <c:pt idx="17">
                  <c:v>0.77087800922643412</c:v>
                </c:pt>
                <c:pt idx="18">
                  <c:v>0.2443108338535655</c:v>
                </c:pt>
                <c:pt idx="19">
                  <c:v>3.5383508443674572</c:v>
                </c:pt>
                <c:pt idx="20">
                  <c:v>1.923538321778977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7-4D42-8F05-D53515DB3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041647"/>
        <c:axId val="1769043087"/>
      </c:scatterChart>
      <c:valAx>
        <c:axId val="176904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043087"/>
        <c:crosses val="autoZero"/>
        <c:crossBetween val="midCat"/>
      </c:valAx>
      <c:valAx>
        <c:axId val="176904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041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All Open - By Grain Size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002501509653316"/>
                  <c:y val="-0.30513560804899387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'SP23'!$CQ$4:$CQ$24</c:f>
              <c:numCache>
                <c:formatCode>0.000</c:formatCode>
                <c:ptCount val="21"/>
                <c:pt idx="0">
                  <c:v>35154.015030615519</c:v>
                </c:pt>
                <c:pt idx="1">
                  <c:v>1278212.1411416172</c:v>
                </c:pt>
                <c:pt idx="2">
                  <c:v>1203191.9120457896</c:v>
                </c:pt>
                <c:pt idx="3">
                  <c:v>35154.015030615519</c:v>
                </c:pt>
                <c:pt idx="4">
                  <c:v>1278212.1411416172</c:v>
                </c:pt>
                <c:pt idx="5">
                  <c:v>1203191.9120457896</c:v>
                </c:pt>
                <c:pt idx="6">
                  <c:v>35154.015030615519</c:v>
                </c:pt>
                <c:pt idx="7">
                  <c:v>1278212.1411416172</c:v>
                </c:pt>
                <c:pt idx="8">
                  <c:v>1203191.9120457896</c:v>
                </c:pt>
                <c:pt idx="9">
                  <c:v>35154.015030615519</c:v>
                </c:pt>
                <c:pt idx="10">
                  <c:v>1278212.1411416172</c:v>
                </c:pt>
                <c:pt idx="11">
                  <c:v>1203191.9120457896</c:v>
                </c:pt>
                <c:pt idx="12">
                  <c:v>35154.015030615519</c:v>
                </c:pt>
                <c:pt idx="13">
                  <c:v>1278212.1411416172</c:v>
                </c:pt>
                <c:pt idx="14">
                  <c:v>1203191.9120457896</c:v>
                </c:pt>
                <c:pt idx="15">
                  <c:v>35154.015030615519</c:v>
                </c:pt>
                <c:pt idx="16">
                  <c:v>1278212.1411416172</c:v>
                </c:pt>
                <c:pt idx="17">
                  <c:v>1203191.9120457896</c:v>
                </c:pt>
                <c:pt idx="18">
                  <c:v>35154.015030615519</c:v>
                </c:pt>
                <c:pt idx="19">
                  <c:v>1278212.1411416172</c:v>
                </c:pt>
                <c:pt idx="20">
                  <c:v>1203191.9120457896</c:v>
                </c:pt>
              </c:numCache>
            </c:numRef>
          </c:xVal>
          <c:yVal>
            <c:numRef>
              <c:f>'SP23'!$CS$4:$CS$24</c:f>
              <c:numCache>
                <c:formatCode>0.00000</c:formatCode>
                <c:ptCount val="21"/>
                <c:pt idx="0">
                  <c:v>0.17180462881611314</c:v>
                </c:pt>
                <c:pt idx="1">
                  <c:v>2.4225984929191995</c:v>
                </c:pt>
                <c:pt idx="2">
                  <c:v>1.309396878264691</c:v>
                </c:pt>
                <c:pt idx="3">
                  <c:v>0.19838337462369771</c:v>
                </c:pt>
                <c:pt idx="4">
                  <c:v>2.6057113132310032</c:v>
                </c:pt>
                <c:pt idx="5">
                  <c:v>2.0228053121452829</c:v>
                </c:pt>
                <c:pt idx="6">
                  <c:v>0.23269804300815272</c:v>
                </c:pt>
                <c:pt idx="7">
                  <c:v>3.008103030628642</c:v>
                </c:pt>
                <c:pt idx="8">
                  <c:v>1.4797989263631988</c:v>
                </c:pt>
                <c:pt idx="9">
                  <c:v>0.25485875679096892</c:v>
                </c:pt>
                <c:pt idx="10">
                  <c:v>3.4791613828098953</c:v>
                </c:pt>
                <c:pt idx="11">
                  <c:v>1.797079860399138</c:v>
                </c:pt>
                <c:pt idx="12">
                  <c:v>0.42369039671559017</c:v>
                </c:pt>
                <c:pt idx="13">
                  <c:v>5.107561754403628</c:v>
                </c:pt>
                <c:pt idx="14">
                  <c:v>2.4936478488807823</c:v>
                </c:pt>
                <c:pt idx="15">
                  <c:v>0.16434996781802808</c:v>
                </c:pt>
                <c:pt idx="16">
                  <c:v>2.5233132487064771</c:v>
                </c:pt>
                <c:pt idx="17">
                  <c:v>1.3602367834754925</c:v>
                </c:pt>
                <c:pt idx="18">
                  <c:v>8.0302038778309603E-2</c:v>
                </c:pt>
                <c:pt idx="19">
                  <c:v>1.249394894119128</c:v>
                </c:pt>
                <c:pt idx="20">
                  <c:v>0.58440306710255774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D1-4AEA-A27F-D9B409F37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041647"/>
        <c:axId val="1769043087"/>
      </c:scatterChart>
      <c:valAx>
        <c:axId val="176904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043087"/>
        <c:crosses val="autoZero"/>
        <c:crossBetween val="midCat"/>
      </c:valAx>
      <c:valAx>
        <c:axId val="176904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041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Normalized Closed - By Grain Size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078617665483398"/>
                  <c:y val="6.1478200641586468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'SP23'!$CQ$27:$CQ$47</c:f>
              <c:numCache>
                <c:formatCode>0.0000000</c:formatCode>
                <c:ptCount val="21"/>
                <c:pt idx="0">
                  <c:v>1.3969085583432701E-2</c:v>
                </c:pt>
                <c:pt idx="1">
                  <c:v>0.50792078167571175</c:v>
                </c:pt>
                <c:pt idx="2">
                  <c:v>0.47811013274085551</c:v>
                </c:pt>
                <c:pt idx="3">
                  <c:v>1.3969085583432659E-2</c:v>
                </c:pt>
                <c:pt idx="4">
                  <c:v>0.50792078167571175</c:v>
                </c:pt>
                <c:pt idx="5">
                  <c:v>0.47811013274085551</c:v>
                </c:pt>
                <c:pt idx="6">
                  <c:v>1.3969085583432659E-2</c:v>
                </c:pt>
                <c:pt idx="7">
                  <c:v>0.50792078167571175</c:v>
                </c:pt>
                <c:pt idx="8">
                  <c:v>0.47811013274085551</c:v>
                </c:pt>
                <c:pt idx="9">
                  <c:v>1.3969085583432659E-2</c:v>
                </c:pt>
                <c:pt idx="10">
                  <c:v>0.50792078167571175</c:v>
                </c:pt>
                <c:pt idx="11">
                  <c:v>0.47811013274085551</c:v>
                </c:pt>
                <c:pt idx="12">
                  <c:v>1.3969085583432659E-2</c:v>
                </c:pt>
                <c:pt idx="13">
                  <c:v>0.50792078167571175</c:v>
                </c:pt>
                <c:pt idx="14">
                  <c:v>0.47811013274085551</c:v>
                </c:pt>
                <c:pt idx="15">
                  <c:v>1.3969085583432659E-2</c:v>
                </c:pt>
                <c:pt idx="16">
                  <c:v>0.50792078167571175</c:v>
                </c:pt>
                <c:pt idx="17">
                  <c:v>0.47811013274085551</c:v>
                </c:pt>
                <c:pt idx="18">
                  <c:v>1.3969085583432659E-2</c:v>
                </c:pt>
                <c:pt idx="19">
                  <c:v>0.50792078167571175</c:v>
                </c:pt>
                <c:pt idx="20">
                  <c:v>0.47811013274085551</c:v>
                </c:pt>
              </c:numCache>
            </c:numRef>
          </c:xVal>
          <c:yVal>
            <c:numRef>
              <c:f>'SP23'!$CR$27:$CR$47</c:f>
              <c:numCache>
                <c:formatCode>General</c:formatCode>
                <c:ptCount val="21"/>
                <c:pt idx="0">
                  <c:v>4.5687342206350436E-2</c:v>
                </c:pt>
                <c:pt idx="1">
                  <c:v>0.6265456221881649</c:v>
                </c:pt>
                <c:pt idx="2">
                  <c:v>0.3277670356054847</c:v>
                </c:pt>
                <c:pt idx="3">
                  <c:v>4.5354006526071446E-2</c:v>
                </c:pt>
                <c:pt idx="4">
                  <c:v>0.61501653417427682</c:v>
                </c:pt>
                <c:pt idx="5">
                  <c:v>0.33962945929965188</c:v>
                </c:pt>
                <c:pt idx="6">
                  <c:v>4.7942747635056897E-2</c:v>
                </c:pt>
                <c:pt idx="7">
                  <c:v>0.6387344214065207</c:v>
                </c:pt>
                <c:pt idx="8">
                  <c:v>0.31332283095842234</c:v>
                </c:pt>
                <c:pt idx="9">
                  <c:v>5.4289321159684933E-2</c:v>
                </c:pt>
                <c:pt idx="10">
                  <c:v>0.6637183027141611</c:v>
                </c:pt>
                <c:pt idx="11">
                  <c:v>0.28199237612615397</c:v>
                </c:pt>
                <c:pt idx="12">
                  <c:v>5.6585839794767327E-2</c:v>
                </c:pt>
                <c:pt idx="13">
                  <c:v>0.6612125903692877</c:v>
                </c:pt>
                <c:pt idx="14">
                  <c:v>0.28220156983594502</c:v>
                </c:pt>
                <c:pt idx="15">
                  <c:v>4.1045334745972682E-2</c:v>
                </c:pt>
                <c:pt idx="16">
                  <c:v>0.66552159866865435</c:v>
                </c:pt>
                <c:pt idx="17">
                  <c:v>0.29343306658537288</c:v>
                </c:pt>
                <c:pt idx="18">
                  <c:v>4.2814979119828525E-2</c:v>
                </c:pt>
                <c:pt idx="19">
                  <c:v>0.62008882344948613</c:v>
                </c:pt>
                <c:pt idx="20">
                  <c:v>0.33709619743068547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EA-4CEA-A44C-B38930ECD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041647"/>
        <c:axId val="1769043087"/>
      </c:scatterChart>
      <c:valAx>
        <c:axId val="176904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043087"/>
        <c:crosses val="autoZero"/>
        <c:crossBetween val="midCat"/>
      </c:valAx>
      <c:valAx>
        <c:axId val="176904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041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Normalized Open - By Grain Size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078617665483398"/>
                  <c:y val="6.1478200641586468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'SP23'!$CQ$27:$CQ$47</c:f>
              <c:numCache>
                <c:formatCode>0.0000000</c:formatCode>
                <c:ptCount val="21"/>
                <c:pt idx="0">
                  <c:v>1.3969085583432701E-2</c:v>
                </c:pt>
                <c:pt idx="1">
                  <c:v>0.50792078167571175</c:v>
                </c:pt>
                <c:pt idx="2">
                  <c:v>0.47811013274085551</c:v>
                </c:pt>
                <c:pt idx="3">
                  <c:v>1.3969085583432659E-2</c:v>
                </c:pt>
                <c:pt idx="4">
                  <c:v>0.50792078167571175</c:v>
                </c:pt>
                <c:pt idx="5">
                  <c:v>0.47811013274085551</c:v>
                </c:pt>
                <c:pt idx="6">
                  <c:v>1.3969085583432659E-2</c:v>
                </c:pt>
                <c:pt idx="7">
                  <c:v>0.50792078167571175</c:v>
                </c:pt>
                <c:pt idx="8">
                  <c:v>0.47811013274085551</c:v>
                </c:pt>
                <c:pt idx="9">
                  <c:v>1.3969085583432659E-2</c:v>
                </c:pt>
                <c:pt idx="10">
                  <c:v>0.50792078167571175</c:v>
                </c:pt>
                <c:pt idx="11">
                  <c:v>0.47811013274085551</c:v>
                </c:pt>
                <c:pt idx="12">
                  <c:v>1.3969085583432659E-2</c:v>
                </c:pt>
                <c:pt idx="13">
                  <c:v>0.50792078167571175</c:v>
                </c:pt>
                <c:pt idx="14">
                  <c:v>0.47811013274085551</c:v>
                </c:pt>
                <c:pt idx="15">
                  <c:v>1.3969085583432659E-2</c:v>
                </c:pt>
                <c:pt idx="16">
                  <c:v>0.50792078167571175</c:v>
                </c:pt>
                <c:pt idx="17">
                  <c:v>0.47811013274085551</c:v>
                </c:pt>
                <c:pt idx="18">
                  <c:v>1.3969085583432659E-2</c:v>
                </c:pt>
                <c:pt idx="19">
                  <c:v>0.50792078167571175</c:v>
                </c:pt>
                <c:pt idx="20">
                  <c:v>0.47811013274085551</c:v>
                </c:pt>
              </c:numCache>
            </c:numRef>
          </c:xVal>
          <c:yVal>
            <c:numRef>
              <c:f>'SP23'!$CR$27:$CR$47</c:f>
              <c:numCache>
                <c:formatCode>General</c:formatCode>
                <c:ptCount val="21"/>
                <c:pt idx="0">
                  <c:v>4.5687342206350436E-2</c:v>
                </c:pt>
                <c:pt idx="1">
                  <c:v>0.6265456221881649</c:v>
                </c:pt>
                <c:pt idx="2">
                  <c:v>0.3277670356054847</c:v>
                </c:pt>
                <c:pt idx="3">
                  <c:v>4.5354006526071446E-2</c:v>
                </c:pt>
                <c:pt idx="4">
                  <c:v>0.61501653417427682</c:v>
                </c:pt>
                <c:pt idx="5">
                  <c:v>0.33962945929965188</c:v>
                </c:pt>
                <c:pt idx="6">
                  <c:v>4.7942747635056897E-2</c:v>
                </c:pt>
                <c:pt idx="7">
                  <c:v>0.6387344214065207</c:v>
                </c:pt>
                <c:pt idx="8">
                  <c:v>0.31332283095842234</c:v>
                </c:pt>
                <c:pt idx="9">
                  <c:v>5.4289321159684933E-2</c:v>
                </c:pt>
                <c:pt idx="10">
                  <c:v>0.6637183027141611</c:v>
                </c:pt>
                <c:pt idx="11">
                  <c:v>0.28199237612615397</c:v>
                </c:pt>
                <c:pt idx="12">
                  <c:v>5.6585839794767327E-2</c:v>
                </c:pt>
                <c:pt idx="13">
                  <c:v>0.6612125903692877</c:v>
                </c:pt>
                <c:pt idx="14">
                  <c:v>0.28220156983594502</c:v>
                </c:pt>
                <c:pt idx="15">
                  <c:v>4.1045334745972682E-2</c:v>
                </c:pt>
                <c:pt idx="16">
                  <c:v>0.66552159866865435</c:v>
                </c:pt>
                <c:pt idx="17">
                  <c:v>0.29343306658537288</c:v>
                </c:pt>
                <c:pt idx="18">
                  <c:v>4.2814979119828525E-2</c:v>
                </c:pt>
                <c:pt idx="19">
                  <c:v>0.62008882344948613</c:v>
                </c:pt>
                <c:pt idx="20">
                  <c:v>0.33709619743068547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4A-4376-B3C9-CA0853A30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041647"/>
        <c:axId val="1769043087"/>
      </c:scatterChart>
      <c:valAx>
        <c:axId val="176904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043087"/>
        <c:crosses val="autoZero"/>
        <c:crossBetween val="midCat"/>
      </c:valAx>
      <c:valAx>
        <c:axId val="176904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041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Closed Normalized Trap GSD vd Water Column</a:t>
            </a:r>
          </a:p>
        </c:rich>
      </c:tx>
      <c:layout>
        <c:manualLayout>
          <c:xMode val="edge"/>
          <c:yMode val="edge"/>
          <c:x val="0.18710871101978288"/>
          <c:y val="2.25988700564971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7"/>
          <c:order val="0"/>
          <c:tx>
            <c:strRef>
              <c:f>'SP23'!$BO$84</c:f>
              <c:strCache>
                <c:ptCount val="1"/>
                <c:pt idx="0">
                  <c:v>WC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'SP23'!$AY$85:$AY$128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'SP23'!$BO$85:$BO$128</c:f>
              <c:numCache>
                <c:formatCode>0.000</c:formatCode>
                <c:ptCount val="44"/>
                <c:pt idx="0">
                  <c:v>4.0866328845774947E-4</c:v>
                </c:pt>
                <c:pt idx="1">
                  <c:v>4.4959107800686789E-4</c:v>
                </c:pt>
                <c:pt idx="2">
                  <c:v>5.1987126040439215E-4</c:v>
                </c:pt>
                <c:pt idx="3">
                  <c:v>6.2595205068311757E-4</c:v>
                </c:pt>
                <c:pt idx="4">
                  <c:v>7.7043952490935452E-4</c:v>
                </c:pt>
                <c:pt idx="5">
                  <c:v>9.3572449241842459E-4</c:v>
                </c:pt>
                <c:pt idx="6">
                  <c:v>1.1272308412613131E-3</c:v>
                </c:pt>
                <c:pt idx="7">
                  <c:v>1.534129040867908E-3</c:v>
                </c:pt>
                <c:pt idx="8">
                  <c:v>2.3274978336394383E-3</c:v>
                </c:pt>
                <c:pt idx="9">
                  <c:v>3.0002587385989012E-3</c:v>
                </c:pt>
                <c:pt idx="10">
                  <c:v>3.7065252635234149E-3</c:v>
                </c:pt>
                <c:pt idx="11">
                  <c:v>4.7568124720066248E-3</c:v>
                </c:pt>
                <c:pt idx="12">
                  <c:v>5.5466615251331033E-3</c:v>
                </c:pt>
                <c:pt idx="13">
                  <c:v>6.773784429119873E-3</c:v>
                </c:pt>
                <c:pt idx="14">
                  <c:v>8.0019534637936311E-3</c:v>
                </c:pt>
                <c:pt idx="15">
                  <c:v>9.6968697581400146E-3</c:v>
                </c:pt>
                <c:pt idx="16">
                  <c:v>1.1572601380090629E-2</c:v>
                </c:pt>
                <c:pt idx="17">
                  <c:v>1.3344430869513086E-2</c:v>
                </c:pt>
                <c:pt idx="18">
                  <c:v>1.492201748127555E-2</c:v>
                </c:pt>
                <c:pt idx="19">
                  <c:v>1.6961659294587782E-2</c:v>
                </c:pt>
                <c:pt idx="20">
                  <c:v>1.941185448231009E-2</c:v>
                </c:pt>
                <c:pt idx="21">
                  <c:v>2.1971433993781604E-2</c:v>
                </c:pt>
                <c:pt idx="22">
                  <c:v>2.5698850928096401E-2</c:v>
                </c:pt>
                <c:pt idx="23">
                  <c:v>3.0021462912976728E-2</c:v>
                </c:pt>
                <c:pt idx="24">
                  <c:v>3.5322019389069079E-2</c:v>
                </c:pt>
                <c:pt idx="25">
                  <c:v>4.1936756571033407E-2</c:v>
                </c:pt>
                <c:pt idx="26">
                  <c:v>4.9949271486738764E-2</c:v>
                </c:pt>
                <c:pt idx="27">
                  <c:v>5.7481172855557601E-2</c:v>
                </c:pt>
                <c:pt idx="28">
                  <c:v>6.4732126128295528E-2</c:v>
                </c:pt>
                <c:pt idx="29">
                  <c:v>7.0850036592782356E-2</c:v>
                </c:pt>
                <c:pt idx="30">
                  <c:v>7.4400183339564455E-2</c:v>
                </c:pt>
                <c:pt idx="31">
                  <c:v>7.5126204962583987E-2</c:v>
                </c:pt>
                <c:pt idx="32">
                  <c:v>7.1446638607481086E-2</c:v>
                </c:pt>
                <c:pt idx="33">
                  <c:v>6.498147581825757E-2</c:v>
                </c:pt>
                <c:pt idx="34">
                  <c:v>5.446969236241677E-2</c:v>
                </c:pt>
                <c:pt idx="35">
                  <c:v>4.3762590487865599E-2</c:v>
                </c:pt>
                <c:pt idx="36">
                  <c:v>3.2862867175202246E-2</c:v>
                </c:pt>
                <c:pt idx="37">
                  <c:v>2.292970928591204E-2</c:v>
                </c:pt>
                <c:pt idx="38">
                  <c:v>1.4507229716220043E-2</c:v>
                </c:pt>
                <c:pt idx="39">
                  <c:v>9.0464872690227283E-3</c:v>
                </c:pt>
                <c:pt idx="40">
                  <c:v>5.7129636177251095E-3</c:v>
                </c:pt>
                <c:pt idx="41">
                  <c:v>3.5731119997990794E-3</c:v>
                </c:pt>
                <c:pt idx="42">
                  <c:v>1.9318243806164021E-3</c:v>
                </c:pt>
                <c:pt idx="43">
                  <c:v>8.9136155026013175E-4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D70-4074-85C1-29BDCD5F3209}"/>
            </c:ext>
          </c:extLst>
        </c:ser>
        <c:ser>
          <c:idx val="0"/>
          <c:order val="1"/>
          <c:tx>
            <c:strRef>
              <c:f>'SP23'!$AZ$84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2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'SP23'!$AY$85:$AY$128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'SP23'!$AZ$85:$AZ$128</c:f>
              <c:numCache>
                <c:formatCode>0.000</c:formatCode>
                <c:ptCount val="44"/>
                <c:pt idx="0">
                  <c:v>1.5648812849462859E-3</c:v>
                </c:pt>
                <c:pt idx="1">
                  <c:v>1.6563946006749625E-3</c:v>
                </c:pt>
                <c:pt idx="2">
                  <c:v>1.7999985510161025E-3</c:v>
                </c:pt>
                <c:pt idx="3">
                  <c:v>2.0131664632135728E-3</c:v>
                </c:pt>
                <c:pt idx="4">
                  <c:v>2.3068181230170249E-3</c:v>
                </c:pt>
                <c:pt idx="5">
                  <c:v>2.7141520171675908E-3</c:v>
                </c:pt>
                <c:pt idx="6">
                  <c:v>3.3828089931427071E-3</c:v>
                </c:pt>
                <c:pt idx="7">
                  <c:v>4.7159679153614652E-3</c:v>
                </c:pt>
                <c:pt idx="8">
                  <c:v>6.8811498205300402E-3</c:v>
                </c:pt>
                <c:pt idx="9">
                  <c:v>8.6113731951658543E-3</c:v>
                </c:pt>
                <c:pt idx="10">
                  <c:v>1.0040631242114814E-2</c:v>
                </c:pt>
                <c:pt idx="11">
                  <c:v>1.1413001630925828E-2</c:v>
                </c:pt>
                <c:pt idx="12">
                  <c:v>1.240403272681705E-2</c:v>
                </c:pt>
                <c:pt idx="13">
                  <c:v>1.3198718893738529E-2</c:v>
                </c:pt>
                <c:pt idx="14">
                  <c:v>1.4044068524422873E-2</c:v>
                </c:pt>
                <c:pt idx="15">
                  <c:v>1.5137853718689427E-2</c:v>
                </c:pt>
                <c:pt idx="16">
                  <c:v>1.6217661921205315E-2</c:v>
                </c:pt>
                <c:pt idx="17">
                  <c:v>1.7381779553939516E-2</c:v>
                </c:pt>
                <c:pt idx="18">
                  <c:v>1.8557146319542511E-2</c:v>
                </c:pt>
                <c:pt idx="19">
                  <c:v>1.9800328879255237E-2</c:v>
                </c:pt>
                <c:pt idx="20">
                  <c:v>2.146319228971777E-2</c:v>
                </c:pt>
                <c:pt idx="21">
                  <c:v>2.3527376614479754E-2</c:v>
                </c:pt>
                <c:pt idx="22">
                  <c:v>2.6750425718514007E-2</c:v>
                </c:pt>
                <c:pt idx="23">
                  <c:v>3.0965713524542981E-2</c:v>
                </c:pt>
                <c:pt idx="24">
                  <c:v>3.6230997599466866E-2</c:v>
                </c:pt>
                <c:pt idx="25">
                  <c:v>4.2279515844141621E-2</c:v>
                </c:pt>
                <c:pt idx="26">
                  <c:v>4.9618147511608396E-2</c:v>
                </c:pt>
                <c:pt idx="27">
                  <c:v>5.6980113952686449E-2</c:v>
                </c:pt>
                <c:pt idx="28">
                  <c:v>6.4062136059632832E-2</c:v>
                </c:pt>
                <c:pt idx="29">
                  <c:v>6.8727636254796415E-2</c:v>
                </c:pt>
                <c:pt idx="30">
                  <c:v>6.7785774650041389E-2</c:v>
                </c:pt>
                <c:pt idx="31">
                  <c:v>6.487688391787437E-2</c:v>
                </c:pt>
                <c:pt idx="32">
                  <c:v>5.6351366685856899E-2</c:v>
                </c:pt>
                <c:pt idx="33">
                  <c:v>4.7989933836092659E-2</c:v>
                </c:pt>
                <c:pt idx="34">
                  <c:v>3.8206708140746587E-2</c:v>
                </c:pt>
                <c:pt idx="35">
                  <c:v>3.0181144292560955E-2</c:v>
                </c:pt>
                <c:pt idx="36">
                  <c:v>2.3430170342486619E-2</c:v>
                </c:pt>
                <c:pt idx="37">
                  <c:v>1.813822339238625E-2</c:v>
                </c:pt>
                <c:pt idx="38">
                  <c:v>1.3172408213551949E-2</c:v>
                </c:pt>
                <c:pt idx="39">
                  <c:v>1.0110351655396062E-2</c:v>
                </c:pt>
                <c:pt idx="40">
                  <c:v>8.0066014662562857E-3</c:v>
                </c:pt>
                <c:pt idx="41">
                  <c:v>6.638901618153439E-3</c:v>
                </c:pt>
                <c:pt idx="42">
                  <c:v>5.4627317455652894E-3</c:v>
                </c:pt>
                <c:pt idx="43">
                  <c:v>5.2016102985572611E-3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70-4074-85C1-29BDCD5F3209}"/>
            </c:ext>
          </c:extLst>
        </c:ser>
        <c:ser>
          <c:idx val="1"/>
          <c:order val="2"/>
          <c:tx>
            <c:strRef>
              <c:f>'SP23'!$BA$84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2">
                  <a:shade val="6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'SP23'!$AY$85:$AY$128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'SP23'!$BA$85:$BA$128</c:f>
              <c:numCache>
                <c:formatCode>0.000</c:formatCode>
                <c:ptCount val="44"/>
                <c:pt idx="0">
                  <c:v>1.463621166663017E-3</c:v>
                </c:pt>
                <c:pt idx="1">
                  <c:v>1.562169225266262E-3</c:v>
                </c:pt>
                <c:pt idx="2">
                  <c:v>1.7154662053157554E-3</c:v>
                </c:pt>
                <c:pt idx="3">
                  <c:v>1.9454116753899946E-3</c:v>
                </c:pt>
                <c:pt idx="4">
                  <c:v>2.2593054916818143E-3</c:v>
                </c:pt>
                <c:pt idx="5">
                  <c:v>2.6790472227697115E-3</c:v>
                </c:pt>
                <c:pt idx="6">
                  <c:v>3.3469840644139316E-3</c:v>
                </c:pt>
                <c:pt idx="7">
                  <c:v>4.6755578915095375E-3</c:v>
                </c:pt>
                <c:pt idx="8">
                  <c:v>6.8728146055522712E-3</c:v>
                </c:pt>
                <c:pt idx="9">
                  <c:v>8.6649293008927725E-3</c:v>
                </c:pt>
                <c:pt idx="10">
                  <c:v>1.0168699676616372E-2</c:v>
                </c:pt>
                <c:pt idx="11">
                  <c:v>1.1712619261400549E-2</c:v>
                </c:pt>
                <c:pt idx="12">
                  <c:v>1.2865996539868163E-2</c:v>
                </c:pt>
                <c:pt idx="13">
                  <c:v>1.3858776982093457E-2</c:v>
                </c:pt>
                <c:pt idx="14">
                  <c:v>1.4884406777186488E-2</c:v>
                </c:pt>
                <c:pt idx="15">
                  <c:v>1.6180131251414348E-2</c:v>
                </c:pt>
                <c:pt idx="16">
                  <c:v>1.7483155581835039E-2</c:v>
                </c:pt>
                <c:pt idx="17">
                  <c:v>1.8829979049412728E-2</c:v>
                </c:pt>
                <c:pt idx="18">
                  <c:v>2.0103803955062088E-2</c:v>
                </c:pt>
                <c:pt idx="19">
                  <c:v>2.1457927278832604E-2</c:v>
                </c:pt>
                <c:pt idx="20">
                  <c:v>2.3253691902269533E-2</c:v>
                </c:pt>
                <c:pt idx="21">
                  <c:v>2.5264802283395022E-2</c:v>
                </c:pt>
                <c:pt idx="22">
                  <c:v>2.8301542459613548E-2</c:v>
                </c:pt>
                <c:pt idx="23">
                  <c:v>3.2225215163261288E-2</c:v>
                </c:pt>
                <c:pt idx="24">
                  <c:v>3.6977421544795573E-2</c:v>
                </c:pt>
                <c:pt idx="25">
                  <c:v>4.2459613545613152E-2</c:v>
                </c:pt>
                <c:pt idx="26">
                  <c:v>4.8536743826146631E-2</c:v>
                </c:pt>
                <c:pt idx="27">
                  <c:v>5.3628393520647639E-2</c:v>
                </c:pt>
                <c:pt idx="28">
                  <c:v>5.7617764930030881E-2</c:v>
                </c:pt>
                <c:pt idx="29">
                  <c:v>6.0201914022293773E-2</c:v>
                </c:pt>
                <c:pt idx="30">
                  <c:v>5.9172634299104306E-2</c:v>
                </c:pt>
                <c:pt idx="31">
                  <c:v>5.7015526794122168E-2</c:v>
                </c:pt>
                <c:pt idx="32">
                  <c:v>5.1401937381833573E-2</c:v>
                </c:pt>
                <c:pt idx="33">
                  <c:v>4.5412405375614098E-2</c:v>
                </c:pt>
                <c:pt idx="34">
                  <c:v>3.8240296666155679E-2</c:v>
                </c:pt>
                <c:pt idx="35">
                  <c:v>3.2393111855696446E-2</c:v>
                </c:pt>
                <c:pt idx="36">
                  <c:v>2.7009467913482112E-2</c:v>
                </c:pt>
                <c:pt idx="37">
                  <c:v>2.2768251465446133E-2</c:v>
                </c:pt>
                <c:pt idx="38">
                  <c:v>1.822044105731117E-2</c:v>
                </c:pt>
                <c:pt idx="39">
                  <c:v>1.4563213104701841E-2</c:v>
                </c:pt>
                <c:pt idx="40">
                  <c:v>1.1088481556913332E-2</c:v>
                </c:pt>
                <c:pt idx="41">
                  <c:v>8.3364357722152879E-3</c:v>
                </c:pt>
                <c:pt idx="42">
                  <c:v>6.5844702859353685E-3</c:v>
                </c:pt>
                <c:pt idx="43">
                  <c:v>6.5954200702246172E-3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70-4074-85C1-29BDCD5F3209}"/>
            </c:ext>
          </c:extLst>
        </c:ser>
        <c:ser>
          <c:idx val="2"/>
          <c:order val="3"/>
          <c:tx>
            <c:strRef>
              <c:f>'SP23'!$BB$84</c:f>
              <c:strCache>
                <c:ptCount val="1"/>
                <c:pt idx="0">
                  <c:v>T3</c:v>
                </c:pt>
              </c:strCache>
            </c:strRef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'SP23'!$AY$85:$AY$128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'SP23'!$BB$85:$BB$128</c:f>
              <c:numCache>
                <c:formatCode>0.000</c:formatCode>
                <c:ptCount val="44"/>
                <c:pt idx="0">
                  <c:v>1.6720663125720557E-3</c:v>
                </c:pt>
                <c:pt idx="1">
                  <c:v>1.7713213904872916E-3</c:v>
                </c:pt>
                <c:pt idx="2">
                  <c:v>1.924021510356886E-3</c:v>
                </c:pt>
                <c:pt idx="3">
                  <c:v>2.1479816861656245E-3</c:v>
                </c:pt>
                <c:pt idx="4">
                  <c:v>2.4584719299004655E-3</c:v>
                </c:pt>
                <c:pt idx="5">
                  <c:v>2.8860322655353287E-3</c:v>
                </c:pt>
                <c:pt idx="6">
                  <c:v>3.5808178109419829E-3</c:v>
                </c:pt>
                <c:pt idx="7">
                  <c:v>4.9754789057509423E-3</c:v>
                </c:pt>
                <c:pt idx="8">
                  <c:v>7.2150806638383224E-3</c:v>
                </c:pt>
                <c:pt idx="9">
                  <c:v>8.9609520343473491E-3</c:v>
                </c:pt>
                <c:pt idx="10">
                  <c:v>1.0350523125160657E-2</c:v>
                </c:pt>
                <c:pt idx="11">
                  <c:v>1.1638294136060903E-2</c:v>
                </c:pt>
                <c:pt idx="12">
                  <c:v>1.2582489877254556E-2</c:v>
                </c:pt>
                <c:pt idx="13">
                  <c:v>1.33434454746047E-2</c:v>
                </c:pt>
                <c:pt idx="14">
                  <c:v>1.4246921183833132E-2</c:v>
                </c:pt>
                <c:pt idx="15">
                  <c:v>1.548124715277902E-2</c:v>
                </c:pt>
                <c:pt idx="16">
                  <c:v>1.6761383157685782E-2</c:v>
                </c:pt>
                <c:pt idx="17">
                  <c:v>1.8110234216533867E-2</c:v>
                </c:pt>
                <c:pt idx="18">
                  <c:v>1.947181028537108E-2</c:v>
                </c:pt>
                <c:pt idx="19">
                  <c:v>2.0917371420136568E-2</c:v>
                </c:pt>
                <c:pt idx="20">
                  <c:v>2.2686147808626038E-2</c:v>
                </c:pt>
                <c:pt idx="21">
                  <c:v>2.4857034512772096E-2</c:v>
                </c:pt>
                <c:pt idx="22">
                  <c:v>2.8178262119935769E-2</c:v>
                </c:pt>
                <c:pt idx="23">
                  <c:v>3.2321525372397429E-2</c:v>
                </c:pt>
                <c:pt idx="24">
                  <c:v>3.7531144461948412E-2</c:v>
                </c:pt>
                <c:pt idx="25">
                  <c:v>4.3178503895125571E-2</c:v>
                </c:pt>
                <c:pt idx="26">
                  <c:v>5.0169624383155149E-2</c:v>
                </c:pt>
                <c:pt idx="27">
                  <c:v>5.7173469881173861E-2</c:v>
                </c:pt>
                <c:pt idx="28">
                  <c:v>6.3719215019583789E-2</c:v>
                </c:pt>
                <c:pt idx="29">
                  <c:v>6.854453880746296E-2</c:v>
                </c:pt>
                <c:pt idx="30">
                  <c:v>6.7821758240080229E-2</c:v>
                </c:pt>
                <c:pt idx="31">
                  <c:v>6.4261300445120864E-2</c:v>
                </c:pt>
                <c:pt idx="32">
                  <c:v>5.5376698470708308E-2</c:v>
                </c:pt>
                <c:pt idx="33">
                  <c:v>4.6179061250563092E-2</c:v>
                </c:pt>
                <c:pt idx="34">
                  <c:v>3.5853988145380711E-2</c:v>
                </c:pt>
                <c:pt idx="35">
                  <c:v>2.7641266698394368E-2</c:v>
                </c:pt>
                <c:pt idx="36">
                  <c:v>2.0828296350212636E-2</c:v>
                </c:pt>
                <c:pt idx="37">
                  <c:v>1.5463432138794236E-2</c:v>
                </c:pt>
                <c:pt idx="38">
                  <c:v>1.0727183420838988E-2</c:v>
                </c:pt>
                <c:pt idx="39">
                  <c:v>8.4341366207972505E-3</c:v>
                </c:pt>
                <c:pt idx="40">
                  <c:v>7.9251362212319366E-3</c:v>
                </c:pt>
                <c:pt idx="41">
                  <c:v>7.9022312032514964E-3</c:v>
                </c:pt>
                <c:pt idx="42">
                  <c:v>6.9682154700491444E-3</c:v>
                </c:pt>
                <c:pt idx="43">
                  <c:v>5.7618845230793525E-3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70-4074-85C1-29BDCD5F3209}"/>
            </c:ext>
          </c:extLst>
        </c:ser>
        <c:ser>
          <c:idx val="3"/>
          <c:order val="4"/>
          <c:tx>
            <c:strRef>
              <c:f>'SP23'!$BC$84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solidFill>
                <a:schemeClr val="accent2">
                  <a:shade val="9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'SP23'!$AY$85:$AY$128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'SP23'!$BC$85:$BC$128</c:f>
              <c:numCache>
                <c:formatCode>0.000</c:formatCode>
                <c:ptCount val="44"/>
                <c:pt idx="0">
                  <c:v>1.806840297782092E-3</c:v>
                </c:pt>
                <c:pt idx="1">
                  <c:v>1.9253216408823021E-3</c:v>
                </c:pt>
                <c:pt idx="2">
                  <c:v>2.1129171622896706E-3</c:v>
                </c:pt>
                <c:pt idx="3">
                  <c:v>2.3846345037167862E-3</c:v>
                </c:pt>
                <c:pt idx="4">
                  <c:v>2.771278474896866E-3</c:v>
                </c:pt>
                <c:pt idx="5">
                  <c:v>3.2878567175425007E-3</c:v>
                </c:pt>
                <c:pt idx="6">
                  <c:v>4.0919494696358772E-3</c:v>
                </c:pt>
                <c:pt idx="7">
                  <c:v>5.6562974451235658E-3</c:v>
                </c:pt>
                <c:pt idx="8">
                  <c:v>8.2032508206396279E-3</c:v>
                </c:pt>
                <c:pt idx="9">
                  <c:v>1.0231255160632656E-2</c:v>
                </c:pt>
                <c:pt idx="10">
                  <c:v>1.1817719466542991E-2</c:v>
                </c:pt>
                <c:pt idx="11">
                  <c:v>1.3329144825905956E-2</c:v>
                </c:pt>
                <c:pt idx="12">
                  <c:v>1.4381258798403294E-2</c:v>
                </c:pt>
                <c:pt idx="13">
                  <c:v>1.5203913167572074E-2</c:v>
                </c:pt>
                <c:pt idx="14">
                  <c:v>1.6077516706087702E-2</c:v>
                </c:pt>
                <c:pt idx="15">
                  <c:v>1.7232316329633481E-2</c:v>
                </c:pt>
                <c:pt idx="16">
                  <c:v>1.8402913859184317E-2</c:v>
                </c:pt>
                <c:pt idx="17">
                  <c:v>1.9692387863981597E-2</c:v>
                </c:pt>
                <c:pt idx="18">
                  <c:v>2.1025700135462368E-2</c:v>
                </c:pt>
                <c:pt idx="19">
                  <c:v>2.2456562078074976E-2</c:v>
                </c:pt>
                <c:pt idx="20">
                  <c:v>2.4391757594706548E-2</c:v>
                </c:pt>
                <c:pt idx="21">
                  <c:v>2.6706883525954368E-2</c:v>
                </c:pt>
                <c:pt idx="22">
                  <c:v>3.0178385181426331E-2</c:v>
                </c:pt>
                <c:pt idx="23">
                  <c:v>3.4623006851463765E-2</c:v>
                </c:pt>
                <c:pt idx="24">
                  <c:v>3.991831734747299E-2</c:v>
                </c:pt>
                <c:pt idx="25">
                  <c:v>4.5753888923431275E-2</c:v>
                </c:pt>
                <c:pt idx="26">
                  <c:v>5.2466614323345866E-2</c:v>
                </c:pt>
                <c:pt idx="27">
                  <c:v>5.8528878101640203E-2</c:v>
                </c:pt>
                <c:pt idx="28">
                  <c:v>6.3435165715763242E-2</c:v>
                </c:pt>
                <c:pt idx="29">
                  <c:v>6.6102954253615037E-2</c:v>
                </c:pt>
                <c:pt idx="30">
                  <c:v>6.3810737131035619E-2</c:v>
                </c:pt>
                <c:pt idx="31">
                  <c:v>5.9698269571188338E-2</c:v>
                </c:pt>
                <c:pt idx="32">
                  <c:v>5.0794418149453666E-2</c:v>
                </c:pt>
                <c:pt idx="33">
                  <c:v>4.1664661837737704E-2</c:v>
                </c:pt>
                <c:pt idx="34">
                  <c:v>3.2272277699926868E-2</c:v>
                </c:pt>
                <c:pt idx="35">
                  <c:v>2.5241226338971457E-2</c:v>
                </c:pt>
                <c:pt idx="36">
                  <c:v>1.9458171915209651E-2</c:v>
                </c:pt>
                <c:pt idx="37">
                  <c:v>1.4853200392244243E-2</c:v>
                </c:pt>
                <c:pt idx="38">
                  <c:v>1.0687798408521356E-2</c:v>
                </c:pt>
                <c:pt idx="39">
                  <c:v>7.9595819577196747E-3</c:v>
                </c:pt>
                <c:pt idx="40">
                  <c:v>6.3099511192597048E-3</c:v>
                </c:pt>
                <c:pt idx="41">
                  <c:v>5.290635328853056E-3</c:v>
                </c:pt>
                <c:pt idx="42">
                  <c:v>4.2456278311124923E-3</c:v>
                </c:pt>
                <c:pt idx="43">
                  <c:v>3.5165555759557585E-3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70-4074-85C1-29BDCD5F3209}"/>
            </c:ext>
          </c:extLst>
        </c:ser>
        <c:ser>
          <c:idx val="4"/>
          <c:order val="5"/>
          <c:tx>
            <c:strRef>
              <c:f>'SP23'!$BD$84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solidFill>
                <a:schemeClr val="accent2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'SP23'!$AY$85:$AY$128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'SP23'!$BD$85:$BD$128</c:f>
              <c:numCache>
                <c:formatCode>0.000</c:formatCode>
                <c:ptCount val="44"/>
                <c:pt idx="0">
                  <c:v>1.8971009506960361E-3</c:v>
                </c:pt>
                <c:pt idx="1">
                  <c:v>2.0238362903369968E-3</c:v>
                </c:pt>
                <c:pt idx="2">
                  <c:v>2.2280484138605281E-3</c:v>
                </c:pt>
                <c:pt idx="3">
                  <c:v>2.5259300440704999E-3</c:v>
                </c:pt>
                <c:pt idx="4">
                  <c:v>2.9382323749818349E-3</c:v>
                </c:pt>
                <c:pt idx="5">
                  <c:v>3.4633054982816836E-3</c:v>
                </c:pt>
                <c:pt idx="6">
                  <c:v>4.2732652255051259E-3</c:v>
                </c:pt>
                <c:pt idx="7">
                  <c:v>5.8977431511630634E-3</c:v>
                </c:pt>
                <c:pt idx="8">
                  <c:v>8.5619917264132383E-3</c:v>
                </c:pt>
                <c:pt idx="9">
                  <c:v>1.0602888140411966E-2</c:v>
                </c:pt>
                <c:pt idx="10">
                  <c:v>1.217349797904636E-2</c:v>
                </c:pt>
                <c:pt idx="11">
                  <c:v>1.3664062664573364E-2</c:v>
                </c:pt>
                <c:pt idx="12">
                  <c:v>1.4728360471936592E-2</c:v>
                </c:pt>
                <c:pt idx="13">
                  <c:v>1.5530359791215075E-2</c:v>
                </c:pt>
                <c:pt idx="14">
                  <c:v>1.641395205180559E-2</c:v>
                </c:pt>
                <c:pt idx="15">
                  <c:v>1.7563516644128703E-2</c:v>
                </c:pt>
                <c:pt idx="16">
                  <c:v>1.8709203152587547E-2</c:v>
                </c:pt>
                <c:pt idx="17">
                  <c:v>1.9945803784996937E-2</c:v>
                </c:pt>
                <c:pt idx="18">
                  <c:v>2.1248927337042849E-2</c:v>
                </c:pt>
                <c:pt idx="19">
                  <c:v>2.2706273009453028E-2</c:v>
                </c:pt>
                <c:pt idx="20">
                  <c:v>2.4622237172285955E-2</c:v>
                </c:pt>
                <c:pt idx="21">
                  <c:v>2.6952391647908247E-2</c:v>
                </c:pt>
                <c:pt idx="22">
                  <c:v>3.0513227510035306E-2</c:v>
                </c:pt>
                <c:pt idx="23">
                  <c:v>3.5011047572646073E-2</c:v>
                </c:pt>
                <c:pt idx="24">
                  <c:v>4.0409758093074261E-2</c:v>
                </c:pt>
                <c:pt idx="25">
                  <c:v>4.6209136692820958E-2</c:v>
                </c:pt>
                <c:pt idx="26">
                  <c:v>5.2531002819937361E-2</c:v>
                </c:pt>
                <c:pt idx="27">
                  <c:v>5.7957438194654029E-2</c:v>
                </c:pt>
                <c:pt idx="28">
                  <c:v>6.2008682498867693E-2</c:v>
                </c:pt>
                <c:pt idx="29">
                  <c:v>6.3565565863814816E-2</c:v>
                </c:pt>
                <c:pt idx="30">
                  <c:v>6.0921643395503294E-2</c:v>
                </c:pt>
                <c:pt idx="31">
                  <c:v>5.6849580850639063E-2</c:v>
                </c:pt>
                <c:pt idx="32">
                  <c:v>4.8486394462571442E-2</c:v>
                </c:pt>
                <c:pt idx="33">
                  <c:v>4.0065751657297179E-2</c:v>
                </c:pt>
                <c:pt idx="34">
                  <c:v>3.1455812329888783E-2</c:v>
                </c:pt>
                <c:pt idx="35">
                  <c:v>2.5037775373496773E-2</c:v>
                </c:pt>
                <c:pt idx="36">
                  <c:v>1.9642177036121315E-2</c:v>
                </c:pt>
                <c:pt idx="37">
                  <c:v>1.5307747096351024E-2</c:v>
                </c:pt>
                <c:pt idx="38">
                  <c:v>1.1460051134957568E-2</c:v>
                </c:pt>
                <c:pt idx="39">
                  <c:v>8.9007482775460417E-3</c:v>
                </c:pt>
                <c:pt idx="40">
                  <c:v>7.3532857350980833E-3</c:v>
                </c:pt>
                <c:pt idx="41">
                  <c:v>6.675008592206595E-3</c:v>
                </c:pt>
                <c:pt idx="42">
                  <c:v>5.8620037285660818E-3</c:v>
                </c:pt>
                <c:pt idx="43">
                  <c:v>5.1052335612050701E-3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70-4074-85C1-29BDCD5F3209}"/>
            </c:ext>
          </c:extLst>
        </c:ser>
        <c:ser>
          <c:idx val="5"/>
          <c:order val="6"/>
          <c:tx>
            <c:strRef>
              <c:f>'SP23'!$BE$84</c:f>
              <c:strCache>
                <c:ptCount val="1"/>
                <c:pt idx="0">
                  <c:v>T7</c:v>
                </c:pt>
              </c:strCache>
            </c:strRef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'SP23'!$AY$85:$AY$128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'SP23'!$BE$85:$BE$128</c:f>
              <c:numCache>
                <c:formatCode>0.000</c:formatCode>
                <c:ptCount val="44"/>
                <c:pt idx="0">
                  <c:v>1.5988086643286036E-3</c:v>
                </c:pt>
                <c:pt idx="1">
                  <c:v>1.6703156835093215E-3</c:v>
                </c:pt>
                <c:pt idx="2">
                  <c:v>1.7782492614001305E-3</c:v>
                </c:pt>
                <c:pt idx="3">
                  <c:v>1.9347539378654446E-3</c:v>
                </c:pt>
                <c:pt idx="4">
                  <c:v>2.1479239545499282E-3</c:v>
                </c:pt>
                <c:pt idx="5">
                  <c:v>2.466332528293032E-3</c:v>
                </c:pt>
                <c:pt idx="6">
                  <c:v>3.0491864172754119E-3</c:v>
                </c:pt>
                <c:pt idx="7">
                  <c:v>4.2378315280230169E-3</c:v>
                </c:pt>
                <c:pt idx="8">
                  <c:v>6.0875828659856567E-3</c:v>
                </c:pt>
                <c:pt idx="9">
                  <c:v>7.4840037152234763E-3</c:v>
                </c:pt>
                <c:pt idx="10">
                  <c:v>8.590346189518672E-3</c:v>
                </c:pt>
                <c:pt idx="11">
                  <c:v>9.5712085008929099E-3</c:v>
                </c:pt>
                <c:pt idx="12">
                  <c:v>1.0330805847849681E-2</c:v>
                </c:pt>
                <c:pt idx="13">
                  <c:v>1.096357834582266E-2</c:v>
                </c:pt>
                <c:pt idx="14">
                  <c:v>1.1782541702537315E-2</c:v>
                </c:pt>
                <c:pt idx="15">
                  <c:v>1.2941502749273508E-2</c:v>
                </c:pt>
                <c:pt idx="16">
                  <c:v>1.4250220329069811E-2</c:v>
                </c:pt>
                <c:pt idx="17">
                  <c:v>1.577884547763107E-2</c:v>
                </c:pt>
                <c:pt idx="18">
                  <c:v>1.7512544989055519E-2</c:v>
                </c:pt>
                <c:pt idx="19">
                  <c:v>1.950259628016289E-2</c:v>
                </c:pt>
                <c:pt idx="20">
                  <c:v>2.1829949534371298E-2</c:v>
                </c:pt>
                <c:pt idx="21">
                  <c:v>2.4576920803811138E-2</c:v>
                </c:pt>
                <c:pt idx="22">
                  <c:v>2.8744613299630684E-2</c:v>
                </c:pt>
                <c:pt idx="23">
                  <c:v>3.3952553887055155E-2</c:v>
                </c:pt>
                <c:pt idx="24">
                  <c:v>4.0582577333041735E-2</c:v>
                </c:pt>
                <c:pt idx="25">
                  <c:v>4.8220412592636111E-2</c:v>
                </c:pt>
                <c:pt idx="26">
                  <c:v>5.7562240704817441E-2</c:v>
                </c:pt>
                <c:pt idx="27">
                  <c:v>6.6359005943262134E-2</c:v>
                </c:pt>
                <c:pt idx="28">
                  <c:v>7.2898557665790203E-2</c:v>
                </c:pt>
                <c:pt idx="29">
                  <c:v>7.5931510410124109E-2</c:v>
                </c:pt>
                <c:pt idx="30">
                  <c:v>7.2229412271819102E-2</c:v>
                </c:pt>
                <c:pt idx="31">
                  <c:v>6.6426655426333178E-2</c:v>
                </c:pt>
                <c:pt idx="32">
                  <c:v>5.4597040532448612E-2</c:v>
                </c:pt>
                <c:pt idx="33">
                  <c:v>4.2601441081268954E-2</c:v>
                </c:pt>
                <c:pt idx="34">
                  <c:v>3.198053496973887E-2</c:v>
                </c:pt>
                <c:pt idx="35">
                  <c:v>2.4667863488175956E-2</c:v>
                </c:pt>
                <c:pt idx="36">
                  <c:v>1.8727277174293212E-2</c:v>
                </c:pt>
                <c:pt idx="37">
                  <c:v>1.3544953406540831E-2</c:v>
                </c:pt>
                <c:pt idx="38">
                  <c:v>9.4177158789133571E-3</c:v>
                </c:pt>
                <c:pt idx="39">
                  <c:v>7.3089177404356007E-3</c:v>
                </c:pt>
                <c:pt idx="40">
                  <c:v>6.8610712031210918E-3</c:v>
                </c:pt>
                <c:pt idx="41">
                  <c:v>6.7869750763554825E-3</c:v>
                </c:pt>
                <c:pt idx="42">
                  <c:v>5.8466058619423399E-3</c:v>
                </c:pt>
                <c:pt idx="43">
                  <c:v>4.6660147458054274E-3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70-4074-85C1-29BDCD5F3209}"/>
            </c:ext>
          </c:extLst>
        </c:ser>
        <c:ser>
          <c:idx val="6"/>
          <c:order val="7"/>
          <c:tx>
            <c:strRef>
              <c:f>'SP23'!$BF$84</c:f>
              <c:strCache>
                <c:ptCount val="1"/>
                <c:pt idx="0">
                  <c:v>T8</c:v>
                </c:pt>
              </c:strCache>
            </c:strRef>
          </c:tx>
          <c:spPr>
            <a:ln w="19050" cap="rnd">
              <a:solidFill>
                <a:schemeClr val="accent2">
                  <a:tint val="6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'SP23'!$AY$85:$AY$128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'SP23'!$BF$85:$BF$128</c:f>
              <c:numCache>
                <c:formatCode>0.000</c:formatCode>
                <c:ptCount val="44"/>
                <c:pt idx="0">
                  <c:v>1.4843661922333707E-3</c:v>
                </c:pt>
                <c:pt idx="1">
                  <c:v>1.5692346294125567E-3</c:v>
                </c:pt>
                <c:pt idx="2">
                  <c:v>1.7038963536680622E-3</c:v>
                </c:pt>
                <c:pt idx="3">
                  <c:v>1.9057123604319689E-3</c:v>
                </c:pt>
                <c:pt idx="4">
                  <c:v>2.186051609741696E-3</c:v>
                </c:pt>
                <c:pt idx="5">
                  <c:v>2.5739972163054438E-3</c:v>
                </c:pt>
                <c:pt idx="6">
                  <c:v>3.2058854928467329E-3</c:v>
                </c:pt>
                <c:pt idx="7">
                  <c:v>4.4516403358825698E-3</c:v>
                </c:pt>
                <c:pt idx="8">
                  <c:v>6.4492270427417503E-3</c:v>
                </c:pt>
                <c:pt idx="9">
                  <c:v>8.01709463906225E-3</c:v>
                </c:pt>
                <c:pt idx="10">
                  <c:v>9.2678732475021362E-3</c:v>
                </c:pt>
                <c:pt idx="11">
                  <c:v>1.0503227400491174E-2</c:v>
                </c:pt>
                <c:pt idx="12">
                  <c:v>1.1382715079321997E-2</c:v>
                </c:pt>
                <c:pt idx="13">
                  <c:v>1.2109781275363791E-2</c:v>
                </c:pt>
                <c:pt idx="14">
                  <c:v>1.2834910931424349E-2</c:v>
                </c:pt>
                <c:pt idx="15">
                  <c:v>1.3806979275159786E-2</c:v>
                </c:pt>
                <c:pt idx="16">
                  <c:v>1.4813462054383428E-2</c:v>
                </c:pt>
                <c:pt idx="17">
                  <c:v>1.5967957661743973E-2</c:v>
                </c:pt>
                <c:pt idx="18">
                  <c:v>1.7212698630926448E-2</c:v>
                </c:pt>
                <c:pt idx="19">
                  <c:v>1.8572803788951112E-2</c:v>
                </c:pt>
                <c:pt idx="20">
                  <c:v>2.0389113917626774E-2</c:v>
                </c:pt>
                <c:pt idx="21">
                  <c:v>2.2487529091805656E-2</c:v>
                </c:pt>
                <c:pt idx="22">
                  <c:v>2.551553278726764E-2</c:v>
                </c:pt>
                <c:pt idx="23">
                  <c:v>2.949329960169118E-2</c:v>
                </c:pt>
                <c:pt idx="24">
                  <c:v>3.4712754092073882E-2</c:v>
                </c:pt>
                <c:pt idx="25">
                  <c:v>4.1613309740523845E-2</c:v>
                </c:pt>
                <c:pt idx="26">
                  <c:v>5.0521636438229323E-2</c:v>
                </c:pt>
                <c:pt idx="27">
                  <c:v>5.9237181868915793E-2</c:v>
                </c:pt>
                <c:pt idx="28">
                  <c:v>6.6696971612411282E-2</c:v>
                </c:pt>
                <c:pt idx="29">
                  <c:v>7.1678988782364519E-2</c:v>
                </c:pt>
                <c:pt idx="30">
                  <c:v>7.0537969418810353E-2</c:v>
                </c:pt>
                <c:pt idx="31">
                  <c:v>6.7456357714625742E-2</c:v>
                </c:pt>
                <c:pt idx="32">
                  <c:v>5.842253867841754E-2</c:v>
                </c:pt>
                <c:pt idx="33">
                  <c:v>4.8389368994948917E-2</c:v>
                </c:pt>
                <c:pt idx="34">
                  <c:v>3.850338068121479E-2</c:v>
                </c:pt>
                <c:pt idx="35">
                  <c:v>3.0326061123912604E-2</c:v>
                </c:pt>
                <c:pt idx="36">
                  <c:v>2.4053179184465995E-2</c:v>
                </c:pt>
                <c:pt idx="37">
                  <c:v>1.8869232539487114E-2</c:v>
                </c:pt>
                <c:pt idx="38">
                  <c:v>1.4287612757177623E-2</c:v>
                </c:pt>
                <c:pt idx="39">
                  <c:v>1.1217813297204426E-2</c:v>
                </c:pt>
                <c:pt idx="40">
                  <c:v>8.4193872939852341E-3</c:v>
                </c:pt>
                <c:pt idx="41">
                  <c:v>6.4608739571163799E-3</c:v>
                </c:pt>
                <c:pt idx="42">
                  <c:v>5.2559126764016263E-3</c:v>
                </c:pt>
                <c:pt idx="43">
                  <c:v>5.4344785317274992E-3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D70-4074-85C1-29BDCD5F3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117039"/>
        <c:axId val="1110122799"/>
      </c:scatterChart>
      <c:valAx>
        <c:axId val="111011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122799"/>
        <c:crosses val="autoZero"/>
        <c:crossBetween val="midCat"/>
      </c:valAx>
      <c:valAx>
        <c:axId val="111012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117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Open Normalized Trap GSD vd Water Column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7"/>
          <c:order val="0"/>
          <c:tx>
            <c:strRef>
              <c:f>'SP23'!$BO$84</c:f>
              <c:strCache>
                <c:ptCount val="1"/>
                <c:pt idx="0">
                  <c:v>WC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'SP23'!$AY$85:$AY$128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'SP23'!$BO$85:$BO$128</c:f>
              <c:numCache>
                <c:formatCode>0.000</c:formatCode>
                <c:ptCount val="44"/>
                <c:pt idx="0">
                  <c:v>4.0866328845774947E-4</c:v>
                </c:pt>
                <c:pt idx="1">
                  <c:v>4.4959107800686789E-4</c:v>
                </c:pt>
                <c:pt idx="2">
                  <c:v>5.1987126040439215E-4</c:v>
                </c:pt>
                <c:pt idx="3">
                  <c:v>6.2595205068311757E-4</c:v>
                </c:pt>
                <c:pt idx="4">
                  <c:v>7.7043952490935452E-4</c:v>
                </c:pt>
                <c:pt idx="5">
                  <c:v>9.3572449241842459E-4</c:v>
                </c:pt>
                <c:pt idx="6">
                  <c:v>1.1272308412613131E-3</c:v>
                </c:pt>
                <c:pt idx="7">
                  <c:v>1.534129040867908E-3</c:v>
                </c:pt>
                <c:pt idx="8">
                  <c:v>2.3274978336394383E-3</c:v>
                </c:pt>
                <c:pt idx="9">
                  <c:v>3.0002587385989012E-3</c:v>
                </c:pt>
                <c:pt idx="10">
                  <c:v>3.7065252635234149E-3</c:v>
                </c:pt>
                <c:pt idx="11">
                  <c:v>4.7568124720066248E-3</c:v>
                </c:pt>
                <c:pt idx="12">
                  <c:v>5.5466615251331033E-3</c:v>
                </c:pt>
                <c:pt idx="13">
                  <c:v>6.773784429119873E-3</c:v>
                </c:pt>
                <c:pt idx="14">
                  <c:v>8.0019534637936311E-3</c:v>
                </c:pt>
                <c:pt idx="15">
                  <c:v>9.6968697581400146E-3</c:v>
                </c:pt>
                <c:pt idx="16">
                  <c:v>1.1572601380090629E-2</c:v>
                </c:pt>
                <c:pt idx="17">
                  <c:v>1.3344430869513086E-2</c:v>
                </c:pt>
                <c:pt idx="18">
                  <c:v>1.492201748127555E-2</c:v>
                </c:pt>
                <c:pt idx="19">
                  <c:v>1.6961659294587782E-2</c:v>
                </c:pt>
                <c:pt idx="20">
                  <c:v>1.941185448231009E-2</c:v>
                </c:pt>
                <c:pt idx="21">
                  <c:v>2.1971433993781604E-2</c:v>
                </c:pt>
                <c:pt idx="22">
                  <c:v>2.5698850928096401E-2</c:v>
                </c:pt>
                <c:pt idx="23">
                  <c:v>3.0021462912976728E-2</c:v>
                </c:pt>
                <c:pt idx="24">
                  <c:v>3.5322019389069079E-2</c:v>
                </c:pt>
                <c:pt idx="25">
                  <c:v>4.1936756571033407E-2</c:v>
                </c:pt>
                <c:pt idx="26">
                  <c:v>4.9949271486738764E-2</c:v>
                </c:pt>
                <c:pt idx="27">
                  <c:v>5.7481172855557601E-2</c:v>
                </c:pt>
                <c:pt idx="28">
                  <c:v>6.4732126128295528E-2</c:v>
                </c:pt>
                <c:pt idx="29">
                  <c:v>7.0850036592782356E-2</c:v>
                </c:pt>
                <c:pt idx="30">
                  <c:v>7.4400183339564455E-2</c:v>
                </c:pt>
                <c:pt idx="31">
                  <c:v>7.5126204962583987E-2</c:v>
                </c:pt>
                <c:pt idx="32">
                  <c:v>7.1446638607481086E-2</c:v>
                </c:pt>
                <c:pt idx="33">
                  <c:v>6.498147581825757E-2</c:v>
                </c:pt>
                <c:pt idx="34">
                  <c:v>5.446969236241677E-2</c:v>
                </c:pt>
                <c:pt idx="35">
                  <c:v>4.3762590487865599E-2</c:v>
                </c:pt>
                <c:pt idx="36">
                  <c:v>3.2862867175202246E-2</c:v>
                </c:pt>
                <c:pt idx="37">
                  <c:v>2.292970928591204E-2</c:v>
                </c:pt>
                <c:pt idx="38">
                  <c:v>1.4507229716220043E-2</c:v>
                </c:pt>
                <c:pt idx="39">
                  <c:v>9.0464872690227283E-3</c:v>
                </c:pt>
                <c:pt idx="40">
                  <c:v>5.7129636177251095E-3</c:v>
                </c:pt>
                <c:pt idx="41">
                  <c:v>3.5731119997990794E-3</c:v>
                </c:pt>
                <c:pt idx="42">
                  <c:v>1.9318243806164021E-3</c:v>
                </c:pt>
                <c:pt idx="43">
                  <c:v>8.9136155026013175E-4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5C-47D5-9795-CF930DB346E1}"/>
            </c:ext>
          </c:extLst>
        </c:ser>
        <c:ser>
          <c:idx val="0"/>
          <c:order val="1"/>
          <c:tx>
            <c:strRef>
              <c:f>'SP23'!$BG$84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2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'SP23'!$AY$85:$AY$128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'SP23'!$BG$85:$BG$128</c:f>
              <c:numCache>
                <c:formatCode>0.000</c:formatCode>
                <c:ptCount val="44"/>
                <c:pt idx="0">
                  <c:v>1.4911236611620156E-3</c:v>
                </c:pt>
                <c:pt idx="1">
                  <c:v>1.5804895098613912E-3</c:v>
                </c:pt>
                <c:pt idx="2">
                  <c:v>1.7224000359184958E-3</c:v>
                </c:pt>
                <c:pt idx="3">
                  <c:v>1.9327993463621835E-3</c:v>
                </c:pt>
                <c:pt idx="4">
                  <c:v>2.2166203984763919E-3</c:v>
                </c:pt>
                <c:pt idx="5">
                  <c:v>2.6150447032981809E-3</c:v>
                </c:pt>
                <c:pt idx="6">
                  <c:v>3.2535552477170751E-3</c:v>
                </c:pt>
                <c:pt idx="7">
                  <c:v>4.5368751300286208E-3</c:v>
                </c:pt>
                <c:pt idx="8">
                  <c:v>6.6407837742391528E-3</c:v>
                </c:pt>
                <c:pt idx="9">
                  <c:v>8.3218661583341642E-3</c:v>
                </c:pt>
                <c:pt idx="10">
                  <c:v>9.6980298249894001E-3</c:v>
                </c:pt>
                <c:pt idx="11">
                  <c:v>1.1048294284598111E-2</c:v>
                </c:pt>
                <c:pt idx="12">
                  <c:v>1.2018810218793526E-2</c:v>
                </c:pt>
                <c:pt idx="13">
                  <c:v>1.2815527412874129E-2</c:v>
                </c:pt>
                <c:pt idx="14">
                  <c:v>1.3667478726578929E-2</c:v>
                </c:pt>
                <c:pt idx="15">
                  <c:v>1.4763041170861774E-2</c:v>
                </c:pt>
                <c:pt idx="16">
                  <c:v>1.5873712273459E-2</c:v>
                </c:pt>
                <c:pt idx="17">
                  <c:v>1.7072603989578557E-2</c:v>
                </c:pt>
                <c:pt idx="18">
                  <c:v>1.8288364446891237E-2</c:v>
                </c:pt>
                <c:pt idx="19">
                  <c:v>1.9575476776533117E-2</c:v>
                </c:pt>
                <c:pt idx="20">
                  <c:v>2.1276337945100501E-2</c:v>
                </c:pt>
                <c:pt idx="21">
                  <c:v>2.3304140130597503E-2</c:v>
                </c:pt>
                <c:pt idx="22">
                  <c:v>2.6420370518189105E-2</c:v>
                </c:pt>
                <c:pt idx="23">
                  <c:v>3.0558431821930465E-2</c:v>
                </c:pt>
                <c:pt idx="24">
                  <c:v>3.5715906881127947E-2</c:v>
                </c:pt>
                <c:pt idx="25">
                  <c:v>4.1755902587234751E-2</c:v>
                </c:pt>
                <c:pt idx="26">
                  <c:v>4.9187804366906666E-2</c:v>
                </c:pt>
                <c:pt idx="27">
                  <c:v>5.6734102973943747E-2</c:v>
                </c:pt>
                <c:pt idx="28">
                  <c:v>6.3910345324459231E-2</c:v>
                </c:pt>
                <c:pt idx="29">
                  <c:v>6.8692568635623133E-2</c:v>
                </c:pt>
                <c:pt idx="30">
                  <c:v>6.7895217989844908E-2</c:v>
                </c:pt>
                <c:pt idx="31">
                  <c:v>6.455612212042508E-2</c:v>
                </c:pt>
                <c:pt idx="32">
                  <c:v>5.6164002072704257E-2</c:v>
                </c:pt>
                <c:pt idx="33">
                  <c:v>4.7875107935700011E-2</c:v>
                </c:pt>
                <c:pt idx="34">
                  <c:v>3.8337955004847123E-2</c:v>
                </c:pt>
                <c:pt idx="35">
                  <c:v>3.0598224464456196E-2</c:v>
                </c:pt>
                <c:pt idx="36">
                  <c:v>2.4160804097471327E-2</c:v>
                </c:pt>
                <c:pt idx="37">
                  <c:v>1.9213230740908454E-2</c:v>
                </c:pt>
                <c:pt idx="38">
                  <c:v>1.4460028127534068E-2</c:v>
                </c:pt>
                <c:pt idx="39">
                  <c:v>1.1323192957202516E-2</c:v>
                </c:pt>
                <c:pt idx="40">
                  <c:v>9.0293069860630602E-3</c:v>
                </c:pt>
                <c:pt idx="41">
                  <c:v>7.4697698471917805E-3</c:v>
                </c:pt>
                <c:pt idx="42">
                  <c:v>6.2350285492314755E-3</c:v>
                </c:pt>
                <c:pt idx="43">
                  <c:v>5.9932008307515515E-3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5C-47D5-9795-CF930DB346E1}"/>
            </c:ext>
          </c:extLst>
        </c:ser>
        <c:ser>
          <c:idx val="1"/>
          <c:order val="2"/>
          <c:tx>
            <c:strRef>
              <c:f>'SP23'!$BH$84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2">
                  <a:shade val="6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'SP23'!$AY$85:$AY$128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'SP23'!$BH$85:$BH$128</c:f>
              <c:numCache>
                <c:formatCode>0.000</c:formatCode>
                <c:ptCount val="44"/>
                <c:pt idx="0">
                  <c:v>1.4163746730494005E-3</c:v>
                </c:pt>
                <c:pt idx="1">
                  <c:v>1.4953363272960571E-3</c:v>
                </c:pt>
                <c:pt idx="2">
                  <c:v>1.6236490154468734E-3</c:v>
                </c:pt>
                <c:pt idx="3">
                  <c:v>1.8013127375018504E-3</c:v>
                </c:pt>
                <c:pt idx="4">
                  <c:v>2.0776785273651484E-3</c:v>
                </c:pt>
                <c:pt idx="5">
                  <c:v>2.4576814884271821E-3</c:v>
                </c:pt>
                <c:pt idx="6">
                  <c:v>3.0893747224004339E-3</c:v>
                </c:pt>
                <c:pt idx="7">
                  <c:v>4.2984750530523624E-3</c:v>
                </c:pt>
                <c:pt idx="8">
                  <c:v>6.2034249617529489E-3</c:v>
                </c:pt>
                <c:pt idx="9">
                  <c:v>7.7135665992202531E-3</c:v>
                </c:pt>
                <c:pt idx="10">
                  <c:v>8.9226669298721785E-3</c:v>
                </c:pt>
                <c:pt idx="11">
                  <c:v>1.0107091743572027E-2</c:v>
                </c:pt>
                <c:pt idx="12">
                  <c:v>1.0872032769086512E-2</c:v>
                </c:pt>
                <c:pt idx="13">
                  <c:v>1.1538271726792677E-2</c:v>
                </c:pt>
                <c:pt idx="14">
                  <c:v>1.2169964960765925E-2</c:v>
                </c:pt>
                <c:pt idx="15">
                  <c:v>1.3053348467650395E-2</c:v>
                </c:pt>
                <c:pt idx="16">
                  <c:v>1.3946602181315697E-2</c:v>
                </c:pt>
                <c:pt idx="17">
                  <c:v>1.4958298376350985E-2</c:v>
                </c:pt>
                <c:pt idx="18">
                  <c:v>1.6068696639194587E-2</c:v>
                </c:pt>
                <c:pt idx="19">
                  <c:v>1.7307407590189013E-2</c:v>
                </c:pt>
                <c:pt idx="20">
                  <c:v>1.9049499087005876E-2</c:v>
                </c:pt>
                <c:pt idx="21">
                  <c:v>2.1127177614371023E-2</c:v>
                </c:pt>
                <c:pt idx="22">
                  <c:v>2.412772047574397E-2</c:v>
                </c:pt>
                <c:pt idx="23">
                  <c:v>2.7912944776193056E-2</c:v>
                </c:pt>
                <c:pt idx="24">
                  <c:v>3.2315057000444153E-2</c:v>
                </c:pt>
                <c:pt idx="25">
                  <c:v>3.7116912599318964E-2</c:v>
                </c:pt>
                <c:pt idx="26">
                  <c:v>4.2461629571139518E-2</c:v>
                </c:pt>
                <c:pt idx="27">
                  <c:v>4.7811281646350484E-2</c:v>
                </c:pt>
                <c:pt idx="28">
                  <c:v>5.3299116616493107E-2</c:v>
                </c:pt>
                <c:pt idx="29">
                  <c:v>5.7049795193209303E-2</c:v>
                </c:pt>
                <c:pt idx="30">
                  <c:v>5.753837042886048E-2</c:v>
                </c:pt>
                <c:pt idx="31">
                  <c:v>5.8170063662833747E-2</c:v>
                </c:pt>
                <c:pt idx="32">
                  <c:v>5.4389774465775059E-2</c:v>
                </c:pt>
                <c:pt idx="33">
                  <c:v>5.1122736021319636E-2</c:v>
                </c:pt>
                <c:pt idx="34">
                  <c:v>4.5852045600355329E-2</c:v>
                </c:pt>
                <c:pt idx="35">
                  <c:v>4.0704732764151402E-2</c:v>
                </c:pt>
                <c:pt idx="36">
                  <c:v>3.6273009919557807E-2</c:v>
                </c:pt>
                <c:pt idx="37">
                  <c:v>3.1920248729210877E-2</c:v>
                </c:pt>
                <c:pt idx="38">
                  <c:v>2.6610077481123231E-2</c:v>
                </c:pt>
                <c:pt idx="39">
                  <c:v>2.1911859053447166E-2</c:v>
                </c:pt>
                <c:pt idx="40">
                  <c:v>1.7213640625771107E-2</c:v>
                </c:pt>
                <c:pt idx="41">
                  <c:v>1.3433351428712433E-2</c:v>
                </c:pt>
                <c:pt idx="42">
                  <c:v>1.0946059319942752E-2</c:v>
                </c:pt>
                <c:pt idx="43">
                  <c:v>1.0521640428366974E-2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5C-47D5-9795-CF930DB346E1}"/>
            </c:ext>
          </c:extLst>
        </c:ser>
        <c:ser>
          <c:idx val="2"/>
          <c:order val="3"/>
          <c:tx>
            <c:strRef>
              <c:f>'SP23'!$BI$84</c:f>
              <c:strCache>
                <c:ptCount val="1"/>
                <c:pt idx="0">
                  <c:v>T3</c:v>
                </c:pt>
              </c:strCache>
            </c:strRef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'SP23'!$AY$85:$AY$128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'SP23'!$BI$85:$BI$128</c:f>
              <c:numCache>
                <c:formatCode>0.000</c:formatCode>
                <c:ptCount val="44"/>
                <c:pt idx="0">
                  <c:v>1.5804578402797366E-3</c:v>
                </c:pt>
                <c:pt idx="1">
                  <c:v>1.6879110645480477E-3</c:v>
                </c:pt>
                <c:pt idx="2">
                  <c:v>1.8669997716618989E-3</c:v>
                </c:pt>
                <c:pt idx="3">
                  <c:v>2.1356328323326756E-3</c:v>
                </c:pt>
                <c:pt idx="4">
                  <c:v>2.511719117271763E-3</c:v>
                </c:pt>
                <c:pt idx="5">
                  <c:v>3.0131674971905467E-3</c:v>
                </c:pt>
                <c:pt idx="6">
                  <c:v>3.7563856317130283E-3</c:v>
                </c:pt>
                <c:pt idx="7">
                  <c:v>5.1711864179124533E-3</c:v>
                </c:pt>
                <c:pt idx="8">
                  <c:v>7.4903851750368258E-3</c:v>
                </c:pt>
                <c:pt idx="9">
                  <c:v>9.3215672052759536E-3</c:v>
                </c:pt>
                <c:pt idx="10">
                  <c:v>1.0758754079864609E-2</c:v>
                </c:pt>
                <c:pt idx="11">
                  <c:v>1.2182509301419729E-2</c:v>
                </c:pt>
                <c:pt idx="12">
                  <c:v>1.3127202231445291E-2</c:v>
                </c:pt>
                <c:pt idx="13">
                  <c:v>1.3897283672034855E-2</c:v>
                </c:pt>
                <c:pt idx="14">
                  <c:v>1.4653933459590875E-2</c:v>
                </c:pt>
                <c:pt idx="15">
                  <c:v>1.5638921348717052E-2</c:v>
                </c:pt>
                <c:pt idx="16">
                  <c:v>1.6601523149454005E-2</c:v>
                </c:pt>
                <c:pt idx="17">
                  <c:v>1.7640237650714343E-2</c:v>
                </c:pt>
                <c:pt idx="18">
                  <c:v>1.8714769893397449E-2</c:v>
                </c:pt>
                <c:pt idx="19">
                  <c:v>1.9896755360348867E-2</c:v>
                </c:pt>
                <c:pt idx="20">
                  <c:v>2.1607052513286148E-2</c:v>
                </c:pt>
                <c:pt idx="21">
                  <c:v>2.372925369258528E-2</c:v>
                </c:pt>
                <c:pt idx="22">
                  <c:v>2.6943895985278906E-2</c:v>
                </c:pt>
                <c:pt idx="23">
                  <c:v>3.1215161649944263E-2</c:v>
                </c:pt>
                <c:pt idx="24">
                  <c:v>3.6466937986057948E-2</c:v>
                </c:pt>
                <c:pt idx="25">
                  <c:v>4.2645498381485805E-2</c:v>
                </c:pt>
                <c:pt idx="26">
                  <c:v>5.0086634162066324E-2</c:v>
                </c:pt>
                <c:pt idx="27">
                  <c:v>5.762626873155946E-2</c:v>
                </c:pt>
                <c:pt idx="28">
                  <c:v>6.5098745035884892E-2</c:v>
                </c:pt>
                <c:pt idx="29">
                  <c:v>7.0010252828482278E-2</c:v>
                </c:pt>
                <c:pt idx="30">
                  <c:v>6.9446123401073645E-2</c:v>
                </c:pt>
                <c:pt idx="31">
                  <c:v>6.6428478686205258E-2</c:v>
                </c:pt>
                <c:pt idx="32">
                  <c:v>5.7375544541600064E-2</c:v>
                </c:pt>
                <c:pt idx="33">
                  <c:v>4.8058454554001963E-2</c:v>
                </c:pt>
                <c:pt idx="34">
                  <c:v>3.7465357528217662E-2</c:v>
                </c:pt>
                <c:pt idx="35">
                  <c:v>2.876612358016235E-2</c:v>
                </c:pt>
                <c:pt idx="36">
                  <c:v>2.1804050091111377E-2</c:v>
                </c:pt>
                <c:pt idx="37">
                  <c:v>1.6574659843386928E-2</c:v>
                </c:pt>
                <c:pt idx="38">
                  <c:v>1.1936262329138183E-2</c:v>
                </c:pt>
                <c:pt idx="39">
                  <c:v>8.6320756828876261E-3</c:v>
                </c:pt>
                <c:pt idx="40">
                  <c:v>5.9009728994013962E-3</c:v>
                </c:pt>
                <c:pt idx="41">
                  <c:v>4.0832225221958058E-3</c:v>
                </c:pt>
                <c:pt idx="42">
                  <c:v>3.1206207214588572E-3</c:v>
                </c:pt>
                <c:pt idx="43">
                  <c:v>3.3310499523176319E-3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5C-47D5-9795-CF930DB346E1}"/>
            </c:ext>
          </c:extLst>
        </c:ser>
        <c:ser>
          <c:idx val="3"/>
          <c:order val="4"/>
          <c:tx>
            <c:strRef>
              <c:f>'SP23'!$BJ$84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solidFill>
                <a:schemeClr val="accent2">
                  <a:shade val="9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'SP23'!$AY$85:$AY$128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'SP23'!$BJ$85:$BJ$128</c:f>
              <c:numCache>
                <c:formatCode>0.000</c:formatCode>
                <c:ptCount val="44"/>
                <c:pt idx="0">
                  <c:v>1.5841466038244174E-3</c:v>
                </c:pt>
                <c:pt idx="1">
                  <c:v>1.6770742211631821E-3</c:v>
                </c:pt>
                <c:pt idx="2">
                  <c:v>1.8238569198641835E-3</c:v>
                </c:pt>
                <c:pt idx="3">
                  <c:v>2.0404058706530001E-3</c:v>
                </c:pt>
                <c:pt idx="4">
                  <c:v>2.3417857752503074E-3</c:v>
                </c:pt>
                <c:pt idx="5">
                  <c:v>2.755620978156265E-3</c:v>
                </c:pt>
                <c:pt idx="6">
                  <c:v>3.4370558239003564E-3</c:v>
                </c:pt>
                <c:pt idx="7">
                  <c:v>4.7815092857217663E-3</c:v>
                </c:pt>
                <c:pt idx="8">
                  <c:v>6.9533509970201232E-3</c:v>
                </c:pt>
                <c:pt idx="9">
                  <c:v>8.6636411672725462E-3</c:v>
                </c:pt>
                <c:pt idx="10">
                  <c:v>1.0018961333863631E-2</c:v>
                </c:pt>
                <c:pt idx="11">
                  <c:v>1.1315381953136579E-2</c:v>
                </c:pt>
                <c:pt idx="12">
                  <c:v>1.2254908996513691E-2</c:v>
                </c:pt>
                <c:pt idx="13">
                  <c:v>1.3041215267595819E-2</c:v>
                </c:pt>
                <c:pt idx="14">
                  <c:v>1.396232608130616E-2</c:v>
                </c:pt>
                <c:pt idx="15">
                  <c:v>1.5217186279698142E-2</c:v>
                </c:pt>
                <c:pt idx="16">
                  <c:v>1.6519480659895142E-2</c:v>
                </c:pt>
                <c:pt idx="17">
                  <c:v>1.7860830402031905E-2</c:v>
                </c:pt>
                <c:pt idx="18">
                  <c:v>1.9197699990882697E-2</c:v>
                </c:pt>
                <c:pt idx="19">
                  <c:v>2.0634747391597638E-2</c:v>
                </c:pt>
                <c:pt idx="20">
                  <c:v>2.231595091356478E-2</c:v>
                </c:pt>
                <c:pt idx="21">
                  <c:v>2.4262180323281837E-2</c:v>
                </c:pt>
                <c:pt idx="22">
                  <c:v>2.7285955454656254E-2</c:v>
                </c:pt>
                <c:pt idx="23">
                  <c:v>3.1133330584895726E-2</c:v>
                </c:pt>
                <c:pt idx="24">
                  <c:v>3.6157496909467991E-2</c:v>
                </c:pt>
                <c:pt idx="25">
                  <c:v>4.2292689887085073E-2</c:v>
                </c:pt>
                <c:pt idx="26">
                  <c:v>5.0235229953097295E-2</c:v>
                </c:pt>
                <c:pt idx="27">
                  <c:v>5.7717047773031729E-2</c:v>
                </c:pt>
                <c:pt idx="28">
                  <c:v>6.3629945628940088E-2</c:v>
                </c:pt>
                <c:pt idx="29">
                  <c:v>6.7758211236748522E-2</c:v>
                </c:pt>
                <c:pt idx="30">
                  <c:v>6.6226170393080111E-2</c:v>
                </c:pt>
                <c:pt idx="31">
                  <c:v>6.2600452514646215E-2</c:v>
                </c:pt>
                <c:pt idx="32">
                  <c:v>5.4246030304949858E-2</c:v>
                </c:pt>
                <c:pt idx="33">
                  <c:v>4.5183559742634931E-2</c:v>
                </c:pt>
                <c:pt idx="34">
                  <c:v>3.6047794718714748E-2</c:v>
                </c:pt>
                <c:pt idx="35">
                  <c:v>2.8653602439611802E-2</c:v>
                </c:pt>
                <c:pt idx="36">
                  <c:v>2.2527156308378732E-2</c:v>
                </c:pt>
                <c:pt idx="37">
                  <c:v>1.7291613088977687E-2</c:v>
                </c:pt>
                <c:pt idx="38">
                  <c:v>1.2500429478769396E-2</c:v>
                </c:pt>
                <c:pt idx="39">
                  <c:v>1.0294100859544113E-2</c:v>
                </c:pt>
                <c:pt idx="40">
                  <c:v>1.0045842413814607E-2</c:v>
                </c:pt>
                <c:pt idx="41">
                  <c:v>1.0371880335521493E-2</c:v>
                </c:pt>
                <c:pt idx="42">
                  <c:v>8.8685899510324226E-3</c:v>
                </c:pt>
                <c:pt idx="43">
                  <c:v>6.2735527862069814E-3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5C-47D5-9795-CF930DB346E1}"/>
            </c:ext>
          </c:extLst>
        </c:ser>
        <c:ser>
          <c:idx val="4"/>
          <c:order val="5"/>
          <c:tx>
            <c:strRef>
              <c:f>'SP23'!$BK$84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solidFill>
                <a:schemeClr val="accent2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'SP23'!$AY$85:$AY$128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'SP23'!$BK$85:$BK$128</c:f>
              <c:numCache>
                <c:formatCode>0.000</c:formatCode>
                <c:ptCount val="44"/>
                <c:pt idx="0">
                  <c:v>1.7700961575924025E-3</c:v>
                </c:pt>
                <c:pt idx="1">
                  <c:v>1.8841873904194984E-3</c:v>
                </c:pt>
                <c:pt idx="2">
                  <c:v>2.0681892808802407E-3</c:v>
                </c:pt>
                <c:pt idx="3">
                  <c:v>2.3330272581957236E-3</c:v>
                </c:pt>
                <c:pt idx="4">
                  <c:v>2.7041859309609273E-3</c:v>
                </c:pt>
                <c:pt idx="5">
                  <c:v>3.2001157919291051E-3</c:v>
                </c:pt>
                <c:pt idx="6">
                  <c:v>3.9788431752755858E-3</c:v>
                </c:pt>
                <c:pt idx="7">
                  <c:v>5.5149380312167918E-3</c:v>
                </c:pt>
                <c:pt idx="8">
                  <c:v>8.001388067435557E-3</c:v>
                </c:pt>
                <c:pt idx="9">
                  <c:v>9.9212732528982158E-3</c:v>
                </c:pt>
                <c:pt idx="10">
                  <c:v>1.14207246865595E-2</c:v>
                </c:pt>
                <c:pt idx="11">
                  <c:v>1.2866530869496169E-2</c:v>
                </c:pt>
                <c:pt idx="12">
                  <c:v>1.3889718214787248E-2</c:v>
                </c:pt>
                <c:pt idx="13">
                  <c:v>1.4675737277202037E-2</c:v>
                </c:pt>
                <c:pt idx="14">
                  <c:v>1.5438702290711289E-2</c:v>
                </c:pt>
                <c:pt idx="15">
                  <c:v>1.6416739254809413E-2</c:v>
                </c:pt>
                <c:pt idx="16">
                  <c:v>1.7388220961374889E-2</c:v>
                </c:pt>
                <c:pt idx="17">
                  <c:v>1.8484473856143331E-2</c:v>
                </c:pt>
                <c:pt idx="18">
                  <c:v>1.9655486438542924E-2</c:v>
                </c:pt>
                <c:pt idx="19">
                  <c:v>2.0906365301797757E-2</c:v>
                </c:pt>
                <c:pt idx="20">
                  <c:v>2.258690920792128E-2</c:v>
                </c:pt>
                <c:pt idx="21">
                  <c:v>2.4594664596080403E-2</c:v>
                </c:pt>
                <c:pt idx="22">
                  <c:v>2.7664669222118594E-2</c:v>
                </c:pt>
                <c:pt idx="23">
                  <c:v>3.1885751005350446E-2</c:v>
                </c:pt>
                <c:pt idx="24">
                  <c:v>3.7284352270989085E-2</c:v>
                </c:pt>
                <c:pt idx="25">
                  <c:v>4.3825266171681768E-2</c:v>
                </c:pt>
                <c:pt idx="26">
                  <c:v>5.1317935559435111E-2</c:v>
                </c:pt>
                <c:pt idx="27">
                  <c:v>5.786822950998937E-2</c:v>
                </c:pt>
                <c:pt idx="28">
                  <c:v>6.2550343913806566E-2</c:v>
                </c:pt>
                <c:pt idx="29">
                  <c:v>6.476798003366091E-2</c:v>
                </c:pt>
                <c:pt idx="30">
                  <c:v>6.2396148446103784E-2</c:v>
                </c:pt>
                <c:pt idx="31">
                  <c:v>5.7723204886447034E-2</c:v>
                </c:pt>
                <c:pt idx="32">
                  <c:v>4.9852869925921299E-2</c:v>
                </c:pt>
                <c:pt idx="33">
                  <c:v>4.1735620264998816E-2</c:v>
                </c:pt>
                <c:pt idx="34">
                  <c:v>3.3528745816319233E-2</c:v>
                </c:pt>
                <c:pt idx="35">
                  <c:v>2.7247760416037683E-2</c:v>
                </c:pt>
                <c:pt idx="36">
                  <c:v>2.204134998963939E-2</c:v>
                </c:pt>
                <c:pt idx="37">
                  <c:v>1.8529000306450785E-2</c:v>
                </c:pt>
                <c:pt idx="38">
                  <c:v>1.5149671207151601E-2</c:v>
                </c:pt>
                <c:pt idx="39">
                  <c:v>1.2543496129047108E-2</c:v>
                </c:pt>
                <c:pt idx="40">
                  <c:v>1.013443345646867E-2</c:v>
                </c:pt>
                <c:pt idx="41">
                  <c:v>8.1327061100076627E-3</c:v>
                </c:pt>
                <c:pt idx="42">
                  <c:v>6.8556062166221987E-3</c:v>
                </c:pt>
                <c:pt idx="43">
                  <c:v>7.2643418495227192E-3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5C-47D5-9795-CF930DB346E1}"/>
            </c:ext>
          </c:extLst>
        </c:ser>
        <c:ser>
          <c:idx val="5"/>
          <c:order val="6"/>
          <c:tx>
            <c:strRef>
              <c:f>'SP23'!$BL$84</c:f>
              <c:strCache>
                <c:ptCount val="1"/>
                <c:pt idx="0">
                  <c:v>T7</c:v>
                </c:pt>
              </c:strCache>
            </c:strRef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'SP23'!$AY$85:$AY$128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'SP23'!$BL$85:$BL$128</c:f>
              <c:numCache>
                <c:formatCode>0.000</c:formatCode>
                <c:ptCount val="44"/>
                <c:pt idx="0">
                  <c:v>1.5088382306275541E-3</c:v>
                </c:pt>
                <c:pt idx="1">
                  <c:v>1.5875147433893652E-3</c:v>
                </c:pt>
                <c:pt idx="2">
                  <c:v>1.7078347250014997E-3</c:v>
                </c:pt>
                <c:pt idx="3">
                  <c:v>1.8802090426765367E-3</c:v>
                </c:pt>
                <c:pt idx="4">
                  <c:v>2.1161144721172577E-3</c:v>
                </c:pt>
                <c:pt idx="5">
                  <c:v>2.4476268413182877E-3</c:v>
                </c:pt>
                <c:pt idx="6">
                  <c:v>3.0183920098314594E-3</c:v>
                </c:pt>
                <c:pt idx="7">
                  <c:v>4.1866686324014239E-3</c:v>
                </c:pt>
                <c:pt idx="8">
                  <c:v>6.0576057540880799E-3</c:v>
                </c:pt>
                <c:pt idx="9">
                  <c:v>7.4807004056768444E-3</c:v>
                </c:pt>
                <c:pt idx="10">
                  <c:v>8.6097866317988124E-3</c:v>
                </c:pt>
                <c:pt idx="11">
                  <c:v>9.684190269498627E-3</c:v>
                </c:pt>
                <c:pt idx="12">
                  <c:v>1.045360514140771E-2</c:v>
                </c:pt>
                <c:pt idx="13">
                  <c:v>1.1091595582536019E-2</c:v>
                </c:pt>
                <c:pt idx="14">
                  <c:v>1.181389136767878E-2</c:v>
                </c:pt>
                <c:pt idx="15">
                  <c:v>1.282885948548842E-2</c:v>
                </c:pt>
                <c:pt idx="16">
                  <c:v>1.3978427792929151E-2</c:v>
                </c:pt>
                <c:pt idx="17">
                  <c:v>1.5354162277933802E-2</c:v>
                </c:pt>
                <c:pt idx="18">
                  <c:v>1.6890870911579023E-2</c:v>
                </c:pt>
                <c:pt idx="19">
                  <c:v>1.8596015053296229E-2</c:v>
                </c:pt>
                <c:pt idx="20">
                  <c:v>2.0757751615166242E-2</c:v>
                </c:pt>
                <c:pt idx="21">
                  <c:v>2.3302313798167738E-2</c:v>
                </c:pt>
                <c:pt idx="22">
                  <c:v>2.70668417511396E-2</c:v>
                </c:pt>
                <c:pt idx="23">
                  <c:v>3.195845179103355E-2</c:v>
                </c:pt>
                <c:pt idx="24">
                  <c:v>3.81307333137271E-2</c:v>
                </c:pt>
                <c:pt idx="25">
                  <c:v>4.5309452117372861E-2</c:v>
                </c:pt>
                <c:pt idx="26">
                  <c:v>5.3706848100365467E-2</c:v>
                </c:pt>
                <c:pt idx="27">
                  <c:v>6.0858317045217124E-2</c:v>
                </c:pt>
                <c:pt idx="28">
                  <c:v>6.592340822858643E-2</c:v>
                </c:pt>
                <c:pt idx="29">
                  <c:v>6.8936372675683671E-2</c:v>
                </c:pt>
                <c:pt idx="30">
                  <c:v>6.6721425539854357E-2</c:v>
                </c:pt>
                <c:pt idx="31">
                  <c:v>6.2786867614519098E-2</c:v>
                </c:pt>
                <c:pt idx="32">
                  <c:v>5.4277128395414459E-2</c:v>
                </c:pt>
                <c:pt idx="33">
                  <c:v>4.5274804085179622E-2</c:v>
                </c:pt>
                <c:pt idx="34">
                  <c:v>3.6286200663654448E-2</c:v>
                </c:pt>
                <c:pt idx="35">
                  <c:v>2.9960580978703282E-2</c:v>
                </c:pt>
                <c:pt idx="36">
                  <c:v>2.4373990359316158E-2</c:v>
                </c:pt>
                <c:pt idx="37">
                  <c:v>1.9824934806866826E-2</c:v>
                </c:pt>
                <c:pt idx="38">
                  <c:v>1.5378166105171997E-2</c:v>
                </c:pt>
                <c:pt idx="39">
                  <c:v>1.2544208937572977E-2</c:v>
                </c:pt>
                <c:pt idx="40">
                  <c:v>1.0657395484559811E-2</c:v>
                </c:pt>
                <c:pt idx="41">
                  <c:v>9.3939858379827202E-3</c:v>
                </c:pt>
                <c:pt idx="42">
                  <c:v>7.9908916610825238E-3</c:v>
                </c:pt>
                <c:pt idx="43">
                  <c:v>7.2860197223866743E-3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5C-47D5-9795-CF930DB346E1}"/>
            </c:ext>
          </c:extLst>
        </c:ser>
        <c:ser>
          <c:idx val="6"/>
          <c:order val="7"/>
          <c:tx>
            <c:strRef>
              <c:f>'SP23'!$BM$84</c:f>
              <c:strCache>
                <c:ptCount val="1"/>
                <c:pt idx="0">
                  <c:v>T8</c:v>
                </c:pt>
              </c:strCache>
            </c:strRef>
          </c:tx>
          <c:spPr>
            <a:ln w="19050" cap="rnd">
              <a:solidFill>
                <a:schemeClr val="accent2">
                  <a:tint val="6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'SP23'!$AY$85:$AY$128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'SP23'!$BM$85:$BM$128</c:f>
              <c:numCache>
                <c:formatCode>0.000</c:formatCode>
                <c:ptCount val="44"/>
                <c:pt idx="0">
                  <c:v>1.5715254308555095E-3</c:v>
                </c:pt>
                <c:pt idx="1">
                  <c:v>1.6503644992930764E-3</c:v>
                </c:pt>
                <c:pt idx="2">
                  <c:v>1.7686231019494278E-3</c:v>
                </c:pt>
                <c:pt idx="3">
                  <c:v>1.9394410835641565E-3</c:v>
                </c:pt>
                <c:pt idx="4">
                  <c:v>2.1785862578247782E-3</c:v>
                </c:pt>
                <c:pt idx="5">
                  <c:v>2.5202222210542365E-3</c:v>
                </c:pt>
                <c:pt idx="6">
                  <c:v>3.1246550790755855E-3</c:v>
                </c:pt>
                <c:pt idx="7">
                  <c:v>4.3440326709099607E-3</c:v>
                </c:pt>
                <c:pt idx="8">
                  <c:v>6.265077971838685E-3</c:v>
                </c:pt>
                <c:pt idx="9">
                  <c:v>7.7209727689857618E-3</c:v>
                </c:pt>
                <c:pt idx="10">
                  <c:v>8.8693951992263251E-3</c:v>
                </c:pt>
                <c:pt idx="11">
                  <c:v>9.9021869957584586E-3</c:v>
                </c:pt>
                <c:pt idx="12">
                  <c:v>1.0659042052759107E-2</c:v>
                </c:pt>
                <c:pt idx="13">
                  <c:v>1.1292382569207563E-2</c:v>
                </c:pt>
                <c:pt idx="14">
                  <c:v>1.2086029191479076E-2</c:v>
                </c:pt>
                <c:pt idx="15">
                  <c:v>1.3208171932240449E-2</c:v>
                </c:pt>
                <c:pt idx="16">
                  <c:v>1.4427549524074825E-2</c:v>
                </c:pt>
                <c:pt idx="17">
                  <c:v>1.5780953532253061E-2</c:v>
                </c:pt>
                <c:pt idx="18">
                  <c:v>1.7271011925723084E-2</c:v>
                </c:pt>
                <c:pt idx="19">
                  <c:v>1.8992331586609974E-2</c:v>
                </c:pt>
                <c:pt idx="20">
                  <c:v>2.1139382217059726E-2</c:v>
                </c:pt>
                <c:pt idx="21">
                  <c:v>2.3814654606041173E-2</c:v>
                </c:pt>
                <c:pt idx="22">
                  <c:v>2.7953705699013464E-2</c:v>
                </c:pt>
                <c:pt idx="23">
                  <c:v>3.3314762352768035E-2</c:v>
                </c:pt>
                <c:pt idx="24">
                  <c:v>3.9989803480482075E-2</c:v>
                </c:pt>
                <c:pt idx="25">
                  <c:v>4.7185182459884047E-2</c:v>
                </c:pt>
                <c:pt idx="26">
                  <c:v>5.5810176546953937E-2</c:v>
                </c:pt>
                <c:pt idx="27">
                  <c:v>6.4004183726565092E-2</c:v>
                </c:pt>
                <c:pt idx="28">
                  <c:v>7.0616153599529052E-2</c:v>
                </c:pt>
                <c:pt idx="29">
                  <c:v>7.4079816672886184E-2</c:v>
                </c:pt>
                <c:pt idx="30">
                  <c:v>7.1204818643862897E-2</c:v>
                </c:pt>
                <c:pt idx="31">
                  <c:v>6.6398263438119234E-2</c:v>
                </c:pt>
                <c:pt idx="32">
                  <c:v>5.5050693521005362E-2</c:v>
                </c:pt>
                <c:pt idx="33">
                  <c:v>4.3545445467016358E-2</c:v>
                </c:pt>
                <c:pt idx="34">
                  <c:v>3.2825960128455123E-2</c:v>
                </c:pt>
                <c:pt idx="35">
                  <c:v>2.5804027099615792E-2</c:v>
                </c:pt>
                <c:pt idx="36">
                  <c:v>1.9888468997850319E-2</c:v>
                </c:pt>
                <c:pt idx="37">
                  <c:v>1.4648298915700011E-2</c:v>
                </c:pt>
                <c:pt idx="38">
                  <c:v>1.0285870462154619E-2</c:v>
                </c:pt>
                <c:pt idx="39">
                  <c:v>8.1388198317048702E-3</c:v>
                </c:pt>
                <c:pt idx="40">
                  <c:v>7.9075585642880038E-3</c:v>
                </c:pt>
                <c:pt idx="41">
                  <c:v>8.0704926390589744E-3</c:v>
                </c:pt>
                <c:pt idx="42">
                  <c:v>7.0744924077977113E-3</c:v>
                </c:pt>
                <c:pt idx="43">
                  <c:v>5.6764129275048494E-3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5C-47D5-9795-CF930DB34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117039"/>
        <c:axId val="1110122799"/>
      </c:scatterChart>
      <c:valAx>
        <c:axId val="111011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122799"/>
        <c:crosses val="autoZero"/>
        <c:crossBetween val="midCat"/>
      </c:valAx>
      <c:valAx>
        <c:axId val="111012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117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Both Seasons - Closed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'Both Seasons'!$B$3:$B$41</c:f>
              <c:numCache>
                <c:formatCode>0.0</c:formatCode>
                <c:ptCount val="39"/>
                <c:pt idx="0">
                  <c:v>3423.3730373250228</c:v>
                </c:pt>
                <c:pt idx="1">
                  <c:v>101225.32462843005</c:v>
                </c:pt>
                <c:pt idx="2">
                  <c:v>69003.226880038535</c:v>
                </c:pt>
                <c:pt idx="3">
                  <c:v>3423.3730373250228</c:v>
                </c:pt>
                <c:pt idx="4">
                  <c:v>101225.32462843005</c:v>
                </c:pt>
                <c:pt idx="5">
                  <c:v>69003.226880038535</c:v>
                </c:pt>
                <c:pt idx="6">
                  <c:v>3423.3730373250228</c:v>
                </c:pt>
                <c:pt idx="7">
                  <c:v>101225.32462843005</c:v>
                </c:pt>
                <c:pt idx="8">
                  <c:v>69003.226880038535</c:v>
                </c:pt>
                <c:pt idx="9">
                  <c:v>3423.3730373250228</c:v>
                </c:pt>
                <c:pt idx="10">
                  <c:v>101225.32462843005</c:v>
                </c:pt>
                <c:pt idx="11">
                  <c:v>69003.226880038535</c:v>
                </c:pt>
                <c:pt idx="12">
                  <c:v>3423.3730373250228</c:v>
                </c:pt>
                <c:pt idx="13">
                  <c:v>101225.32462843005</c:v>
                </c:pt>
                <c:pt idx="14">
                  <c:v>69003.226880038535</c:v>
                </c:pt>
                <c:pt idx="15">
                  <c:v>3423.3730373250228</c:v>
                </c:pt>
                <c:pt idx="16">
                  <c:v>101225.32462843005</c:v>
                </c:pt>
                <c:pt idx="17">
                  <c:v>69003.226880038535</c:v>
                </c:pt>
                <c:pt idx="18" formatCode="General">
                  <c:v>35154.015030615519</c:v>
                </c:pt>
                <c:pt idx="19" formatCode="General">
                  <c:v>1278212.1411416172</c:v>
                </c:pt>
                <c:pt idx="20" formatCode="General">
                  <c:v>1203191.9120457896</c:v>
                </c:pt>
                <c:pt idx="21" formatCode="General">
                  <c:v>35154.015030615519</c:v>
                </c:pt>
                <c:pt idx="22" formatCode="General">
                  <c:v>1278212.1411416172</c:v>
                </c:pt>
                <c:pt idx="23" formatCode="General">
                  <c:v>1203191.9120457896</c:v>
                </c:pt>
                <c:pt idx="24" formatCode="General">
                  <c:v>35154.015030615519</c:v>
                </c:pt>
                <c:pt idx="25" formatCode="General">
                  <c:v>1278212.1411416172</c:v>
                </c:pt>
                <c:pt idx="26" formatCode="General">
                  <c:v>1203191.9120457896</c:v>
                </c:pt>
                <c:pt idx="27" formatCode="General">
                  <c:v>35154.015030615519</c:v>
                </c:pt>
                <c:pt idx="28" formatCode="General">
                  <c:v>1278212.1411416172</c:v>
                </c:pt>
                <c:pt idx="29" formatCode="General">
                  <c:v>1203191.9120457896</c:v>
                </c:pt>
                <c:pt idx="30" formatCode="General">
                  <c:v>35154.015030615519</c:v>
                </c:pt>
                <c:pt idx="31" formatCode="General">
                  <c:v>1278212.1411416172</c:v>
                </c:pt>
                <c:pt idx="32" formatCode="General">
                  <c:v>1203191.9120457896</c:v>
                </c:pt>
                <c:pt idx="33" formatCode="General">
                  <c:v>35154.015030615519</c:v>
                </c:pt>
                <c:pt idx="34" formatCode="General">
                  <c:v>1278212.1411416172</c:v>
                </c:pt>
                <c:pt idx="35" formatCode="General">
                  <c:v>1203191.9120457896</c:v>
                </c:pt>
                <c:pt idx="36" formatCode="General">
                  <c:v>35154.015030615519</c:v>
                </c:pt>
                <c:pt idx="37" formatCode="General">
                  <c:v>1278212.1411416172</c:v>
                </c:pt>
                <c:pt idx="38" formatCode="General">
                  <c:v>1203191.9120457896</c:v>
                </c:pt>
              </c:numCache>
            </c:numRef>
          </c:xVal>
          <c:yVal>
            <c:numRef>
              <c:f>'Both Seasons'!$C$3:$C$41</c:f>
              <c:numCache>
                <c:formatCode>0.0000</c:formatCode>
                <c:ptCount val="39"/>
                <c:pt idx="0">
                  <c:v>0.45079025375166626</c:v>
                </c:pt>
                <c:pt idx="1">
                  <c:v>8.0360696707175165</c:v>
                </c:pt>
                <c:pt idx="2">
                  <c:v>3.779040075530816</c:v>
                </c:pt>
                <c:pt idx="3">
                  <c:v>0.18703707902634223</c:v>
                </c:pt>
                <c:pt idx="4">
                  <c:v>3.2029096365455176</c:v>
                </c:pt>
                <c:pt idx="5">
                  <c:v>1.4248532844281439</c:v>
                </c:pt>
                <c:pt idx="6">
                  <c:v>0.99249319357245436</c:v>
                </c:pt>
                <c:pt idx="7">
                  <c:v>12.143316057400659</c:v>
                </c:pt>
                <c:pt idx="8">
                  <c:v>1.6221907490268839</c:v>
                </c:pt>
                <c:pt idx="9">
                  <c:v>0.23523687411480471</c:v>
                </c:pt>
                <c:pt idx="10">
                  <c:v>3.4966024327251528</c:v>
                </c:pt>
                <c:pt idx="11">
                  <c:v>1.0619606931600434</c:v>
                </c:pt>
                <c:pt idx="12">
                  <c:v>0.63798708884441058</c:v>
                </c:pt>
                <c:pt idx="13">
                  <c:v>9.8232066288560738</c:v>
                </c:pt>
                <c:pt idx="14">
                  <c:v>2.4447062822995203</c:v>
                </c:pt>
                <c:pt idx="15">
                  <c:v>1.1600648367273965</c:v>
                </c:pt>
                <c:pt idx="16">
                  <c:v>11.001411554293746</c:v>
                </c:pt>
                <c:pt idx="17">
                  <c:v>2.3955236089788574</c:v>
                </c:pt>
                <c:pt idx="18" formatCode="General">
                  <c:v>0.28963033718293874</c:v>
                </c:pt>
                <c:pt idx="19" formatCode="General">
                  <c:v>3.9719233172996633</c:v>
                </c:pt>
                <c:pt idx="20" formatCode="General">
                  <c:v>2.0778463455174152</c:v>
                </c:pt>
                <c:pt idx="21" formatCode="General">
                  <c:v>0.13238380964895013</c:v>
                </c:pt>
                <c:pt idx="22" formatCode="General">
                  <c:v>1.7951717616012992</c:v>
                </c:pt>
                <c:pt idx="23" formatCode="General">
                  <c:v>0.99134442874975526</c:v>
                </c:pt>
                <c:pt idx="24" formatCode="General">
                  <c:v>0.12090681526084991</c:v>
                </c:pt>
                <c:pt idx="25" formatCode="General">
                  <c:v>1.6108243373451034</c:v>
                </c:pt>
                <c:pt idx="26" formatCode="General">
                  <c:v>0.7901688473940448</c:v>
                </c:pt>
                <c:pt idx="27" formatCode="General">
                  <c:v>0.54239917877429611</c:v>
                </c:pt>
                <c:pt idx="28" formatCode="General">
                  <c:v>6.6311431905869105</c:v>
                </c:pt>
                <c:pt idx="29" formatCode="General">
                  <c:v>2.8173576306387913</c:v>
                </c:pt>
                <c:pt idx="30" formatCode="General">
                  <c:v>0.4478712633916041</c:v>
                </c:pt>
                <c:pt idx="31" formatCode="General">
                  <c:v>5.2334315315138769</c:v>
                </c:pt>
                <c:pt idx="32" formatCode="General">
                  <c:v>2.2335972050945219</c:v>
                </c:pt>
                <c:pt idx="33" formatCode="General">
                  <c:v>0.10783019891114498</c:v>
                </c:pt>
                <c:pt idx="34" formatCode="General">
                  <c:v>1.7483917918624243</c:v>
                </c:pt>
                <c:pt idx="35" formatCode="General">
                  <c:v>0.77087800922643412</c:v>
                </c:pt>
                <c:pt idx="36" formatCode="General">
                  <c:v>0.2443108338535655</c:v>
                </c:pt>
                <c:pt idx="37" formatCode="General">
                  <c:v>3.5383508443674572</c:v>
                </c:pt>
                <c:pt idx="38" formatCode="General">
                  <c:v>1.923538321778977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9-4021-8891-F8142FC89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496399"/>
        <c:axId val="1740490159"/>
      </c:scatterChart>
      <c:valAx>
        <c:axId val="174049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90159"/>
        <c:crosses val="autoZero"/>
        <c:crossBetween val="midCat"/>
      </c:valAx>
      <c:valAx>
        <c:axId val="174049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9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T6: </a:t>
            </a:r>
            <a:r>
              <a:rPr lang="es-AR" sz="1400" b="0" i="0" u="none" strike="noStrike" baseline="0">
                <a:effectLst/>
              </a:rPr>
              <a:t>-0.058</a:t>
            </a:r>
            <a:r>
              <a:rPr lang="es-AR" sz="1400" b="0" i="0" u="none" strike="noStrike" baseline="0"/>
              <a:t>  m/d (downwelling)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'SM23'!$AT$2:$AY$2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'SM23'!$AW$4:$AW$47</c:f>
              <c:numCache>
                <c:formatCode>0.000</c:formatCode>
                <c:ptCount val="44"/>
                <c:pt idx="0">
                  <c:v>9.1858202116137655E-3</c:v>
                </c:pt>
                <c:pt idx="1">
                  <c:v>9.5852036990752339E-3</c:v>
                </c:pt>
                <c:pt idx="2">
                  <c:v>1.0383970673998171E-2</c:v>
                </c:pt>
                <c:pt idx="3">
                  <c:v>1.1182737648921108E-2</c:v>
                </c:pt>
                <c:pt idx="4">
                  <c:v>1.2780271598766976E-2</c:v>
                </c:pt>
                <c:pt idx="5">
                  <c:v>1.437780554861285E-2</c:v>
                </c:pt>
                <c:pt idx="6">
                  <c:v>1.7572873448304594E-2</c:v>
                </c:pt>
                <c:pt idx="7">
                  <c:v>2.4362392735149552E-2</c:v>
                </c:pt>
                <c:pt idx="8">
                  <c:v>3.4746363409147725E-2</c:v>
                </c:pt>
                <c:pt idx="9">
                  <c:v>4.2734033158377087E-2</c:v>
                </c:pt>
                <c:pt idx="10">
                  <c:v>4.8325401982837635E-2</c:v>
                </c:pt>
                <c:pt idx="11">
                  <c:v>5.3517387319836719E-2</c:v>
                </c:pt>
                <c:pt idx="12">
                  <c:v>5.711183870698993E-2</c:v>
                </c:pt>
                <c:pt idx="13">
                  <c:v>6.0306906606681678E-2</c:v>
                </c:pt>
                <c:pt idx="14">
                  <c:v>6.4300741481296372E-2</c:v>
                </c:pt>
                <c:pt idx="15">
                  <c:v>7.0291493793218376E-2</c:v>
                </c:pt>
                <c:pt idx="16">
                  <c:v>7.6681629592601872E-2</c:v>
                </c:pt>
                <c:pt idx="17">
                  <c:v>8.5068682829292697E-2</c:v>
                </c:pt>
                <c:pt idx="18">
                  <c:v>9.4254503040906476E-2</c:v>
                </c:pt>
                <c:pt idx="19">
                  <c:v>0.10503785720236611</c:v>
                </c:pt>
                <c:pt idx="20">
                  <c:v>0.11981504623844043</c:v>
                </c:pt>
                <c:pt idx="21">
                  <c:v>0.13818668666166795</c:v>
                </c:pt>
                <c:pt idx="22">
                  <c:v>0.16734168124635512</c:v>
                </c:pt>
                <c:pt idx="23">
                  <c:v>0.20488372906773311</c:v>
                </c:pt>
                <c:pt idx="24">
                  <c:v>0.25081283012580202</c:v>
                </c:pt>
                <c:pt idx="25">
                  <c:v>0.293546863284179</c:v>
                </c:pt>
                <c:pt idx="26">
                  <c:v>0.33308582854286439</c:v>
                </c:pt>
                <c:pt idx="27">
                  <c:v>0.35425315337832208</c:v>
                </c:pt>
                <c:pt idx="28">
                  <c:v>0.35225623594101485</c:v>
                </c:pt>
                <c:pt idx="29">
                  <c:v>0.33108891110555694</c:v>
                </c:pt>
                <c:pt idx="30">
                  <c:v>0.2847604265600267</c:v>
                </c:pt>
                <c:pt idx="31">
                  <c:v>0.23323995667749733</c:v>
                </c:pt>
                <c:pt idx="32">
                  <c:v>0.18092071982004504</c:v>
                </c:pt>
                <c:pt idx="33">
                  <c:v>0.13978422061151383</c:v>
                </c:pt>
                <c:pt idx="34">
                  <c:v>0.10264155627759732</c:v>
                </c:pt>
                <c:pt idx="35">
                  <c:v>7.8678547029909215E-2</c:v>
                </c:pt>
                <c:pt idx="36">
                  <c:v>5.9508139631758744E-2</c:v>
                </c:pt>
                <c:pt idx="37">
                  <c:v>4.6727868032991761E-2</c:v>
                </c:pt>
                <c:pt idx="38">
                  <c:v>3.5145746896609188E-2</c:v>
                </c:pt>
                <c:pt idx="39">
                  <c:v>3.1551295509455984E-2</c:v>
                </c:pt>
                <c:pt idx="40">
                  <c:v>3.7941431308839466E-2</c:v>
                </c:pt>
                <c:pt idx="41">
                  <c:v>4.7526635007914694E-2</c:v>
                </c:pt>
                <c:pt idx="42">
                  <c:v>4.2734033158377087E-2</c:v>
                </c:pt>
                <c:pt idx="43">
                  <c:v>2.5560543197533953E-2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0-4559-86B7-14F3318DF29D}"/>
            </c:ext>
          </c:extLst>
        </c:ser>
        <c:ser>
          <c:idx val="1"/>
          <c:order val="1"/>
          <c:tx>
            <c:strRef>
              <c:f>'SM23'!$AZ$2:$BE$2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'SM23'!$BC$4:$BC$47</c:f>
              <c:numCache>
                <c:formatCode>0.000</c:formatCode>
                <c:ptCount val="44"/>
                <c:pt idx="0">
                  <c:v>2.6685845554335428E-2</c:v>
                </c:pt>
                <c:pt idx="1">
                  <c:v>2.7898838534077951E-2</c:v>
                </c:pt>
                <c:pt idx="2">
                  <c:v>3.0324824493562989E-2</c:v>
                </c:pt>
                <c:pt idx="3">
                  <c:v>3.2750810453048028E-2</c:v>
                </c:pt>
                <c:pt idx="4">
                  <c:v>3.6389789392275586E-2</c:v>
                </c:pt>
                <c:pt idx="5">
                  <c:v>4.1241761311245663E-2</c:v>
                </c:pt>
                <c:pt idx="6">
                  <c:v>5.0945705149185817E-2</c:v>
                </c:pt>
                <c:pt idx="7">
                  <c:v>6.91405998453236E-2</c:v>
                </c:pt>
                <c:pt idx="8">
                  <c:v>9.9465424338886596E-2</c:v>
                </c:pt>
                <c:pt idx="9">
                  <c:v>0.12079300722535327</c:v>
                </c:pt>
                <c:pt idx="10">
                  <c:v>0.13706820671090469</c:v>
                </c:pt>
                <c:pt idx="11">
                  <c:v>0.15162412246781493</c:v>
                </c:pt>
                <c:pt idx="12">
                  <c:v>0.16203476853659893</c:v>
                </c:pt>
                <c:pt idx="13">
                  <c:v>0.17052571939479655</c:v>
                </c:pt>
                <c:pt idx="14">
                  <c:v>0.18214935844332308</c:v>
                </c:pt>
                <c:pt idx="15">
                  <c:v>0.19842455792887451</c:v>
                </c:pt>
                <c:pt idx="16">
                  <c:v>0.21611316187611365</c:v>
                </c:pt>
                <c:pt idx="17">
                  <c:v>0.23794703551147894</c:v>
                </c:pt>
                <c:pt idx="18">
                  <c:v>0.26432700179886087</c:v>
                </c:pt>
                <c:pt idx="19">
                  <c:v>0.29575935148715804</c:v>
                </c:pt>
                <c:pt idx="20">
                  <c:v>0.33588306351559793</c:v>
                </c:pt>
                <c:pt idx="21">
                  <c:v>0.38743000311061931</c:v>
                </c:pt>
                <c:pt idx="22">
                  <c:v>0.46596866752692956</c:v>
                </c:pt>
                <c:pt idx="23">
                  <c:v>0.5666470848455587</c:v>
                </c:pt>
                <c:pt idx="24">
                  <c:v>0.68835772987177246</c:v>
                </c:pt>
                <c:pt idx="25">
                  <c:v>0.80774785672350946</c:v>
                </c:pt>
                <c:pt idx="26">
                  <c:v>0.92541869984660552</c:v>
                </c:pt>
                <c:pt idx="27">
                  <c:v>0.99862014977119007</c:v>
                </c:pt>
                <c:pt idx="28">
                  <c:v>1.0109715392267034</c:v>
                </c:pt>
                <c:pt idx="29">
                  <c:v>0.9620720452492556</c:v>
                </c:pt>
                <c:pt idx="30">
                  <c:v>0.83704934872691061</c:v>
                </c:pt>
                <c:pt idx="31">
                  <c:v>0.69118431189085494</c:v>
                </c:pt>
                <c:pt idx="32">
                  <c:v>0.53389604748821773</c:v>
                </c:pt>
                <c:pt idx="33">
                  <c:v>0.4008676426804309</c:v>
                </c:pt>
                <c:pt idx="34">
                  <c:v>0.27824988394142808</c:v>
                </c:pt>
                <c:pt idx="35">
                  <c:v>0.19101985718497505</c:v>
                </c:pt>
                <c:pt idx="36">
                  <c:v>0.12521235701192546</c:v>
                </c:pt>
                <c:pt idx="37">
                  <c:v>8.1238730474241252E-2</c:v>
                </c:pt>
                <c:pt idx="38">
                  <c:v>4.8171516666168174E-2</c:v>
                </c:pt>
                <c:pt idx="39">
                  <c:v>3.441724683703859E-2</c:v>
                </c:pt>
                <c:pt idx="40">
                  <c:v>3.3816012391203097E-2</c:v>
                </c:pt>
                <c:pt idx="41">
                  <c:v>3.5134473155953971E-2</c:v>
                </c:pt>
                <c:pt idx="42">
                  <c:v>2.6833409691629961E-2</c:v>
                </c:pt>
                <c:pt idx="43">
                  <c:v>1.4682431718061672E-2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0-4559-86B7-14F3318DF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462527"/>
        <c:axId val="1423475967"/>
      </c:scatterChart>
      <c:valAx>
        <c:axId val="142346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75967"/>
        <c:crosses val="autoZero"/>
        <c:crossBetween val="midCat"/>
      </c:valAx>
      <c:valAx>
        <c:axId val="14234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6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Both Seasons - Open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'Both Seasons'!$B$3:$B$41</c:f>
              <c:numCache>
                <c:formatCode>0.0</c:formatCode>
                <c:ptCount val="39"/>
                <c:pt idx="0">
                  <c:v>3423.3730373250228</c:v>
                </c:pt>
                <c:pt idx="1">
                  <c:v>101225.32462843005</c:v>
                </c:pt>
                <c:pt idx="2">
                  <c:v>69003.226880038535</c:v>
                </c:pt>
                <c:pt idx="3">
                  <c:v>3423.3730373250228</c:v>
                </c:pt>
                <c:pt idx="4">
                  <c:v>101225.32462843005</c:v>
                </c:pt>
                <c:pt idx="5">
                  <c:v>69003.226880038535</c:v>
                </c:pt>
                <c:pt idx="6">
                  <c:v>3423.3730373250228</c:v>
                </c:pt>
                <c:pt idx="7">
                  <c:v>101225.32462843005</c:v>
                </c:pt>
                <c:pt idx="8">
                  <c:v>69003.226880038535</c:v>
                </c:pt>
                <c:pt idx="9">
                  <c:v>3423.3730373250228</c:v>
                </c:pt>
                <c:pt idx="10">
                  <c:v>101225.32462843005</c:v>
                </c:pt>
                <c:pt idx="11">
                  <c:v>69003.226880038535</c:v>
                </c:pt>
                <c:pt idx="12">
                  <c:v>3423.3730373250228</c:v>
                </c:pt>
                <c:pt idx="13">
                  <c:v>101225.32462843005</c:v>
                </c:pt>
                <c:pt idx="14">
                  <c:v>69003.226880038535</c:v>
                </c:pt>
                <c:pt idx="15">
                  <c:v>3423.3730373250228</c:v>
                </c:pt>
                <c:pt idx="16">
                  <c:v>101225.32462843005</c:v>
                </c:pt>
                <c:pt idx="17">
                  <c:v>69003.226880038535</c:v>
                </c:pt>
                <c:pt idx="18" formatCode="General">
                  <c:v>35154.015030615519</c:v>
                </c:pt>
                <c:pt idx="19" formatCode="General">
                  <c:v>1278212.1411416172</c:v>
                </c:pt>
                <c:pt idx="20" formatCode="General">
                  <c:v>1203191.9120457896</c:v>
                </c:pt>
                <c:pt idx="21" formatCode="General">
                  <c:v>35154.015030615519</c:v>
                </c:pt>
                <c:pt idx="22" formatCode="General">
                  <c:v>1278212.1411416172</c:v>
                </c:pt>
                <c:pt idx="23" formatCode="General">
                  <c:v>1203191.9120457896</c:v>
                </c:pt>
                <c:pt idx="24" formatCode="General">
                  <c:v>35154.015030615519</c:v>
                </c:pt>
                <c:pt idx="25" formatCode="General">
                  <c:v>1278212.1411416172</c:v>
                </c:pt>
                <c:pt idx="26" formatCode="General">
                  <c:v>1203191.9120457896</c:v>
                </c:pt>
                <c:pt idx="27" formatCode="General">
                  <c:v>35154.015030615519</c:v>
                </c:pt>
                <c:pt idx="28" formatCode="General">
                  <c:v>1278212.1411416172</c:v>
                </c:pt>
                <c:pt idx="29" formatCode="General">
                  <c:v>1203191.9120457896</c:v>
                </c:pt>
                <c:pt idx="30" formatCode="General">
                  <c:v>35154.015030615519</c:v>
                </c:pt>
                <c:pt idx="31" formatCode="General">
                  <c:v>1278212.1411416172</c:v>
                </c:pt>
                <c:pt idx="32" formatCode="General">
                  <c:v>1203191.9120457896</c:v>
                </c:pt>
                <c:pt idx="33" formatCode="General">
                  <c:v>35154.015030615519</c:v>
                </c:pt>
                <c:pt idx="34" formatCode="General">
                  <c:v>1278212.1411416172</c:v>
                </c:pt>
                <c:pt idx="35" formatCode="General">
                  <c:v>1203191.9120457896</c:v>
                </c:pt>
                <c:pt idx="36" formatCode="General">
                  <c:v>35154.015030615519</c:v>
                </c:pt>
                <c:pt idx="37" formatCode="General">
                  <c:v>1278212.1411416172</c:v>
                </c:pt>
                <c:pt idx="38" formatCode="General">
                  <c:v>1203191.9120457896</c:v>
                </c:pt>
              </c:numCache>
            </c:numRef>
          </c:xVal>
          <c:yVal>
            <c:numRef>
              <c:f>'Both Seasons'!$D$3:$D$41</c:f>
              <c:numCache>
                <c:formatCode>General</c:formatCode>
                <c:ptCount val="39"/>
                <c:pt idx="0">
                  <c:v>0.60054292802206177</c:v>
                </c:pt>
                <c:pt idx="1">
                  <c:v>10.789368461860928</c:v>
                </c:pt>
                <c:pt idx="2">
                  <c:v>4.8206886101170099</c:v>
                </c:pt>
                <c:pt idx="3">
                  <c:v>0.23478451896362354</c:v>
                </c:pt>
                <c:pt idx="4">
                  <c:v>3.9736376817212653</c:v>
                </c:pt>
                <c:pt idx="5">
                  <c:v>1.3819777993151134</c:v>
                </c:pt>
                <c:pt idx="6">
                  <c:v>0.82967641323406882</c:v>
                </c:pt>
                <c:pt idx="7">
                  <c:v>11.345515927377145</c:v>
                </c:pt>
                <c:pt idx="8">
                  <c:v>1.9460076593887876</c:v>
                </c:pt>
                <c:pt idx="9">
                  <c:v>0.67270481300819962</c:v>
                </c:pt>
                <c:pt idx="10">
                  <c:v>9.8650712658596724</c:v>
                </c:pt>
                <c:pt idx="11">
                  <c:v>2.4947239211321284</c:v>
                </c:pt>
                <c:pt idx="12">
                  <c:v>0.76706330535520517</c:v>
                </c:pt>
                <c:pt idx="13">
                  <c:v>10.971623328564455</c:v>
                </c:pt>
                <c:pt idx="14">
                  <c:v>3.422213366080344</c:v>
                </c:pt>
                <c:pt idx="15">
                  <c:v>0.48970952418035979</c:v>
                </c:pt>
                <c:pt idx="16">
                  <c:v>6.8572842613503608</c:v>
                </c:pt>
                <c:pt idx="17">
                  <c:v>1.3266062144692778</c:v>
                </c:pt>
                <c:pt idx="18">
                  <c:v>0.17180462881611314</c:v>
                </c:pt>
                <c:pt idx="19">
                  <c:v>2.4225984929191995</c:v>
                </c:pt>
                <c:pt idx="20">
                  <c:v>1.309396878264691</c:v>
                </c:pt>
                <c:pt idx="21">
                  <c:v>0.19838337462369771</c:v>
                </c:pt>
                <c:pt idx="22">
                  <c:v>2.6057113132310032</c:v>
                </c:pt>
                <c:pt idx="23">
                  <c:v>2.0228053121452829</c:v>
                </c:pt>
                <c:pt idx="24">
                  <c:v>0.23269804300815272</c:v>
                </c:pt>
                <c:pt idx="25">
                  <c:v>3.008103030628642</c:v>
                </c:pt>
                <c:pt idx="26">
                  <c:v>1.4797989263631988</c:v>
                </c:pt>
                <c:pt idx="27">
                  <c:v>0.25485875679096892</c:v>
                </c:pt>
                <c:pt idx="28">
                  <c:v>3.4791613828098953</c:v>
                </c:pt>
                <c:pt idx="29">
                  <c:v>1.797079860399138</c:v>
                </c:pt>
                <c:pt idx="30">
                  <c:v>0.42369039671559017</c:v>
                </c:pt>
                <c:pt idx="31">
                  <c:v>5.107561754403628</c:v>
                </c:pt>
                <c:pt idx="32">
                  <c:v>2.4936478488807823</c:v>
                </c:pt>
                <c:pt idx="33">
                  <c:v>0.16434996781802808</c:v>
                </c:pt>
                <c:pt idx="34">
                  <c:v>2.5233132487064771</c:v>
                </c:pt>
                <c:pt idx="35">
                  <c:v>1.3602367834754925</c:v>
                </c:pt>
                <c:pt idx="36">
                  <c:v>8.0302038778309603E-2</c:v>
                </c:pt>
                <c:pt idx="37">
                  <c:v>1.249394894119128</c:v>
                </c:pt>
                <c:pt idx="38">
                  <c:v>0.58440306710255774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6B-462F-82F1-B0D6ED9B8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496399"/>
        <c:axId val="1740490159"/>
      </c:scatterChart>
      <c:valAx>
        <c:axId val="174049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90159"/>
        <c:crosses val="autoZero"/>
        <c:crossBetween val="midCat"/>
      </c:valAx>
      <c:valAx>
        <c:axId val="174049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9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Both Seasons - Normalized Closed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836210911864056"/>
                  <c:y val="-7.10130504520268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'Both Seasons'!$F$3:$F$41</c:f>
              <c:numCache>
                <c:formatCode>0.0000000</c:formatCode>
                <c:ptCount val="39"/>
                <c:pt idx="0">
                  <c:v>1.9713994223094531E-2</c:v>
                </c:pt>
                <c:pt idx="1">
                  <c:v>0.58292083369186043</c:v>
                </c:pt>
                <c:pt idx="2">
                  <c:v>0.39736517208504502</c:v>
                </c:pt>
                <c:pt idx="3">
                  <c:v>1.9713994223094531E-2</c:v>
                </c:pt>
                <c:pt idx="4">
                  <c:v>0.58292083369186043</c:v>
                </c:pt>
                <c:pt idx="5">
                  <c:v>0.39736517208504502</c:v>
                </c:pt>
                <c:pt idx="6">
                  <c:v>1.9713994223094531E-2</c:v>
                </c:pt>
                <c:pt idx="7">
                  <c:v>0.58292083369186043</c:v>
                </c:pt>
                <c:pt idx="8">
                  <c:v>0.39736517208504502</c:v>
                </c:pt>
                <c:pt idx="9">
                  <c:v>1.9713994223094531E-2</c:v>
                </c:pt>
                <c:pt idx="10">
                  <c:v>0.58292083369186043</c:v>
                </c:pt>
                <c:pt idx="11">
                  <c:v>0.39736517208504502</c:v>
                </c:pt>
                <c:pt idx="12">
                  <c:v>1.9713994223094531E-2</c:v>
                </c:pt>
                <c:pt idx="13">
                  <c:v>0.58292083369186043</c:v>
                </c:pt>
                <c:pt idx="14">
                  <c:v>0.39736517208504502</c:v>
                </c:pt>
                <c:pt idx="15">
                  <c:v>1.9713994223094531E-2</c:v>
                </c:pt>
                <c:pt idx="16">
                  <c:v>0.58292083369186043</c:v>
                </c:pt>
                <c:pt idx="17">
                  <c:v>0.39736517208504502</c:v>
                </c:pt>
                <c:pt idx="18">
                  <c:v>1.3969085583432659E-2</c:v>
                </c:pt>
                <c:pt idx="19">
                  <c:v>0.50792078167571175</c:v>
                </c:pt>
                <c:pt idx="20">
                  <c:v>0.47811013274085551</c:v>
                </c:pt>
                <c:pt idx="21">
                  <c:v>1.3969085583432659E-2</c:v>
                </c:pt>
                <c:pt idx="22">
                  <c:v>0.50792078167571175</c:v>
                </c:pt>
                <c:pt idx="23">
                  <c:v>0.47811013274085551</c:v>
                </c:pt>
                <c:pt idx="24">
                  <c:v>1.3969085583432659E-2</c:v>
                </c:pt>
                <c:pt idx="25">
                  <c:v>0.50792078167571175</c:v>
                </c:pt>
                <c:pt idx="26">
                  <c:v>0.47811013274085551</c:v>
                </c:pt>
                <c:pt idx="27">
                  <c:v>1.3969085583432659E-2</c:v>
                </c:pt>
                <c:pt idx="28">
                  <c:v>0.50792078167571175</c:v>
                </c:pt>
                <c:pt idx="29">
                  <c:v>0.47811013274085551</c:v>
                </c:pt>
                <c:pt idx="30">
                  <c:v>1.3969085583432659E-2</c:v>
                </c:pt>
                <c:pt idx="31">
                  <c:v>0.50792078167571175</c:v>
                </c:pt>
                <c:pt idx="32">
                  <c:v>0.47811013274085551</c:v>
                </c:pt>
                <c:pt idx="33">
                  <c:v>1.3969085583432659E-2</c:v>
                </c:pt>
                <c:pt idx="34">
                  <c:v>0.50792078167571175</c:v>
                </c:pt>
                <c:pt idx="35">
                  <c:v>0.47811013274085551</c:v>
                </c:pt>
                <c:pt idx="36">
                  <c:v>1.3969085583432659E-2</c:v>
                </c:pt>
                <c:pt idx="37">
                  <c:v>0.50792078167571175</c:v>
                </c:pt>
                <c:pt idx="38">
                  <c:v>0.47811013274085551</c:v>
                </c:pt>
              </c:numCache>
            </c:numRef>
          </c:xVal>
          <c:yVal>
            <c:numRef>
              <c:f>'Both Seasons'!$G$3:$G$41</c:f>
              <c:numCache>
                <c:formatCode>General</c:formatCode>
                <c:ptCount val="39"/>
                <c:pt idx="0">
                  <c:v>3.67515024377882E-2</c:v>
                </c:pt>
                <c:pt idx="1">
                  <c:v>0.65515532253789099</c:v>
                </c:pt>
                <c:pt idx="2">
                  <c:v>0.30809317502432082</c:v>
                </c:pt>
                <c:pt idx="3">
                  <c:v>3.8846282094031341E-2</c:v>
                </c:pt>
                <c:pt idx="4">
                  <c:v>0.66522174058019345</c:v>
                </c:pt>
                <c:pt idx="5">
                  <c:v>0.29593197732577525</c:v>
                </c:pt>
                <c:pt idx="6">
                  <c:v>6.7251198913975782E-2</c:v>
                </c:pt>
                <c:pt idx="7">
                  <c:v>0.82282938456434895</c:v>
                </c:pt>
                <c:pt idx="8">
                  <c:v>0.10991941652167532</c:v>
                </c:pt>
                <c:pt idx="9">
                  <c:v>4.9071065566941602E-2</c:v>
                </c:pt>
                <c:pt idx="10">
                  <c:v>0.72940098308756141</c:v>
                </c:pt>
                <c:pt idx="11">
                  <c:v>0.22152795134549694</c:v>
                </c:pt>
                <c:pt idx="12">
                  <c:v>4.9433754239875588E-2</c:v>
                </c:pt>
                <c:pt idx="13">
                  <c:v>0.76114076731231994</c:v>
                </c:pt>
                <c:pt idx="14">
                  <c:v>0.18942547844780444</c:v>
                </c:pt>
                <c:pt idx="15">
                  <c:v>7.9691202632918623E-2</c:v>
                </c:pt>
                <c:pt idx="16">
                  <c:v>0.75574717004147463</c:v>
                </c:pt>
                <c:pt idx="17">
                  <c:v>0.16456162732560675</c:v>
                </c:pt>
                <c:pt idx="18">
                  <c:v>4.5687342206350436E-2</c:v>
                </c:pt>
                <c:pt idx="19">
                  <c:v>0.6265456221881649</c:v>
                </c:pt>
                <c:pt idx="20">
                  <c:v>0.3277670356054847</c:v>
                </c:pt>
                <c:pt idx="21">
                  <c:v>4.5354006526071446E-2</c:v>
                </c:pt>
                <c:pt idx="22">
                  <c:v>0.61501653417427682</c:v>
                </c:pt>
                <c:pt idx="23">
                  <c:v>0.33962945929965188</c:v>
                </c:pt>
                <c:pt idx="24">
                  <c:v>4.7942747635056897E-2</c:v>
                </c:pt>
                <c:pt idx="25">
                  <c:v>0.6387344214065207</c:v>
                </c:pt>
                <c:pt idx="26">
                  <c:v>0.31332283095842234</c:v>
                </c:pt>
                <c:pt idx="27">
                  <c:v>5.4289321159684933E-2</c:v>
                </c:pt>
                <c:pt idx="28">
                  <c:v>0.6637183027141611</c:v>
                </c:pt>
                <c:pt idx="29">
                  <c:v>0.28199237612615397</c:v>
                </c:pt>
                <c:pt idx="30">
                  <c:v>5.6585839794767327E-2</c:v>
                </c:pt>
                <c:pt idx="31">
                  <c:v>0.6612125903692877</c:v>
                </c:pt>
                <c:pt idx="32">
                  <c:v>0.28220156983594502</c:v>
                </c:pt>
                <c:pt idx="33">
                  <c:v>4.1045334745972682E-2</c:v>
                </c:pt>
                <c:pt idx="34">
                  <c:v>0.66552159866865435</c:v>
                </c:pt>
                <c:pt idx="35">
                  <c:v>0.29343306658537288</c:v>
                </c:pt>
                <c:pt idx="36">
                  <c:v>4.2814979119828525E-2</c:v>
                </c:pt>
                <c:pt idx="37">
                  <c:v>0.62008882344948613</c:v>
                </c:pt>
                <c:pt idx="38">
                  <c:v>0.33709619743068547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5-439E-8478-0382CE487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496399"/>
        <c:axId val="1740490159"/>
      </c:scatterChart>
      <c:valAx>
        <c:axId val="174049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90159"/>
        <c:crosses val="autoZero"/>
        <c:crossBetween val="midCat"/>
      </c:valAx>
      <c:valAx>
        <c:axId val="174049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9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Both Seasons - Normalized Open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836210911864056"/>
                  <c:y val="-7.10130504520268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'Both Seasons'!$F$3:$F$41</c:f>
              <c:numCache>
                <c:formatCode>0.0000000</c:formatCode>
                <c:ptCount val="39"/>
                <c:pt idx="0">
                  <c:v>1.9713994223094531E-2</c:v>
                </c:pt>
                <c:pt idx="1">
                  <c:v>0.58292083369186043</c:v>
                </c:pt>
                <c:pt idx="2">
                  <c:v>0.39736517208504502</c:v>
                </c:pt>
                <c:pt idx="3">
                  <c:v>1.9713994223094531E-2</c:v>
                </c:pt>
                <c:pt idx="4">
                  <c:v>0.58292083369186043</c:v>
                </c:pt>
                <c:pt idx="5">
                  <c:v>0.39736517208504502</c:v>
                </c:pt>
                <c:pt idx="6">
                  <c:v>1.9713994223094531E-2</c:v>
                </c:pt>
                <c:pt idx="7">
                  <c:v>0.58292083369186043</c:v>
                </c:pt>
                <c:pt idx="8">
                  <c:v>0.39736517208504502</c:v>
                </c:pt>
                <c:pt idx="9">
                  <c:v>1.9713994223094531E-2</c:v>
                </c:pt>
                <c:pt idx="10">
                  <c:v>0.58292083369186043</c:v>
                </c:pt>
                <c:pt idx="11">
                  <c:v>0.39736517208504502</c:v>
                </c:pt>
                <c:pt idx="12">
                  <c:v>1.9713994223094531E-2</c:v>
                </c:pt>
                <c:pt idx="13">
                  <c:v>0.58292083369186043</c:v>
                </c:pt>
                <c:pt idx="14">
                  <c:v>0.39736517208504502</c:v>
                </c:pt>
                <c:pt idx="15">
                  <c:v>1.9713994223094531E-2</c:v>
                </c:pt>
                <c:pt idx="16">
                  <c:v>0.58292083369186043</c:v>
                </c:pt>
                <c:pt idx="17">
                  <c:v>0.39736517208504502</c:v>
                </c:pt>
                <c:pt idx="18">
                  <c:v>1.3969085583432659E-2</c:v>
                </c:pt>
                <c:pt idx="19">
                  <c:v>0.50792078167571175</c:v>
                </c:pt>
                <c:pt idx="20">
                  <c:v>0.47811013274085551</c:v>
                </c:pt>
                <c:pt idx="21">
                  <c:v>1.3969085583432659E-2</c:v>
                </c:pt>
                <c:pt idx="22">
                  <c:v>0.50792078167571175</c:v>
                </c:pt>
                <c:pt idx="23">
                  <c:v>0.47811013274085551</c:v>
                </c:pt>
                <c:pt idx="24">
                  <c:v>1.3969085583432659E-2</c:v>
                </c:pt>
                <c:pt idx="25">
                  <c:v>0.50792078167571175</c:v>
                </c:pt>
                <c:pt idx="26">
                  <c:v>0.47811013274085551</c:v>
                </c:pt>
                <c:pt idx="27">
                  <c:v>1.3969085583432659E-2</c:v>
                </c:pt>
                <c:pt idx="28">
                  <c:v>0.50792078167571175</c:v>
                </c:pt>
                <c:pt idx="29">
                  <c:v>0.47811013274085551</c:v>
                </c:pt>
                <c:pt idx="30">
                  <c:v>1.3969085583432659E-2</c:v>
                </c:pt>
                <c:pt idx="31">
                  <c:v>0.50792078167571175</c:v>
                </c:pt>
                <c:pt idx="32">
                  <c:v>0.47811013274085551</c:v>
                </c:pt>
                <c:pt idx="33">
                  <c:v>1.3969085583432659E-2</c:v>
                </c:pt>
                <c:pt idx="34">
                  <c:v>0.50792078167571175</c:v>
                </c:pt>
                <c:pt idx="35">
                  <c:v>0.47811013274085551</c:v>
                </c:pt>
                <c:pt idx="36">
                  <c:v>1.3969085583432659E-2</c:v>
                </c:pt>
                <c:pt idx="37">
                  <c:v>0.50792078167571175</c:v>
                </c:pt>
                <c:pt idx="38">
                  <c:v>0.47811013274085551</c:v>
                </c:pt>
              </c:numCache>
            </c:numRef>
          </c:xVal>
          <c:yVal>
            <c:numRef>
              <c:f>'Both Seasons'!$H$3:$H$41</c:f>
              <c:numCache>
                <c:formatCode>General</c:formatCode>
                <c:ptCount val="39"/>
                <c:pt idx="0">
                  <c:v>3.7046310933713855E-2</c:v>
                </c:pt>
                <c:pt idx="1">
                  <c:v>0.66557489925486579</c:v>
                </c:pt>
                <c:pt idx="2">
                  <c:v>0.2973787898114203</c:v>
                </c:pt>
                <c:pt idx="3">
                  <c:v>4.1997803191833043E-2</c:v>
                </c:pt>
                <c:pt idx="4">
                  <c:v>0.71079666602054659</c:v>
                </c:pt>
                <c:pt idx="5">
                  <c:v>0.24720553078762036</c:v>
                </c:pt>
                <c:pt idx="6">
                  <c:v>5.8753959524266271E-2</c:v>
                </c:pt>
                <c:pt idx="7">
                  <c:v>0.80343851283015211</c:v>
                </c:pt>
                <c:pt idx="8">
                  <c:v>0.13780752764558166</c:v>
                </c:pt>
                <c:pt idx="9">
                  <c:v>5.161748037661229E-2</c:v>
                </c:pt>
                <c:pt idx="10">
                  <c:v>0.75695923774100693</c:v>
                </c:pt>
                <c:pt idx="11">
                  <c:v>0.19142328188238086</c:v>
                </c:pt>
                <c:pt idx="12">
                  <c:v>5.0594839709727328E-2</c:v>
                </c:pt>
                <c:pt idx="13">
                  <c:v>0.72367889297894272</c:v>
                </c:pt>
                <c:pt idx="14">
                  <c:v>0.22572626731133003</c:v>
                </c:pt>
                <c:pt idx="15">
                  <c:v>5.6459777275913101E-2</c:v>
                </c:pt>
                <c:pt idx="16">
                  <c:v>0.79059263297250992</c:v>
                </c:pt>
                <c:pt idx="17">
                  <c:v>0.15294758975157696</c:v>
                </c:pt>
                <c:pt idx="18">
                  <c:v>4.400958779038705E-2</c:v>
                </c:pt>
                <c:pt idx="19">
                  <c:v>0.62057443847512606</c:v>
                </c:pt>
                <c:pt idx="20">
                  <c:v>0.33541597373448684</c:v>
                </c:pt>
                <c:pt idx="21">
                  <c:v>4.1099541035384692E-2</c:v>
                </c:pt>
                <c:pt idx="22">
                  <c:v>0.53983121946404766</c:v>
                </c:pt>
                <c:pt idx="23">
                  <c:v>0.41906923950056757</c:v>
                </c:pt>
                <c:pt idx="24">
                  <c:v>4.9294166633087534E-2</c:v>
                </c:pt>
                <c:pt idx="25">
                  <c:v>0.63722896043482735</c:v>
                </c:pt>
                <c:pt idx="26">
                  <c:v>0.31347687293208504</c:v>
                </c:pt>
                <c:pt idx="27">
                  <c:v>4.6077408976689778E-2</c:v>
                </c:pt>
                <c:pt idx="28">
                  <c:v>0.6290179860805073</c:v>
                </c:pt>
                <c:pt idx="29">
                  <c:v>0.32490460494280293</c:v>
                </c:pt>
                <c:pt idx="30">
                  <c:v>5.2796969023363546E-2</c:v>
                </c:pt>
                <c:pt idx="31">
                  <c:v>0.63646422440200223</c:v>
                </c:pt>
                <c:pt idx="32">
                  <c:v>0.31073880657463421</c:v>
                </c:pt>
                <c:pt idx="33">
                  <c:v>4.060129148892714E-2</c:v>
                </c:pt>
                <c:pt idx="34">
                  <c:v>0.62336353385866217</c:v>
                </c:pt>
                <c:pt idx="35">
                  <c:v>0.33603517465241073</c:v>
                </c:pt>
                <c:pt idx="36">
                  <c:v>4.1952896284577504E-2</c:v>
                </c:pt>
                <c:pt idx="37">
                  <c:v>0.65273229931515131</c:v>
                </c:pt>
                <c:pt idx="38">
                  <c:v>0.30531480440027126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C4-48B0-A740-6787F5DCB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496399"/>
        <c:axId val="1740490159"/>
      </c:scatterChart>
      <c:valAx>
        <c:axId val="174049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90159"/>
        <c:crosses val="autoZero"/>
        <c:crossBetween val="midCat"/>
      </c:valAx>
      <c:valAx>
        <c:axId val="174049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9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T7: </a:t>
            </a:r>
            <a:r>
              <a:rPr lang="es-AR" sz="1400" b="0" i="0" u="none" strike="noStrike" baseline="0">
                <a:effectLst/>
              </a:rPr>
              <a:t>-0.124</a:t>
            </a:r>
            <a:r>
              <a:rPr lang="es-AR" sz="1400" b="0" i="0" u="none" strike="noStrike" baseline="0"/>
              <a:t>  m/d (downwelling)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'SM23'!$AT$2:$AY$2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'SM23'!$AX$4:$AX$47</c:f>
              <c:numCache>
                <c:formatCode>0.000</c:formatCode>
                <c:ptCount val="44"/>
                <c:pt idx="0">
                  <c:v>2.2641457847699928E-2</c:v>
                </c:pt>
                <c:pt idx="1">
                  <c:v>2.4021812649737649E-2</c:v>
                </c:pt>
                <c:pt idx="2">
                  <c:v>2.6333336871924382E-2</c:v>
                </c:pt>
                <c:pt idx="3">
                  <c:v>2.9567830850167228E-2</c:v>
                </c:pt>
                <c:pt idx="4">
                  <c:v>3.3725294584466187E-2</c:v>
                </c:pt>
                <c:pt idx="5">
                  <c:v>3.8805728074821258E-2</c:v>
                </c:pt>
                <c:pt idx="6">
                  <c:v>4.7586240253493686E-2</c:v>
                </c:pt>
                <c:pt idx="7">
                  <c:v>6.6062034702801767E-2</c:v>
                </c:pt>
                <c:pt idx="8">
                  <c:v>9.5164280842894466E-2</c:v>
                </c:pt>
                <c:pt idx="9">
                  <c:v>0.11826312373657601</c:v>
                </c:pt>
                <c:pt idx="10">
                  <c:v>0.13581594842982797</c:v>
                </c:pt>
                <c:pt idx="11">
                  <c:v>0.15291138807709831</c:v>
                </c:pt>
                <c:pt idx="12">
                  <c:v>0.16584936399006972</c:v>
                </c:pt>
                <c:pt idx="13">
                  <c:v>0.17739878543691046</c:v>
                </c:pt>
                <c:pt idx="14">
                  <c:v>0.19125973110593797</c:v>
                </c:pt>
                <c:pt idx="15">
                  <c:v>0.21065849531130215</c:v>
                </c:pt>
                <c:pt idx="16">
                  <c:v>0.23144581398279698</c:v>
                </c:pt>
                <c:pt idx="17">
                  <c:v>0.2559332113426091</c:v>
                </c:pt>
                <c:pt idx="18">
                  <c:v>0.28320591729877537</c:v>
                </c:pt>
                <c:pt idx="19">
                  <c:v>0.31602464145537135</c:v>
                </c:pt>
                <c:pt idx="20">
                  <c:v>0.35622712366041598</c:v>
                </c:pt>
                <c:pt idx="21">
                  <c:v>0.40845281168646907</c:v>
                </c:pt>
                <c:pt idx="22">
                  <c:v>0.48839219138648404</c:v>
                </c:pt>
                <c:pt idx="23">
                  <c:v>0.58634178082573274</c:v>
                </c:pt>
                <c:pt idx="24">
                  <c:v>0.6999572571256566</c:v>
                </c:pt>
                <c:pt idx="25">
                  <c:v>0.80383645283448035</c:v>
                </c:pt>
                <c:pt idx="26">
                  <c:v>0.89799576728038966</c:v>
                </c:pt>
                <c:pt idx="27">
                  <c:v>0.95058864404740229</c:v>
                </c:pt>
                <c:pt idx="28">
                  <c:v>0.95660024695790646</c:v>
                </c:pt>
                <c:pt idx="29">
                  <c:v>0.90393357321405765</c:v>
                </c:pt>
                <c:pt idx="30">
                  <c:v>0.78619343183620649</c:v>
                </c:pt>
                <c:pt idx="31">
                  <c:v>0.65322018965138295</c:v>
                </c:pt>
                <c:pt idx="32">
                  <c:v>0.49845466239807945</c:v>
                </c:pt>
                <c:pt idx="33">
                  <c:v>0.37044705840631043</c:v>
                </c:pt>
                <c:pt idx="34">
                  <c:v>0.26000867843597908</c:v>
                </c:pt>
                <c:pt idx="35">
                  <c:v>0.18701207106661713</c:v>
                </c:pt>
                <c:pt idx="36">
                  <c:v>0.13109450401633971</c:v>
                </c:pt>
                <c:pt idx="37">
                  <c:v>9.1806791903258161E-2</c:v>
                </c:pt>
                <c:pt idx="38">
                  <c:v>6.0858606251053202E-2</c:v>
                </c:pt>
                <c:pt idx="39">
                  <c:v>4.5600906451802189E-2</c:v>
                </c:pt>
                <c:pt idx="40">
                  <c:v>4.3713968619225468E-2</c:v>
                </c:pt>
                <c:pt idx="41">
                  <c:v>4.4130355344742578E-2</c:v>
                </c:pt>
                <c:pt idx="42">
                  <c:v>3.5840026868423358E-2</c:v>
                </c:pt>
                <c:pt idx="43">
                  <c:v>2.2518462886306448E-2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23-4BDA-B0A3-B1AA4DDCD061}"/>
            </c:ext>
          </c:extLst>
        </c:ser>
        <c:ser>
          <c:idx val="1"/>
          <c:order val="1"/>
          <c:tx>
            <c:strRef>
              <c:f>'SM23'!$AZ$2:$BE$2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'SM23'!$BD$4:$BD$47</c:f>
              <c:numCache>
                <c:formatCode>0.000</c:formatCode>
                <c:ptCount val="44"/>
                <c:pt idx="0">
                  <c:v>2.8906981258904209E-2</c:v>
                </c:pt>
                <c:pt idx="1">
                  <c:v>3.0408699828507663E-2</c:v>
                </c:pt>
                <c:pt idx="2">
                  <c:v>3.3224238612187089E-2</c:v>
                </c:pt>
                <c:pt idx="3">
                  <c:v>3.6039777395866515E-2</c:v>
                </c:pt>
                <c:pt idx="4">
                  <c:v>4.0357034749149395E-2</c:v>
                </c:pt>
                <c:pt idx="5">
                  <c:v>4.6832920779073722E-2</c:v>
                </c:pt>
                <c:pt idx="6">
                  <c:v>5.7626064162280929E-2</c:v>
                </c:pt>
                <c:pt idx="7">
                  <c:v>7.8367542466129869E-2</c:v>
                </c:pt>
                <c:pt idx="8">
                  <c:v>0.1142194215064689</c:v>
                </c:pt>
                <c:pt idx="9">
                  <c:v>0.1399350672706387</c:v>
                </c:pt>
                <c:pt idx="10">
                  <c:v>0.16114555732599814</c:v>
                </c:pt>
                <c:pt idx="11">
                  <c:v>0.18254394573688504</c:v>
                </c:pt>
                <c:pt idx="12">
                  <c:v>0.19859236997639612</c:v>
                </c:pt>
                <c:pt idx="13">
                  <c:v>0.21332697400183126</c:v>
                </c:pt>
                <c:pt idx="14">
                  <c:v>0.23200303866949429</c:v>
                </c:pt>
                <c:pt idx="15">
                  <c:v>0.25828091122563013</c:v>
                </c:pt>
                <c:pt idx="16">
                  <c:v>0.29000196299359732</c:v>
                </c:pt>
                <c:pt idx="17">
                  <c:v>0.32932482265003726</c:v>
                </c:pt>
                <c:pt idx="18">
                  <c:v>0.37427875987383613</c:v>
                </c:pt>
                <c:pt idx="19">
                  <c:v>0.42598969652354235</c:v>
                </c:pt>
                <c:pt idx="20">
                  <c:v>0.49018339348158657</c:v>
                </c:pt>
                <c:pt idx="21">
                  <c:v>0.56226147999870313</c:v>
                </c:pt>
                <c:pt idx="22">
                  <c:v>0.65799126691842014</c:v>
                </c:pt>
                <c:pt idx="23">
                  <c:v>0.75644631413059382</c:v>
                </c:pt>
                <c:pt idx="24">
                  <c:v>0.84298670092486128</c:v>
                </c:pt>
                <c:pt idx="25">
                  <c:v>0.89330528506620044</c:v>
                </c:pt>
                <c:pt idx="26">
                  <c:v>0.92006978866924405</c:v>
                </c:pt>
                <c:pt idx="27">
                  <c:v>0.91032550312491067</c:v>
                </c:pt>
                <c:pt idx="28">
                  <c:v>0.8795556893315124</c:v>
                </c:pt>
                <c:pt idx="29">
                  <c:v>0.82447286020462662</c:v>
                </c:pt>
                <c:pt idx="30">
                  <c:v>0.72968256506254725</c:v>
                </c:pt>
                <c:pt idx="31">
                  <c:v>0.62155882805109819</c:v>
                </c:pt>
                <c:pt idx="32">
                  <c:v>0.50517343649490576</c:v>
                </c:pt>
                <c:pt idx="33">
                  <c:v>0.40868471477999663</c:v>
                </c:pt>
                <c:pt idx="34">
                  <c:v>0.31651178214375397</c:v>
                </c:pt>
                <c:pt idx="35">
                  <c:v>0.25972465334557276</c:v>
                </c:pt>
                <c:pt idx="36">
                  <c:v>0.21382535124567068</c:v>
                </c:pt>
                <c:pt idx="37">
                  <c:v>0.19289450631167784</c:v>
                </c:pt>
                <c:pt idx="38">
                  <c:v>0.17646881708649528</c:v>
                </c:pt>
                <c:pt idx="39">
                  <c:v>0.17027404445255398</c:v>
                </c:pt>
                <c:pt idx="40">
                  <c:v>0.16736382235380259</c:v>
                </c:pt>
                <c:pt idx="41">
                  <c:v>0.15685032409196192</c:v>
                </c:pt>
                <c:pt idx="42">
                  <c:v>0.12972323824941132</c:v>
                </c:pt>
                <c:pt idx="43">
                  <c:v>0.10315984747344312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23-4BDA-B0A3-B1AA4DDCD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462527"/>
        <c:axId val="1423475967"/>
      </c:scatterChart>
      <c:valAx>
        <c:axId val="142346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75967"/>
        <c:crosses val="autoZero"/>
        <c:crossBetween val="midCat"/>
      </c:valAx>
      <c:valAx>
        <c:axId val="14234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6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T8: </a:t>
            </a:r>
            <a:r>
              <a:rPr lang="es-AR" sz="1400" b="0" i="0" u="none" strike="noStrike" baseline="0">
                <a:effectLst/>
              </a:rPr>
              <a:t>-0.052</a:t>
            </a:r>
            <a:r>
              <a:rPr lang="es-AR" sz="1400" b="0" i="0" u="none" strike="noStrike" baseline="0"/>
              <a:t>  m/d (downwelling)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'SM23'!$AT$2:$AY$2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'SM23'!$AY$4:$AY$47</c:f>
              <c:numCache>
                <c:formatCode>0.000</c:formatCode>
                <c:ptCount val="44"/>
                <c:pt idx="0">
                  <c:v>3.838348373049176E-2</c:v>
                </c:pt>
                <c:pt idx="1">
                  <c:v>4.1593992416041323E-2</c:v>
                </c:pt>
                <c:pt idx="2">
                  <c:v>4.6098212608884248E-2</c:v>
                </c:pt>
                <c:pt idx="3">
                  <c:v>5.2519229979983359E-2</c:v>
                </c:pt>
                <c:pt idx="4">
                  <c:v>6.0233958858375826E-2</c:v>
                </c:pt>
                <c:pt idx="5">
                  <c:v>7.1782282093280719E-2</c:v>
                </c:pt>
                <c:pt idx="6">
                  <c:v>8.8457911191991395E-2</c:v>
                </c:pt>
                <c:pt idx="7">
                  <c:v>0.12113854355308216</c:v>
                </c:pt>
                <c:pt idx="8">
                  <c:v>0.17499902520572658</c:v>
                </c:pt>
                <c:pt idx="9">
                  <c:v>0.21606501228154035</c:v>
                </c:pt>
                <c:pt idx="10">
                  <c:v>0.24879318480799878</c:v>
                </c:pt>
                <c:pt idx="11">
                  <c:v>0.27960456015620105</c:v>
                </c:pt>
                <c:pt idx="12">
                  <c:v>0.30404245829867182</c:v>
                </c:pt>
                <c:pt idx="13">
                  <c:v>0.32397613624829963</c:v>
                </c:pt>
                <c:pt idx="14">
                  <c:v>0.35100145740535715</c:v>
                </c:pt>
                <c:pt idx="15">
                  <c:v>0.38703521894810045</c:v>
                </c:pt>
                <c:pt idx="16">
                  <c:v>0.42886691219098005</c:v>
                </c:pt>
                <c:pt idx="17">
                  <c:v>0.47256786244674825</c:v>
                </c:pt>
                <c:pt idx="18">
                  <c:v>0.51684435820811159</c:v>
                </c:pt>
                <c:pt idx="19">
                  <c:v>0.56428382248965692</c:v>
                </c:pt>
                <c:pt idx="20">
                  <c:v>0.61220375194606191</c:v>
                </c:pt>
                <c:pt idx="21">
                  <c:v>0.65408804887549243</c:v>
                </c:pt>
                <c:pt idx="22">
                  <c:v>0.70335429352574197</c:v>
                </c:pt>
                <c:pt idx="23">
                  <c:v>0.73930310178011682</c:v>
                </c:pt>
                <c:pt idx="24">
                  <c:v>0.75680716777481094</c:v>
                </c:pt>
                <c:pt idx="25">
                  <c:v>0.7488699286331304</c:v>
                </c:pt>
                <c:pt idx="26">
                  <c:v>0.73317042044768943</c:v>
                </c:pt>
                <c:pt idx="27">
                  <c:v>0.70131822498258234</c:v>
                </c:pt>
                <c:pt idx="28">
                  <c:v>0.65225733155735344</c:v>
                </c:pt>
                <c:pt idx="29">
                  <c:v>0.58291985198255636</c:v>
                </c:pt>
                <c:pt idx="30">
                  <c:v>0.48889664639608377</c:v>
                </c:pt>
                <c:pt idx="31">
                  <c:v>0.3984167306527342</c:v>
                </c:pt>
                <c:pt idx="32">
                  <c:v>0.30692834439429706</c:v>
                </c:pt>
                <c:pt idx="33">
                  <c:v>0.23638210660057535</c:v>
                </c:pt>
                <c:pt idx="34">
                  <c:v>0.18049962039657275</c:v>
                </c:pt>
                <c:pt idx="35">
                  <c:v>0.14536912199581489</c:v>
                </c:pt>
                <c:pt idx="36">
                  <c:v>0.12595838586523117</c:v>
                </c:pt>
                <c:pt idx="37">
                  <c:v>0.12154924600312357</c:v>
                </c:pt>
                <c:pt idx="38">
                  <c:v>0.12399404852160729</c:v>
                </c:pt>
                <c:pt idx="39">
                  <c:v>0.1383250189537529</c:v>
                </c:pt>
                <c:pt idx="40">
                  <c:v>0.15514833206974987</c:v>
                </c:pt>
                <c:pt idx="41">
                  <c:v>0.16574078847611834</c:v>
                </c:pt>
                <c:pt idx="42">
                  <c:v>0.15701758908263838</c:v>
                </c:pt>
                <c:pt idx="43">
                  <c:v>0.14019427596664147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D-41AF-B3D0-EEC4000EFE6C}"/>
            </c:ext>
          </c:extLst>
        </c:ser>
        <c:ser>
          <c:idx val="1"/>
          <c:order val="1"/>
          <c:tx>
            <c:strRef>
              <c:f>'SM23'!$AZ$2:$BE$2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'SM23'!$BE$4:$BE$47</c:f>
              <c:numCache>
                <c:formatCode>0.000</c:formatCode>
                <c:ptCount val="44"/>
                <c:pt idx="0">
                  <c:v>1.688653531656413E-2</c:v>
                </c:pt>
                <c:pt idx="1">
                  <c:v>1.8237458141889259E-2</c:v>
                </c:pt>
                <c:pt idx="2">
                  <c:v>1.9588380967214387E-2</c:v>
                </c:pt>
                <c:pt idx="3">
                  <c:v>2.2290226617864652E-2</c:v>
                </c:pt>
                <c:pt idx="4">
                  <c:v>2.5667533681177471E-2</c:v>
                </c:pt>
                <c:pt idx="5">
                  <c:v>2.9720302157152868E-2</c:v>
                </c:pt>
                <c:pt idx="6">
                  <c:v>3.6474916283778518E-2</c:v>
                </c:pt>
                <c:pt idx="7">
                  <c:v>5.0659605949692391E-2</c:v>
                </c:pt>
                <c:pt idx="8">
                  <c:v>7.3625293980219608E-2</c:v>
                </c:pt>
                <c:pt idx="9">
                  <c:v>9.1187290709446298E-2</c:v>
                </c:pt>
                <c:pt idx="10">
                  <c:v>0.10537198037536016</c:v>
                </c:pt>
                <c:pt idx="11">
                  <c:v>0.11888120862861147</c:v>
                </c:pt>
                <c:pt idx="12">
                  <c:v>0.12968859123121251</c:v>
                </c:pt>
                <c:pt idx="13">
                  <c:v>0.13779412818316328</c:v>
                </c:pt>
                <c:pt idx="14">
                  <c:v>0.14725058796043922</c:v>
                </c:pt>
                <c:pt idx="15">
                  <c:v>0.16075981621369054</c:v>
                </c:pt>
                <c:pt idx="16">
                  <c:v>0.17494450587960436</c:v>
                </c:pt>
                <c:pt idx="17">
                  <c:v>0.19250650260883106</c:v>
                </c:pt>
                <c:pt idx="18">
                  <c:v>0.21344580640137059</c:v>
                </c:pt>
                <c:pt idx="19">
                  <c:v>0.23776241725722294</c:v>
                </c:pt>
                <c:pt idx="20">
                  <c:v>0.26815818082703835</c:v>
                </c:pt>
                <c:pt idx="21">
                  <c:v>0.30598401993614199</c:v>
                </c:pt>
                <c:pt idx="22">
                  <c:v>0.36272277859979751</c:v>
                </c:pt>
                <c:pt idx="23">
                  <c:v>0.43161984269137904</c:v>
                </c:pt>
                <c:pt idx="24">
                  <c:v>0.50592059808426137</c:v>
                </c:pt>
                <c:pt idx="25">
                  <c:v>0.56671212522389214</c:v>
                </c:pt>
                <c:pt idx="26">
                  <c:v>0.6133189626976091</c:v>
                </c:pt>
                <c:pt idx="27">
                  <c:v>0.62885457518884824</c:v>
                </c:pt>
                <c:pt idx="28">
                  <c:v>0.61534534693559673</c:v>
                </c:pt>
                <c:pt idx="29">
                  <c:v>0.5640102795732419</c:v>
                </c:pt>
                <c:pt idx="30">
                  <c:v>0.48160398722840886</c:v>
                </c:pt>
                <c:pt idx="31">
                  <c:v>0.39176761934428778</c:v>
                </c:pt>
                <c:pt idx="32">
                  <c:v>0.29179933027022814</c:v>
                </c:pt>
                <c:pt idx="33">
                  <c:v>0.20804211510007009</c:v>
                </c:pt>
                <c:pt idx="34">
                  <c:v>0.13982051242115098</c:v>
                </c:pt>
                <c:pt idx="35">
                  <c:v>9.7941904836071944E-2</c:v>
                </c:pt>
                <c:pt idx="36">
                  <c:v>6.6195218440931389E-2</c:v>
                </c:pt>
                <c:pt idx="37">
                  <c:v>4.2554068997741605E-2</c:v>
                </c:pt>
                <c:pt idx="38">
                  <c:v>2.5667533681177471E-2</c:v>
                </c:pt>
                <c:pt idx="39">
                  <c:v>1.7561996729226696E-2</c:v>
                </c:pt>
                <c:pt idx="40">
                  <c:v>1.6211073903901564E-2</c:v>
                </c:pt>
                <c:pt idx="41">
                  <c:v>1.4860151078576434E-2</c:v>
                </c:pt>
                <c:pt idx="42">
                  <c:v>9.4564597772759142E-3</c:v>
                </c:pt>
                <c:pt idx="43">
                  <c:v>4.7282298886379571E-3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ED-41AF-B3D0-EEC4000EF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462527"/>
        <c:axId val="1423475967"/>
      </c:scatterChart>
      <c:valAx>
        <c:axId val="142346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75967"/>
        <c:crosses val="autoZero"/>
        <c:crossBetween val="midCat"/>
      </c:valAx>
      <c:valAx>
        <c:axId val="14234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6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T1: 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-0.256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 m/d (downwelling)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'SM23'!$AT$2:$AY$2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'SM23'!$BG$4:$BG$47</c:f>
              <c:numCache>
                <c:formatCode>General</c:formatCode>
                <c:ptCount val="44"/>
                <c:pt idx="0">
                  <c:v>130.386841155258</c:v>
                </c:pt>
                <c:pt idx="1">
                  <c:v>138.64468908913901</c:v>
                </c:pt>
                <c:pt idx="2">
                  <c:v>151.56844120518701</c:v>
                </c:pt>
                <c:pt idx="3">
                  <c:v>169.10185190196901</c:v>
                </c:pt>
                <c:pt idx="4">
                  <c:v>190.356738221998</c:v>
                </c:pt>
                <c:pt idx="5">
                  <c:v>216.335802908452</c:v>
                </c:pt>
                <c:pt idx="6">
                  <c:v>260.77424023348601</c:v>
                </c:pt>
                <c:pt idx="7">
                  <c:v>364.58105399342702</c:v>
                </c:pt>
                <c:pt idx="8">
                  <c:v>547.787276418587</c:v>
                </c:pt>
                <c:pt idx="9">
                  <c:v>698.58029211551798</c:v>
                </c:pt>
                <c:pt idx="10">
                  <c:v>843.79878449142302</c:v>
                </c:pt>
                <c:pt idx="11">
                  <c:v>1025.5470933834299</c:v>
                </c:pt>
                <c:pt idx="12">
                  <c:v>1195.82020544123</c:v>
                </c:pt>
                <c:pt idx="13">
                  <c:v>1403.03016498082</c:v>
                </c:pt>
                <c:pt idx="14">
                  <c:v>1653.3517668091399</c:v>
                </c:pt>
                <c:pt idx="15">
                  <c:v>1987.4292346346599</c:v>
                </c:pt>
                <c:pt idx="16">
                  <c:v>2389.8920041175602</c:v>
                </c:pt>
                <c:pt idx="17">
                  <c:v>2819.2021705587899</c:v>
                </c:pt>
                <c:pt idx="18">
                  <c:v>3240.99511773942</c:v>
                </c:pt>
                <c:pt idx="19">
                  <c:v>3735.2078962390901</c:v>
                </c:pt>
                <c:pt idx="20">
                  <c:v>4278.7468336158199</c:v>
                </c:pt>
                <c:pt idx="21">
                  <c:v>4835.1740590138197</c:v>
                </c:pt>
                <c:pt idx="22">
                  <c:v>5646.6844942061998</c:v>
                </c:pt>
                <c:pt idx="23">
                  <c:v>6566.2699637072701</c:v>
                </c:pt>
                <c:pt idx="24">
                  <c:v>7631.6556149190501</c:v>
                </c:pt>
                <c:pt idx="25">
                  <c:v>8679.7557637313694</c:v>
                </c:pt>
                <c:pt idx="26">
                  <c:v>9814.8271059479302</c:v>
                </c:pt>
                <c:pt idx="27">
                  <c:v>10803.7709533876</c:v>
                </c:pt>
                <c:pt idx="28">
                  <c:v>11664.7504377227</c:v>
                </c:pt>
                <c:pt idx="29">
                  <c:v>12194.9562205566</c:v>
                </c:pt>
                <c:pt idx="30">
                  <c:v>12117.1177988031</c:v>
                </c:pt>
                <c:pt idx="31">
                  <c:v>11693.541263993</c:v>
                </c:pt>
                <c:pt idx="32">
                  <c:v>10505.3110344743</c:v>
                </c:pt>
                <c:pt idx="33">
                  <c:v>9079.4842829422305</c:v>
                </c:pt>
                <c:pt idx="34">
                  <c:v>7287.4398569881596</c:v>
                </c:pt>
                <c:pt idx="35">
                  <c:v>5746.0344736913703</c:v>
                </c:pt>
                <c:pt idx="36">
                  <c:v>4259.5140036237799</c:v>
                </c:pt>
                <c:pt idx="37">
                  <c:v>2950.33208578312</c:v>
                </c:pt>
                <c:pt idx="38">
                  <c:v>1839.00691797179</c:v>
                </c:pt>
                <c:pt idx="39">
                  <c:v>1154.7238008264901</c:v>
                </c:pt>
                <c:pt idx="40">
                  <c:v>773.25954761115804</c:v>
                </c:pt>
                <c:pt idx="41">
                  <c:v>513.92637177396796</c:v>
                </c:pt>
                <c:pt idx="42">
                  <c:v>297.43526945889801</c:v>
                </c:pt>
                <c:pt idx="43">
                  <c:v>155.25764414584299</c:v>
                </c:pt>
              </c:numCache>
            </c:numRef>
          </c:xVal>
          <c:yVal>
            <c:numRef>
              <c:f>'SM23'!$AT$4:$AT$47</c:f>
              <c:numCache>
                <c:formatCode>0.000</c:formatCode>
                <c:ptCount val="44"/>
                <c:pt idx="0">
                  <c:v>1.9114331070679374E-2</c:v>
                </c:pt>
                <c:pt idx="1">
                  <c:v>1.9492470664267663E-2</c:v>
                </c:pt>
                <c:pt idx="2">
                  <c:v>2.0294637021846217E-2</c:v>
                </c:pt>
                <c:pt idx="3">
                  <c:v>2.1898969737003324E-2</c:v>
                </c:pt>
                <c:pt idx="4">
                  <c:v>2.388144204574872E-2</c:v>
                </c:pt>
                <c:pt idx="5">
                  <c:v>2.7044220305660963E-2</c:v>
                </c:pt>
                <c:pt idx="6">
                  <c:v>3.303752440229913E-2</c:v>
                </c:pt>
                <c:pt idx="7">
                  <c:v>4.5734524612350072E-2</c:v>
                </c:pt>
                <c:pt idx="8">
                  <c:v>6.5983274463794303E-2</c:v>
                </c:pt>
                <c:pt idx="9">
                  <c:v>8.1040886576178917E-2</c:v>
                </c:pt>
                <c:pt idx="10">
                  <c:v>9.3267972851837605E-2</c:v>
                </c:pt>
                <c:pt idx="11">
                  <c:v>0.10431475317632946</c:v>
                </c:pt>
                <c:pt idx="12">
                  <c:v>0.11300092159848762</c:v>
                </c:pt>
                <c:pt idx="13">
                  <c:v>0.12050678406947894</c:v>
                </c:pt>
                <c:pt idx="14">
                  <c:v>0.13041914561320594</c:v>
                </c:pt>
                <c:pt idx="15">
                  <c:v>0.14391831218083539</c:v>
                </c:pt>
                <c:pt idx="16">
                  <c:v>0.15902181146362201</c:v>
                </c:pt>
                <c:pt idx="17">
                  <c:v>0.17690994941273258</c:v>
                </c:pt>
                <c:pt idx="18">
                  <c:v>0.19796086562175536</c:v>
                </c:pt>
                <c:pt idx="19">
                  <c:v>0.22179642049710208</c:v>
                </c:pt>
                <c:pt idx="20">
                  <c:v>0.25157939229868503</c:v>
                </c:pt>
                <c:pt idx="21">
                  <c:v>0.28858186131847496</c:v>
                </c:pt>
                <c:pt idx="22">
                  <c:v>0.34351835545777742</c:v>
                </c:pt>
                <c:pt idx="23">
                  <c:v>0.41293973120389582</c:v>
                </c:pt>
                <c:pt idx="24">
                  <c:v>0.49958474005275222</c:v>
                </c:pt>
                <c:pt idx="25">
                  <c:v>0.59382738571340388</c:v>
                </c:pt>
                <c:pt idx="26">
                  <c:v>0.70509907356481305</c:v>
                </c:pt>
                <c:pt idx="27">
                  <c:v>0.80785709944529971</c:v>
                </c:pt>
                <c:pt idx="28">
                  <c:v>0.89327763342149935</c:v>
                </c:pt>
                <c:pt idx="29">
                  <c:v>0.94543120714339013</c:v>
                </c:pt>
                <c:pt idx="30">
                  <c:v>0.92652422746397578</c:v>
                </c:pt>
                <c:pt idx="31">
                  <c:v>0.85657600838269066</c:v>
                </c:pt>
                <c:pt idx="32">
                  <c:v>0.71918888586403251</c:v>
                </c:pt>
                <c:pt idx="33">
                  <c:v>0.56400539973706776</c:v>
                </c:pt>
                <c:pt idx="34">
                  <c:v>0.41808081253782986</c:v>
                </c:pt>
                <c:pt idx="35">
                  <c:v>0.32072127578766796</c:v>
                </c:pt>
                <c:pt idx="36">
                  <c:v>0.23800636661627286</c:v>
                </c:pt>
                <c:pt idx="37">
                  <c:v>0.17393587458116488</c:v>
                </c:pt>
                <c:pt idx="38">
                  <c:v>0.12189787790973521</c:v>
                </c:pt>
                <c:pt idx="39">
                  <c:v>9.1610147233730496E-2</c:v>
                </c:pt>
                <c:pt idx="40">
                  <c:v>8.2637613558788015E-2</c:v>
                </c:pt>
                <c:pt idx="41">
                  <c:v>7.9372018727699362E-2</c:v>
                </c:pt>
                <c:pt idx="42">
                  <c:v>6.5883894390442316E-2</c:v>
                </c:pt>
                <c:pt idx="43">
                  <c:v>4.7123900203694141E-2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4B7-4DD9-8AD9-65E3041FE27D}"/>
            </c:ext>
          </c:extLst>
        </c:ser>
        <c:ser>
          <c:idx val="1"/>
          <c:order val="1"/>
          <c:tx>
            <c:strRef>
              <c:f>'SM23'!$AZ$2:$BE$2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'SM23'!$BG$4:$BG$47</c:f>
              <c:numCache>
                <c:formatCode>General</c:formatCode>
                <c:ptCount val="44"/>
                <c:pt idx="0">
                  <c:v>130.386841155258</c:v>
                </c:pt>
                <c:pt idx="1">
                  <c:v>138.64468908913901</c:v>
                </c:pt>
                <c:pt idx="2">
                  <c:v>151.56844120518701</c:v>
                </c:pt>
                <c:pt idx="3">
                  <c:v>169.10185190196901</c:v>
                </c:pt>
                <c:pt idx="4">
                  <c:v>190.356738221998</c:v>
                </c:pt>
                <c:pt idx="5">
                  <c:v>216.335802908452</c:v>
                </c:pt>
                <c:pt idx="6">
                  <c:v>260.77424023348601</c:v>
                </c:pt>
                <c:pt idx="7">
                  <c:v>364.58105399342702</c:v>
                </c:pt>
                <c:pt idx="8">
                  <c:v>547.787276418587</c:v>
                </c:pt>
                <c:pt idx="9">
                  <c:v>698.58029211551798</c:v>
                </c:pt>
                <c:pt idx="10">
                  <c:v>843.79878449142302</c:v>
                </c:pt>
                <c:pt idx="11">
                  <c:v>1025.5470933834299</c:v>
                </c:pt>
                <c:pt idx="12">
                  <c:v>1195.82020544123</c:v>
                </c:pt>
                <c:pt idx="13">
                  <c:v>1403.03016498082</c:v>
                </c:pt>
                <c:pt idx="14">
                  <c:v>1653.3517668091399</c:v>
                </c:pt>
                <c:pt idx="15">
                  <c:v>1987.4292346346599</c:v>
                </c:pt>
                <c:pt idx="16">
                  <c:v>2389.8920041175602</c:v>
                </c:pt>
                <c:pt idx="17">
                  <c:v>2819.2021705587899</c:v>
                </c:pt>
                <c:pt idx="18">
                  <c:v>3240.99511773942</c:v>
                </c:pt>
                <c:pt idx="19">
                  <c:v>3735.2078962390901</c:v>
                </c:pt>
                <c:pt idx="20">
                  <c:v>4278.7468336158199</c:v>
                </c:pt>
                <c:pt idx="21">
                  <c:v>4835.1740590138197</c:v>
                </c:pt>
                <c:pt idx="22">
                  <c:v>5646.6844942061998</c:v>
                </c:pt>
                <c:pt idx="23">
                  <c:v>6566.2699637072701</c:v>
                </c:pt>
                <c:pt idx="24">
                  <c:v>7631.6556149190501</c:v>
                </c:pt>
                <c:pt idx="25">
                  <c:v>8679.7557637313694</c:v>
                </c:pt>
                <c:pt idx="26">
                  <c:v>9814.8271059479302</c:v>
                </c:pt>
                <c:pt idx="27">
                  <c:v>10803.7709533876</c:v>
                </c:pt>
                <c:pt idx="28">
                  <c:v>11664.7504377227</c:v>
                </c:pt>
                <c:pt idx="29">
                  <c:v>12194.9562205566</c:v>
                </c:pt>
                <c:pt idx="30">
                  <c:v>12117.1177988031</c:v>
                </c:pt>
                <c:pt idx="31">
                  <c:v>11693.541263993</c:v>
                </c:pt>
                <c:pt idx="32">
                  <c:v>10505.3110344743</c:v>
                </c:pt>
                <c:pt idx="33">
                  <c:v>9079.4842829422305</c:v>
                </c:pt>
                <c:pt idx="34">
                  <c:v>7287.4398569881596</c:v>
                </c:pt>
                <c:pt idx="35">
                  <c:v>5746.0344736913703</c:v>
                </c:pt>
                <c:pt idx="36">
                  <c:v>4259.5140036237799</c:v>
                </c:pt>
                <c:pt idx="37">
                  <c:v>2950.33208578312</c:v>
                </c:pt>
                <c:pt idx="38">
                  <c:v>1839.00691797179</c:v>
                </c:pt>
                <c:pt idx="39">
                  <c:v>1154.7238008264901</c:v>
                </c:pt>
                <c:pt idx="40">
                  <c:v>773.25954761115804</c:v>
                </c:pt>
                <c:pt idx="41">
                  <c:v>513.92637177396796</c:v>
                </c:pt>
                <c:pt idx="42">
                  <c:v>297.43526945889801</c:v>
                </c:pt>
                <c:pt idx="43">
                  <c:v>155.25764414584299</c:v>
                </c:pt>
              </c:numCache>
            </c:numRef>
          </c:xVal>
          <c:yVal>
            <c:numRef>
              <c:f>'SM23'!$AZ$4:$AZ$47</c:f>
              <c:numCache>
                <c:formatCode>0.000</c:formatCode>
                <c:ptCount val="44"/>
                <c:pt idx="0">
                  <c:v>2.3921316722452783E-2</c:v>
                </c:pt>
                <c:pt idx="1">
                  <c:v>2.4908180921911285E-2</c:v>
                </c:pt>
                <c:pt idx="2">
                  <c:v>2.6474095942525873E-2</c:v>
                </c:pt>
                <c:pt idx="3">
                  <c:v>2.8040010963140457E-2</c:v>
                </c:pt>
                <c:pt idx="4">
                  <c:v>3.0184976804911126E-2</c:v>
                </c:pt>
                <c:pt idx="5">
                  <c:v>3.471148442390122E-2</c:v>
                </c:pt>
                <c:pt idx="6">
                  <c:v>4.318544884072531E-2</c:v>
                </c:pt>
                <c:pt idx="7">
                  <c:v>6.0541191052675927E-2</c:v>
                </c:pt>
                <c:pt idx="8">
                  <c:v>8.85158635232213E-2</c:v>
                </c:pt>
                <c:pt idx="9">
                  <c:v>0.11056935079701566</c:v>
                </c:pt>
                <c:pt idx="10">
                  <c:v>0.12949100802958086</c:v>
                </c:pt>
                <c:pt idx="11">
                  <c:v>0.14718922512723881</c:v>
                </c:pt>
                <c:pt idx="12">
                  <c:v>0.16036093460590664</c:v>
                </c:pt>
                <c:pt idx="13">
                  <c:v>0.17196672906395993</c:v>
                </c:pt>
                <c:pt idx="14">
                  <c:v>0.18612530274208627</c:v>
                </c:pt>
                <c:pt idx="15">
                  <c:v>0.20596848568151488</c:v>
                </c:pt>
                <c:pt idx="16">
                  <c:v>0.2277853970198605</c:v>
                </c:pt>
                <c:pt idx="17">
                  <c:v>0.25297071433488399</c:v>
                </c:pt>
                <c:pt idx="18">
                  <c:v>0.28053757342712698</c:v>
                </c:pt>
                <c:pt idx="19">
                  <c:v>0.31263094013836001</c:v>
                </c:pt>
                <c:pt idx="20">
                  <c:v>0.35238264450981238</c:v>
                </c:pt>
                <c:pt idx="21">
                  <c:v>0.4024108042541521</c:v>
                </c:pt>
                <c:pt idx="22">
                  <c:v>0.47605836629290077</c:v>
                </c:pt>
                <c:pt idx="23">
                  <c:v>0.56886416149966346</c:v>
                </c:pt>
                <c:pt idx="24">
                  <c:v>0.68368288352255691</c:v>
                </c:pt>
                <c:pt idx="25">
                  <c:v>0.80659253461890368</c:v>
                </c:pt>
                <c:pt idx="26">
                  <c:v>0.94800024714678122</c:v>
                </c:pt>
                <c:pt idx="27">
                  <c:v>1.0717345206119324</c:v>
                </c:pt>
                <c:pt idx="28">
                  <c:v>1.1654144942573628</c:v>
                </c:pt>
                <c:pt idx="29">
                  <c:v>1.2100531723579118</c:v>
                </c:pt>
                <c:pt idx="30">
                  <c:v>1.1586393306480107</c:v>
                </c:pt>
                <c:pt idx="31">
                  <c:v>1.0544890949535755</c:v>
                </c:pt>
                <c:pt idx="32">
                  <c:v>0.87337923412410845</c:v>
                </c:pt>
                <c:pt idx="33">
                  <c:v>0.68713903681956401</c:v>
                </c:pt>
                <c:pt idx="34">
                  <c:v>0.51668866670635549</c:v>
                </c:pt>
                <c:pt idx="35">
                  <c:v>0.40326462226122295</c:v>
                </c:pt>
                <c:pt idx="36">
                  <c:v>0.30713098153544588</c:v>
                </c:pt>
                <c:pt idx="37">
                  <c:v>0.23090586224169252</c:v>
                </c:pt>
                <c:pt idx="38">
                  <c:v>0.17173457073184595</c:v>
                </c:pt>
                <c:pt idx="39">
                  <c:v>0.14236522068353963</c:v>
                </c:pt>
                <c:pt idx="40">
                  <c:v>0.13473166105825196</c:v>
                </c:pt>
                <c:pt idx="41">
                  <c:v>0.12778305120437894</c:v>
                </c:pt>
                <c:pt idx="42">
                  <c:v>0.10143063663484357</c:v>
                </c:pt>
                <c:pt idx="43">
                  <c:v>6.9645971162186626E-2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4B7-4DD9-8AD9-65E3041FE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331071"/>
        <c:axId val="1526327711"/>
      </c:scatterChart>
      <c:valAx>
        <c:axId val="152633107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 Columnl Transported</a:t>
                </a:r>
                <a:r>
                  <a:rPr lang="es-AR" baseline="0"/>
                  <a:t> Sediment 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27711"/>
        <c:crosses val="autoZero"/>
        <c:crossBetween val="midCat"/>
      </c:valAx>
      <c:valAx>
        <c:axId val="15263277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Trap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3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13" Type="http://schemas.openxmlformats.org/officeDocument/2006/relationships/chart" Target="../charts/chart45.xml"/><Relationship Id="rId18" Type="http://schemas.openxmlformats.org/officeDocument/2006/relationships/chart" Target="../charts/chart50.xml"/><Relationship Id="rId26" Type="http://schemas.openxmlformats.org/officeDocument/2006/relationships/chart" Target="../charts/chart58.xml"/><Relationship Id="rId3" Type="http://schemas.openxmlformats.org/officeDocument/2006/relationships/chart" Target="../charts/chart35.xml"/><Relationship Id="rId21" Type="http://schemas.openxmlformats.org/officeDocument/2006/relationships/chart" Target="../charts/chart53.xml"/><Relationship Id="rId7" Type="http://schemas.openxmlformats.org/officeDocument/2006/relationships/chart" Target="../charts/chart39.xml"/><Relationship Id="rId12" Type="http://schemas.openxmlformats.org/officeDocument/2006/relationships/chart" Target="../charts/chart44.xml"/><Relationship Id="rId17" Type="http://schemas.openxmlformats.org/officeDocument/2006/relationships/chart" Target="../charts/chart49.xml"/><Relationship Id="rId25" Type="http://schemas.openxmlformats.org/officeDocument/2006/relationships/chart" Target="../charts/chart57.xml"/><Relationship Id="rId2" Type="http://schemas.openxmlformats.org/officeDocument/2006/relationships/chart" Target="../charts/chart34.xml"/><Relationship Id="rId16" Type="http://schemas.openxmlformats.org/officeDocument/2006/relationships/chart" Target="../charts/chart48.xml"/><Relationship Id="rId20" Type="http://schemas.openxmlformats.org/officeDocument/2006/relationships/chart" Target="../charts/chart52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24" Type="http://schemas.openxmlformats.org/officeDocument/2006/relationships/chart" Target="../charts/chart56.xml"/><Relationship Id="rId5" Type="http://schemas.openxmlformats.org/officeDocument/2006/relationships/chart" Target="../charts/chart37.xml"/><Relationship Id="rId15" Type="http://schemas.openxmlformats.org/officeDocument/2006/relationships/chart" Target="../charts/chart47.xml"/><Relationship Id="rId23" Type="http://schemas.openxmlformats.org/officeDocument/2006/relationships/chart" Target="../charts/chart55.xml"/><Relationship Id="rId10" Type="http://schemas.openxmlformats.org/officeDocument/2006/relationships/chart" Target="../charts/chart42.xml"/><Relationship Id="rId19" Type="http://schemas.openxmlformats.org/officeDocument/2006/relationships/chart" Target="../charts/chart51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Relationship Id="rId14" Type="http://schemas.openxmlformats.org/officeDocument/2006/relationships/chart" Target="../charts/chart46.xml"/><Relationship Id="rId22" Type="http://schemas.openxmlformats.org/officeDocument/2006/relationships/chart" Target="../charts/chart5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4" Type="http://schemas.openxmlformats.org/officeDocument/2006/relationships/chart" Target="../charts/chart6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49</xdr:row>
      <xdr:rowOff>33338</xdr:rowOff>
    </xdr:from>
    <xdr:to>
      <xdr:col>9</xdr:col>
      <xdr:colOff>0</xdr:colOff>
      <xdr:row>63</xdr:row>
      <xdr:rowOff>109538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1BB4DA-09E7-A543-D033-71402773C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261937</xdr:colOff>
      <xdr:row>49</xdr:row>
      <xdr:rowOff>80963</xdr:rowOff>
    </xdr:from>
    <xdr:to>
      <xdr:col>16</xdr:col>
      <xdr:colOff>333374</xdr:colOff>
      <xdr:row>63</xdr:row>
      <xdr:rowOff>157163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918CD8-1808-0DE8-AF11-A939FB8C8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642937</xdr:colOff>
      <xdr:row>49</xdr:row>
      <xdr:rowOff>152401</xdr:rowOff>
    </xdr:from>
    <xdr:to>
      <xdr:col>23</xdr:col>
      <xdr:colOff>51954</xdr:colOff>
      <xdr:row>64</xdr:row>
      <xdr:rowOff>38101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A3835D-B828-AAD6-6BA9-B5C92C322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106075</xdr:colOff>
      <xdr:row>49</xdr:row>
      <xdr:rowOff>127722</xdr:rowOff>
    </xdr:from>
    <xdr:to>
      <xdr:col>29</xdr:col>
      <xdr:colOff>69273</xdr:colOff>
      <xdr:row>64</xdr:row>
      <xdr:rowOff>13422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9B2373-FAC8-485A-8DE3-C2430E011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329046</xdr:colOff>
      <xdr:row>49</xdr:row>
      <xdr:rowOff>86590</xdr:rowOff>
    </xdr:from>
    <xdr:to>
      <xdr:col>36</xdr:col>
      <xdr:colOff>34638</xdr:colOff>
      <xdr:row>63</xdr:row>
      <xdr:rowOff>162790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3E5FFC-0540-42E3-AFE0-EAAB8309D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190501</xdr:colOff>
      <xdr:row>49</xdr:row>
      <xdr:rowOff>86591</xdr:rowOff>
    </xdr:from>
    <xdr:to>
      <xdr:col>42</xdr:col>
      <xdr:colOff>519546</xdr:colOff>
      <xdr:row>63</xdr:row>
      <xdr:rowOff>162791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C261EE-C2F7-48C2-BE62-73B0691A4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155864</xdr:colOff>
      <xdr:row>49</xdr:row>
      <xdr:rowOff>51954</xdr:rowOff>
    </xdr:from>
    <xdr:to>
      <xdr:col>49</xdr:col>
      <xdr:colOff>311727</xdr:colOff>
      <xdr:row>63</xdr:row>
      <xdr:rowOff>128154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3EE22DD-75D6-4A3D-A23A-E672540D0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49</xdr:col>
      <xdr:colOff>502229</xdr:colOff>
      <xdr:row>49</xdr:row>
      <xdr:rowOff>34637</xdr:rowOff>
    </xdr:from>
    <xdr:to>
      <xdr:col>56</xdr:col>
      <xdr:colOff>121229</xdr:colOff>
      <xdr:row>63</xdr:row>
      <xdr:rowOff>110837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E0560A2-5C30-46EA-A368-F4FDBD948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588818</xdr:colOff>
      <xdr:row>64</xdr:row>
      <xdr:rowOff>117764</xdr:rowOff>
    </xdr:from>
    <xdr:to>
      <xdr:col>22</xdr:col>
      <xdr:colOff>519545</xdr:colOff>
      <xdr:row>79</xdr:row>
      <xdr:rowOff>3464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BC0AC7-9E39-B0CF-705B-03077C52B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103909</xdr:colOff>
      <xdr:row>64</xdr:row>
      <xdr:rowOff>121228</xdr:rowOff>
    </xdr:from>
    <xdr:to>
      <xdr:col>28</xdr:col>
      <xdr:colOff>588818</xdr:colOff>
      <xdr:row>79</xdr:row>
      <xdr:rowOff>6928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4FB6F3-B779-4D91-A4E0-88E6A12D6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277090</xdr:colOff>
      <xdr:row>64</xdr:row>
      <xdr:rowOff>155863</xdr:rowOff>
    </xdr:from>
    <xdr:to>
      <xdr:col>35</xdr:col>
      <xdr:colOff>432953</xdr:colOff>
      <xdr:row>79</xdr:row>
      <xdr:rowOff>41563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48DC8AB-EA9A-4EA6-99DD-08001809E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225136</xdr:colOff>
      <xdr:row>65</xdr:row>
      <xdr:rowOff>0</xdr:rowOff>
    </xdr:from>
    <xdr:to>
      <xdr:col>42</xdr:col>
      <xdr:colOff>380999</xdr:colOff>
      <xdr:row>79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8252100-5832-4277-9129-AA3BBC82C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155864</xdr:colOff>
      <xdr:row>65</xdr:row>
      <xdr:rowOff>0</xdr:rowOff>
    </xdr:from>
    <xdr:to>
      <xdr:col>49</xdr:col>
      <xdr:colOff>311727</xdr:colOff>
      <xdr:row>79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3E3099E-1E43-4B3E-A99D-96D8F460E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49</xdr:col>
      <xdr:colOff>536864</xdr:colOff>
      <xdr:row>64</xdr:row>
      <xdr:rowOff>138545</xdr:rowOff>
    </xdr:from>
    <xdr:to>
      <xdr:col>56</xdr:col>
      <xdr:colOff>86591</xdr:colOff>
      <xdr:row>79</xdr:row>
      <xdr:rowOff>24245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242B96A-F3AC-4251-BCE1-DB21E8407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59</xdr:col>
      <xdr:colOff>640845</xdr:colOff>
      <xdr:row>3</xdr:row>
      <xdr:rowOff>6652</xdr:rowOff>
    </xdr:from>
    <xdr:to>
      <xdr:col>65</xdr:col>
      <xdr:colOff>273742</xdr:colOff>
      <xdr:row>17</xdr:row>
      <xdr:rowOff>82852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5A877C8-F81C-4F80-C634-9B6ECA667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59</xdr:col>
      <xdr:colOff>623528</xdr:colOff>
      <xdr:row>17</xdr:row>
      <xdr:rowOff>164742</xdr:rowOff>
    </xdr:from>
    <xdr:to>
      <xdr:col>65</xdr:col>
      <xdr:colOff>287349</xdr:colOff>
      <xdr:row>32</xdr:row>
      <xdr:rowOff>50442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EC908E1-85C4-449A-B000-4B9A695C6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68</xdr:col>
      <xdr:colOff>289829</xdr:colOff>
      <xdr:row>12</xdr:row>
      <xdr:rowOff>85243</xdr:rowOff>
    </xdr:from>
    <xdr:to>
      <xdr:col>74</xdr:col>
      <xdr:colOff>50425</xdr:colOff>
      <xdr:row>28</xdr:row>
      <xdr:rowOff>16808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547E7F8-F4E0-59AA-4CF3-A75BBC787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74</xdr:col>
      <xdr:colOff>148865</xdr:colOff>
      <xdr:row>12</xdr:row>
      <xdr:rowOff>67364</xdr:rowOff>
    </xdr:from>
    <xdr:to>
      <xdr:col>80</xdr:col>
      <xdr:colOff>277991</xdr:colOff>
      <xdr:row>28</xdr:row>
      <xdr:rowOff>28016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9FDC131-91C8-4A59-8390-EA862CF7B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67</xdr:col>
      <xdr:colOff>171968</xdr:colOff>
      <xdr:row>28</xdr:row>
      <xdr:rowOff>70943</xdr:rowOff>
    </xdr:from>
    <xdr:to>
      <xdr:col>71</xdr:col>
      <xdr:colOff>44823</xdr:colOff>
      <xdr:row>42</xdr:row>
      <xdr:rowOff>11206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23556B7-700C-EBA8-B176-628848913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71</xdr:col>
      <xdr:colOff>153002</xdr:colOff>
      <xdr:row>28</xdr:row>
      <xdr:rowOff>79304</xdr:rowOff>
    </xdr:from>
    <xdr:to>
      <xdr:col>75</xdr:col>
      <xdr:colOff>336176</xdr:colOff>
      <xdr:row>42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458E25F-9843-446F-85D5-152CE1D2B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75</xdr:col>
      <xdr:colOff>425823</xdr:colOff>
      <xdr:row>28</xdr:row>
      <xdr:rowOff>44824</xdr:rowOff>
    </xdr:from>
    <xdr:to>
      <xdr:col>79</xdr:col>
      <xdr:colOff>493059</xdr:colOff>
      <xdr:row>41</xdr:row>
      <xdr:rowOff>175587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82B4BD9-196B-4082-84A4-471B5D45B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80</xdr:col>
      <xdr:colOff>67235</xdr:colOff>
      <xdr:row>28</xdr:row>
      <xdr:rowOff>53185</xdr:rowOff>
    </xdr:from>
    <xdr:to>
      <xdr:col>83</xdr:col>
      <xdr:colOff>649942</xdr:colOff>
      <xdr:row>41</xdr:row>
      <xdr:rowOff>164381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648F5FC-1F4F-4B40-9703-E40570CDD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68</xdr:col>
      <xdr:colOff>306725</xdr:colOff>
      <xdr:row>115</xdr:row>
      <xdr:rowOff>91031</xdr:rowOff>
    </xdr:from>
    <xdr:to>
      <xdr:col>73</xdr:col>
      <xdr:colOff>462641</xdr:colOff>
      <xdr:row>133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36B2F7F-A2EE-44E4-AA52-B965EFA85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68</xdr:col>
      <xdr:colOff>334381</xdr:colOff>
      <xdr:row>95</xdr:row>
      <xdr:rowOff>16834</xdr:rowOff>
    </xdr:from>
    <xdr:to>
      <xdr:col>73</xdr:col>
      <xdr:colOff>507921</xdr:colOff>
      <xdr:row>114</xdr:row>
      <xdr:rowOff>162511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0EE2179-3656-433A-AE47-0CB4EA564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61</xdr:col>
      <xdr:colOff>17603</xdr:colOff>
      <xdr:row>95</xdr:row>
      <xdr:rowOff>21886</xdr:rowOff>
    </xdr:from>
    <xdr:to>
      <xdr:col>68</xdr:col>
      <xdr:colOff>186670</xdr:colOff>
      <xdr:row>114</xdr:row>
      <xdr:rowOff>97249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AAF8C2E-6A25-39F3-AF85-74BF74D19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61</xdr:col>
      <xdr:colOff>46133</xdr:colOff>
      <xdr:row>114</xdr:row>
      <xdr:rowOff>188682</xdr:rowOff>
    </xdr:from>
    <xdr:to>
      <xdr:col>68</xdr:col>
      <xdr:colOff>206426</xdr:colOff>
      <xdr:row>132</xdr:row>
      <xdr:rowOff>185961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AC7AD6F-5D27-40CC-89AB-15BC0BCA2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52</xdr:col>
      <xdr:colOff>367145</xdr:colOff>
      <xdr:row>95</xdr:row>
      <xdr:rowOff>67107</xdr:rowOff>
    </xdr:from>
    <xdr:to>
      <xdr:col>60</xdr:col>
      <xdr:colOff>451138</xdr:colOff>
      <xdr:row>109</xdr:row>
      <xdr:rowOff>143307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9D2DE8AD-B523-7772-54D2-7C42AC45B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52</xdr:col>
      <xdr:colOff>311727</xdr:colOff>
      <xdr:row>110</xdr:row>
      <xdr:rowOff>69272</xdr:rowOff>
    </xdr:from>
    <xdr:to>
      <xdr:col>60</xdr:col>
      <xdr:colOff>395720</xdr:colOff>
      <xdr:row>124</xdr:row>
      <xdr:rowOff>145472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7E67B587-D7A9-4511-91B0-2D68DCCD6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38</xdr:col>
      <xdr:colOff>156881</xdr:colOff>
      <xdr:row>136</xdr:row>
      <xdr:rowOff>145676</xdr:rowOff>
    </xdr:from>
    <xdr:to>
      <xdr:col>47</xdr:col>
      <xdr:colOff>5551</xdr:colOff>
      <xdr:row>151</xdr:row>
      <xdr:rowOff>31376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C474D527-908B-404B-A4EB-E8D063DA2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47</xdr:col>
      <xdr:colOff>95250</xdr:colOff>
      <xdr:row>136</xdr:row>
      <xdr:rowOff>123825</xdr:rowOff>
    </xdr:from>
    <xdr:to>
      <xdr:col>55</xdr:col>
      <xdr:colOff>601145</xdr:colOff>
      <xdr:row>151</xdr:row>
      <xdr:rowOff>9525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2AC66741-9848-4990-9916-E62E8D05C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16</xdr:col>
      <xdr:colOff>57150</xdr:colOff>
      <xdr:row>83</xdr:row>
      <xdr:rowOff>23812</xdr:rowOff>
    </xdr:from>
    <xdr:to>
      <xdr:col>23</xdr:col>
      <xdr:colOff>142875</xdr:colOff>
      <xdr:row>97</xdr:row>
      <xdr:rowOff>100012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D46726E-B9C8-7EE8-4601-CE9ACC2CF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15</xdr:col>
      <xdr:colOff>639536</xdr:colOff>
      <xdr:row>99</xdr:row>
      <xdr:rowOff>27214</xdr:rowOff>
    </xdr:from>
    <xdr:to>
      <xdr:col>23</xdr:col>
      <xdr:colOff>44904</xdr:colOff>
      <xdr:row>113</xdr:row>
      <xdr:rowOff>103414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18545FF-53DF-48BB-A162-C2A66EB68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88447</xdr:colOff>
      <xdr:row>49</xdr:row>
      <xdr:rowOff>16327</xdr:rowOff>
    </xdr:from>
    <xdr:to>
      <xdr:col>8</xdr:col>
      <xdr:colOff>374197</xdr:colOff>
      <xdr:row>63</xdr:row>
      <xdr:rowOff>92527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0F735-A191-1C69-10B7-40C0D8F3C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68037</xdr:colOff>
      <xdr:row>49</xdr:row>
      <xdr:rowOff>27213</xdr:rowOff>
    </xdr:from>
    <xdr:to>
      <xdr:col>16</xdr:col>
      <xdr:colOff>190501</xdr:colOff>
      <xdr:row>63</xdr:row>
      <xdr:rowOff>103413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5DED99-1DC6-44FA-90AB-76408311C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649741</xdr:colOff>
      <xdr:row>49</xdr:row>
      <xdr:rowOff>84364</xdr:rowOff>
    </xdr:from>
    <xdr:to>
      <xdr:col>24</xdr:col>
      <xdr:colOff>197303</xdr:colOff>
      <xdr:row>63</xdr:row>
      <xdr:rowOff>160564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86CE92-771D-698F-D7F6-44A13001B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452438</xdr:colOff>
      <xdr:row>49</xdr:row>
      <xdr:rowOff>85045</xdr:rowOff>
    </xdr:from>
    <xdr:to>
      <xdr:col>31</xdr:col>
      <xdr:colOff>452438</xdr:colOff>
      <xdr:row>63</xdr:row>
      <xdr:rowOff>161245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F426F8-75D5-4EC4-A2B1-A840F5F9C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13607</xdr:colOff>
      <xdr:row>49</xdr:row>
      <xdr:rowOff>95250</xdr:rowOff>
    </xdr:from>
    <xdr:to>
      <xdr:col>39</xdr:col>
      <xdr:colOff>312965</xdr:colOff>
      <xdr:row>63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63C33E-109C-43D2-8149-DB2458CC4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49</xdr:row>
      <xdr:rowOff>95250</xdr:rowOff>
    </xdr:from>
    <xdr:to>
      <xdr:col>47</xdr:col>
      <xdr:colOff>299358</xdr:colOff>
      <xdr:row>63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B7B87CA-F5C2-4FC8-BE2D-66D3A67BC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554181</xdr:colOff>
      <xdr:row>49</xdr:row>
      <xdr:rowOff>103909</xdr:rowOff>
    </xdr:from>
    <xdr:to>
      <xdr:col>55</xdr:col>
      <xdr:colOff>247403</xdr:colOff>
      <xdr:row>63</xdr:row>
      <xdr:rowOff>180109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A641EF1-403A-4B44-9520-CD011DD16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55</xdr:col>
      <xdr:colOff>519545</xdr:colOff>
      <xdr:row>49</xdr:row>
      <xdr:rowOff>103910</xdr:rowOff>
    </xdr:from>
    <xdr:to>
      <xdr:col>63</xdr:col>
      <xdr:colOff>212767</xdr:colOff>
      <xdr:row>63</xdr:row>
      <xdr:rowOff>180110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CC15951-D306-4D24-83DA-CF4AFC5B6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63</xdr:col>
      <xdr:colOff>432954</xdr:colOff>
      <xdr:row>50</xdr:row>
      <xdr:rowOff>0</xdr:rowOff>
    </xdr:from>
    <xdr:to>
      <xdr:col>70</xdr:col>
      <xdr:colOff>23812</xdr:colOff>
      <xdr:row>64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5AA0927-2EEC-4F7F-91A0-1B55A324B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152400</xdr:colOff>
      <xdr:row>65</xdr:row>
      <xdr:rowOff>0</xdr:rowOff>
    </xdr:from>
    <xdr:to>
      <xdr:col>23</xdr:col>
      <xdr:colOff>211281</xdr:colOff>
      <xdr:row>79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4C416C-C15A-4746-B0DC-9370BE3B6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231322</xdr:colOff>
      <xdr:row>64</xdr:row>
      <xdr:rowOff>122465</xdr:rowOff>
    </xdr:from>
    <xdr:to>
      <xdr:col>31</xdr:col>
      <xdr:colOff>58881</xdr:colOff>
      <xdr:row>79</xdr:row>
      <xdr:rowOff>8165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AEF17DE-9981-46EE-ABA7-4E9E1AC49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421822</xdr:colOff>
      <xdr:row>64</xdr:row>
      <xdr:rowOff>108857</xdr:rowOff>
    </xdr:from>
    <xdr:to>
      <xdr:col>38</xdr:col>
      <xdr:colOff>548738</xdr:colOff>
      <xdr:row>78</xdr:row>
      <xdr:rowOff>185057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85E8FDF-6364-491B-A232-4A8CAB148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40</xdr:col>
      <xdr:colOff>380999</xdr:colOff>
      <xdr:row>64</xdr:row>
      <xdr:rowOff>103909</xdr:rowOff>
    </xdr:from>
    <xdr:to>
      <xdr:col>46</xdr:col>
      <xdr:colOff>507916</xdr:colOff>
      <xdr:row>78</xdr:row>
      <xdr:rowOff>180109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94554F0-F027-4567-9208-02B120713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48</xdr:col>
      <xdr:colOff>242455</xdr:colOff>
      <xdr:row>64</xdr:row>
      <xdr:rowOff>155864</xdr:rowOff>
    </xdr:from>
    <xdr:to>
      <xdr:col>54</xdr:col>
      <xdr:colOff>369372</xdr:colOff>
      <xdr:row>79</xdr:row>
      <xdr:rowOff>41564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8C76863-D612-45CE-BD96-7A64AFFB8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56</xdr:col>
      <xdr:colOff>138545</xdr:colOff>
      <xdr:row>65</xdr:row>
      <xdr:rowOff>17318</xdr:rowOff>
    </xdr:from>
    <xdr:to>
      <xdr:col>62</xdr:col>
      <xdr:colOff>265462</xdr:colOff>
      <xdr:row>79</xdr:row>
      <xdr:rowOff>93518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F144DDA-D943-4B00-96A1-6954B05E2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64</xdr:col>
      <xdr:colOff>86593</xdr:colOff>
      <xdr:row>65</xdr:row>
      <xdr:rowOff>34637</xdr:rowOff>
    </xdr:from>
    <xdr:to>
      <xdr:col>69</xdr:col>
      <xdr:colOff>248146</xdr:colOff>
      <xdr:row>79</xdr:row>
      <xdr:rowOff>110837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5AEE125-0926-4EFC-A6E4-CAE698CFE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68</xdr:col>
      <xdr:colOff>69272</xdr:colOff>
      <xdr:row>2</xdr:row>
      <xdr:rowOff>65807</xdr:rowOff>
    </xdr:from>
    <xdr:to>
      <xdr:col>76</xdr:col>
      <xdr:colOff>190500</xdr:colOff>
      <xdr:row>22</xdr:row>
      <xdr:rowOff>190498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DC21224-F514-3E2C-DCCA-497B0B8B9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68</xdr:col>
      <xdr:colOff>121227</xdr:colOff>
      <xdr:row>23</xdr:row>
      <xdr:rowOff>121227</xdr:rowOff>
    </xdr:from>
    <xdr:to>
      <xdr:col>76</xdr:col>
      <xdr:colOff>242455</xdr:colOff>
      <xdr:row>44</xdr:row>
      <xdr:rowOff>55418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EDCF468-44BD-4592-A300-0A3D0B653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78</xdr:col>
      <xdr:colOff>311363</xdr:colOff>
      <xdr:row>12</xdr:row>
      <xdr:rowOff>128385</xdr:rowOff>
    </xdr:from>
    <xdr:to>
      <xdr:col>84</xdr:col>
      <xdr:colOff>338577</xdr:colOff>
      <xdr:row>31</xdr:row>
      <xdr:rowOff>45383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AAB1B40-248E-6E5D-8CC0-FDA733253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84</xdr:col>
      <xdr:colOff>493058</xdr:colOff>
      <xdr:row>12</xdr:row>
      <xdr:rowOff>100852</xdr:rowOff>
    </xdr:from>
    <xdr:to>
      <xdr:col>91</xdr:col>
      <xdr:colOff>363389</xdr:colOff>
      <xdr:row>31</xdr:row>
      <xdr:rowOff>17850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C144083-6AB0-48FC-94ED-500388009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77</xdr:col>
      <xdr:colOff>235323</xdr:colOff>
      <xdr:row>31</xdr:row>
      <xdr:rowOff>135589</xdr:rowOff>
    </xdr:from>
    <xdr:to>
      <xdr:col>81</xdr:col>
      <xdr:colOff>123265</xdr:colOff>
      <xdr:row>46</xdr:row>
      <xdr:rowOff>21289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5B8811C-9A8B-5568-1159-37B2765CD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81</xdr:col>
      <xdr:colOff>246531</xdr:colOff>
      <xdr:row>31</xdr:row>
      <xdr:rowOff>168088</xdr:rowOff>
    </xdr:from>
    <xdr:to>
      <xdr:col>85</xdr:col>
      <xdr:colOff>212913</xdr:colOff>
      <xdr:row>46</xdr:row>
      <xdr:rowOff>53788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98E99C00-F17D-4D9E-B129-0A873B92F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85</xdr:col>
      <xdr:colOff>313764</xdr:colOff>
      <xdr:row>31</xdr:row>
      <xdr:rowOff>179294</xdr:rowOff>
    </xdr:from>
    <xdr:to>
      <xdr:col>89</xdr:col>
      <xdr:colOff>324970</xdr:colOff>
      <xdr:row>46</xdr:row>
      <xdr:rowOff>64994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0874C5D-B9CD-4DC3-AA3D-3C1280323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89</xdr:col>
      <xdr:colOff>392206</xdr:colOff>
      <xdr:row>32</xdr:row>
      <xdr:rowOff>22412</xdr:rowOff>
    </xdr:from>
    <xdr:to>
      <xdr:col>93</xdr:col>
      <xdr:colOff>358589</xdr:colOff>
      <xdr:row>46</xdr:row>
      <xdr:rowOff>98612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2249244-8D21-44A9-B503-A8A7345DB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41</xdr:col>
      <xdr:colOff>38099</xdr:colOff>
      <xdr:row>83</xdr:row>
      <xdr:rowOff>138792</xdr:rowOff>
    </xdr:from>
    <xdr:to>
      <xdr:col>49</xdr:col>
      <xdr:colOff>340176</xdr:colOff>
      <xdr:row>101</xdr:row>
      <xdr:rowOff>81642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927755-65EF-073F-3C57-EC6CACF6E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41</xdr:col>
      <xdr:colOff>0</xdr:colOff>
      <xdr:row>102</xdr:row>
      <xdr:rowOff>0</xdr:rowOff>
    </xdr:from>
    <xdr:to>
      <xdr:col>49</xdr:col>
      <xdr:colOff>302077</xdr:colOff>
      <xdr:row>119</xdr:row>
      <xdr:rowOff>133350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2572674-910B-4507-8D13-13F7A499B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</xdr:colOff>
      <xdr:row>1</xdr:row>
      <xdr:rowOff>52387</xdr:rowOff>
    </xdr:from>
    <xdr:to>
      <xdr:col>14</xdr:col>
      <xdr:colOff>314325</xdr:colOff>
      <xdr:row>15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BE1B03-C083-F276-F73F-2183C2EC5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</xdr:colOff>
      <xdr:row>16</xdr:row>
      <xdr:rowOff>0</xdr:rowOff>
    </xdr:from>
    <xdr:to>
      <xdr:col>14</xdr:col>
      <xdr:colOff>338138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45BE9E-780B-48F7-9FCC-A52BB1992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400050</xdr:colOff>
      <xdr:row>1</xdr:row>
      <xdr:rowOff>47625</xdr:rowOff>
    </xdr:from>
    <xdr:to>
      <xdr:col>20</xdr:col>
      <xdr:colOff>80963</xdr:colOff>
      <xdr:row>15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E02EAF-B837-41CF-908B-78A4096C1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390525</xdr:colOff>
      <xdr:row>15</xdr:row>
      <xdr:rowOff>180975</xdr:rowOff>
    </xdr:from>
    <xdr:to>
      <xdr:col>20</xdr:col>
      <xdr:colOff>71438</xdr:colOff>
      <xdr:row>30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C6DE30-1D08-4B32-8861-54E692EF7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926A3-FD56-42E1-AE95-43809395658A}">
  <dimension ref="A1:CI135"/>
  <sheetViews>
    <sheetView tabSelected="1" topLeftCell="A76" zoomScale="70" zoomScaleNormal="70" workbookViewId="0">
      <selection activeCell="Y90" sqref="Y90"/>
    </sheetView>
  </sheetViews>
  <sheetFormatPr defaultRowHeight="15" x14ac:dyDescent="0.25"/>
  <cols>
    <col min="15" max="15" width="11" customWidth="1"/>
    <col min="16" max="16" width="10.140625" customWidth="1"/>
    <col min="17" max="17" width="12.42578125" customWidth="1"/>
    <col min="24" max="24" width="13.140625" customWidth="1"/>
    <col min="26" max="26" width="10.140625" customWidth="1"/>
    <col min="27" max="27" width="10.5703125" customWidth="1"/>
    <col min="28" max="28" width="9.140625" customWidth="1"/>
    <col min="41" max="41" width="9.7109375" bestFit="1" customWidth="1"/>
    <col min="42" max="43" width="9.5703125" bestFit="1" customWidth="1"/>
    <col min="44" max="47" width="9.28515625" bestFit="1" customWidth="1"/>
    <col min="48" max="48" width="9.5703125" bestFit="1" customWidth="1"/>
    <col min="49" max="51" width="9.28515625" bestFit="1" customWidth="1"/>
    <col min="52" max="52" width="9.5703125" bestFit="1" customWidth="1"/>
    <col min="60" max="60" width="17" customWidth="1"/>
    <col min="67" max="67" width="11.28515625" customWidth="1"/>
    <col min="70" max="70" width="14.42578125" customWidth="1"/>
    <col min="84" max="84" width="10.85546875" customWidth="1"/>
    <col min="85" max="85" width="10.7109375" customWidth="1"/>
    <col min="86" max="86" width="9.28515625" bestFit="1" customWidth="1"/>
  </cols>
  <sheetData>
    <row r="1" spans="1:87" x14ac:dyDescent="0.25">
      <c r="B1" t="s">
        <v>27</v>
      </c>
      <c r="W1" t="s">
        <v>29</v>
      </c>
    </row>
    <row r="2" spans="1:87" x14ac:dyDescent="0.25">
      <c r="A2" t="s">
        <v>2</v>
      </c>
      <c r="B2" s="58">
        <f>SUM(B4:B47)</f>
        <v>100.00000000000004</v>
      </c>
      <c r="C2" s="58">
        <f t="shared" ref="C2:U2" si="0">SUM(C4:C47)</f>
        <v>100</v>
      </c>
      <c r="D2" s="58">
        <f t="shared" si="0"/>
        <v>100</v>
      </c>
      <c r="E2" s="58">
        <f t="shared" si="0"/>
        <v>99.999999999999972</v>
      </c>
      <c r="F2" s="58">
        <f t="shared" si="0"/>
        <v>100.00000000000001</v>
      </c>
      <c r="G2" s="58">
        <f t="shared" si="0"/>
        <v>99.999999999999972</v>
      </c>
      <c r="H2" s="58">
        <f t="shared" si="0"/>
        <v>100</v>
      </c>
      <c r="I2" s="58">
        <f t="shared" si="0"/>
        <v>100</v>
      </c>
      <c r="J2" s="58">
        <f t="shared" si="0"/>
        <v>100.00000000000004</v>
      </c>
      <c r="K2" s="58">
        <f t="shared" si="0"/>
        <v>99.999999999999972</v>
      </c>
      <c r="L2" s="58">
        <f t="shared" si="0"/>
        <v>100.00000000000001</v>
      </c>
      <c r="M2" s="58">
        <f t="shared" si="0"/>
        <v>100</v>
      </c>
      <c r="N2" s="58">
        <f t="shared" si="0"/>
        <v>100.00000000000001</v>
      </c>
      <c r="O2" s="58">
        <f t="shared" si="0"/>
        <v>100.00000000000003</v>
      </c>
      <c r="P2" s="58">
        <f t="shared" si="0"/>
        <v>100</v>
      </c>
      <c r="Q2" s="58">
        <f t="shared" si="0"/>
        <v>100.00000000000003</v>
      </c>
      <c r="R2" s="58">
        <f t="shared" si="0"/>
        <v>100</v>
      </c>
      <c r="S2" s="58">
        <f t="shared" si="0"/>
        <v>100</v>
      </c>
      <c r="T2" s="58">
        <f t="shared" si="0"/>
        <v>100.00000000000006</v>
      </c>
      <c r="U2" s="58">
        <f t="shared" si="0"/>
        <v>100.00000000000006</v>
      </c>
      <c r="W2" s="1" t="s">
        <v>28</v>
      </c>
      <c r="X2" s="2">
        <f>SUM(X4:X47)</f>
        <v>6.2739000000000003</v>
      </c>
      <c r="Y2" s="2">
        <f t="shared" ref="Y2:AQ2" si="1">SUM(Y4:Y47)</f>
        <v>7.2549999999999963</v>
      </c>
      <c r="Z2" s="2">
        <f t="shared" si="1"/>
        <v>8.9556000000000058</v>
      </c>
      <c r="AA2" s="2">
        <f t="shared" si="1"/>
        <v>5.9919999999999973</v>
      </c>
      <c r="AB2" s="2">
        <f t="shared" si="1"/>
        <v>4.8148000000000044</v>
      </c>
      <c r="AC2" s="2">
        <f t="shared" si="1"/>
        <v>5.5904000000000016</v>
      </c>
      <c r="AD2" s="2">
        <f t="shared" si="1"/>
        <v>8.958200000000005</v>
      </c>
      <c r="AE2" s="2">
        <f t="shared" si="1"/>
        <v>7.4188999999999989</v>
      </c>
      <c r="AF2" s="2">
        <f t="shared" si="1"/>
        <v>6.7023000000000028</v>
      </c>
      <c r="AG2" s="2">
        <f t="shared" si="1"/>
        <v>5.7997999999999932</v>
      </c>
      <c r="AH2" s="2">
        <f t="shared" si="1"/>
        <v>7.2861000000000029</v>
      </c>
      <c r="AI2" s="2">
        <f t="shared" si="1"/>
        <v>5.7463999999999995</v>
      </c>
      <c r="AJ2" s="2">
        <f t="shared" si="1"/>
        <v>4.7938000000000018</v>
      </c>
      <c r="AK2" s="2">
        <f t="shared" si="1"/>
        <v>5.7196000000000016</v>
      </c>
      <c r="AL2" s="2">
        <f t="shared" si="1"/>
        <v>8.2259000000000029</v>
      </c>
      <c r="AM2" s="2">
        <f t="shared" si="1"/>
        <v>6.9350000000000014</v>
      </c>
      <c r="AN2" s="2">
        <f t="shared" si="1"/>
        <v>7.1863000000000028</v>
      </c>
      <c r="AO2" s="2">
        <f t="shared" si="1"/>
        <v>7.9821999999999989</v>
      </c>
      <c r="AP2" s="2">
        <f t="shared" si="1"/>
        <v>8.6735999999999986</v>
      </c>
      <c r="AQ2" s="2">
        <f t="shared" si="1"/>
        <v>6.5748000000000015</v>
      </c>
      <c r="AT2" s="108" t="s">
        <v>37</v>
      </c>
      <c r="AU2" s="109"/>
      <c r="AV2" s="109"/>
      <c r="AW2" s="109"/>
      <c r="AX2" s="109"/>
      <c r="AY2" s="109"/>
      <c r="AZ2" s="108" t="s">
        <v>38</v>
      </c>
      <c r="BA2" s="109"/>
      <c r="BB2" s="109"/>
      <c r="BC2" s="109"/>
      <c r="BD2" s="109"/>
      <c r="BE2" s="110"/>
      <c r="BG2" t="s">
        <v>40</v>
      </c>
      <c r="BS2" s="108" t="s">
        <v>37</v>
      </c>
      <c r="BT2" s="109"/>
      <c r="BU2" s="109"/>
      <c r="BV2" s="109"/>
      <c r="BW2" s="109"/>
      <c r="BX2" s="109"/>
      <c r="BY2" s="108" t="s">
        <v>38</v>
      </c>
      <c r="BZ2" s="109"/>
      <c r="CA2" s="109"/>
      <c r="CB2" s="109"/>
      <c r="CC2" s="109"/>
      <c r="CD2" s="110"/>
      <c r="CE2" s="78"/>
    </row>
    <row r="3" spans="1:87" x14ac:dyDescent="0.25">
      <c r="A3" s="1" t="s">
        <v>0</v>
      </c>
      <c r="B3" s="3" t="s">
        <v>3</v>
      </c>
      <c r="C3" s="4" t="s">
        <v>4</v>
      </c>
      <c r="D3" s="3" t="s">
        <v>5</v>
      </c>
      <c r="E3" s="4" t="s">
        <v>6</v>
      </c>
      <c r="F3" s="5" t="s">
        <v>7</v>
      </c>
      <c r="G3" s="6" t="s">
        <v>8</v>
      </c>
      <c r="H3" s="9" t="s">
        <v>11</v>
      </c>
      <c r="I3" s="10" t="s">
        <v>12</v>
      </c>
      <c r="J3" s="9" t="s">
        <v>13</v>
      </c>
      <c r="K3" s="10" t="s">
        <v>14</v>
      </c>
      <c r="L3" s="12" t="s">
        <v>15</v>
      </c>
      <c r="M3" s="11" t="s">
        <v>16</v>
      </c>
      <c r="N3" s="12" t="s">
        <v>17</v>
      </c>
      <c r="O3" s="7" t="s">
        <v>18</v>
      </c>
      <c r="P3" s="8" t="s">
        <v>19</v>
      </c>
      <c r="Q3" s="7" t="s">
        <v>20</v>
      </c>
      <c r="R3" s="8" t="s">
        <v>21</v>
      </c>
      <c r="S3" s="13" t="s">
        <v>22</v>
      </c>
      <c r="T3" s="14" t="s">
        <v>23</v>
      </c>
      <c r="U3" s="13" t="s">
        <v>24</v>
      </c>
      <c r="W3" s="1" t="s">
        <v>0</v>
      </c>
      <c r="X3" s="3" t="s">
        <v>3</v>
      </c>
      <c r="Y3" s="4" t="s">
        <v>4</v>
      </c>
      <c r="Z3" s="3" t="s">
        <v>5</v>
      </c>
      <c r="AA3" s="4" t="s">
        <v>6</v>
      </c>
      <c r="AB3" s="5" t="s">
        <v>7</v>
      </c>
      <c r="AC3" s="6" t="s">
        <v>8</v>
      </c>
      <c r="AD3" s="9" t="s">
        <v>11</v>
      </c>
      <c r="AE3" s="10" t="s">
        <v>12</v>
      </c>
      <c r="AF3" s="9" t="s">
        <v>13</v>
      </c>
      <c r="AG3" s="10" t="s">
        <v>14</v>
      </c>
      <c r="AH3" s="12" t="s">
        <v>15</v>
      </c>
      <c r="AI3" s="11" t="s">
        <v>16</v>
      </c>
      <c r="AJ3" s="12" t="s">
        <v>17</v>
      </c>
      <c r="AK3" s="7" t="s">
        <v>18</v>
      </c>
      <c r="AL3" s="8" t="s">
        <v>19</v>
      </c>
      <c r="AM3" s="7" t="s">
        <v>20</v>
      </c>
      <c r="AN3" s="8" t="s">
        <v>21</v>
      </c>
      <c r="AO3" s="13" t="s">
        <v>22</v>
      </c>
      <c r="AP3" s="14" t="s">
        <v>23</v>
      </c>
      <c r="AQ3" s="13" t="s">
        <v>24</v>
      </c>
      <c r="AS3" s="1" t="s">
        <v>0</v>
      </c>
      <c r="AT3" s="61" t="s">
        <v>30</v>
      </c>
      <c r="AU3" s="62" t="s">
        <v>31</v>
      </c>
      <c r="AV3" s="64" t="s">
        <v>33</v>
      </c>
      <c r="AW3" s="65" t="s">
        <v>34</v>
      </c>
      <c r="AX3" s="63" t="s">
        <v>35</v>
      </c>
      <c r="AY3" s="75" t="s">
        <v>36</v>
      </c>
      <c r="AZ3" s="61" t="s">
        <v>30</v>
      </c>
      <c r="BA3" s="62" t="s">
        <v>31</v>
      </c>
      <c r="BB3" s="64" t="s">
        <v>33</v>
      </c>
      <c r="BC3" s="65" t="s">
        <v>34</v>
      </c>
      <c r="BD3" s="63" t="s">
        <v>35</v>
      </c>
      <c r="BE3" s="66" t="s">
        <v>36</v>
      </c>
      <c r="BG3" s="1" t="s">
        <v>39</v>
      </c>
      <c r="BR3" s="1" t="s">
        <v>28</v>
      </c>
      <c r="BS3" s="61" t="s">
        <v>30</v>
      </c>
      <c r="BT3" s="62" t="s">
        <v>31</v>
      </c>
      <c r="BU3" s="64" t="s">
        <v>33</v>
      </c>
      <c r="BV3" s="65" t="s">
        <v>34</v>
      </c>
      <c r="BW3" s="63" t="s">
        <v>35</v>
      </c>
      <c r="BX3" s="75" t="s">
        <v>36</v>
      </c>
      <c r="BY3" s="61" t="s">
        <v>30</v>
      </c>
      <c r="BZ3" s="62" t="s">
        <v>31</v>
      </c>
      <c r="CA3" s="64" t="s">
        <v>33</v>
      </c>
      <c r="CB3" s="65" t="s">
        <v>34</v>
      </c>
      <c r="CC3" s="63" t="s">
        <v>35</v>
      </c>
      <c r="CD3" s="66" t="s">
        <v>36</v>
      </c>
      <c r="CE3" s="93"/>
      <c r="CG3" s="1" t="s">
        <v>45</v>
      </c>
      <c r="CH3" s="1" t="s">
        <v>44</v>
      </c>
      <c r="CI3" s="1" t="s">
        <v>46</v>
      </c>
    </row>
    <row r="4" spans="1:87" x14ac:dyDescent="0.25">
      <c r="A4" s="1">
        <v>0.37</v>
      </c>
      <c r="B4" s="15">
        <v>0.14193025141930252</v>
      </c>
      <c r="C4" s="16">
        <v>0.14614952220348507</v>
      </c>
      <c r="D4" s="15">
        <v>0.14871330660804349</v>
      </c>
      <c r="E4" s="16">
        <v>0.1703900037864445</v>
      </c>
      <c r="F4" s="17">
        <v>0.16672224074691569</v>
      </c>
      <c r="G4" s="18">
        <v>0.16153001227628094</v>
      </c>
      <c r="H4" s="21">
        <v>0.18007202881152462</v>
      </c>
      <c r="I4" s="22">
        <v>0.16270514997170346</v>
      </c>
      <c r="J4" s="21">
        <v>0.25573025194165577</v>
      </c>
      <c r="K4" s="22">
        <v>0.30629747610879676</v>
      </c>
      <c r="L4" s="24">
        <v>0.21338506304558683</v>
      </c>
      <c r="M4" s="25">
        <v>0.19383259911894274</v>
      </c>
      <c r="N4" s="24">
        <v>0.19161876197617264</v>
      </c>
      <c r="O4" s="26">
        <v>0.16793282686925237</v>
      </c>
      <c r="P4" s="27">
        <v>0.14378145219266716</v>
      </c>
      <c r="Q4" s="26">
        <v>0.24628208771431281</v>
      </c>
      <c r="R4" s="27">
        <v>0.18140589569161</v>
      </c>
      <c r="S4" s="28">
        <v>0.34035656401944892</v>
      </c>
      <c r="T4" s="29">
        <v>0.19468888715832106</v>
      </c>
      <c r="U4" s="28">
        <v>0.17058377558756638</v>
      </c>
      <c r="W4" s="1">
        <v>0.37</v>
      </c>
      <c r="X4" s="2">
        <f t="shared" ref="X4:X47" si="2">B4*B$48/100</f>
        <v>8.9045620437956212E-3</v>
      </c>
      <c r="Y4" s="2">
        <f t="shared" ref="Y4:Y47" si="3">C4*C$48/100</f>
        <v>1.0603147835862841E-2</v>
      </c>
      <c r="Z4" s="2">
        <f t="shared" ref="Z4:Z47" si="4">D4*D$48/100</f>
        <v>1.3318168886589942E-2</v>
      </c>
      <c r="AA4" s="2">
        <f t="shared" ref="AA4:AA47" si="5">E4*E$48/100</f>
        <v>1.0209769026883753E-2</v>
      </c>
      <c r="AB4" s="2">
        <f t="shared" ref="AB4:AB47" si="6">F4*F$48/100</f>
        <v>8.0273424474824988E-3</v>
      </c>
      <c r="AC4" s="2">
        <f t="shared" ref="AC4:AC47" si="7">G4*G$48/100</f>
        <v>9.0301738062932135E-3</v>
      </c>
      <c r="AD4" s="2">
        <f t="shared" ref="AD4:AD47" si="8">H4*H$48/100</f>
        <v>1.6131212484994009E-2</v>
      </c>
      <c r="AE4" s="2">
        <f t="shared" ref="AE4:AE47" si="9">I4*I$48/100</f>
        <v>1.2070932371250707E-2</v>
      </c>
      <c r="AF4" s="2">
        <f t="shared" ref="AF4:AF47" si="10">J4*J$48/100</f>
        <v>1.7139808675885593E-2</v>
      </c>
      <c r="AG4" s="2">
        <f t="shared" ref="AG4:AG47" si="11">K4*K$48/100</f>
        <v>1.7764641019357982E-2</v>
      </c>
      <c r="AH4" s="2">
        <f t="shared" ref="AH4:AH47" si="12">L4*L$48/100</f>
        <v>1.5547449078564504E-2</v>
      </c>
      <c r="AI4" s="2">
        <f t="shared" ref="AI4:AI47" si="13">M4*M$48/100</f>
        <v>1.1138396475770924E-2</v>
      </c>
      <c r="AJ4" s="2">
        <f t="shared" ref="AJ4:AJ47" si="14">N4*N$48/100</f>
        <v>9.1858202116137655E-3</v>
      </c>
      <c r="AK4" s="2">
        <f t="shared" ref="AK4:AK47" si="15">O4*O$48/100</f>
        <v>9.6050859656137584E-3</v>
      </c>
      <c r="AL4" s="2">
        <f t="shared" ref="AL4:AL47" si="16">P4*P$48/100</f>
        <v>1.1827318475916613E-2</v>
      </c>
      <c r="AM4" s="2">
        <f t="shared" ref="AM4:AM47" si="17">Q4*Q$48/100</f>
        <v>1.7079662782987597E-2</v>
      </c>
      <c r="AN4" s="2">
        <f t="shared" ref="AN4:AN47" si="18">R4*R$48/100</f>
        <v>1.3036371882086171E-2</v>
      </c>
      <c r="AO4" s="2">
        <f t="shared" ref="AO4:AO47" si="19">S4*S$48/100</f>
        <v>2.7167941653160447E-2</v>
      </c>
      <c r="AP4" s="2">
        <f t="shared" ref="AP4:AP47" si="20">T4*T$48/100</f>
        <v>1.688653531656413E-2</v>
      </c>
      <c r="AQ4" s="2">
        <f t="shared" ref="AQ4:AQ47" si="21">U4*U$48/100</f>
        <v>1.1215542077331315E-2</v>
      </c>
      <c r="AS4" s="78">
        <v>0.37</v>
      </c>
      <c r="AT4" s="69">
        <f>SUM(X4,AA4)</f>
        <v>1.9114331070679374E-2</v>
      </c>
      <c r="AU4" s="70">
        <f t="shared" ref="AU4:AU47" si="22">AB4</f>
        <v>8.0273424474824988E-3</v>
      </c>
      <c r="AV4" s="70">
        <f>SUM(AD4,AG4)</f>
        <v>3.3895853504351994E-2</v>
      </c>
      <c r="AW4" s="70">
        <f>AJ4</f>
        <v>9.1858202116137655E-3</v>
      </c>
      <c r="AX4" s="70">
        <f>SUM(AK4,AN4)</f>
        <v>2.2641457847699928E-2</v>
      </c>
      <c r="AY4" s="70">
        <f>SUM(AO4,AQ4)</f>
        <v>3.838348373049176E-2</v>
      </c>
      <c r="AZ4" s="69">
        <f t="shared" ref="AZ4:AZ47" si="23">SUM(Y4:Z4)</f>
        <v>2.3921316722452783E-2</v>
      </c>
      <c r="BA4" s="70">
        <f t="shared" ref="BA4:BA47" si="24">AC4</f>
        <v>9.0301738062932135E-3</v>
      </c>
      <c r="BB4" s="70">
        <f>SUM(AE4:AF4)</f>
        <v>2.92107410471363E-2</v>
      </c>
      <c r="BC4" s="70">
        <f>SUM(AH4:AI4)</f>
        <v>2.6685845554335428E-2</v>
      </c>
      <c r="BD4" s="70">
        <f>SUM(AL4:AM4)</f>
        <v>2.8906981258904209E-2</v>
      </c>
      <c r="BE4" s="71">
        <f>AP4</f>
        <v>1.688653531656413E-2</v>
      </c>
      <c r="BG4">
        <v>130.386841155258</v>
      </c>
      <c r="BQ4" s="1" t="s">
        <v>43</v>
      </c>
      <c r="BR4" s="77">
        <f>SUM(BG4:BG14)</f>
        <v>3711.9160117344445</v>
      </c>
      <c r="BS4" s="2">
        <f t="shared" ref="BS4:CD4" si="25">SUM(AT4:AT14)</f>
        <v>0.45079025375166626</v>
      </c>
      <c r="BT4" s="2">
        <f t="shared" si="25"/>
        <v>0.18703707902634223</v>
      </c>
      <c r="BU4" s="2">
        <f t="shared" si="25"/>
        <v>0.99249319357245436</v>
      </c>
      <c r="BV4" s="2">
        <f t="shared" si="25"/>
        <v>0.23523687411480471</v>
      </c>
      <c r="BW4" s="2">
        <f t="shared" si="25"/>
        <v>0.63798708884441058</v>
      </c>
      <c r="BX4" s="2">
        <f t="shared" si="25"/>
        <v>1.1600648367273965</v>
      </c>
      <c r="BY4" s="2">
        <f t="shared" si="25"/>
        <v>0.60054292802206177</v>
      </c>
      <c r="BZ4" s="2">
        <f t="shared" si="25"/>
        <v>0.23478451896362354</v>
      </c>
      <c r="CA4" s="2">
        <f t="shared" si="25"/>
        <v>0.82967641323406882</v>
      </c>
      <c r="CB4" s="2">
        <f t="shared" si="25"/>
        <v>0.67270481300819962</v>
      </c>
      <c r="CC4" s="2">
        <f t="shared" si="25"/>
        <v>0.76706330535520517</v>
      </c>
      <c r="CD4" s="2">
        <f t="shared" si="25"/>
        <v>0.48970952418035979</v>
      </c>
      <c r="CE4" s="2"/>
      <c r="CG4" s="58">
        <v>3423.3730373250228</v>
      </c>
      <c r="CH4" s="85">
        <v>0.45079025375166626</v>
      </c>
      <c r="CI4" s="1">
        <v>0.60054292802206177</v>
      </c>
    </row>
    <row r="5" spans="1:87" x14ac:dyDescent="0.25">
      <c r="A5" s="1">
        <v>0.44</v>
      </c>
      <c r="B5" s="15">
        <v>0.14193025141930252</v>
      </c>
      <c r="C5" s="16">
        <v>0.15177065767284989</v>
      </c>
      <c r="D5" s="15">
        <v>0.15517910254752362</v>
      </c>
      <c r="E5" s="16">
        <v>0.17670074466742394</v>
      </c>
      <c r="F5" s="17">
        <v>0.16672224074691569</v>
      </c>
      <c r="G5" s="18">
        <v>0.16799121276733214</v>
      </c>
      <c r="H5" s="21">
        <v>0.19341069761237828</v>
      </c>
      <c r="I5" s="22">
        <v>0.17685342388228634</v>
      </c>
      <c r="J5" s="21">
        <v>0.27467323356696355</v>
      </c>
      <c r="K5" s="22">
        <v>0.33080127419750049</v>
      </c>
      <c r="L5" s="24">
        <v>0.22308438409311351</v>
      </c>
      <c r="M5" s="25">
        <v>0.20264317180616739</v>
      </c>
      <c r="N5" s="24">
        <v>0.1999500124968758</v>
      </c>
      <c r="O5" s="26">
        <v>0.18392642942822876</v>
      </c>
      <c r="P5" s="27">
        <v>0.15405155592071482</v>
      </c>
      <c r="Q5" s="26">
        <v>0.25575447570332482</v>
      </c>
      <c r="R5" s="27">
        <v>0.18788467768059605</v>
      </c>
      <c r="S5" s="28">
        <v>0.37277147487844409</v>
      </c>
      <c r="T5" s="29">
        <v>0.21026399813098676</v>
      </c>
      <c r="U5" s="28">
        <v>0.18006065200909782</v>
      </c>
      <c r="W5" s="1">
        <v>0.44</v>
      </c>
      <c r="X5" s="2">
        <f t="shared" si="2"/>
        <v>8.9045620437956212E-3</v>
      </c>
      <c r="Y5" s="2">
        <f t="shared" si="3"/>
        <v>1.1010961214165258E-2</v>
      </c>
      <c r="Z5" s="2">
        <f t="shared" si="4"/>
        <v>1.3897219707746027E-2</v>
      </c>
      <c r="AA5" s="2">
        <f t="shared" si="5"/>
        <v>1.0587908620472042E-2</v>
      </c>
      <c r="AB5" s="2">
        <f t="shared" si="6"/>
        <v>8.0273424474824988E-3</v>
      </c>
      <c r="AC5" s="2">
        <f t="shared" si="7"/>
        <v>9.3913807585449399E-3</v>
      </c>
      <c r="AD5" s="2">
        <f t="shared" si="8"/>
        <v>1.732611711351208E-2</v>
      </c>
      <c r="AE5" s="2">
        <f t="shared" si="9"/>
        <v>1.312057866440294E-2</v>
      </c>
      <c r="AF5" s="2">
        <f t="shared" si="10"/>
        <v>1.8409424133358596E-2</v>
      </c>
      <c r="AG5" s="2">
        <f t="shared" si="11"/>
        <v>1.9185812300906619E-2</v>
      </c>
      <c r="AH5" s="2">
        <f t="shared" si="12"/>
        <v>1.6254151309408348E-2</v>
      </c>
      <c r="AI5" s="2">
        <f t="shared" si="13"/>
        <v>1.1644687224669603E-2</v>
      </c>
      <c r="AJ5" s="2">
        <f t="shared" si="14"/>
        <v>9.5852036990752339E-3</v>
      </c>
      <c r="AK5" s="2">
        <f t="shared" si="15"/>
        <v>1.0519856057576972E-2</v>
      </c>
      <c r="AL5" s="2">
        <f t="shared" si="16"/>
        <v>1.2672126938482084E-2</v>
      </c>
      <c r="AM5" s="2">
        <f t="shared" si="17"/>
        <v>1.773657289002558E-2</v>
      </c>
      <c r="AN5" s="2">
        <f t="shared" si="18"/>
        <v>1.3501956592160675E-2</v>
      </c>
      <c r="AO5" s="2">
        <f t="shared" si="19"/>
        <v>2.9755364667747163E-2</v>
      </c>
      <c r="AP5" s="2">
        <f t="shared" si="20"/>
        <v>1.8237458141889259E-2</v>
      </c>
      <c r="AQ5" s="2">
        <f t="shared" si="21"/>
        <v>1.1838627748294164E-2</v>
      </c>
      <c r="AS5" s="78">
        <v>0.44</v>
      </c>
      <c r="AT5" s="67">
        <f t="shared" ref="AT4:AT47" si="26">SUM(X5,AA5)</f>
        <v>1.9492470664267663E-2</v>
      </c>
      <c r="AU5" s="79">
        <f t="shared" si="22"/>
        <v>8.0273424474824988E-3</v>
      </c>
      <c r="AV5" s="79">
        <f t="shared" ref="AV5:AV47" si="27">SUM(AD5,AG5)</f>
        <v>3.6511929414418699E-2</v>
      </c>
      <c r="AW5" s="79">
        <f t="shared" ref="AW5:AW47" si="28">AJ5</f>
        <v>9.5852036990752339E-3</v>
      </c>
      <c r="AX5" s="79">
        <f t="shared" ref="AX5:AX47" si="29">SUM(AK5,AN5)</f>
        <v>2.4021812649737649E-2</v>
      </c>
      <c r="AY5" s="79">
        <f t="shared" ref="AY5:AY47" si="30">SUM(AO5,AQ5)</f>
        <v>4.1593992416041323E-2</v>
      </c>
      <c r="AZ5" s="67">
        <f t="shared" si="23"/>
        <v>2.4908180921911285E-2</v>
      </c>
      <c r="BA5" s="79">
        <f t="shared" si="24"/>
        <v>9.3913807585449399E-3</v>
      </c>
      <c r="BB5" s="79">
        <f t="shared" ref="BB5:BB47" si="31">SUM(AE5:AF5)</f>
        <v>3.1530002797761539E-2</v>
      </c>
      <c r="BC5" s="79">
        <f t="shared" ref="BC5:BC47" si="32">SUM(AH5:AI5)</f>
        <v>2.7898838534077951E-2</v>
      </c>
      <c r="BD5" s="79">
        <f t="shared" ref="BD5:BD47" si="33">SUM(AL5:AM5)</f>
        <v>3.0408699828507663E-2</v>
      </c>
      <c r="BE5" s="68">
        <f t="shared" ref="BE5:BE47" si="34">AP5</f>
        <v>1.8237458141889259E-2</v>
      </c>
      <c r="BG5">
        <v>138.64468908913901</v>
      </c>
      <c r="BQ5" s="1" t="s">
        <v>42</v>
      </c>
      <c r="BR5" s="77">
        <f>SUM(BG15:BG34)</f>
        <v>113684.18489951562</v>
      </c>
      <c r="BS5" s="2">
        <f t="shared" ref="BS5:CD5" si="35">SUM(AT15:AT34)</f>
        <v>8.0360696707175165</v>
      </c>
      <c r="BT5" s="2">
        <f t="shared" si="35"/>
        <v>3.2029096365455176</v>
      </c>
      <c r="BU5" s="2">
        <f t="shared" si="35"/>
        <v>12.143316057400659</v>
      </c>
      <c r="BV5" s="2">
        <f t="shared" si="35"/>
        <v>3.4966024327251528</v>
      </c>
      <c r="BW5" s="2">
        <f t="shared" si="35"/>
        <v>9.8232066288560738</v>
      </c>
      <c r="BX5" s="2">
        <f t="shared" si="35"/>
        <v>11.001411554293746</v>
      </c>
      <c r="BY5" s="2">
        <f t="shared" si="35"/>
        <v>10.789368461860928</v>
      </c>
      <c r="BZ5" s="2">
        <f t="shared" si="35"/>
        <v>3.9736376817212653</v>
      </c>
      <c r="CA5" s="2">
        <f t="shared" si="35"/>
        <v>11.345515927377145</v>
      </c>
      <c r="CB5" s="2">
        <f t="shared" si="35"/>
        <v>9.8650712658596724</v>
      </c>
      <c r="CC5" s="2">
        <f t="shared" si="35"/>
        <v>10.971623328564455</v>
      </c>
      <c r="CD5" s="2">
        <f t="shared" si="35"/>
        <v>6.8572842613503608</v>
      </c>
      <c r="CE5" s="2"/>
      <c r="CG5" s="58">
        <v>101225.32462843005</v>
      </c>
      <c r="CH5" s="85">
        <v>8.0360696707175165</v>
      </c>
      <c r="CI5" s="1">
        <v>10.789368461860928</v>
      </c>
    </row>
    <row r="6" spans="1:87" x14ac:dyDescent="0.25">
      <c r="A6" s="1">
        <v>0.52</v>
      </c>
      <c r="B6" s="15">
        <v>0.14868883482022172</v>
      </c>
      <c r="C6" s="16">
        <v>0.15739179314221471</v>
      </c>
      <c r="D6" s="15">
        <v>0.16811069442648394</v>
      </c>
      <c r="E6" s="16">
        <v>0.18301148554840332</v>
      </c>
      <c r="F6" s="17">
        <v>0.17505835278426143</v>
      </c>
      <c r="G6" s="18">
        <v>0.18091361374943465</v>
      </c>
      <c r="H6" s="21">
        <v>0.20674936641323197</v>
      </c>
      <c r="I6" s="22">
        <v>0.19807583474816073</v>
      </c>
      <c r="J6" s="21">
        <v>0.29361621519227138</v>
      </c>
      <c r="K6" s="22">
        <v>0.35530507228620417</v>
      </c>
      <c r="L6" s="24">
        <v>0.24248302618816686</v>
      </c>
      <c r="M6" s="25">
        <v>0.22026431718061676</v>
      </c>
      <c r="N6" s="24">
        <v>0.21661251353828215</v>
      </c>
      <c r="O6" s="26">
        <v>0.1999200319872052</v>
      </c>
      <c r="P6" s="27">
        <v>0.16432165964876247</v>
      </c>
      <c r="Q6" s="26">
        <v>0.28417163967036091</v>
      </c>
      <c r="R6" s="27">
        <v>0.20732102364755425</v>
      </c>
      <c r="S6" s="28">
        <v>0.42139384116693684</v>
      </c>
      <c r="T6" s="29">
        <v>0.2258391091036524</v>
      </c>
      <c r="U6" s="28">
        <v>0.18953752843062929</v>
      </c>
      <c r="W6" s="1">
        <v>0.52</v>
      </c>
      <c r="X6" s="2">
        <f t="shared" si="2"/>
        <v>9.3285888077858908E-3</v>
      </c>
      <c r="Y6" s="2">
        <f t="shared" si="3"/>
        <v>1.1418774592467675E-2</v>
      </c>
      <c r="Z6" s="2">
        <f t="shared" si="4"/>
        <v>1.5055321350058198E-2</v>
      </c>
      <c r="AA6" s="2">
        <f t="shared" si="5"/>
        <v>1.0966048214060326E-2</v>
      </c>
      <c r="AB6" s="2">
        <f t="shared" si="6"/>
        <v>8.4287095698566232E-3</v>
      </c>
      <c r="AC6" s="2">
        <f t="shared" si="7"/>
        <v>1.0113794663048398E-2</v>
      </c>
      <c r="AD6" s="2">
        <f t="shared" si="8"/>
        <v>1.8521021742030158E-2</v>
      </c>
      <c r="AE6" s="2">
        <f t="shared" si="9"/>
        <v>1.4695048104131294E-2</v>
      </c>
      <c r="AF6" s="2">
        <f t="shared" si="10"/>
        <v>1.9679039590831601E-2</v>
      </c>
      <c r="AG6" s="2">
        <f t="shared" si="11"/>
        <v>2.0606983582455256E-2</v>
      </c>
      <c r="AH6" s="2">
        <f t="shared" si="12"/>
        <v>1.7667555771096029E-2</v>
      </c>
      <c r="AI6" s="2">
        <f t="shared" si="13"/>
        <v>1.2657268722466961E-2</v>
      </c>
      <c r="AJ6" s="2">
        <f t="shared" si="14"/>
        <v>1.0383970673998171E-2</v>
      </c>
      <c r="AK6" s="2">
        <f t="shared" si="15"/>
        <v>1.1434626149540187E-2</v>
      </c>
      <c r="AL6" s="2">
        <f t="shared" si="16"/>
        <v>1.3516935401047557E-2</v>
      </c>
      <c r="AM6" s="2">
        <f t="shared" si="17"/>
        <v>1.9707303211139532E-2</v>
      </c>
      <c r="AN6" s="2">
        <f t="shared" si="18"/>
        <v>1.4898710722384195E-2</v>
      </c>
      <c r="AO6" s="2">
        <f t="shared" si="19"/>
        <v>3.3636499189627231E-2</v>
      </c>
      <c r="AP6" s="2">
        <f t="shared" si="20"/>
        <v>1.9588380967214387E-2</v>
      </c>
      <c r="AQ6" s="2">
        <f t="shared" si="21"/>
        <v>1.2461713419257017E-2</v>
      </c>
      <c r="AS6" s="78">
        <v>0.52</v>
      </c>
      <c r="AT6" s="67">
        <f t="shared" si="26"/>
        <v>2.0294637021846217E-2</v>
      </c>
      <c r="AU6" s="79">
        <f t="shared" si="22"/>
        <v>8.4287095698566232E-3</v>
      </c>
      <c r="AV6" s="79">
        <f t="shared" si="27"/>
        <v>3.9128005324485418E-2</v>
      </c>
      <c r="AW6" s="79">
        <f t="shared" si="28"/>
        <v>1.0383970673998171E-2</v>
      </c>
      <c r="AX6" s="79">
        <f t="shared" si="29"/>
        <v>2.6333336871924382E-2</v>
      </c>
      <c r="AY6" s="79">
        <f t="shared" si="30"/>
        <v>4.6098212608884248E-2</v>
      </c>
      <c r="AZ6" s="67">
        <f t="shared" si="23"/>
        <v>2.6474095942525873E-2</v>
      </c>
      <c r="BA6" s="79">
        <f t="shared" si="24"/>
        <v>1.0113794663048398E-2</v>
      </c>
      <c r="BB6" s="79">
        <f t="shared" si="31"/>
        <v>3.4374087694962897E-2</v>
      </c>
      <c r="BC6" s="79">
        <f t="shared" si="32"/>
        <v>3.0324824493562989E-2</v>
      </c>
      <c r="BD6" s="79">
        <f t="shared" si="33"/>
        <v>3.3224238612187089E-2</v>
      </c>
      <c r="BE6" s="68">
        <f t="shared" si="34"/>
        <v>1.9588380967214387E-2</v>
      </c>
      <c r="BG6">
        <v>151.56844120518701</v>
      </c>
      <c r="BQ6" s="1" t="s">
        <v>41</v>
      </c>
      <c r="BR6" s="77">
        <f>SUM(BG35:BG47)</f>
        <v>56255.266553284106</v>
      </c>
      <c r="BS6" s="2">
        <f t="shared" ref="BS6:CD6" si="36">SUM(AT35:AT47)</f>
        <v>3.779040075530816</v>
      </c>
      <c r="BT6" s="2">
        <f t="shared" si="36"/>
        <v>1.4248532844281439</v>
      </c>
      <c r="BU6" s="2">
        <f t="shared" si="36"/>
        <v>1.6221907490268839</v>
      </c>
      <c r="BV6" s="2">
        <f t="shared" si="36"/>
        <v>1.0619606931600434</v>
      </c>
      <c r="BW6" s="2">
        <f t="shared" si="36"/>
        <v>2.4447062822995203</v>
      </c>
      <c r="BX6" s="2">
        <f t="shared" si="36"/>
        <v>2.3955236089788574</v>
      </c>
      <c r="BY6" s="2">
        <f t="shared" si="36"/>
        <v>4.8206886101170099</v>
      </c>
      <c r="BZ6" s="2">
        <f t="shared" si="36"/>
        <v>1.3819777993151134</v>
      </c>
      <c r="CA6" s="2">
        <f t="shared" si="36"/>
        <v>1.9460076593887876</v>
      </c>
      <c r="CB6" s="2">
        <f t="shared" si="36"/>
        <v>2.4947239211321284</v>
      </c>
      <c r="CC6" s="2">
        <f t="shared" si="36"/>
        <v>3.422213366080344</v>
      </c>
      <c r="CD6" s="2">
        <f t="shared" si="36"/>
        <v>1.3266062144692778</v>
      </c>
      <c r="CE6" s="2"/>
      <c r="CG6" s="58">
        <v>69003.226880038535</v>
      </c>
      <c r="CH6" s="85">
        <v>3.779040075530816</v>
      </c>
      <c r="CI6" s="1">
        <v>4.8206886101170099</v>
      </c>
    </row>
    <row r="7" spans="1:87" x14ac:dyDescent="0.25">
      <c r="A7" s="1">
        <v>0.61</v>
      </c>
      <c r="B7" s="15">
        <v>0.16220600162206003</v>
      </c>
      <c r="C7" s="16">
        <v>0.16301292861157951</v>
      </c>
      <c r="D7" s="15">
        <v>0.18104228630544425</v>
      </c>
      <c r="E7" s="16">
        <v>0.1956329673103622</v>
      </c>
      <c r="F7" s="17">
        <v>0.19173057685895303</v>
      </c>
      <c r="G7" s="18">
        <v>0.20029721522258834</v>
      </c>
      <c r="H7" s="21">
        <v>0.23342670401493931</v>
      </c>
      <c r="I7" s="22">
        <v>0.21929824561403508</v>
      </c>
      <c r="J7" s="21">
        <v>0.32203068763023313</v>
      </c>
      <c r="K7" s="22">
        <v>0.41656456750796361</v>
      </c>
      <c r="L7" s="24">
        <v>0.26188166828322024</v>
      </c>
      <c r="M7" s="25">
        <v>0.2378854625550661</v>
      </c>
      <c r="N7" s="24">
        <v>0.23327501457968847</v>
      </c>
      <c r="O7" s="26">
        <v>0.22391043582566983</v>
      </c>
      <c r="P7" s="27">
        <v>0.17459176337681015</v>
      </c>
      <c r="Q7" s="26">
        <v>0.31258880363739699</v>
      </c>
      <c r="R7" s="27">
        <v>0.23323615160349853</v>
      </c>
      <c r="S7" s="28">
        <v>0.48622366288492702</v>
      </c>
      <c r="T7" s="29">
        <v>0.2569893310489838</v>
      </c>
      <c r="U7" s="28">
        <v>0.20849128127369224</v>
      </c>
      <c r="W7" s="1">
        <v>0.61</v>
      </c>
      <c r="X7" s="2">
        <f t="shared" si="2"/>
        <v>1.0176642335766423E-2</v>
      </c>
      <c r="Y7" s="2">
        <f t="shared" si="3"/>
        <v>1.1826587970770092E-2</v>
      </c>
      <c r="Z7" s="2">
        <f t="shared" si="4"/>
        <v>1.6213422992370365E-2</v>
      </c>
      <c r="AA7" s="2">
        <f t="shared" si="5"/>
        <v>1.1722327401236901E-2</v>
      </c>
      <c r="AB7" s="2">
        <f t="shared" si="6"/>
        <v>9.2314438146048738E-3</v>
      </c>
      <c r="AC7" s="2">
        <f t="shared" si="7"/>
        <v>1.1197415519803584E-2</v>
      </c>
      <c r="AD7" s="2">
        <f t="shared" si="8"/>
        <v>2.0910830999066304E-2</v>
      </c>
      <c r="AE7" s="2">
        <f t="shared" si="9"/>
        <v>1.6269517543859646E-2</v>
      </c>
      <c r="AF7" s="2">
        <f t="shared" si="10"/>
        <v>2.158346277704111E-2</v>
      </c>
      <c r="AG7" s="2">
        <f t="shared" si="11"/>
        <v>2.4159911786326857E-2</v>
      </c>
      <c r="AH7" s="2">
        <f t="shared" si="12"/>
        <v>1.9080960232783713E-2</v>
      </c>
      <c r="AI7" s="2">
        <f t="shared" si="13"/>
        <v>1.3669850220264316E-2</v>
      </c>
      <c r="AJ7" s="2">
        <f t="shared" si="14"/>
        <v>1.1182737648921108E-2</v>
      </c>
      <c r="AK7" s="2">
        <f t="shared" si="15"/>
        <v>1.2806781287485011E-2</v>
      </c>
      <c r="AL7" s="2">
        <f t="shared" si="16"/>
        <v>1.436174386361303E-2</v>
      </c>
      <c r="AM7" s="2">
        <f t="shared" si="17"/>
        <v>2.1678033532253487E-2</v>
      </c>
      <c r="AN7" s="2">
        <f t="shared" si="18"/>
        <v>1.6761049562682217E-2</v>
      </c>
      <c r="AO7" s="2">
        <f t="shared" si="19"/>
        <v>3.8811345218800641E-2</v>
      </c>
      <c r="AP7" s="2">
        <f t="shared" si="20"/>
        <v>2.2290226617864652E-2</v>
      </c>
      <c r="AQ7" s="2">
        <f t="shared" si="21"/>
        <v>1.3707884761182718E-2</v>
      </c>
      <c r="AS7" s="78">
        <v>0.61</v>
      </c>
      <c r="AT7" s="67">
        <f t="shared" si="26"/>
        <v>2.1898969737003324E-2</v>
      </c>
      <c r="AU7" s="79">
        <f t="shared" si="22"/>
        <v>9.2314438146048738E-3</v>
      </c>
      <c r="AV7" s="79">
        <f t="shared" si="27"/>
        <v>4.5070742785393164E-2</v>
      </c>
      <c r="AW7" s="79">
        <f t="shared" si="28"/>
        <v>1.1182737648921108E-2</v>
      </c>
      <c r="AX7" s="79">
        <f t="shared" si="29"/>
        <v>2.9567830850167228E-2</v>
      </c>
      <c r="AY7" s="79">
        <f t="shared" si="30"/>
        <v>5.2519229979983359E-2</v>
      </c>
      <c r="AZ7" s="67">
        <f t="shared" si="23"/>
        <v>2.8040010963140457E-2</v>
      </c>
      <c r="BA7" s="79">
        <f t="shared" si="24"/>
        <v>1.1197415519803584E-2</v>
      </c>
      <c r="BB7" s="79">
        <f t="shared" si="31"/>
        <v>3.7852980320900759E-2</v>
      </c>
      <c r="BC7" s="79">
        <f t="shared" si="32"/>
        <v>3.2750810453048028E-2</v>
      </c>
      <c r="BD7" s="79">
        <f t="shared" si="33"/>
        <v>3.6039777395866515E-2</v>
      </c>
      <c r="BE7" s="68">
        <f t="shared" si="34"/>
        <v>2.2290226617864652E-2</v>
      </c>
      <c r="BG7">
        <v>169.10185190196901</v>
      </c>
      <c r="BR7" s="84">
        <f>SUM(BR4:BR6)</f>
        <v>173651.36746453418</v>
      </c>
      <c r="BS7" s="84">
        <f t="shared" ref="BS7:CD7" si="37">SUM(BS4:BS6)</f>
        <v>12.265899999999998</v>
      </c>
      <c r="BT7" s="84">
        <f t="shared" si="37"/>
        <v>4.8148000000000035</v>
      </c>
      <c r="BU7" s="84">
        <f t="shared" si="37"/>
        <v>14.757999999999996</v>
      </c>
      <c r="BV7" s="84">
        <f t="shared" si="37"/>
        <v>4.7938000000000009</v>
      </c>
      <c r="BW7" s="84">
        <f t="shared" si="37"/>
        <v>12.905900000000004</v>
      </c>
      <c r="BX7" s="84">
        <f t="shared" si="37"/>
        <v>14.557</v>
      </c>
      <c r="BY7" s="84">
        <f t="shared" si="37"/>
        <v>16.210599999999999</v>
      </c>
      <c r="BZ7" s="84">
        <f t="shared" si="37"/>
        <v>5.5904000000000025</v>
      </c>
      <c r="CA7" s="84">
        <f t="shared" si="37"/>
        <v>14.1212</v>
      </c>
      <c r="CB7" s="84">
        <f t="shared" si="37"/>
        <v>13.032499999999999</v>
      </c>
      <c r="CC7" s="84">
        <f t="shared" si="37"/>
        <v>15.160900000000003</v>
      </c>
      <c r="CD7" s="84">
        <f t="shared" si="37"/>
        <v>8.6735999999999986</v>
      </c>
      <c r="CE7" s="84"/>
      <c r="CG7" s="58">
        <v>3423.3730373250228</v>
      </c>
      <c r="CH7" s="85">
        <v>0.18703707902634223</v>
      </c>
      <c r="CI7" s="1">
        <v>0.23478451896362354</v>
      </c>
    </row>
    <row r="8" spans="1:87" x14ac:dyDescent="0.25">
      <c r="A8" s="1">
        <v>0.72</v>
      </c>
      <c r="B8" s="15">
        <v>0.17572316842389837</v>
      </c>
      <c r="C8" s="16">
        <v>0.16863406408094431</v>
      </c>
      <c r="D8" s="15">
        <v>0.20043967412388472</v>
      </c>
      <c r="E8" s="16">
        <v>0.21456518995330046</v>
      </c>
      <c r="F8" s="17">
        <v>0.20840280093364461</v>
      </c>
      <c r="G8" s="18">
        <v>0.21968081669574208</v>
      </c>
      <c r="H8" s="21">
        <v>0.26677337601707352</v>
      </c>
      <c r="I8" s="22">
        <v>0.25466893039049232</v>
      </c>
      <c r="J8" s="21">
        <v>0.3693881416935027</v>
      </c>
      <c r="K8" s="22">
        <v>0.47782406272972294</v>
      </c>
      <c r="L8" s="24">
        <v>0.29097963142580019</v>
      </c>
      <c r="M8" s="25">
        <v>0.26431718061674009</v>
      </c>
      <c r="N8" s="24">
        <v>0.26660001666250105</v>
      </c>
      <c r="O8" s="26">
        <v>0.25589764094362266</v>
      </c>
      <c r="P8" s="27">
        <v>0.19513197083290543</v>
      </c>
      <c r="Q8" s="26">
        <v>0.35047835559344515</v>
      </c>
      <c r="R8" s="27">
        <v>0.26563006154842889</v>
      </c>
      <c r="S8" s="28">
        <v>0.56726094003241478</v>
      </c>
      <c r="T8" s="29">
        <v>0.29592710848064796</v>
      </c>
      <c r="U8" s="28">
        <v>0.22744503411675515</v>
      </c>
      <c r="W8" s="1">
        <v>0.72</v>
      </c>
      <c r="X8" s="2">
        <f t="shared" si="2"/>
        <v>1.102469586374696E-2</v>
      </c>
      <c r="Y8" s="2">
        <f t="shared" si="3"/>
        <v>1.2234401349072508E-2</v>
      </c>
      <c r="Z8" s="2">
        <f t="shared" si="4"/>
        <v>1.795057545583862E-2</v>
      </c>
      <c r="AA8" s="2">
        <f t="shared" si="5"/>
        <v>1.2856746182001761E-2</v>
      </c>
      <c r="AB8" s="2">
        <f t="shared" si="6"/>
        <v>1.0034178059353124E-2</v>
      </c>
      <c r="AC8" s="2">
        <f t="shared" si="7"/>
        <v>1.2281036376558772E-2</v>
      </c>
      <c r="AD8" s="2">
        <f t="shared" si="8"/>
        <v>2.3898092570361493E-2</v>
      </c>
      <c r="AE8" s="2">
        <f t="shared" si="9"/>
        <v>1.8893633276740231E-2</v>
      </c>
      <c r="AF8" s="2">
        <f t="shared" si="10"/>
        <v>2.4757501420723627E-2</v>
      </c>
      <c r="AG8" s="2">
        <f t="shared" si="11"/>
        <v>2.7712839990198451E-2</v>
      </c>
      <c r="AH8" s="2">
        <f t="shared" si="12"/>
        <v>2.1201066925315232E-2</v>
      </c>
      <c r="AI8" s="2">
        <f t="shared" si="13"/>
        <v>1.5188722466960352E-2</v>
      </c>
      <c r="AJ8" s="2">
        <f t="shared" si="14"/>
        <v>1.2780271598766976E-2</v>
      </c>
      <c r="AK8" s="2">
        <f t="shared" si="15"/>
        <v>1.4636321471411442E-2</v>
      </c>
      <c r="AL8" s="2">
        <f t="shared" si="16"/>
        <v>1.6051360788743974E-2</v>
      </c>
      <c r="AM8" s="2">
        <f t="shared" si="17"/>
        <v>2.4305673960405425E-2</v>
      </c>
      <c r="AN8" s="2">
        <f t="shared" si="18"/>
        <v>1.9088973113054748E-2</v>
      </c>
      <c r="AO8" s="2">
        <f t="shared" si="19"/>
        <v>4.5279902755267408E-2</v>
      </c>
      <c r="AP8" s="2">
        <f t="shared" si="20"/>
        <v>2.5667533681177471E-2</v>
      </c>
      <c r="AQ8" s="2">
        <f t="shared" si="21"/>
        <v>1.495405610310842E-2</v>
      </c>
      <c r="AS8" s="78">
        <v>0.72</v>
      </c>
      <c r="AT8" s="67">
        <f t="shared" si="26"/>
        <v>2.388144204574872E-2</v>
      </c>
      <c r="AU8" s="79">
        <f t="shared" si="22"/>
        <v>1.0034178059353124E-2</v>
      </c>
      <c r="AV8" s="79">
        <f>SUM(AD8,AG8)</f>
        <v>5.1610932560559944E-2</v>
      </c>
      <c r="AW8" s="79">
        <f t="shared" si="28"/>
        <v>1.2780271598766976E-2</v>
      </c>
      <c r="AX8" s="79">
        <f t="shared" si="29"/>
        <v>3.3725294584466187E-2</v>
      </c>
      <c r="AY8" s="79">
        <f t="shared" si="30"/>
        <v>6.0233958858375826E-2</v>
      </c>
      <c r="AZ8" s="67">
        <f t="shared" si="23"/>
        <v>3.0184976804911126E-2</v>
      </c>
      <c r="BA8" s="79">
        <f t="shared" si="24"/>
        <v>1.2281036376558772E-2</v>
      </c>
      <c r="BB8" s="79">
        <f t="shared" si="31"/>
        <v>4.3651134697463859E-2</v>
      </c>
      <c r="BC8" s="79">
        <f t="shared" si="32"/>
        <v>3.6389789392275586E-2</v>
      </c>
      <c r="BD8" s="79">
        <f t="shared" si="33"/>
        <v>4.0357034749149395E-2</v>
      </c>
      <c r="BE8" s="68">
        <f t="shared" si="34"/>
        <v>2.5667533681177471E-2</v>
      </c>
      <c r="BG8">
        <v>190.356738221998</v>
      </c>
      <c r="BR8" s="1" t="s">
        <v>50</v>
      </c>
      <c r="CG8" s="58">
        <v>101225.32462843005</v>
      </c>
      <c r="CH8" s="85">
        <v>3.2029096365455176</v>
      </c>
      <c r="CI8" s="1">
        <v>3.9736376817212653</v>
      </c>
    </row>
    <row r="9" spans="1:87" x14ac:dyDescent="0.25">
      <c r="A9" s="1">
        <v>0.85</v>
      </c>
      <c r="B9" s="15">
        <v>0.19599891862665586</v>
      </c>
      <c r="C9" s="16">
        <v>0.19111860595840358</v>
      </c>
      <c r="D9" s="15">
        <v>0.23276865382128542</v>
      </c>
      <c r="E9" s="16">
        <v>0.24611889435819762</v>
      </c>
      <c r="F9" s="17">
        <v>0.23341113704568195</v>
      </c>
      <c r="G9" s="18">
        <v>0.25198681915099824</v>
      </c>
      <c r="H9" s="21">
        <v>0.31345871682006132</v>
      </c>
      <c r="I9" s="22">
        <v>0.297113752122241</v>
      </c>
      <c r="J9" s="21">
        <v>0.4262170865694262</v>
      </c>
      <c r="K9" s="22">
        <v>0.56358735604018595</v>
      </c>
      <c r="L9" s="24">
        <v>0.32977691561590694</v>
      </c>
      <c r="M9" s="25">
        <v>0.29955947136563876</v>
      </c>
      <c r="N9" s="24">
        <v>0.29992501874531369</v>
      </c>
      <c r="O9" s="26">
        <v>0.29588164734106365</v>
      </c>
      <c r="P9" s="27">
        <v>0.22594228201704841</v>
      </c>
      <c r="Q9" s="26">
        <v>0.40731268352751726</v>
      </c>
      <c r="R9" s="27">
        <v>0.30450275348234529</v>
      </c>
      <c r="S9" s="28">
        <v>0.68071312803889783</v>
      </c>
      <c r="T9" s="29">
        <v>0.34265244139864504</v>
      </c>
      <c r="U9" s="28">
        <v>0.26535253980288104</v>
      </c>
      <c r="W9" s="1">
        <v>0.85</v>
      </c>
      <c r="X9" s="2">
        <f t="shared" si="2"/>
        <v>1.2296776155717764E-2</v>
      </c>
      <c r="Y9" s="2">
        <f t="shared" si="3"/>
        <v>1.3865654862282178E-2</v>
      </c>
      <c r="Z9" s="2">
        <f t="shared" si="4"/>
        <v>2.0845829561619039E-2</v>
      </c>
      <c r="AA9" s="2">
        <f t="shared" si="5"/>
        <v>1.4747444149943199E-2</v>
      </c>
      <c r="AB9" s="2">
        <f t="shared" si="6"/>
        <v>1.1238279426475499E-2</v>
      </c>
      <c r="AC9" s="2">
        <f t="shared" si="7"/>
        <v>1.4087071137817413E-2</v>
      </c>
      <c r="AD9" s="2">
        <f t="shared" si="8"/>
        <v>2.8080258770174747E-2</v>
      </c>
      <c r="AE9" s="2">
        <f t="shared" si="9"/>
        <v>2.2042572156196934E-2</v>
      </c>
      <c r="AF9" s="2">
        <f t="shared" si="10"/>
        <v>2.8566347793142648E-2</v>
      </c>
      <c r="AG9" s="2">
        <f t="shared" si="11"/>
        <v>3.2686939475618682E-2</v>
      </c>
      <c r="AH9" s="2">
        <f t="shared" si="12"/>
        <v>2.4027875848690598E-2</v>
      </c>
      <c r="AI9" s="2">
        <f t="shared" si="13"/>
        <v>1.7213885462555065E-2</v>
      </c>
      <c r="AJ9" s="2">
        <f t="shared" si="14"/>
        <v>1.437780554861285E-2</v>
      </c>
      <c r="AK9" s="2">
        <f t="shared" si="15"/>
        <v>1.6923246701319478E-2</v>
      </c>
      <c r="AL9" s="2">
        <f t="shared" si="16"/>
        <v>1.858578617644039E-2</v>
      </c>
      <c r="AM9" s="2">
        <f t="shared" si="17"/>
        <v>2.8247134602633329E-2</v>
      </c>
      <c r="AN9" s="2">
        <f t="shared" si="18"/>
        <v>2.188248137350178E-2</v>
      </c>
      <c r="AO9" s="2">
        <f t="shared" si="19"/>
        <v>5.4335883306320894E-2</v>
      </c>
      <c r="AP9" s="2">
        <f t="shared" si="20"/>
        <v>2.9720302157152868E-2</v>
      </c>
      <c r="AQ9" s="2">
        <f t="shared" si="21"/>
        <v>1.7446398786959826E-2</v>
      </c>
      <c r="AS9" s="78">
        <v>0.85</v>
      </c>
      <c r="AT9" s="67">
        <f t="shared" si="26"/>
        <v>2.7044220305660963E-2</v>
      </c>
      <c r="AU9" s="79">
        <f t="shared" si="22"/>
        <v>1.1238279426475499E-2</v>
      </c>
      <c r="AV9" s="79">
        <f t="shared" si="27"/>
        <v>6.0767198245793429E-2</v>
      </c>
      <c r="AW9" s="79">
        <f t="shared" si="28"/>
        <v>1.437780554861285E-2</v>
      </c>
      <c r="AX9" s="79">
        <f t="shared" si="29"/>
        <v>3.8805728074821258E-2</v>
      </c>
      <c r="AY9" s="79">
        <f t="shared" si="30"/>
        <v>7.1782282093280719E-2</v>
      </c>
      <c r="AZ9" s="67">
        <f t="shared" si="23"/>
        <v>3.471148442390122E-2</v>
      </c>
      <c r="BA9" s="79">
        <f t="shared" si="24"/>
        <v>1.4087071137817413E-2</v>
      </c>
      <c r="BB9" s="79">
        <f t="shared" si="31"/>
        <v>5.0608919949339581E-2</v>
      </c>
      <c r="BC9" s="79">
        <f t="shared" si="32"/>
        <v>4.1241761311245663E-2</v>
      </c>
      <c r="BD9" s="79">
        <f t="shared" si="33"/>
        <v>4.6832920779073722E-2</v>
      </c>
      <c r="BE9" s="68">
        <f t="shared" si="34"/>
        <v>2.9720302157152868E-2</v>
      </c>
      <c r="BG9">
        <v>216.335802908452</v>
      </c>
      <c r="BQ9" s="1" t="s">
        <v>43</v>
      </c>
      <c r="BR9" s="85">
        <f>BR4/BR$7</f>
        <v>2.1375679707748632E-2</v>
      </c>
      <c r="BS9" s="85">
        <f t="shared" ref="BS9:CD9" si="38">BS4/BS$7</f>
        <v>3.67515024377882E-2</v>
      </c>
      <c r="BT9" s="85">
        <f t="shared" si="38"/>
        <v>3.8846282094031341E-2</v>
      </c>
      <c r="BU9" s="85">
        <f t="shared" si="38"/>
        <v>6.7251198913975782E-2</v>
      </c>
      <c r="BV9" s="85">
        <f t="shared" si="38"/>
        <v>4.9071065566941602E-2</v>
      </c>
      <c r="BW9" s="85">
        <f t="shared" si="38"/>
        <v>4.9433754239875588E-2</v>
      </c>
      <c r="BX9" s="85">
        <f t="shared" si="38"/>
        <v>7.9691202632918623E-2</v>
      </c>
      <c r="BY9" s="85">
        <f t="shared" si="38"/>
        <v>3.7046310933713855E-2</v>
      </c>
      <c r="BZ9" s="85">
        <f t="shared" si="38"/>
        <v>4.1997803191833043E-2</v>
      </c>
      <c r="CA9" s="85">
        <f t="shared" si="38"/>
        <v>5.8753959524266271E-2</v>
      </c>
      <c r="CB9" s="85">
        <f t="shared" si="38"/>
        <v>5.161748037661229E-2</v>
      </c>
      <c r="CC9" s="85">
        <f t="shared" si="38"/>
        <v>5.0594839709727328E-2</v>
      </c>
      <c r="CD9" s="85">
        <f t="shared" si="38"/>
        <v>5.6459777275913101E-2</v>
      </c>
      <c r="CE9" s="85"/>
      <c r="CF9" s="85"/>
      <c r="CG9" s="58">
        <v>69003.226880038535</v>
      </c>
      <c r="CH9" s="85">
        <v>1.4248532844281439</v>
      </c>
      <c r="CI9" s="1">
        <v>1.3819777993151134</v>
      </c>
    </row>
    <row r="10" spans="1:87" x14ac:dyDescent="0.25">
      <c r="A10" s="1">
        <v>1.01</v>
      </c>
      <c r="B10" s="15">
        <v>0.24330900243309003</v>
      </c>
      <c r="C10" s="16">
        <v>0.23608768971332203</v>
      </c>
      <c r="D10" s="15">
        <v>0.29096081727660683</v>
      </c>
      <c r="E10" s="16">
        <v>0.296604821406033</v>
      </c>
      <c r="F10" s="17">
        <v>0.29176392130710238</v>
      </c>
      <c r="G10" s="18">
        <v>0.31013762357045938</v>
      </c>
      <c r="H10" s="21">
        <v>0.38015206082432967</v>
      </c>
      <c r="I10" s="22">
        <v>0.36785512167515561</v>
      </c>
      <c r="J10" s="21">
        <v>0.52093199469596541</v>
      </c>
      <c r="K10" s="22">
        <v>0.68610634648370483</v>
      </c>
      <c r="L10" s="24">
        <v>0.40737148399612028</v>
      </c>
      <c r="M10" s="25">
        <v>0.37004405286343611</v>
      </c>
      <c r="N10" s="24">
        <v>0.36657502291093896</v>
      </c>
      <c r="O10" s="26">
        <v>0.35985605757696937</v>
      </c>
      <c r="P10" s="27">
        <v>0.27729280065728668</v>
      </c>
      <c r="Q10" s="26">
        <v>0.50203656341763758</v>
      </c>
      <c r="R10" s="27">
        <v>0.3757693553611921</v>
      </c>
      <c r="S10" s="28">
        <v>0.84278768233387369</v>
      </c>
      <c r="T10" s="29">
        <v>0.42052799626197351</v>
      </c>
      <c r="U10" s="28">
        <v>0.32221379833206981</v>
      </c>
      <c r="W10" s="1">
        <v>1.01</v>
      </c>
      <c r="X10" s="2">
        <f t="shared" si="2"/>
        <v>1.5264963503649635E-2</v>
      </c>
      <c r="Y10" s="2">
        <f t="shared" si="3"/>
        <v>1.7128161888701511E-2</v>
      </c>
      <c r="Z10" s="2">
        <f t="shared" si="4"/>
        <v>2.6057286952023802E-2</v>
      </c>
      <c r="AA10" s="2">
        <f t="shared" si="5"/>
        <v>1.7772560898649495E-2</v>
      </c>
      <c r="AB10" s="2">
        <f t="shared" si="6"/>
        <v>1.4047849283094372E-2</v>
      </c>
      <c r="AC10" s="2">
        <f t="shared" si="7"/>
        <v>1.7337933708082967E-2</v>
      </c>
      <c r="AD10" s="2">
        <f t="shared" si="8"/>
        <v>3.405478191276512E-2</v>
      </c>
      <c r="AE10" s="2">
        <f t="shared" si="9"/>
        <v>2.7290803621958116E-2</v>
      </c>
      <c r="AF10" s="2">
        <f t="shared" si="10"/>
        <v>3.491442508050769E-2</v>
      </c>
      <c r="AG10" s="2">
        <f t="shared" si="11"/>
        <v>3.9792795883361883E-2</v>
      </c>
      <c r="AH10" s="2">
        <f t="shared" si="12"/>
        <v>2.9681493695441326E-2</v>
      </c>
      <c r="AI10" s="2">
        <f t="shared" si="13"/>
        <v>2.1264211453744492E-2</v>
      </c>
      <c r="AJ10" s="2">
        <f t="shared" si="14"/>
        <v>1.7572873448304594E-2</v>
      </c>
      <c r="AK10" s="2">
        <f t="shared" si="15"/>
        <v>2.0582327069172339E-2</v>
      </c>
      <c r="AL10" s="2">
        <f t="shared" si="16"/>
        <v>2.2809828489267756E-2</v>
      </c>
      <c r="AM10" s="2">
        <f t="shared" si="17"/>
        <v>3.4816235673013174E-2</v>
      </c>
      <c r="AN10" s="2">
        <f t="shared" si="18"/>
        <v>2.7003913184321351E-2</v>
      </c>
      <c r="AO10" s="2">
        <f t="shared" si="19"/>
        <v>6.7272998379254462E-2</v>
      </c>
      <c r="AP10" s="2">
        <f t="shared" si="20"/>
        <v>3.6474916283778518E-2</v>
      </c>
      <c r="AQ10" s="2">
        <f t="shared" si="21"/>
        <v>2.118491281273693E-2</v>
      </c>
      <c r="AS10" s="78">
        <v>1.01</v>
      </c>
      <c r="AT10" s="67">
        <f t="shared" si="26"/>
        <v>3.303752440229913E-2</v>
      </c>
      <c r="AU10" s="79">
        <f t="shared" si="22"/>
        <v>1.4047849283094372E-2</v>
      </c>
      <c r="AV10" s="79">
        <f t="shared" si="27"/>
        <v>7.3847577796126995E-2</v>
      </c>
      <c r="AW10" s="79">
        <f t="shared" si="28"/>
        <v>1.7572873448304594E-2</v>
      </c>
      <c r="AX10" s="79">
        <f t="shared" si="29"/>
        <v>4.7586240253493686E-2</v>
      </c>
      <c r="AY10" s="79">
        <f t="shared" si="30"/>
        <v>8.8457911191991395E-2</v>
      </c>
      <c r="AZ10" s="67">
        <f t="shared" si="23"/>
        <v>4.318544884072531E-2</v>
      </c>
      <c r="BA10" s="79">
        <f t="shared" si="24"/>
        <v>1.7337933708082967E-2</v>
      </c>
      <c r="BB10" s="79">
        <f t="shared" si="31"/>
        <v>6.2205228702465809E-2</v>
      </c>
      <c r="BC10" s="79">
        <f t="shared" si="32"/>
        <v>5.0945705149185817E-2</v>
      </c>
      <c r="BD10" s="79">
        <f t="shared" si="33"/>
        <v>5.7626064162280929E-2</v>
      </c>
      <c r="BE10" s="68">
        <f t="shared" si="34"/>
        <v>3.6474916283778518E-2</v>
      </c>
      <c r="BG10">
        <v>260.77424023348601</v>
      </c>
      <c r="BQ10" s="1" t="s">
        <v>42</v>
      </c>
      <c r="BR10" s="85">
        <f t="shared" ref="BR10:CD11" si="39">BR5/BR$7</f>
        <v>0.65466910257838307</v>
      </c>
      <c r="BS10" s="85">
        <f t="shared" si="39"/>
        <v>0.65515532253789099</v>
      </c>
      <c r="BT10" s="85">
        <f t="shared" si="39"/>
        <v>0.66522174058019345</v>
      </c>
      <c r="BU10" s="85">
        <f t="shared" si="39"/>
        <v>0.82282938456434895</v>
      </c>
      <c r="BV10" s="85">
        <f t="shared" si="39"/>
        <v>0.72940098308756141</v>
      </c>
      <c r="BW10" s="85">
        <f t="shared" si="39"/>
        <v>0.76114076731231994</v>
      </c>
      <c r="BX10" s="85">
        <f t="shared" si="39"/>
        <v>0.75574717004147463</v>
      </c>
      <c r="BY10" s="85">
        <f t="shared" si="39"/>
        <v>0.66557489925486579</v>
      </c>
      <c r="BZ10" s="85">
        <f t="shared" si="39"/>
        <v>0.71079666602054659</v>
      </c>
      <c r="CA10" s="85">
        <f t="shared" si="39"/>
        <v>0.80343851283015211</v>
      </c>
      <c r="CB10" s="85">
        <f t="shared" si="39"/>
        <v>0.75695923774100693</v>
      </c>
      <c r="CC10" s="85">
        <f t="shared" si="39"/>
        <v>0.72367889297894272</v>
      </c>
      <c r="CD10" s="85">
        <f t="shared" si="39"/>
        <v>0.79059263297250992</v>
      </c>
      <c r="CE10" s="85"/>
      <c r="CF10" s="85"/>
      <c r="CG10" s="58">
        <v>3423.3730373250228</v>
      </c>
      <c r="CH10" s="85">
        <v>0.99249319357245436</v>
      </c>
      <c r="CI10" s="1">
        <v>0.82967641323406882</v>
      </c>
    </row>
    <row r="11" spans="1:87" x14ac:dyDescent="0.25">
      <c r="A11" s="1">
        <v>1.19</v>
      </c>
      <c r="B11" s="15">
        <v>0.33117058664503923</v>
      </c>
      <c r="C11" s="16">
        <v>0.33164699269252385</v>
      </c>
      <c r="D11" s="15">
        <v>0.40734514418724954</v>
      </c>
      <c r="E11" s="16">
        <v>0.41650889814464215</v>
      </c>
      <c r="F11" s="17">
        <v>0.40013337779259756</v>
      </c>
      <c r="G11" s="18">
        <v>0.4329004329004329</v>
      </c>
      <c r="H11" s="21">
        <v>0.5268774176337202</v>
      </c>
      <c r="I11" s="22">
        <v>0.50226372382569329</v>
      </c>
      <c r="J11" s="21">
        <v>0.71983330176169757</v>
      </c>
      <c r="K11" s="22">
        <v>0.95564812545944589</v>
      </c>
      <c r="L11" s="24">
        <v>0.55286129970902032</v>
      </c>
      <c r="M11" s="25">
        <v>0.50220264317180607</v>
      </c>
      <c r="N11" s="24">
        <v>0.50820628176289262</v>
      </c>
      <c r="O11" s="26">
        <v>0.50379848060775712</v>
      </c>
      <c r="P11" s="27">
        <v>0.36972373420971549</v>
      </c>
      <c r="Q11" s="26">
        <v>0.69148432319787823</v>
      </c>
      <c r="R11" s="27">
        <v>0.51830255911888579</v>
      </c>
      <c r="S11" s="28">
        <v>1.1507293354943273</v>
      </c>
      <c r="T11" s="29">
        <v>0.58406666147496322</v>
      </c>
      <c r="U11" s="28">
        <v>0.44541319181197886</v>
      </c>
      <c r="W11" s="1">
        <v>1.19</v>
      </c>
      <c r="X11" s="2">
        <f t="shared" si="2"/>
        <v>2.0777311435523117E-2</v>
      </c>
      <c r="Y11" s="2">
        <f t="shared" si="3"/>
        <v>2.4060989319842602E-2</v>
      </c>
      <c r="Z11" s="2">
        <f t="shared" si="4"/>
        <v>3.6480201732833326E-2</v>
      </c>
      <c r="AA11" s="2">
        <f t="shared" si="5"/>
        <v>2.4957213176826955E-2</v>
      </c>
      <c r="AB11" s="2">
        <f t="shared" si="6"/>
        <v>1.9265621873957993E-2</v>
      </c>
      <c r="AC11" s="2">
        <f t="shared" si="7"/>
        <v>2.420086580086581E-2</v>
      </c>
      <c r="AD11" s="2">
        <f t="shared" si="8"/>
        <v>4.7198732826463946E-2</v>
      </c>
      <c r="AE11" s="2">
        <f t="shared" si="9"/>
        <v>3.726244340690435E-2</v>
      </c>
      <c r="AF11" s="2">
        <f t="shared" si="10"/>
        <v>4.8245387383974256E-2</v>
      </c>
      <c r="AG11" s="2">
        <f t="shared" si="11"/>
        <v>5.5425679980396901E-2</v>
      </c>
      <c r="AH11" s="2">
        <f t="shared" si="12"/>
        <v>4.0282027158098935E-2</v>
      </c>
      <c r="AI11" s="2">
        <f t="shared" si="13"/>
        <v>2.8858572687224662E-2</v>
      </c>
      <c r="AJ11" s="2">
        <f t="shared" si="14"/>
        <v>2.4362392735149552E-2</v>
      </c>
      <c r="AK11" s="2">
        <f t="shared" si="15"/>
        <v>2.8815257896841272E-2</v>
      </c>
      <c r="AL11" s="2">
        <f t="shared" si="16"/>
        <v>3.0413104652356998E-2</v>
      </c>
      <c r="AM11" s="2">
        <f t="shared" si="17"/>
        <v>4.7954437813772864E-2</v>
      </c>
      <c r="AN11" s="2">
        <f t="shared" si="18"/>
        <v>3.7246776805960495E-2</v>
      </c>
      <c r="AO11" s="2">
        <f t="shared" si="19"/>
        <v>9.1853517017828179E-2</v>
      </c>
      <c r="AP11" s="2">
        <f t="shared" si="20"/>
        <v>5.0659605949692391E-2</v>
      </c>
      <c r="AQ11" s="2">
        <f t="shared" si="21"/>
        <v>2.9285026535253989E-2</v>
      </c>
      <c r="AS11" s="78">
        <v>1.19</v>
      </c>
      <c r="AT11" s="67">
        <f t="shared" si="26"/>
        <v>4.5734524612350072E-2</v>
      </c>
      <c r="AU11" s="79">
        <f t="shared" si="22"/>
        <v>1.9265621873957993E-2</v>
      </c>
      <c r="AV11" s="79">
        <f t="shared" si="27"/>
        <v>0.10262441280686085</v>
      </c>
      <c r="AW11" s="79">
        <f t="shared" si="28"/>
        <v>2.4362392735149552E-2</v>
      </c>
      <c r="AX11" s="79">
        <f t="shared" si="29"/>
        <v>6.6062034702801767E-2</v>
      </c>
      <c r="AY11" s="79">
        <f t="shared" si="30"/>
        <v>0.12113854355308216</v>
      </c>
      <c r="AZ11" s="67">
        <f t="shared" si="23"/>
        <v>6.0541191052675927E-2</v>
      </c>
      <c r="BA11" s="79">
        <f t="shared" si="24"/>
        <v>2.420086580086581E-2</v>
      </c>
      <c r="BB11" s="79">
        <f t="shared" si="31"/>
        <v>8.5507830790878606E-2</v>
      </c>
      <c r="BC11" s="79">
        <f t="shared" si="32"/>
        <v>6.91405998453236E-2</v>
      </c>
      <c r="BD11" s="79">
        <f t="shared" si="33"/>
        <v>7.8367542466129869E-2</v>
      </c>
      <c r="BE11" s="68">
        <f t="shared" si="34"/>
        <v>5.0659605949692391E-2</v>
      </c>
      <c r="BG11">
        <v>364.58105399342702</v>
      </c>
      <c r="BQ11" s="1" t="s">
        <v>41</v>
      </c>
      <c r="BR11" s="85">
        <f>BR6/BR$7</f>
        <v>0.32395521771386826</v>
      </c>
      <c r="BS11" s="85">
        <f t="shared" si="39"/>
        <v>0.30809317502432082</v>
      </c>
      <c r="BT11" s="85">
        <f t="shared" si="39"/>
        <v>0.29593197732577525</v>
      </c>
      <c r="BU11" s="85">
        <f t="shared" si="39"/>
        <v>0.10991941652167532</v>
      </c>
      <c r="BV11" s="85">
        <f t="shared" si="39"/>
        <v>0.22152795134549694</v>
      </c>
      <c r="BW11" s="85">
        <f t="shared" si="39"/>
        <v>0.18942547844780444</v>
      </c>
      <c r="BX11" s="85">
        <f t="shared" si="39"/>
        <v>0.16456162732560675</v>
      </c>
      <c r="BY11" s="85">
        <f t="shared" si="39"/>
        <v>0.2973787898114203</v>
      </c>
      <c r="BZ11" s="85">
        <f t="shared" si="39"/>
        <v>0.24720553078762036</v>
      </c>
      <c r="CA11" s="85">
        <f t="shared" si="39"/>
        <v>0.13780752764558166</v>
      </c>
      <c r="CB11" s="85">
        <f t="shared" si="39"/>
        <v>0.19142328188238086</v>
      </c>
      <c r="CC11" s="85">
        <f t="shared" si="39"/>
        <v>0.22572626731133003</v>
      </c>
      <c r="CD11" s="85">
        <f t="shared" si="39"/>
        <v>0.15294758975157696</v>
      </c>
      <c r="CE11" s="85"/>
      <c r="CF11" s="85"/>
      <c r="CG11" s="58">
        <v>101225.32462843005</v>
      </c>
      <c r="CH11" s="85">
        <v>12.143316057400659</v>
      </c>
      <c r="CI11" s="1">
        <v>11.345515927377145</v>
      </c>
    </row>
    <row r="12" spans="1:87" x14ac:dyDescent="0.25">
      <c r="A12" s="1">
        <v>1.4</v>
      </c>
      <c r="B12" s="15">
        <v>0.47310083806434178</v>
      </c>
      <c r="C12" s="16">
        <v>0.47779651489600883</v>
      </c>
      <c r="D12" s="15">
        <v>0.60131902237165413</v>
      </c>
      <c r="E12" s="16">
        <v>0.60583112457402488</v>
      </c>
      <c r="F12" s="17">
        <v>0.56685561853951327</v>
      </c>
      <c r="G12" s="18">
        <v>0.62027524714091875</v>
      </c>
      <c r="H12" s="21">
        <v>0.76697345604908618</v>
      </c>
      <c r="I12" s="22">
        <v>0.72863610639501974</v>
      </c>
      <c r="J12" s="21">
        <v>1.0418639893919308</v>
      </c>
      <c r="K12" s="22">
        <v>1.3844645920117611</v>
      </c>
      <c r="L12" s="24">
        <v>0.79534432589718729</v>
      </c>
      <c r="M12" s="25">
        <v>0.72246696035242286</v>
      </c>
      <c r="N12" s="24">
        <v>0.72481879530117477</v>
      </c>
      <c r="O12" s="26">
        <v>0.72770891643342694</v>
      </c>
      <c r="P12" s="27">
        <v>0.53404539385847805</v>
      </c>
      <c r="Q12" s="26">
        <v>1.0135455148242873</v>
      </c>
      <c r="R12" s="27">
        <v>0.7450599287333981</v>
      </c>
      <c r="S12" s="28">
        <v>1.6693679092382496</v>
      </c>
      <c r="T12" s="29">
        <v>0.84884354801027984</v>
      </c>
      <c r="U12" s="28">
        <v>0.63495072024260824</v>
      </c>
      <c r="W12" s="1">
        <v>1.4</v>
      </c>
      <c r="X12" s="2">
        <f t="shared" si="2"/>
        <v>2.9681873479318738E-2</v>
      </c>
      <c r="Y12" s="2">
        <f t="shared" si="3"/>
        <v>3.4664137155705432E-2</v>
      </c>
      <c r="Z12" s="2">
        <f t="shared" si="4"/>
        <v>5.3851726367515867E-2</v>
      </c>
      <c r="AA12" s="2">
        <f t="shared" si="5"/>
        <v>3.6301400984475568E-2</v>
      </c>
      <c r="AB12" s="2">
        <f t="shared" si="6"/>
        <v>2.7292964321440495E-2</v>
      </c>
      <c r="AC12" s="2">
        <f t="shared" si="7"/>
        <v>3.4675867416165934E-2</v>
      </c>
      <c r="AD12" s="2">
        <f t="shared" si="8"/>
        <v>6.8707016139789273E-2</v>
      </c>
      <c r="AE12" s="2">
        <f t="shared" si="9"/>
        <v>5.4056784097340112E-2</v>
      </c>
      <c r="AF12" s="2">
        <f t="shared" si="10"/>
        <v>6.9828850161015379E-2</v>
      </c>
      <c r="AG12" s="2">
        <f t="shared" si="11"/>
        <v>8.0296177407498059E-2</v>
      </c>
      <c r="AH12" s="2">
        <f t="shared" si="12"/>
        <v>5.794958292919497E-2</v>
      </c>
      <c r="AI12" s="2">
        <f t="shared" si="13"/>
        <v>4.1515841409691626E-2</v>
      </c>
      <c r="AJ12" s="2">
        <f t="shared" si="14"/>
        <v>3.4746363409147725E-2</v>
      </c>
      <c r="AK12" s="2">
        <f t="shared" si="15"/>
        <v>4.1622039184326283E-2</v>
      </c>
      <c r="AL12" s="2">
        <f t="shared" si="16"/>
        <v>4.3930040053404562E-2</v>
      </c>
      <c r="AM12" s="2">
        <f t="shared" si="17"/>
        <v>7.0289381453064334E-2</v>
      </c>
      <c r="AN12" s="2">
        <f t="shared" si="18"/>
        <v>5.354224165856819E-2</v>
      </c>
      <c r="AO12" s="2">
        <f t="shared" si="19"/>
        <v>0.13325228525121555</v>
      </c>
      <c r="AP12" s="2">
        <f t="shared" si="20"/>
        <v>7.3625293980219608E-2</v>
      </c>
      <c r="AQ12" s="2">
        <f t="shared" si="21"/>
        <v>4.1746739954511017E-2</v>
      </c>
      <c r="AS12" s="78">
        <v>1.4</v>
      </c>
      <c r="AT12" s="67">
        <f t="shared" si="26"/>
        <v>6.5983274463794303E-2</v>
      </c>
      <c r="AU12" s="79">
        <f t="shared" si="22"/>
        <v>2.7292964321440495E-2</v>
      </c>
      <c r="AV12" s="79">
        <f t="shared" si="27"/>
        <v>0.14900319354728733</v>
      </c>
      <c r="AW12" s="79">
        <f t="shared" si="28"/>
        <v>3.4746363409147725E-2</v>
      </c>
      <c r="AX12" s="79">
        <f t="shared" si="29"/>
        <v>9.5164280842894466E-2</v>
      </c>
      <c r="AY12" s="79">
        <f t="shared" si="30"/>
        <v>0.17499902520572658</v>
      </c>
      <c r="AZ12" s="67">
        <f t="shared" si="23"/>
        <v>8.85158635232213E-2</v>
      </c>
      <c r="BA12" s="79">
        <f t="shared" si="24"/>
        <v>3.4675867416165934E-2</v>
      </c>
      <c r="BB12" s="79">
        <f t="shared" si="31"/>
        <v>0.1238856342583555</v>
      </c>
      <c r="BC12" s="79">
        <f t="shared" si="32"/>
        <v>9.9465424338886596E-2</v>
      </c>
      <c r="BD12" s="79">
        <f t="shared" si="33"/>
        <v>0.1142194215064689</v>
      </c>
      <c r="BE12" s="68">
        <f t="shared" si="34"/>
        <v>7.3625293980219608E-2</v>
      </c>
      <c r="BG12">
        <v>547.787276418587</v>
      </c>
      <c r="BR12">
        <f>SUM(BR9:BR11)</f>
        <v>1</v>
      </c>
      <c r="BS12">
        <f t="shared" ref="BS12:CD12" si="40">SUM(BS9:BS11)</f>
        <v>1</v>
      </c>
      <c r="BT12">
        <f t="shared" si="40"/>
        <v>1</v>
      </c>
      <c r="BU12">
        <f t="shared" si="40"/>
        <v>1</v>
      </c>
      <c r="BV12">
        <f t="shared" si="40"/>
        <v>1</v>
      </c>
      <c r="BW12">
        <f t="shared" si="40"/>
        <v>1</v>
      </c>
      <c r="BX12">
        <f t="shared" si="40"/>
        <v>1</v>
      </c>
      <c r="BY12">
        <f t="shared" si="40"/>
        <v>0.99999999999999989</v>
      </c>
      <c r="BZ12">
        <f t="shared" si="40"/>
        <v>1</v>
      </c>
      <c r="CA12">
        <f t="shared" si="40"/>
        <v>1</v>
      </c>
      <c r="CB12">
        <f t="shared" si="40"/>
        <v>1</v>
      </c>
      <c r="CC12">
        <f t="shared" si="40"/>
        <v>1</v>
      </c>
      <c r="CD12">
        <f t="shared" si="40"/>
        <v>1</v>
      </c>
      <c r="CG12" s="58">
        <v>69003.226880038535</v>
      </c>
      <c r="CH12" s="85">
        <v>1.6221907490268839</v>
      </c>
      <c r="CI12" s="1">
        <v>1.9460076593887876</v>
      </c>
    </row>
    <row r="13" spans="1:87" x14ac:dyDescent="0.25">
      <c r="A13" s="1">
        <v>1.65</v>
      </c>
      <c r="B13" s="15">
        <v>0.57447958907812935</v>
      </c>
      <c r="C13" s="16">
        <v>0.59021922428330509</v>
      </c>
      <c r="D13" s="15">
        <v>0.75649812491917767</v>
      </c>
      <c r="E13" s="16">
        <v>0.75097816483655155</v>
      </c>
      <c r="F13" s="17">
        <v>0.69189729909969999</v>
      </c>
      <c r="G13" s="18">
        <v>0.76888285843509707</v>
      </c>
      <c r="H13" s="21">
        <v>0.95371481926103774</v>
      </c>
      <c r="I13" s="22">
        <v>0.90548953027730605</v>
      </c>
      <c r="J13" s="21">
        <v>1.2881227505209325</v>
      </c>
      <c r="K13" s="22">
        <v>1.7275177652536136</v>
      </c>
      <c r="L13" s="24">
        <v>0.96993210475266745</v>
      </c>
      <c r="M13" s="25">
        <v>0.8722466960352423</v>
      </c>
      <c r="N13" s="24">
        <v>0.89144380571523807</v>
      </c>
      <c r="O13" s="26">
        <v>0.90363854458216741</v>
      </c>
      <c r="P13" s="27">
        <v>0.64701653486700228</v>
      </c>
      <c r="Q13" s="26">
        <v>1.250355214549588</v>
      </c>
      <c r="R13" s="27">
        <v>0.92646582442500802</v>
      </c>
      <c r="S13" s="28">
        <v>2.0745542949756888</v>
      </c>
      <c r="T13" s="29">
        <v>1.0513199906549338</v>
      </c>
      <c r="U13" s="28">
        <v>0.76762699014404867</v>
      </c>
      <c r="W13" s="1">
        <v>1.65</v>
      </c>
      <c r="X13" s="2">
        <f t="shared" si="2"/>
        <v>3.604227493917276E-2</v>
      </c>
      <c r="Y13" s="2">
        <f t="shared" si="3"/>
        <v>4.2820404721753781E-2</v>
      </c>
      <c r="Z13" s="2">
        <f t="shared" si="4"/>
        <v>6.7748946075261884E-2</v>
      </c>
      <c r="AA13" s="2">
        <f t="shared" si="5"/>
        <v>4.4998611637006157E-2</v>
      </c>
      <c r="AB13" s="2">
        <f t="shared" si="6"/>
        <v>3.3313471157052368E-2</v>
      </c>
      <c r="AC13" s="2">
        <f t="shared" si="7"/>
        <v>4.2983627317955679E-2</v>
      </c>
      <c r="AD13" s="2">
        <f t="shared" si="8"/>
        <v>8.543568093904233E-2</v>
      </c>
      <c r="AE13" s="2">
        <f t="shared" si="9"/>
        <v>6.7177362761743048E-2</v>
      </c>
      <c r="AF13" s="2">
        <f t="shared" si="10"/>
        <v>8.6333851108164439E-2</v>
      </c>
      <c r="AG13" s="2">
        <f t="shared" si="11"/>
        <v>0.10019257534917901</v>
      </c>
      <c r="AH13" s="2">
        <f t="shared" si="12"/>
        <v>7.0670223084384115E-2</v>
      </c>
      <c r="AI13" s="2">
        <f t="shared" si="13"/>
        <v>5.0122784140969164E-2</v>
      </c>
      <c r="AJ13" s="2">
        <f t="shared" si="14"/>
        <v>4.2734033158377087E-2</v>
      </c>
      <c r="AK13" s="2">
        <f t="shared" si="15"/>
        <v>5.1684510195921643E-2</v>
      </c>
      <c r="AL13" s="2">
        <f t="shared" si="16"/>
        <v>5.3222933141624761E-2</v>
      </c>
      <c r="AM13" s="2">
        <f t="shared" si="17"/>
        <v>8.6712134129013949E-2</v>
      </c>
      <c r="AN13" s="2">
        <f t="shared" si="18"/>
        <v>6.6578613540654363E-2</v>
      </c>
      <c r="AO13" s="2">
        <f t="shared" si="19"/>
        <v>0.16559507293354941</v>
      </c>
      <c r="AP13" s="2">
        <f t="shared" si="20"/>
        <v>9.1187290709446298E-2</v>
      </c>
      <c r="AQ13" s="2">
        <f t="shared" si="21"/>
        <v>5.0469939347990919E-2</v>
      </c>
      <c r="AS13" s="78">
        <v>1.65</v>
      </c>
      <c r="AT13" s="67">
        <f t="shared" si="26"/>
        <v>8.1040886576178917E-2</v>
      </c>
      <c r="AU13" s="79">
        <f t="shared" si="22"/>
        <v>3.3313471157052368E-2</v>
      </c>
      <c r="AV13" s="79">
        <f t="shared" si="27"/>
        <v>0.18562825628822133</v>
      </c>
      <c r="AW13" s="79">
        <f t="shared" si="28"/>
        <v>4.2734033158377087E-2</v>
      </c>
      <c r="AX13" s="79">
        <f t="shared" si="29"/>
        <v>0.11826312373657601</v>
      </c>
      <c r="AY13" s="79">
        <f t="shared" si="30"/>
        <v>0.21606501228154035</v>
      </c>
      <c r="AZ13" s="67">
        <f t="shared" si="23"/>
        <v>0.11056935079701566</v>
      </c>
      <c r="BA13" s="79">
        <f t="shared" si="24"/>
        <v>4.2983627317955679E-2</v>
      </c>
      <c r="BB13" s="79">
        <f t="shared" si="31"/>
        <v>0.15351121386990749</v>
      </c>
      <c r="BC13" s="79">
        <f t="shared" si="32"/>
        <v>0.12079300722535327</v>
      </c>
      <c r="BD13" s="79">
        <f t="shared" si="33"/>
        <v>0.1399350672706387</v>
      </c>
      <c r="BE13" s="68">
        <f t="shared" si="34"/>
        <v>9.1187290709446298E-2</v>
      </c>
      <c r="BG13">
        <v>698.58029211551798</v>
      </c>
      <c r="CG13" s="58">
        <v>3423.3730373250228</v>
      </c>
      <c r="CH13" s="85">
        <v>0.23523687411480471</v>
      </c>
      <c r="CI13" s="1">
        <v>0.67270481300819962</v>
      </c>
    </row>
    <row r="14" spans="1:87" x14ac:dyDescent="0.25">
      <c r="A14" s="1">
        <v>1.95</v>
      </c>
      <c r="B14" s="15">
        <v>0.64882400648824012</v>
      </c>
      <c r="C14" s="16">
        <v>0.6913996627318717</v>
      </c>
      <c r="D14" s="15">
        <v>0.8858140437087807</v>
      </c>
      <c r="E14" s="16">
        <v>0.87719298245614008</v>
      </c>
      <c r="F14" s="17">
        <v>0.79193064354784948</v>
      </c>
      <c r="G14" s="18">
        <v>0.88518446727401945</v>
      </c>
      <c r="H14" s="21">
        <v>1.1004401760704281</v>
      </c>
      <c r="I14" s="22">
        <v>1.0469722693831351</v>
      </c>
      <c r="J14" s="21">
        <v>1.4870240575866647</v>
      </c>
      <c r="K14" s="22">
        <v>1.9970595442293546</v>
      </c>
      <c r="L14" s="24">
        <v>1.0960232783705142</v>
      </c>
      <c r="M14" s="25">
        <v>0.99559471365638763</v>
      </c>
      <c r="N14" s="24">
        <v>1.0080813130050821</v>
      </c>
      <c r="O14" s="26">
        <v>1.0395841663334671</v>
      </c>
      <c r="P14" s="27">
        <v>0.72917736469138339</v>
      </c>
      <c r="Q14" s="26">
        <v>1.4587477503078528</v>
      </c>
      <c r="R14" s="27">
        <v>1.0625202461937155</v>
      </c>
      <c r="S14" s="28">
        <v>2.3987034035656403</v>
      </c>
      <c r="T14" s="29">
        <v>1.2148586558679235</v>
      </c>
      <c r="U14" s="28">
        <v>0.87187263078089483</v>
      </c>
      <c r="W14" s="1">
        <v>1.95</v>
      </c>
      <c r="X14" s="2">
        <f t="shared" si="2"/>
        <v>4.0706569343065692E-2</v>
      </c>
      <c r="Y14" s="2">
        <f t="shared" si="3"/>
        <v>5.0161045531197282E-2</v>
      </c>
      <c r="Z14" s="2">
        <f t="shared" si="4"/>
        <v>7.9329962498383561E-2</v>
      </c>
      <c r="AA14" s="2">
        <f t="shared" si="5"/>
        <v>5.2561403508771906E-2</v>
      </c>
      <c r="AB14" s="2">
        <f t="shared" si="6"/>
        <v>3.8129876625541875E-2</v>
      </c>
      <c r="AC14" s="2">
        <f t="shared" si="7"/>
        <v>4.9485352458486807E-2</v>
      </c>
      <c r="AD14" s="2">
        <f t="shared" si="8"/>
        <v>9.8579631852741142E-2</v>
      </c>
      <c r="AE14" s="2">
        <f t="shared" si="9"/>
        <v>7.7673825693265405E-2</v>
      </c>
      <c r="AF14" s="2">
        <f t="shared" si="10"/>
        <v>9.9664813411631012E-2</v>
      </c>
      <c r="AG14" s="2">
        <f t="shared" si="11"/>
        <v>0.11582545944621403</v>
      </c>
      <c r="AH14" s="2">
        <f t="shared" si="12"/>
        <v>7.9857352085354036E-2</v>
      </c>
      <c r="AI14" s="2">
        <f t="shared" si="13"/>
        <v>5.7210854625550658E-2</v>
      </c>
      <c r="AJ14" s="2">
        <f t="shared" si="14"/>
        <v>4.8325401982837635E-2</v>
      </c>
      <c r="AK14" s="2">
        <f t="shared" si="15"/>
        <v>5.9460055977608978E-2</v>
      </c>
      <c r="AL14" s="2">
        <f t="shared" si="16"/>
        <v>5.9981400842148529E-2</v>
      </c>
      <c r="AM14" s="2">
        <f t="shared" si="17"/>
        <v>0.10116415648384962</v>
      </c>
      <c r="AN14" s="2">
        <f t="shared" si="18"/>
        <v>7.6355892452218993E-2</v>
      </c>
      <c r="AO14" s="2">
        <f t="shared" si="19"/>
        <v>0.19146930307941651</v>
      </c>
      <c r="AP14" s="2">
        <f t="shared" si="20"/>
        <v>0.10537198037536016</v>
      </c>
      <c r="AQ14" s="2">
        <f t="shared" si="21"/>
        <v>5.7323881728582278E-2</v>
      </c>
      <c r="AS14" s="80">
        <v>1.95</v>
      </c>
      <c r="AT14" s="72">
        <f t="shared" si="26"/>
        <v>9.3267972851837605E-2</v>
      </c>
      <c r="AU14" s="55">
        <f t="shared" si="22"/>
        <v>3.8129876625541875E-2</v>
      </c>
      <c r="AV14" s="55">
        <f t="shared" si="27"/>
        <v>0.21440509129895519</v>
      </c>
      <c r="AW14" s="55">
        <f t="shared" si="28"/>
        <v>4.8325401982837635E-2</v>
      </c>
      <c r="AX14" s="55">
        <f t="shared" si="29"/>
        <v>0.13581594842982797</v>
      </c>
      <c r="AY14" s="55">
        <f t="shared" si="30"/>
        <v>0.24879318480799878</v>
      </c>
      <c r="AZ14" s="72">
        <f t="shared" si="23"/>
        <v>0.12949100802958086</v>
      </c>
      <c r="BA14" s="55">
        <f t="shared" si="24"/>
        <v>4.9485352458486807E-2</v>
      </c>
      <c r="BB14" s="55">
        <f t="shared" si="31"/>
        <v>0.17733863910489642</v>
      </c>
      <c r="BC14" s="55">
        <f t="shared" si="32"/>
        <v>0.13706820671090469</v>
      </c>
      <c r="BD14" s="55">
        <f t="shared" si="33"/>
        <v>0.16114555732599814</v>
      </c>
      <c r="BE14" s="73">
        <f t="shared" si="34"/>
        <v>0.10537198037536016</v>
      </c>
      <c r="BG14">
        <v>843.79878449142302</v>
      </c>
      <c r="CG14" s="58">
        <v>101225.32462843005</v>
      </c>
      <c r="CH14" s="85">
        <v>3.4966024327251528</v>
      </c>
      <c r="CI14" s="1">
        <v>9.8650712658596724</v>
      </c>
    </row>
    <row r="15" spans="1:87" x14ac:dyDescent="0.25">
      <c r="A15" s="1">
        <v>2.2999999999999998</v>
      </c>
      <c r="B15" s="15">
        <v>0.71640984049743184</v>
      </c>
      <c r="C15" s="16">
        <v>0.77571669477234384</v>
      </c>
      <c r="D15" s="15">
        <v>1.0151299624983838</v>
      </c>
      <c r="E15" s="16">
        <v>0.99078631831376984</v>
      </c>
      <c r="F15" s="17">
        <v>0.87529176392130725</v>
      </c>
      <c r="G15" s="18">
        <v>0.99502487562189057</v>
      </c>
      <c r="H15" s="21">
        <v>1.2404961984793919</v>
      </c>
      <c r="I15" s="22">
        <v>1.188455008488964</v>
      </c>
      <c r="J15" s="21">
        <v>1.6764538738397432</v>
      </c>
      <c r="K15" s="22">
        <v>2.2543494241607438</v>
      </c>
      <c r="L15" s="24">
        <v>1.2124151309408342</v>
      </c>
      <c r="M15" s="25">
        <v>1.1013215859030838</v>
      </c>
      <c r="N15" s="24">
        <v>1.1163875697742232</v>
      </c>
      <c r="O15" s="26">
        <v>1.1675329868052782</v>
      </c>
      <c r="P15" s="27">
        <v>0.82160829824381232</v>
      </c>
      <c r="Q15" s="26">
        <v>1.6576678980771051</v>
      </c>
      <c r="R15" s="27">
        <v>1.1985746679624232</v>
      </c>
      <c r="S15" s="28">
        <v>2.706645056726094</v>
      </c>
      <c r="T15" s="29">
        <v>1.3706097655945801</v>
      </c>
      <c r="U15" s="28">
        <v>0.96664139499620938</v>
      </c>
      <c r="W15" s="1">
        <v>2.2999999999999998</v>
      </c>
      <c r="X15" s="2">
        <f t="shared" si="2"/>
        <v>4.4946836982968377E-2</v>
      </c>
      <c r="Y15" s="2">
        <f t="shared" si="3"/>
        <v>5.6278246205733538E-2</v>
      </c>
      <c r="Z15" s="2">
        <f t="shared" si="4"/>
        <v>9.0910978921505278E-2</v>
      </c>
      <c r="AA15" s="2">
        <f t="shared" si="5"/>
        <v>5.9367916193361084E-2</v>
      </c>
      <c r="AB15" s="2">
        <f t="shared" si="6"/>
        <v>4.2143547849283119E-2</v>
      </c>
      <c r="AC15" s="2">
        <f t="shared" si="7"/>
        <v>5.562587064676619E-2</v>
      </c>
      <c r="AD15" s="2">
        <f t="shared" si="8"/>
        <v>0.11112613045218094</v>
      </c>
      <c r="AE15" s="2">
        <f t="shared" si="9"/>
        <v>8.8170288624787735E-2</v>
      </c>
      <c r="AF15" s="2">
        <f t="shared" si="10"/>
        <v>0.1123609679863611</v>
      </c>
      <c r="AG15" s="2">
        <f t="shared" si="11"/>
        <v>0.13074775790247473</v>
      </c>
      <c r="AH15" s="2">
        <f t="shared" si="12"/>
        <v>8.8337778855480137E-2</v>
      </c>
      <c r="AI15" s="2">
        <f t="shared" si="13"/>
        <v>6.3286343612334803E-2</v>
      </c>
      <c r="AJ15" s="2">
        <f t="shared" si="14"/>
        <v>5.3517387319836719E-2</v>
      </c>
      <c r="AK15" s="2">
        <f t="shared" si="15"/>
        <v>6.6778216713314686E-2</v>
      </c>
      <c r="AL15" s="2">
        <f t="shared" si="16"/>
        <v>6.7584677005237778E-2</v>
      </c>
      <c r="AM15" s="2">
        <f t="shared" si="17"/>
        <v>0.11495926873164727</v>
      </c>
      <c r="AN15" s="2">
        <f t="shared" si="18"/>
        <v>8.6133171363783637E-2</v>
      </c>
      <c r="AO15" s="2">
        <f t="shared" si="19"/>
        <v>0.21604982171799025</v>
      </c>
      <c r="AP15" s="2">
        <f t="shared" si="20"/>
        <v>0.11888120862861147</v>
      </c>
      <c r="AQ15" s="2">
        <f t="shared" si="21"/>
        <v>6.3554738438210773E-2</v>
      </c>
      <c r="AS15" s="60">
        <v>2.2999999999999998</v>
      </c>
      <c r="AT15" s="69">
        <f t="shared" si="26"/>
        <v>0.10431475317632946</v>
      </c>
      <c r="AU15" s="70">
        <f t="shared" si="22"/>
        <v>4.2143547849283119E-2</v>
      </c>
      <c r="AV15" s="70">
        <f t="shared" si="27"/>
        <v>0.24187388835465568</v>
      </c>
      <c r="AW15" s="70">
        <f t="shared" si="28"/>
        <v>5.3517387319836719E-2</v>
      </c>
      <c r="AX15" s="70">
        <f t="shared" si="29"/>
        <v>0.15291138807709831</v>
      </c>
      <c r="AY15" s="70">
        <f t="shared" si="30"/>
        <v>0.27960456015620105</v>
      </c>
      <c r="AZ15" s="69">
        <f t="shared" si="23"/>
        <v>0.14718922512723881</v>
      </c>
      <c r="BA15" s="70">
        <f t="shared" si="24"/>
        <v>5.562587064676619E-2</v>
      </c>
      <c r="BB15" s="70">
        <f t="shared" si="31"/>
        <v>0.20053125661114884</v>
      </c>
      <c r="BC15" s="70">
        <f t="shared" si="32"/>
        <v>0.15162412246781493</v>
      </c>
      <c r="BD15" s="70">
        <f t="shared" si="33"/>
        <v>0.18254394573688504</v>
      </c>
      <c r="BE15" s="71">
        <f t="shared" si="34"/>
        <v>0.11888120862861147</v>
      </c>
      <c r="BG15">
        <v>1025.5470933834299</v>
      </c>
      <c r="CG15" s="58">
        <v>69003.226880038535</v>
      </c>
      <c r="CH15" s="85">
        <v>1.0619606931600434</v>
      </c>
      <c r="CI15" s="1">
        <v>2.4947239211321284</v>
      </c>
    </row>
    <row r="16" spans="1:87" x14ac:dyDescent="0.25">
      <c r="A16" s="1">
        <v>2.72</v>
      </c>
      <c r="B16" s="15">
        <v>0.7704785077047851</v>
      </c>
      <c r="C16" s="16">
        <v>0.83754918493535668</v>
      </c>
      <c r="D16" s="15">
        <v>1.1121169015905861</v>
      </c>
      <c r="E16" s="16">
        <v>1.0791366906474817</v>
      </c>
      <c r="F16" s="17">
        <v>0.94198066022007343</v>
      </c>
      <c r="G16" s="18">
        <v>1.0854816824966078</v>
      </c>
      <c r="H16" s="21">
        <v>1.3405362144857942</v>
      </c>
      <c r="I16" s="22">
        <v>1.2945670628183361</v>
      </c>
      <c r="J16" s="21">
        <v>1.8374692176548597</v>
      </c>
      <c r="K16" s="22">
        <v>2.4626317079147255</v>
      </c>
      <c r="L16" s="24">
        <v>1.2997090203685744</v>
      </c>
      <c r="M16" s="25">
        <v>1.1718061674008811</v>
      </c>
      <c r="N16" s="24">
        <v>1.1913688244605516</v>
      </c>
      <c r="O16" s="26">
        <v>1.2634946021591369</v>
      </c>
      <c r="P16" s="27">
        <v>0.87295881688405053</v>
      </c>
      <c r="Q16" s="26">
        <v>1.8281708818793219</v>
      </c>
      <c r="R16" s="27">
        <v>1.3022351797862002</v>
      </c>
      <c r="S16" s="28">
        <v>2.9659643435980549</v>
      </c>
      <c r="T16" s="29">
        <v>1.4952106533759055</v>
      </c>
      <c r="U16" s="28">
        <v>1.0235026535253984</v>
      </c>
      <c r="W16" s="1">
        <v>2.72</v>
      </c>
      <c r="X16" s="2">
        <f t="shared" si="2"/>
        <v>4.8339051094890513E-2</v>
      </c>
      <c r="Y16" s="2">
        <f t="shared" si="3"/>
        <v>6.0764193367060119E-2</v>
      </c>
      <c r="Z16" s="2">
        <f t="shared" si="4"/>
        <v>9.9596741238846528E-2</v>
      </c>
      <c r="AA16" s="2">
        <f t="shared" si="5"/>
        <v>6.4661870503597105E-2</v>
      </c>
      <c r="AB16" s="2">
        <f t="shared" si="6"/>
        <v>4.5354484828276115E-2</v>
      </c>
      <c r="AC16" s="2">
        <f t="shared" si="7"/>
        <v>6.0682767978290392E-2</v>
      </c>
      <c r="AD16" s="2">
        <f t="shared" si="8"/>
        <v>0.12008791516606648</v>
      </c>
      <c r="AE16" s="2">
        <f t="shared" si="9"/>
        <v>9.604263582342952E-2</v>
      </c>
      <c r="AF16" s="2">
        <f t="shared" si="10"/>
        <v>0.12315269937488164</v>
      </c>
      <c r="AG16" s="2">
        <f t="shared" si="11"/>
        <v>0.14282771379563816</v>
      </c>
      <c r="AH16" s="2">
        <f t="shared" si="12"/>
        <v>9.4698098933074723E-2</v>
      </c>
      <c r="AI16" s="2">
        <f t="shared" si="13"/>
        <v>6.7336669603524218E-2</v>
      </c>
      <c r="AJ16" s="2">
        <f t="shared" si="14"/>
        <v>5.711183870698993E-2</v>
      </c>
      <c r="AK16" s="2">
        <f t="shared" si="15"/>
        <v>7.2266837265093989E-2</v>
      </c>
      <c r="AL16" s="2">
        <f t="shared" si="16"/>
        <v>7.1808719318065137E-2</v>
      </c>
      <c r="AM16" s="2">
        <f t="shared" si="17"/>
        <v>0.126783650658331</v>
      </c>
      <c r="AN16" s="2">
        <f t="shared" si="18"/>
        <v>9.3582526724975731E-2</v>
      </c>
      <c r="AO16" s="2">
        <f t="shared" si="19"/>
        <v>0.23674920583468392</v>
      </c>
      <c r="AP16" s="2">
        <f t="shared" si="20"/>
        <v>0.12968859123121251</v>
      </c>
      <c r="AQ16" s="2">
        <f t="shared" si="21"/>
        <v>6.7293252463987902E-2</v>
      </c>
      <c r="AS16" s="78">
        <v>2.72</v>
      </c>
      <c r="AT16" s="67">
        <f t="shared" si="26"/>
        <v>0.11300092159848762</v>
      </c>
      <c r="AU16" s="79">
        <f t="shared" si="22"/>
        <v>4.5354484828276115E-2</v>
      </c>
      <c r="AV16" s="79">
        <f t="shared" si="27"/>
        <v>0.26291562896170462</v>
      </c>
      <c r="AW16" s="79">
        <f t="shared" si="28"/>
        <v>5.711183870698993E-2</v>
      </c>
      <c r="AX16" s="79">
        <f t="shared" si="29"/>
        <v>0.16584936399006972</v>
      </c>
      <c r="AY16" s="79">
        <f t="shared" si="30"/>
        <v>0.30404245829867182</v>
      </c>
      <c r="AZ16" s="67">
        <f t="shared" si="23"/>
        <v>0.16036093460590664</v>
      </c>
      <c r="BA16" s="79">
        <f t="shared" si="24"/>
        <v>6.0682767978290392E-2</v>
      </c>
      <c r="BB16" s="79">
        <f t="shared" si="31"/>
        <v>0.21919533519831116</v>
      </c>
      <c r="BC16" s="79">
        <f t="shared" si="32"/>
        <v>0.16203476853659893</v>
      </c>
      <c r="BD16" s="79">
        <f t="shared" si="33"/>
        <v>0.19859236997639612</v>
      </c>
      <c r="BE16" s="68">
        <f t="shared" si="34"/>
        <v>0.12968859123121251</v>
      </c>
      <c r="BG16">
        <v>1195.82020544123</v>
      </c>
      <c r="CG16" s="58">
        <v>3423.3730373250228</v>
      </c>
      <c r="CH16" s="85">
        <v>0.63798708884441058</v>
      </c>
      <c r="CI16" s="1">
        <v>0.76706330535520517</v>
      </c>
    </row>
    <row r="17" spans="1:87" x14ac:dyDescent="0.25">
      <c r="A17" s="1">
        <v>3.2</v>
      </c>
      <c r="B17" s="15">
        <v>0.81778859151121941</v>
      </c>
      <c r="C17" s="16">
        <v>0.89376053962900492</v>
      </c>
      <c r="D17" s="15">
        <v>1.196172248803828</v>
      </c>
      <c r="E17" s="16">
        <v>1.154865581219235</v>
      </c>
      <c r="F17" s="17">
        <v>1.000333444481494</v>
      </c>
      <c r="G17" s="18">
        <v>1.1630160883892227</v>
      </c>
      <c r="H17" s="21">
        <v>1.43390689609177</v>
      </c>
      <c r="I17" s="22">
        <v>1.3794567062818335</v>
      </c>
      <c r="J17" s="21">
        <v>1.9890130706573221</v>
      </c>
      <c r="K17" s="22">
        <v>2.646410193580004</v>
      </c>
      <c r="L17" s="24">
        <v>1.3676042677012608</v>
      </c>
      <c r="M17" s="25">
        <v>1.2334801762114536</v>
      </c>
      <c r="N17" s="24">
        <v>1.2580188286261769</v>
      </c>
      <c r="O17" s="26">
        <v>1.351459416233507</v>
      </c>
      <c r="P17" s="27">
        <v>0.92430933552428896</v>
      </c>
      <c r="Q17" s="26">
        <v>1.9797290897035142</v>
      </c>
      <c r="R17" s="27">
        <v>1.3929381276320052</v>
      </c>
      <c r="S17" s="28">
        <v>3.1766612641815231</v>
      </c>
      <c r="T17" s="29">
        <v>1.5886613192118999</v>
      </c>
      <c r="U17" s="28">
        <v>1.0708870356330553</v>
      </c>
      <c r="W17" s="1">
        <v>3.2</v>
      </c>
      <c r="X17" s="2">
        <f t="shared" si="2"/>
        <v>5.1307238442822395E-2</v>
      </c>
      <c r="Y17" s="2">
        <f t="shared" si="3"/>
        <v>6.4842327150084297E-2</v>
      </c>
      <c r="Z17" s="2">
        <f t="shared" si="4"/>
        <v>0.10712440191387562</v>
      </c>
      <c r="AA17" s="2">
        <f t="shared" si="5"/>
        <v>6.9199545626656547E-2</v>
      </c>
      <c r="AB17" s="2">
        <f t="shared" si="6"/>
        <v>4.8164054684894993E-2</v>
      </c>
      <c r="AC17" s="2">
        <f t="shared" si="7"/>
        <v>6.501725140531113E-2</v>
      </c>
      <c r="AD17" s="2">
        <f t="shared" si="8"/>
        <v>0.12845224756569301</v>
      </c>
      <c r="AE17" s="2">
        <f t="shared" si="9"/>
        <v>0.10234051358234293</v>
      </c>
      <c r="AF17" s="2">
        <f t="shared" si="10"/>
        <v>0.13330962303466568</v>
      </c>
      <c r="AG17" s="2">
        <f t="shared" si="11"/>
        <v>0.15348649840725295</v>
      </c>
      <c r="AH17" s="2">
        <f t="shared" si="12"/>
        <v>9.9645014548981573E-2</v>
      </c>
      <c r="AI17" s="2">
        <f t="shared" si="13"/>
        <v>7.0880704845814962E-2</v>
      </c>
      <c r="AJ17" s="2">
        <f t="shared" si="14"/>
        <v>6.0306906606681678E-2</v>
      </c>
      <c r="AK17" s="2">
        <f t="shared" si="15"/>
        <v>7.7298072770891665E-2</v>
      </c>
      <c r="AL17" s="2">
        <f t="shared" si="16"/>
        <v>7.6032761630892509E-2</v>
      </c>
      <c r="AM17" s="2">
        <f t="shared" si="17"/>
        <v>0.13729421237093875</v>
      </c>
      <c r="AN17" s="2">
        <f t="shared" si="18"/>
        <v>0.1001007126660188</v>
      </c>
      <c r="AO17" s="2">
        <f t="shared" si="19"/>
        <v>0.25356745542949749</v>
      </c>
      <c r="AP17" s="2">
        <f t="shared" si="20"/>
        <v>0.13779412818316328</v>
      </c>
      <c r="AQ17" s="2">
        <f t="shared" si="21"/>
        <v>7.0408680818802125E-2</v>
      </c>
      <c r="AS17" s="78">
        <v>3.2</v>
      </c>
      <c r="AT17" s="67">
        <f t="shared" si="26"/>
        <v>0.12050678406947894</v>
      </c>
      <c r="AU17" s="79">
        <f t="shared" si="22"/>
        <v>4.8164054684894993E-2</v>
      </c>
      <c r="AV17" s="79">
        <f t="shared" si="27"/>
        <v>0.28193874597294599</v>
      </c>
      <c r="AW17" s="79">
        <f t="shared" si="28"/>
        <v>6.0306906606681678E-2</v>
      </c>
      <c r="AX17" s="79">
        <f t="shared" si="29"/>
        <v>0.17739878543691046</v>
      </c>
      <c r="AY17" s="79">
        <f t="shared" si="30"/>
        <v>0.32397613624829963</v>
      </c>
      <c r="AZ17" s="67">
        <f t="shared" si="23"/>
        <v>0.17196672906395993</v>
      </c>
      <c r="BA17" s="79">
        <f t="shared" si="24"/>
        <v>6.501725140531113E-2</v>
      </c>
      <c r="BB17" s="79">
        <f t="shared" si="31"/>
        <v>0.23565013661700862</v>
      </c>
      <c r="BC17" s="79">
        <f t="shared" si="32"/>
        <v>0.17052571939479655</v>
      </c>
      <c r="BD17" s="79">
        <f t="shared" si="33"/>
        <v>0.21332697400183126</v>
      </c>
      <c r="BE17" s="68">
        <f t="shared" si="34"/>
        <v>0.13779412818316328</v>
      </c>
      <c r="BG17">
        <v>1403.03016498082</v>
      </c>
      <c r="CG17" s="58">
        <v>101225.32462843005</v>
      </c>
      <c r="CH17" s="85">
        <v>9.8232066288560738</v>
      </c>
      <c r="CI17" s="1">
        <v>10.971623328564455</v>
      </c>
    </row>
    <row r="18" spans="1:87" x14ac:dyDescent="0.25">
      <c r="A18" s="1">
        <v>3.78</v>
      </c>
      <c r="B18" s="15">
        <v>0.88537442552041112</v>
      </c>
      <c r="C18" s="16">
        <v>0.96121416526138248</v>
      </c>
      <c r="D18" s="15">
        <v>1.2996249838355103</v>
      </c>
      <c r="E18" s="16">
        <v>1.2495266944339263</v>
      </c>
      <c r="F18" s="17">
        <v>1.0670223407802604</v>
      </c>
      <c r="G18" s="18">
        <v>1.2599340957549912</v>
      </c>
      <c r="H18" s="21">
        <v>1.5472855808990262</v>
      </c>
      <c r="I18" s="22">
        <v>1.4855687606112054</v>
      </c>
      <c r="J18" s="21">
        <v>2.1784428869104007</v>
      </c>
      <c r="K18" s="22">
        <v>2.8914481744670413</v>
      </c>
      <c r="L18" s="24">
        <v>1.4645974781765276</v>
      </c>
      <c r="M18" s="25">
        <v>1.3127753303964758</v>
      </c>
      <c r="N18" s="24">
        <v>1.3413313338332087</v>
      </c>
      <c r="O18" s="26">
        <v>1.4554178328668539</v>
      </c>
      <c r="P18" s="27">
        <v>0.97565985416452705</v>
      </c>
      <c r="Q18" s="26">
        <v>2.188121625461779</v>
      </c>
      <c r="R18" s="27">
        <v>1.5030774214447684</v>
      </c>
      <c r="S18" s="28">
        <v>3.4683954619124795</v>
      </c>
      <c r="T18" s="29">
        <v>1.6976870960205597</v>
      </c>
      <c r="U18" s="28">
        <v>1.1277482941622443</v>
      </c>
      <c r="W18" s="1">
        <v>3.78</v>
      </c>
      <c r="X18" s="2">
        <f t="shared" si="2"/>
        <v>5.5547506082725073E-2</v>
      </c>
      <c r="Y18" s="2">
        <f t="shared" si="3"/>
        <v>6.9736087689713289E-2</v>
      </c>
      <c r="Z18" s="2">
        <f t="shared" si="4"/>
        <v>0.11638921505237297</v>
      </c>
      <c r="AA18" s="2">
        <f t="shared" si="5"/>
        <v>7.4871639530480857E-2</v>
      </c>
      <c r="AB18" s="2">
        <f t="shared" si="6"/>
        <v>5.1374991663887995E-2</v>
      </c>
      <c r="AC18" s="2">
        <f t="shared" si="7"/>
        <v>7.0435355689087056E-2</v>
      </c>
      <c r="AD18" s="2">
        <f t="shared" si="8"/>
        <v>0.13860893690809664</v>
      </c>
      <c r="AE18" s="2">
        <f t="shared" si="9"/>
        <v>0.1102128607809847</v>
      </c>
      <c r="AF18" s="2">
        <f t="shared" si="10"/>
        <v>0.14600577760939579</v>
      </c>
      <c r="AG18" s="2">
        <f t="shared" si="11"/>
        <v>0.16769821122273934</v>
      </c>
      <c r="AH18" s="2">
        <f t="shared" si="12"/>
        <v>0.10671203685742001</v>
      </c>
      <c r="AI18" s="2">
        <f t="shared" si="13"/>
        <v>7.5437321585903078E-2</v>
      </c>
      <c r="AJ18" s="2">
        <f t="shared" si="14"/>
        <v>6.4300741481296372E-2</v>
      </c>
      <c r="AK18" s="2">
        <f t="shared" si="15"/>
        <v>8.3244078368652566E-2</v>
      </c>
      <c r="AL18" s="2">
        <f t="shared" si="16"/>
        <v>8.0256803943719854E-2</v>
      </c>
      <c r="AM18" s="2">
        <f t="shared" si="17"/>
        <v>0.15174623472577442</v>
      </c>
      <c r="AN18" s="2">
        <f t="shared" si="18"/>
        <v>0.1080156527372854</v>
      </c>
      <c r="AO18" s="2">
        <f t="shared" si="19"/>
        <v>0.27685426256077789</v>
      </c>
      <c r="AP18" s="2">
        <f t="shared" si="20"/>
        <v>0.14725058796043922</v>
      </c>
      <c r="AQ18" s="2">
        <f t="shared" si="21"/>
        <v>7.4147194844579239E-2</v>
      </c>
      <c r="AS18" s="78">
        <v>3.78</v>
      </c>
      <c r="AT18" s="67">
        <f t="shared" si="26"/>
        <v>0.13041914561320594</v>
      </c>
      <c r="AU18" s="79">
        <f t="shared" si="22"/>
        <v>5.1374991663887995E-2</v>
      </c>
      <c r="AV18" s="79">
        <f t="shared" si="27"/>
        <v>0.30630714813083598</v>
      </c>
      <c r="AW18" s="79">
        <f t="shared" si="28"/>
        <v>6.4300741481296372E-2</v>
      </c>
      <c r="AX18" s="79">
        <f t="shared" si="29"/>
        <v>0.19125973110593797</v>
      </c>
      <c r="AY18" s="79">
        <f t="shared" si="30"/>
        <v>0.35100145740535715</v>
      </c>
      <c r="AZ18" s="67">
        <f t="shared" si="23"/>
        <v>0.18612530274208627</v>
      </c>
      <c r="BA18" s="79">
        <f t="shared" si="24"/>
        <v>7.0435355689087056E-2</v>
      </c>
      <c r="BB18" s="79">
        <f t="shared" si="31"/>
        <v>0.2562186383903805</v>
      </c>
      <c r="BC18" s="79">
        <f t="shared" si="32"/>
        <v>0.18214935844332308</v>
      </c>
      <c r="BD18" s="79">
        <f t="shared" si="33"/>
        <v>0.23200303866949429</v>
      </c>
      <c r="BE18" s="68">
        <f t="shared" si="34"/>
        <v>0.14725058796043922</v>
      </c>
      <c r="BG18">
        <v>1653.3517668091399</v>
      </c>
      <c r="CG18" s="58">
        <v>69003.226880038535</v>
      </c>
      <c r="CH18" s="85">
        <v>2.4447062822995203</v>
      </c>
      <c r="CI18" s="1">
        <v>3.422213366080344</v>
      </c>
    </row>
    <row r="19" spans="1:87" x14ac:dyDescent="0.25">
      <c r="A19" s="1">
        <v>4.46</v>
      </c>
      <c r="B19" s="15">
        <v>0.9799945931332793</v>
      </c>
      <c r="C19" s="16">
        <v>1.0511523327712196</v>
      </c>
      <c r="D19" s="15">
        <v>1.448338290443554</v>
      </c>
      <c r="E19" s="16">
        <v>1.3757415120535148</v>
      </c>
      <c r="F19" s="17">
        <v>1.1670556852284095</v>
      </c>
      <c r="G19" s="18">
        <v>1.3891581055760158</v>
      </c>
      <c r="H19" s="21">
        <v>1.7006802721088434</v>
      </c>
      <c r="I19" s="22">
        <v>1.6199773627617431</v>
      </c>
      <c r="J19" s="21">
        <v>2.4625876112900178</v>
      </c>
      <c r="K19" s="22">
        <v>3.2467532467532449</v>
      </c>
      <c r="L19" s="24">
        <v>1.5906886517943746</v>
      </c>
      <c r="M19" s="25">
        <v>1.436123348017621</v>
      </c>
      <c r="N19" s="24">
        <v>1.4663000916437559</v>
      </c>
      <c r="O19" s="26">
        <v>1.6073570571771296</v>
      </c>
      <c r="P19" s="27">
        <v>1.0475505802608607</v>
      </c>
      <c r="Q19" s="26">
        <v>2.481765653121152</v>
      </c>
      <c r="R19" s="27">
        <v>1.6520894071914478</v>
      </c>
      <c r="S19" s="28">
        <v>3.8573743922204211</v>
      </c>
      <c r="T19" s="29">
        <v>1.8534382057472165</v>
      </c>
      <c r="U19" s="28">
        <v>1.2035633055344961</v>
      </c>
      <c r="W19" s="1">
        <v>4.46</v>
      </c>
      <c r="X19" s="2">
        <f t="shared" si="2"/>
        <v>6.1483880778588809E-2</v>
      </c>
      <c r="Y19" s="2">
        <f t="shared" si="3"/>
        <v>7.6261101742551962E-2</v>
      </c>
      <c r="Z19" s="2">
        <f t="shared" si="4"/>
        <v>0.12970738393896292</v>
      </c>
      <c r="AA19" s="2">
        <f t="shared" si="5"/>
        <v>8.24344314022466E-2</v>
      </c>
      <c r="AB19" s="2">
        <f t="shared" si="6"/>
        <v>5.6191397132377488E-2</v>
      </c>
      <c r="AC19" s="2">
        <f t="shared" si="7"/>
        <v>7.765949473412162E-2</v>
      </c>
      <c r="AD19" s="2">
        <f t="shared" si="8"/>
        <v>0.1523503401360545</v>
      </c>
      <c r="AE19" s="2">
        <f t="shared" si="9"/>
        <v>0.12018450056593094</v>
      </c>
      <c r="AF19" s="2">
        <f t="shared" si="10"/>
        <v>0.16505000947149084</v>
      </c>
      <c r="AG19" s="2">
        <f t="shared" si="11"/>
        <v>0.18830519480519456</v>
      </c>
      <c r="AH19" s="2">
        <f t="shared" si="12"/>
        <v>0.11589916585838994</v>
      </c>
      <c r="AI19" s="2">
        <f t="shared" si="13"/>
        <v>8.2525392070484566E-2</v>
      </c>
      <c r="AJ19" s="2">
        <f t="shared" si="14"/>
        <v>7.0291493793218376E-2</v>
      </c>
      <c r="AK19" s="2">
        <f t="shared" si="15"/>
        <v>9.1934394242303111E-2</v>
      </c>
      <c r="AL19" s="2">
        <f t="shared" si="16"/>
        <v>8.6170463181678175E-2</v>
      </c>
      <c r="AM19" s="2">
        <f t="shared" si="17"/>
        <v>0.17211044804395192</v>
      </c>
      <c r="AN19" s="2">
        <f t="shared" si="18"/>
        <v>0.11872410106899903</v>
      </c>
      <c r="AO19" s="2">
        <f t="shared" si="19"/>
        <v>0.30790333873581838</v>
      </c>
      <c r="AP19" s="2">
        <f t="shared" si="20"/>
        <v>0.16075981621369054</v>
      </c>
      <c r="AQ19" s="2">
        <f t="shared" si="21"/>
        <v>7.9131880212282055E-2</v>
      </c>
      <c r="AS19" s="78">
        <v>4.46</v>
      </c>
      <c r="AT19" s="67">
        <f t="shared" si="26"/>
        <v>0.14391831218083539</v>
      </c>
      <c r="AU19" s="79">
        <f t="shared" si="22"/>
        <v>5.6191397132377488E-2</v>
      </c>
      <c r="AV19" s="79">
        <f t="shared" si="27"/>
        <v>0.34065553494124906</v>
      </c>
      <c r="AW19" s="79">
        <f t="shared" si="28"/>
        <v>7.0291493793218376E-2</v>
      </c>
      <c r="AX19" s="79">
        <f t="shared" si="29"/>
        <v>0.21065849531130215</v>
      </c>
      <c r="AY19" s="79">
        <f t="shared" si="30"/>
        <v>0.38703521894810045</v>
      </c>
      <c r="AZ19" s="67">
        <f t="shared" si="23"/>
        <v>0.20596848568151488</v>
      </c>
      <c r="BA19" s="79">
        <f t="shared" si="24"/>
        <v>7.765949473412162E-2</v>
      </c>
      <c r="BB19" s="79">
        <f t="shared" si="31"/>
        <v>0.28523451003742178</v>
      </c>
      <c r="BC19" s="79">
        <f t="shared" si="32"/>
        <v>0.19842455792887451</v>
      </c>
      <c r="BD19" s="79">
        <f t="shared" si="33"/>
        <v>0.25828091122563013</v>
      </c>
      <c r="BE19" s="68">
        <f t="shared" si="34"/>
        <v>0.16075981621369054</v>
      </c>
      <c r="BG19">
        <v>1987.4292346346599</v>
      </c>
      <c r="CG19" s="58">
        <v>3423.3730373250228</v>
      </c>
      <c r="CH19" s="85">
        <v>1.1600648367273965</v>
      </c>
      <c r="CI19" s="1">
        <v>0.48970952418035979</v>
      </c>
    </row>
    <row r="20" spans="1:87" x14ac:dyDescent="0.25">
      <c r="A20" s="1">
        <v>5.27</v>
      </c>
      <c r="B20" s="15">
        <v>1.0881319275479862</v>
      </c>
      <c r="C20" s="16">
        <v>1.1523327712197862</v>
      </c>
      <c r="D20" s="15">
        <v>1.6099831889305578</v>
      </c>
      <c r="E20" s="16">
        <v>1.5145778114350621</v>
      </c>
      <c r="F20" s="17">
        <v>1.2754251417139049</v>
      </c>
      <c r="G20" s="18">
        <v>1.5313045163791432</v>
      </c>
      <c r="H20" s="21">
        <v>1.8807523009203679</v>
      </c>
      <c r="I20" s="22">
        <v>1.7756083757781549</v>
      </c>
      <c r="J20" s="21">
        <v>2.7940897897329053</v>
      </c>
      <c r="K20" s="22">
        <v>3.6633178142612093</v>
      </c>
      <c r="L20" s="24">
        <v>1.7361784675072747</v>
      </c>
      <c r="M20" s="25">
        <v>1.5594713656387666</v>
      </c>
      <c r="N20" s="24">
        <v>1.5996000999750064</v>
      </c>
      <c r="O20" s="26">
        <v>1.767293082766894</v>
      </c>
      <c r="P20" s="27">
        <v>1.1297114100852421</v>
      </c>
      <c r="Q20" s="26">
        <v>2.8417163967036094</v>
      </c>
      <c r="R20" s="27">
        <v>1.8140589569160999</v>
      </c>
      <c r="S20" s="28">
        <v>4.3111831442463533</v>
      </c>
      <c r="T20" s="29">
        <v>2.0169768709602058</v>
      </c>
      <c r="U20" s="28">
        <v>1.2888551933282792</v>
      </c>
      <c r="W20" s="1">
        <v>5.27</v>
      </c>
      <c r="X20" s="2">
        <f t="shared" si="2"/>
        <v>6.8268309002433109E-2</v>
      </c>
      <c r="Y20" s="2">
        <f t="shared" si="3"/>
        <v>8.360174255199547E-2</v>
      </c>
      <c r="Z20" s="2">
        <f t="shared" si="4"/>
        <v>0.14418365446786505</v>
      </c>
      <c r="AA20" s="2">
        <f t="shared" si="5"/>
        <v>9.0753502461188906E-2</v>
      </c>
      <c r="AB20" s="2">
        <f t="shared" si="6"/>
        <v>6.1409169723241119E-2</v>
      </c>
      <c r="AC20" s="2">
        <f t="shared" si="7"/>
        <v>8.5606047683659661E-2</v>
      </c>
      <c r="AD20" s="2">
        <f t="shared" si="8"/>
        <v>0.1684815526210485</v>
      </c>
      <c r="AE20" s="2">
        <f t="shared" si="9"/>
        <v>0.13173060979060552</v>
      </c>
      <c r="AF20" s="2">
        <f t="shared" si="10"/>
        <v>0.1872682799772685</v>
      </c>
      <c r="AG20" s="2">
        <f t="shared" si="11"/>
        <v>0.21246510659152146</v>
      </c>
      <c r="AH20" s="2">
        <f t="shared" si="12"/>
        <v>0.12649969932104757</v>
      </c>
      <c r="AI20" s="2">
        <f t="shared" si="13"/>
        <v>8.9613462555066081E-2</v>
      </c>
      <c r="AJ20" s="2">
        <f t="shared" si="14"/>
        <v>7.6681629592601872E-2</v>
      </c>
      <c r="AK20" s="2">
        <f t="shared" si="15"/>
        <v>0.10108209516193528</v>
      </c>
      <c r="AL20" s="2">
        <f t="shared" si="16"/>
        <v>9.2928930882201971E-2</v>
      </c>
      <c r="AM20" s="2">
        <f t="shared" si="17"/>
        <v>0.19707303211139535</v>
      </c>
      <c r="AN20" s="2">
        <f t="shared" si="18"/>
        <v>0.1303637188208617</v>
      </c>
      <c r="AO20" s="2">
        <f t="shared" si="19"/>
        <v>0.34412726094003232</v>
      </c>
      <c r="AP20" s="2">
        <f t="shared" si="20"/>
        <v>0.17494450587960436</v>
      </c>
      <c r="AQ20" s="2">
        <f t="shared" si="21"/>
        <v>8.473965125094772E-2</v>
      </c>
      <c r="AS20" s="78">
        <v>5.27</v>
      </c>
      <c r="AT20" s="67">
        <f t="shared" si="26"/>
        <v>0.15902181146362201</v>
      </c>
      <c r="AU20" s="79">
        <f t="shared" si="22"/>
        <v>6.1409169723241119E-2</v>
      </c>
      <c r="AV20" s="79">
        <f t="shared" si="27"/>
        <v>0.38094665921256998</v>
      </c>
      <c r="AW20" s="79">
        <f t="shared" si="28"/>
        <v>7.6681629592601872E-2</v>
      </c>
      <c r="AX20" s="79">
        <f t="shared" si="29"/>
        <v>0.23144581398279698</v>
      </c>
      <c r="AY20" s="79">
        <f t="shared" si="30"/>
        <v>0.42886691219098005</v>
      </c>
      <c r="AZ20" s="67">
        <f t="shared" si="23"/>
        <v>0.2277853970198605</v>
      </c>
      <c r="BA20" s="79">
        <f t="shared" si="24"/>
        <v>8.5606047683659661E-2</v>
      </c>
      <c r="BB20" s="79">
        <f t="shared" si="31"/>
        <v>0.31899888976787405</v>
      </c>
      <c r="BC20" s="79">
        <f t="shared" si="32"/>
        <v>0.21611316187611365</v>
      </c>
      <c r="BD20" s="79">
        <f t="shared" si="33"/>
        <v>0.29000196299359732</v>
      </c>
      <c r="BE20" s="68">
        <f t="shared" si="34"/>
        <v>0.17494450587960436</v>
      </c>
      <c r="BG20">
        <v>2389.8920041175602</v>
      </c>
      <c r="CG20" s="58">
        <v>101225.32462843005</v>
      </c>
      <c r="CH20" s="85">
        <v>11.001411554293746</v>
      </c>
      <c r="CI20" s="1">
        <v>6.8572842613503608</v>
      </c>
    </row>
    <row r="21" spans="1:87" x14ac:dyDescent="0.25">
      <c r="A21" s="1">
        <v>6.21</v>
      </c>
      <c r="B21" s="15">
        <v>1.2165450121654504</v>
      </c>
      <c r="C21" s="16">
        <v>1.2759977515458119</v>
      </c>
      <c r="D21" s="15">
        <v>1.7910254752360018</v>
      </c>
      <c r="E21" s="16">
        <v>1.6786570743405271</v>
      </c>
      <c r="F21" s="17">
        <v>1.4004668222740915</v>
      </c>
      <c r="G21" s="18">
        <v>1.6992957291464752</v>
      </c>
      <c r="H21" s="21">
        <v>2.080832332933173</v>
      </c>
      <c r="I21" s="22">
        <v>1.9595359366157326</v>
      </c>
      <c r="J21" s="21">
        <v>3.182420913051716</v>
      </c>
      <c r="K21" s="22">
        <v>4.1533937760352835</v>
      </c>
      <c r="L21" s="24">
        <v>1.9107662463627546</v>
      </c>
      <c r="M21" s="25">
        <v>1.7180616740088104</v>
      </c>
      <c r="N21" s="24">
        <v>1.7745563609097725</v>
      </c>
      <c r="O21" s="26">
        <v>1.9512195121951226</v>
      </c>
      <c r="P21" s="27">
        <v>1.2324124473657185</v>
      </c>
      <c r="Q21" s="26">
        <v>3.2869186321871746</v>
      </c>
      <c r="R21" s="27">
        <v>2.0084224165856819</v>
      </c>
      <c r="S21" s="28">
        <v>4.764991896272285</v>
      </c>
      <c r="T21" s="29">
        <v>2.21945331360486</v>
      </c>
      <c r="U21" s="28">
        <v>1.4025777103866568</v>
      </c>
      <c r="W21" s="1">
        <v>6.21</v>
      </c>
      <c r="X21" s="2">
        <f t="shared" si="2"/>
        <v>7.6324817518248197E-2</v>
      </c>
      <c r="Y21" s="2">
        <f t="shared" si="3"/>
        <v>9.2573636874648632E-2</v>
      </c>
      <c r="Z21" s="2">
        <f t="shared" si="4"/>
        <v>0.16039707746023538</v>
      </c>
      <c r="AA21" s="2">
        <f t="shared" si="5"/>
        <v>0.10058513189448437</v>
      </c>
      <c r="AB21" s="2">
        <f t="shared" si="6"/>
        <v>6.7429676558852986E-2</v>
      </c>
      <c r="AC21" s="2">
        <f t="shared" si="7"/>
        <v>9.4997428442204587E-2</v>
      </c>
      <c r="AD21" s="2">
        <f t="shared" si="8"/>
        <v>0.18640512204881962</v>
      </c>
      <c r="AE21" s="2">
        <f t="shared" si="9"/>
        <v>0.14537601160158456</v>
      </c>
      <c r="AF21" s="2">
        <f t="shared" si="10"/>
        <v>0.21329539685546514</v>
      </c>
      <c r="AG21" s="2">
        <f t="shared" si="11"/>
        <v>0.24088853222249418</v>
      </c>
      <c r="AH21" s="2">
        <f t="shared" si="12"/>
        <v>0.13922033947623669</v>
      </c>
      <c r="AI21" s="2">
        <f t="shared" si="13"/>
        <v>9.8726696035242256E-2</v>
      </c>
      <c r="AJ21" s="2">
        <f t="shared" si="14"/>
        <v>8.5068682829292697E-2</v>
      </c>
      <c r="AK21" s="2">
        <f t="shared" si="15"/>
        <v>0.11160195121951222</v>
      </c>
      <c r="AL21" s="2">
        <f t="shared" si="16"/>
        <v>0.10137701550785667</v>
      </c>
      <c r="AM21" s="2">
        <f t="shared" si="17"/>
        <v>0.2279478071421806</v>
      </c>
      <c r="AN21" s="2">
        <f t="shared" si="18"/>
        <v>0.14433126012309688</v>
      </c>
      <c r="AO21" s="2">
        <f t="shared" si="19"/>
        <v>0.38035118314424632</v>
      </c>
      <c r="AP21" s="2">
        <f t="shared" si="20"/>
        <v>0.19250650260883106</v>
      </c>
      <c r="AQ21" s="2">
        <f t="shared" si="21"/>
        <v>9.2216679302501922E-2</v>
      </c>
      <c r="AS21" s="78">
        <v>6.21</v>
      </c>
      <c r="AT21" s="67">
        <f t="shared" si="26"/>
        <v>0.17690994941273258</v>
      </c>
      <c r="AU21" s="79">
        <f t="shared" si="22"/>
        <v>6.7429676558852986E-2</v>
      </c>
      <c r="AV21" s="79">
        <f t="shared" si="27"/>
        <v>0.42729365427131383</v>
      </c>
      <c r="AW21" s="79">
        <f t="shared" si="28"/>
        <v>8.5068682829292697E-2</v>
      </c>
      <c r="AX21" s="79">
        <f t="shared" si="29"/>
        <v>0.2559332113426091</v>
      </c>
      <c r="AY21" s="79">
        <f t="shared" si="30"/>
        <v>0.47256786244674825</v>
      </c>
      <c r="AZ21" s="67">
        <f t="shared" si="23"/>
        <v>0.25297071433488399</v>
      </c>
      <c r="BA21" s="79">
        <f t="shared" si="24"/>
        <v>9.4997428442204587E-2</v>
      </c>
      <c r="BB21" s="79">
        <f t="shared" si="31"/>
        <v>0.3586714084570497</v>
      </c>
      <c r="BC21" s="79">
        <f t="shared" si="32"/>
        <v>0.23794703551147894</v>
      </c>
      <c r="BD21" s="79">
        <f t="shared" si="33"/>
        <v>0.32932482265003726</v>
      </c>
      <c r="BE21" s="68">
        <f t="shared" si="34"/>
        <v>0.19250650260883106</v>
      </c>
      <c r="BG21">
        <v>2819.2021705587899</v>
      </c>
      <c r="CG21" s="58">
        <v>69003.226880038535</v>
      </c>
      <c r="CH21" s="85">
        <v>2.3955236089788574</v>
      </c>
      <c r="CI21" s="1">
        <v>1.3266062144692778</v>
      </c>
    </row>
    <row r="22" spans="1:87" x14ac:dyDescent="0.25">
      <c r="A22" s="1">
        <v>7.33</v>
      </c>
      <c r="B22" s="15">
        <v>1.365233846985672</v>
      </c>
      <c r="C22" s="16">
        <v>1.4165261382799323</v>
      </c>
      <c r="D22" s="15">
        <v>1.9849993534204062</v>
      </c>
      <c r="E22" s="16">
        <v>1.8742900416508896</v>
      </c>
      <c r="F22" s="17">
        <v>1.5505168389463158</v>
      </c>
      <c r="G22" s="18">
        <v>1.8802093428959099</v>
      </c>
      <c r="H22" s="21">
        <v>2.3075897025476859</v>
      </c>
      <c r="I22" s="22">
        <v>2.1717600452744761</v>
      </c>
      <c r="J22" s="21">
        <v>3.6370524720591031</v>
      </c>
      <c r="K22" s="22">
        <v>4.6802254349424137</v>
      </c>
      <c r="L22" s="24">
        <v>2.1338506304558682</v>
      </c>
      <c r="M22" s="25">
        <v>1.8942731277533038</v>
      </c>
      <c r="N22" s="24">
        <v>1.9661751228859454</v>
      </c>
      <c r="O22" s="26">
        <v>2.1431427429028398</v>
      </c>
      <c r="P22" s="27">
        <v>1.3556536921022904</v>
      </c>
      <c r="Q22" s="26">
        <v>3.7889551956048124</v>
      </c>
      <c r="R22" s="27">
        <v>2.2351797862001943</v>
      </c>
      <c r="S22" s="28">
        <v>5.2025931928687195</v>
      </c>
      <c r="T22" s="29">
        <v>2.4608675336811783</v>
      </c>
      <c r="U22" s="28">
        <v>1.5447308567096287</v>
      </c>
      <c r="W22" s="1">
        <v>7.33</v>
      </c>
      <c r="X22" s="2">
        <f t="shared" si="2"/>
        <v>8.5653406326034076E-2</v>
      </c>
      <c r="Y22" s="2">
        <f t="shared" si="3"/>
        <v>0.10276897133220908</v>
      </c>
      <c r="Z22" s="2">
        <f t="shared" si="4"/>
        <v>0.1777686020949179</v>
      </c>
      <c r="AA22" s="2">
        <f t="shared" si="5"/>
        <v>0.11230745929572128</v>
      </c>
      <c r="AB22" s="2">
        <f t="shared" si="6"/>
        <v>7.4654284761587239E-2</v>
      </c>
      <c r="AC22" s="2">
        <f t="shared" si="7"/>
        <v>0.105111223105253</v>
      </c>
      <c r="AD22" s="2">
        <f t="shared" si="8"/>
        <v>0.20671850073362691</v>
      </c>
      <c r="AE22" s="2">
        <f t="shared" si="9"/>
        <v>0.1611207059988681</v>
      </c>
      <c r="AF22" s="2">
        <f t="shared" si="10"/>
        <v>0.24376616783481722</v>
      </c>
      <c r="AG22" s="2">
        <f t="shared" si="11"/>
        <v>0.27144371477578993</v>
      </c>
      <c r="AH22" s="2">
        <f t="shared" si="12"/>
        <v>0.15547449078564504</v>
      </c>
      <c r="AI22" s="2">
        <f t="shared" si="13"/>
        <v>0.10885251101321584</v>
      </c>
      <c r="AJ22" s="2">
        <f t="shared" si="14"/>
        <v>9.4254503040906476E-2</v>
      </c>
      <c r="AK22" s="2">
        <f t="shared" si="15"/>
        <v>0.12257919232307081</v>
      </c>
      <c r="AL22" s="2">
        <f t="shared" si="16"/>
        <v>0.11151471705864234</v>
      </c>
      <c r="AM22" s="2">
        <f t="shared" si="17"/>
        <v>0.26276404281519378</v>
      </c>
      <c r="AN22" s="2">
        <f t="shared" si="18"/>
        <v>0.16062672497570457</v>
      </c>
      <c r="AO22" s="2">
        <f t="shared" si="19"/>
        <v>0.41528139384116686</v>
      </c>
      <c r="AP22" s="2">
        <f t="shared" si="20"/>
        <v>0.21344580640137059</v>
      </c>
      <c r="AQ22" s="2">
        <f t="shared" si="21"/>
        <v>0.10156296436694469</v>
      </c>
      <c r="AS22" s="78">
        <v>7.33</v>
      </c>
      <c r="AT22" s="67">
        <f t="shared" si="26"/>
        <v>0.19796086562175536</v>
      </c>
      <c r="AU22" s="79">
        <f t="shared" si="22"/>
        <v>7.4654284761587239E-2</v>
      </c>
      <c r="AV22" s="79">
        <f t="shared" si="27"/>
        <v>0.47816221550941684</v>
      </c>
      <c r="AW22" s="79">
        <f t="shared" si="28"/>
        <v>9.4254503040906476E-2</v>
      </c>
      <c r="AX22" s="79">
        <f t="shared" si="29"/>
        <v>0.28320591729877537</v>
      </c>
      <c r="AY22" s="79">
        <f t="shared" si="30"/>
        <v>0.51684435820811159</v>
      </c>
      <c r="AZ22" s="67">
        <f t="shared" si="23"/>
        <v>0.28053757342712698</v>
      </c>
      <c r="BA22" s="79">
        <f t="shared" si="24"/>
        <v>0.105111223105253</v>
      </c>
      <c r="BB22" s="79">
        <f t="shared" si="31"/>
        <v>0.40488687383368532</v>
      </c>
      <c r="BC22" s="79">
        <f t="shared" si="32"/>
        <v>0.26432700179886087</v>
      </c>
      <c r="BD22" s="79">
        <f t="shared" si="33"/>
        <v>0.37427875987383613</v>
      </c>
      <c r="BE22" s="68">
        <f t="shared" si="34"/>
        <v>0.21344580640137059</v>
      </c>
      <c r="BG22">
        <v>3240.99511773942</v>
      </c>
    </row>
    <row r="23" spans="1:87" x14ac:dyDescent="0.25">
      <c r="A23" s="1">
        <v>8.65</v>
      </c>
      <c r="B23" s="15">
        <v>1.5341984320086512</v>
      </c>
      <c r="C23" s="16">
        <v>1.5795390668915117</v>
      </c>
      <c r="D23" s="15">
        <v>2.2113022113022116</v>
      </c>
      <c r="E23" s="16">
        <v>2.095165972485169</v>
      </c>
      <c r="F23" s="17">
        <v>1.733911303767923</v>
      </c>
      <c r="G23" s="18">
        <v>2.1128125605737544</v>
      </c>
      <c r="H23" s="21">
        <v>2.5610244097639052</v>
      </c>
      <c r="I23" s="22">
        <v>2.4122807017543857</v>
      </c>
      <c r="J23" s="21">
        <v>4.1674559575677232</v>
      </c>
      <c r="K23" s="22">
        <v>5.2560646900269523</v>
      </c>
      <c r="L23" s="24">
        <v>2.405431619786615</v>
      </c>
      <c r="M23" s="25">
        <v>2.0969162995594712</v>
      </c>
      <c r="N23" s="24">
        <v>2.1911188869449307</v>
      </c>
      <c r="O23" s="26">
        <v>2.3750499800079981</v>
      </c>
      <c r="P23" s="27">
        <v>1.4891650405669099</v>
      </c>
      <c r="Q23" s="26">
        <v>4.376243250923558</v>
      </c>
      <c r="R23" s="27">
        <v>2.5072886297376096</v>
      </c>
      <c r="S23" s="28">
        <v>5.6564019448946521</v>
      </c>
      <c r="T23" s="29">
        <v>2.7412195311891603</v>
      </c>
      <c r="U23" s="28">
        <v>1.7153146322971953</v>
      </c>
      <c r="W23" s="1">
        <v>8.65</v>
      </c>
      <c r="X23" s="2">
        <f t="shared" si="2"/>
        <v>9.6254075425790772E-2</v>
      </c>
      <c r="Y23" s="2">
        <f t="shared" si="3"/>
        <v>0.11459555930297916</v>
      </c>
      <c r="Z23" s="2">
        <f t="shared" si="4"/>
        <v>0.19803538083538086</v>
      </c>
      <c r="AA23" s="2">
        <f t="shared" si="5"/>
        <v>0.12554234507131132</v>
      </c>
      <c r="AB23" s="2">
        <f t="shared" si="6"/>
        <v>8.348436145381799E-2</v>
      </c>
      <c r="AC23" s="2">
        <f t="shared" si="7"/>
        <v>0.11811467338631522</v>
      </c>
      <c r="AD23" s="2">
        <f t="shared" si="8"/>
        <v>0.22942168867547028</v>
      </c>
      <c r="AE23" s="2">
        <f t="shared" si="9"/>
        <v>0.1789646929824561</v>
      </c>
      <c r="AF23" s="2">
        <f t="shared" si="10"/>
        <v>0.27931540064406152</v>
      </c>
      <c r="AG23" s="2">
        <f t="shared" si="11"/>
        <v>0.30484123989218298</v>
      </c>
      <c r="AH23" s="2">
        <f t="shared" si="12"/>
        <v>0.17526215324927258</v>
      </c>
      <c r="AI23" s="2">
        <f t="shared" si="13"/>
        <v>0.12049719823788545</v>
      </c>
      <c r="AJ23" s="2">
        <f t="shared" si="14"/>
        <v>0.10503785720236611</v>
      </c>
      <c r="AK23" s="2">
        <f t="shared" si="15"/>
        <v>0.13584335865653746</v>
      </c>
      <c r="AL23" s="2">
        <f t="shared" si="16"/>
        <v>0.12249722707199348</v>
      </c>
      <c r="AM23" s="2">
        <f t="shared" si="17"/>
        <v>0.30349246945154884</v>
      </c>
      <c r="AN23" s="2">
        <f t="shared" si="18"/>
        <v>0.18018128279883386</v>
      </c>
      <c r="AO23" s="2">
        <f t="shared" si="19"/>
        <v>0.45150531604538086</v>
      </c>
      <c r="AP23" s="2">
        <f t="shared" si="20"/>
        <v>0.23776241725722294</v>
      </c>
      <c r="AQ23" s="2">
        <f t="shared" si="21"/>
        <v>0.11277850644427601</v>
      </c>
      <c r="AS23" s="78">
        <v>8.65</v>
      </c>
      <c r="AT23" s="67">
        <f t="shared" si="26"/>
        <v>0.22179642049710208</v>
      </c>
      <c r="AU23" s="79">
        <f t="shared" si="22"/>
        <v>8.348436145381799E-2</v>
      </c>
      <c r="AV23" s="79">
        <f t="shared" si="27"/>
        <v>0.53426292856765323</v>
      </c>
      <c r="AW23" s="79">
        <f t="shared" si="28"/>
        <v>0.10503785720236611</v>
      </c>
      <c r="AX23" s="79">
        <f t="shared" si="29"/>
        <v>0.31602464145537135</v>
      </c>
      <c r="AY23" s="79">
        <f t="shared" si="30"/>
        <v>0.56428382248965692</v>
      </c>
      <c r="AZ23" s="67">
        <f t="shared" si="23"/>
        <v>0.31263094013836001</v>
      </c>
      <c r="BA23" s="79">
        <f t="shared" si="24"/>
        <v>0.11811467338631522</v>
      </c>
      <c r="BB23" s="79">
        <f t="shared" si="31"/>
        <v>0.45828009362651762</v>
      </c>
      <c r="BC23" s="79">
        <f t="shared" si="32"/>
        <v>0.29575935148715804</v>
      </c>
      <c r="BD23" s="79">
        <f t="shared" si="33"/>
        <v>0.42598969652354235</v>
      </c>
      <c r="BE23" s="68">
        <f t="shared" si="34"/>
        <v>0.23776241725722294</v>
      </c>
      <c r="BG23">
        <v>3735.2078962390901</v>
      </c>
    </row>
    <row r="24" spans="1:87" x14ac:dyDescent="0.25">
      <c r="A24" s="1">
        <v>10.210000000000001</v>
      </c>
      <c r="B24" s="15">
        <v>1.7437145174371456</v>
      </c>
      <c r="C24" s="16">
        <v>1.7762788083192802</v>
      </c>
      <c r="D24" s="15">
        <v>2.4957972326393385</v>
      </c>
      <c r="E24" s="16">
        <v>2.372838571248264</v>
      </c>
      <c r="F24" s="17">
        <v>1.967322440813605</v>
      </c>
      <c r="G24" s="18">
        <v>2.3906441816889576</v>
      </c>
      <c r="H24" s="21">
        <v>2.874483126583967</v>
      </c>
      <c r="I24" s="22">
        <v>2.6952461799660439</v>
      </c>
      <c r="J24" s="21">
        <v>4.7736313695775738</v>
      </c>
      <c r="K24" s="22">
        <v>5.8196520460671382</v>
      </c>
      <c r="L24" s="24">
        <v>2.7546071774975753</v>
      </c>
      <c r="M24" s="25">
        <v>2.3524229074889864</v>
      </c>
      <c r="N24" s="24">
        <v>2.4993751562109474</v>
      </c>
      <c r="O24" s="26">
        <v>2.6709316273490611</v>
      </c>
      <c r="P24" s="27">
        <v>1.6945671151278627</v>
      </c>
      <c r="Q24" s="26">
        <v>5.0582551861324241</v>
      </c>
      <c r="R24" s="27">
        <v>2.8312277291869128</v>
      </c>
      <c r="S24" s="28">
        <v>6.061588330632091</v>
      </c>
      <c r="T24" s="29">
        <v>3.0916595280741381</v>
      </c>
      <c r="U24" s="28">
        <v>1.9522365428354818</v>
      </c>
      <c r="W24" s="1">
        <v>10.210000000000001</v>
      </c>
      <c r="X24" s="2">
        <f t="shared" si="2"/>
        <v>0.10939890510948908</v>
      </c>
      <c r="Y24" s="2">
        <f t="shared" si="3"/>
        <v>0.12886902754356375</v>
      </c>
      <c r="Z24" s="2">
        <f t="shared" si="4"/>
        <v>0.22351361696624861</v>
      </c>
      <c r="AA24" s="2">
        <f t="shared" si="5"/>
        <v>0.14218048718919596</v>
      </c>
      <c r="AB24" s="2">
        <f t="shared" si="6"/>
        <v>9.4722640880293488E-2</v>
      </c>
      <c r="AC24" s="2">
        <f t="shared" si="7"/>
        <v>0.13364657233313953</v>
      </c>
      <c r="AD24" s="2">
        <f t="shared" si="8"/>
        <v>0.25750194744564509</v>
      </c>
      <c r="AE24" s="2">
        <f t="shared" si="9"/>
        <v>0.19995761884550081</v>
      </c>
      <c r="AF24" s="2">
        <f t="shared" si="10"/>
        <v>0.3199430952831977</v>
      </c>
      <c r="AG24" s="2">
        <f t="shared" si="11"/>
        <v>0.33752817936780161</v>
      </c>
      <c r="AH24" s="2">
        <f t="shared" si="12"/>
        <v>0.20070343355965087</v>
      </c>
      <c r="AI24" s="2">
        <f t="shared" si="13"/>
        <v>0.13517962995594709</v>
      </c>
      <c r="AJ24" s="2">
        <f t="shared" si="14"/>
        <v>0.11981504623844043</v>
      </c>
      <c r="AK24" s="2">
        <f t="shared" si="15"/>
        <v>0.15276660535785688</v>
      </c>
      <c r="AL24" s="2">
        <f t="shared" si="16"/>
        <v>0.13939339632330291</v>
      </c>
      <c r="AM24" s="2">
        <f t="shared" si="17"/>
        <v>0.35078999715828368</v>
      </c>
      <c r="AN24" s="2">
        <f t="shared" si="18"/>
        <v>0.20346051830255912</v>
      </c>
      <c r="AO24" s="2">
        <f t="shared" si="19"/>
        <v>0.4838481037277147</v>
      </c>
      <c r="AP24" s="2">
        <f t="shared" si="20"/>
        <v>0.26815818082703835</v>
      </c>
      <c r="AQ24" s="2">
        <f t="shared" si="21"/>
        <v>0.12835564821834727</v>
      </c>
      <c r="AS24" s="78">
        <v>10.210000000000001</v>
      </c>
      <c r="AT24" s="67">
        <f t="shared" si="26"/>
        <v>0.25157939229868503</v>
      </c>
      <c r="AU24" s="79">
        <f t="shared" si="22"/>
        <v>9.4722640880293488E-2</v>
      </c>
      <c r="AV24" s="79">
        <f t="shared" si="27"/>
        <v>0.59503012681344669</v>
      </c>
      <c r="AW24" s="79">
        <f t="shared" si="28"/>
        <v>0.11981504623844043</v>
      </c>
      <c r="AX24" s="79">
        <f t="shared" si="29"/>
        <v>0.35622712366041598</v>
      </c>
      <c r="AY24" s="79">
        <f t="shared" si="30"/>
        <v>0.61220375194606191</v>
      </c>
      <c r="AZ24" s="67">
        <f t="shared" si="23"/>
        <v>0.35238264450981238</v>
      </c>
      <c r="BA24" s="79">
        <f t="shared" si="24"/>
        <v>0.13364657233313953</v>
      </c>
      <c r="BB24" s="79">
        <f t="shared" si="31"/>
        <v>0.51990071412869854</v>
      </c>
      <c r="BC24" s="79">
        <f t="shared" si="32"/>
        <v>0.33588306351559793</v>
      </c>
      <c r="BD24" s="79">
        <f t="shared" si="33"/>
        <v>0.49018339348158657</v>
      </c>
      <c r="BE24" s="68">
        <f t="shared" si="34"/>
        <v>0.26815818082703835</v>
      </c>
      <c r="BG24">
        <v>4278.7468336158199</v>
      </c>
      <c r="CG24" s="1" t="s">
        <v>50</v>
      </c>
      <c r="CH24" s="1" t="s">
        <v>48</v>
      </c>
      <c r="CI24" s="1" t="s">
        <v>46</v>
      </c>
    </row>
    <row r="25" spans="1:87" x14ac:dyDescent="0.25">
      <c r="A25" s="1">
        <v>12.05</v>
      </c>
      <c r="B25" s="15">
        <v>2.0140578534739122</v>
      </c>
      <c r="C25" s="16">
        <v>2.0348510399100612</v>
      </c>
      <c r="D25" s="15">
        <v>2.8449502133712667</v>
      </c>
      <c r="E25" s="16">
        <v>2.7073078379401738</v>
      </c>
      <c r="F25" s="17">
        <v>2.2757585861953986</v>
      </c>
      <c r="G25" s="18">
        <v>2.7395490082057243</v>
      </c>
      <c r="H25" s="21">
        <v>3.2746431906095772</v>
      </c>
      <c r="I25" s="22">
        <v>3.0772495755517824</v>
      </c>
      <c r="J25" s="21">
        <v>5.4271642356506948</v>
      </c>
      <c r="K25" s="22">
        <v>6.2974761087968609</v>
      </c>
      <c r="L25" s="24">
        <v>3.1910766246362758</v>
      </c>
      <c r="M25" s="25">
        <v>2.696035242290749</v>
      </c>
      <c r="N25" s="24">
        <v>2.8826126801632928</v>
      </c>
      <c r="O25" s="26">
        <v>3.0467812874850071</v>
      </c>
      <c r="P25" s="27">
        <v>1.9718599157851495</v>
      </c>
      <c r="Q25" s="26">
        <v>5.7686842853083267</v>
      </c>
      <c r="R25" s="27">
        <v>3.2588273404599937</v>
      </c>
      <c r="S25" s="28">
        <v>6.3209076175040515</v>
      </c>
      <c r="T25" s="29">
        <v>3.5277626353087772</v>
      </c>
      <c r="U25" s="28">
        <v>2.2744503411675514</v>
      </c>
      <c r="W25" s="1">
        <v>12.05</v>
      </c>
      <c r="X25" s="2">
        <f t="shared" si="2"/>
        <v>0.12635997566909979</v>
      </c>
      <c r="Y25" s="2">
        <f t="shared" si="3"/>
        <v>0.14762844294547492</v>
      </c>
      <c r="Z25" s="2">
        <f t="shared" si="4"/>
        <v>0.25478236130867715</v>
      </c>
      <c r="AA25" s="2">
        <f t="shared" si="5"/>
        <v>0.16222188564937517</v>
      </c>
      <c r="AB25" s="2">
        <f t="shared" si="6"/>
        <v>0.10957322440813609</v>
      </c>
      <c r="AC25" s="2">
        <f t="shared" si="7"/>
        <v>0.15315174775473289</v>
      </c>
      <c r="AD25" s="2">
        <f t="shared" si="8"/>
        <v>0.29334908630118733</v>
      </c>
      <c r="AE25" s="2">
        <f t="shared" si="9"/>
        <v>0.22829806876061118</v>
      </c>
      <c r="AF25" s="2">
        <f t="shared" si="10"/>
        <v>0.36374482856601648</v>
      </c>
      <c r="AG25" s="2">
        <f t="shared" si="11"/>
        <v>0.36524101935800002</v>
      </c>
      <c r="AH25" s="2">
        <f t="shared" si="12"/>
        <v>0.23250503394762373</v>
      </c>
      <c r="AI25" s="2">
        <f t="shared" si="13"/>
        <v>0.15492496916299558</v>
      </c>
      <c r="AJ25" s="2">
        <f t="shared" si="14"/>
        <v>0.13818668666166795</v>
      </c>
      <c r="AK25" s="2">
        <f t="shared" si="15"/>
        <v>0.17426370251899248</v>
      </c>
      <c r="AL25" s="2">
        <f t="shared" si="16"/>
        <v>0.16220322481257068</v>
      </c>
      <c r="AM25" s="2">
        <f t="shared" si="17"/>
        <v>0.40005825518613247</v>
      </c>
      <c r="AN25" s="2">
        <f t="shared" si="18"/>
        <v>0.23418910916747657</v>
      </c>
      <c r="AO25" s="2">
        <f t="shared" si="19"/>
        <v>0.50454748784440828</v>
      </c>
      <c r="AP25" s="2">
        <f t="shared" si="20"/>
        <v>0.30598401993614199</v>
      </c>
      <c r="AQ25" s="2">
        <f t="shared" si="21"/>
        <v>0.14954056103108418</v>
      </c>
      <c r="AS25" s="78">
        <v>12.05</v>
      </c>
      <c r="AT25" s="67">
        <f t="shared" si="26"/>
        <v>0.28858186131847496</v>
      </c>
      <c r="AU25" s="79">
        <f t="shared" si="22"/>
        <v>0.10957322440813609</v>
      </c>
      <c r="AV25" s="79">
        <f t="shared" si="27"/>
        <v>0.65859010565918741</v>
      </c>
      <c r="AW25" s="79">
        <f t="shared" si="28"/>
        <v>0.13818668666166795</v>
      </c>
      <c r="AX25" s="79">
        <f t="shared" si="29"/>
        <v>0.40845281168646907</v>
      </c>
      <c r="AY25" s="79">
        <f t="shared" si="30"/>
        <v>0.65408804887549243</v>
      </c>
      <c r="AZ25" s="67">
        <f t="shared" si="23"/>
        <v>0.4024108042541521</v>
      </c>
      <c r="BA25" s="79">
        <f t="shared" si="24"/>
        <v>0.15315174775473289</v>
      </c>
      <c r="BB25" s="79">
        <f t="shared" si="31"/>
        <v>0.59204289732662763</v>
      </c>
      <c r="BC25" s="79">
        <f t="shared" si="32"/>
        <v>0.38743000311061931</v>
      </c>
      <c r="BD25" s="79">
        <f t="shared" si="33"/>
        <v>0.56226147999870313</v>
      </c>
      <c r="BE25" s="68">
        <f t="shared" si="34"/>
        <v>0.30598401993614199</v>
      </c>
      <c r="BG25">
        <v>4835.1740590138197</v>
      </c>
      <c r="CG25" s="92">
        <v>1.9713994223094531E-2</v>
      </c>
      <c r="CH25">
        <v>3.67515024377882E-2</v>
      </c>
      <c r="CI25">
        <v>3.7046310933713855E-2</v>
      </c>
    </row>
    <row r="26" spans="1:87" x14ac:dyDescent="0.25">
      <c r="A26" s="1">
        <v>14.22</v>
      </c>
      <c r="B26" s="15">
        <v>2.4195728575290625</v>
      </c>
      <c r="C26" s="16">
        <v>2.4114671163575037</v>
      </c>
      <c r="D26" s="15">
        <v>3.3622138885296788</v>
      </c>
      <c r="E26" s="16">
        <v>3.1995456266565689</v>
      </c>
      <c r="F26" s="17">
        <v>2.7509169723241085</v>
      </c>
      <c r="G26" s="18">
        <v>3.2564450474898234</v>
      </c>
      <c r="H26" s="21">
        <v>3.9015606242496994</v>
      </c>
      <c r="I26" s="22">
        <v>3.671477079796265</v>
      </c>
      <c r="J26" s="21">
        <v>6.251183936351584</v>
      </c>
      <c r="K26" s="22">
        <v>6.7630482724822318</v>
      </c>
      <c r="L26" s="24">
        <v>3.8312318137730359</v>
      </c>
      <c r="M26" s="25">
        <v>3.251101321585903</v>
      </c>
      <c r="N26" s="24">
        <v>3.4907939681746236</v>
      </c>
      <c r="O26" s="26">
        <v>3.6385445821671345</v>
      </c>
      <c r="P26" s="27">
        <v>2.3929341686351036</v>
      </c>
      <c r="Q26" s="26">
        <v>6.6496163682864458</v>
      </c>
      <c r="R26" s="27">
        <v>3.9002267573696145</v>
      </c>
      <c r="S26" s="28">
        <v>6.5478119935170183</v>
      </c>
      <c r="T26" s="29">
        <v>4.1819172961607363</v>
      </c>
      <c r="U26" s="28">
        <v>2.7482941622441248</v>
      </c>
      <c r="W26" s="1">
        <v>14.22</v>
      </c>
      <c r="X26" s="2">
        <f t="shared" si="2"/>
        <v>0.15180158150851586</v>
      </c>
      <c r="Y26" s="2">
        <f t="shared" si="3"/>
        <v>0.17495193929173689</v>
      </c>
      <c r="Z26" s="2">
        <f t="shared" si="4"/>
        <v>0.30110642700116391</v>
      </c>
      <c r="AA26" s="2">
        <f t="shared" si="5"/>
        <v>0.19171677394926157</v>
      </c>
      <c r="AB26" s="2">
        <f t="shared" si="6"/>
        <v>0.13245115038346122</v>
      </c>
      <c r="AC26" s="2">
        <f t="shared" si="7"/>
        <v>0.18204830393487118</v>
      </c>
      <c r="AD26" s="2">
        <f t="shared" si="8"/>
        <v>0.34950960384153673</v>
      </c>
      <c r="AE26" s="2">
        <f t="shared" si="9"/>
        <v>0.27238321307300506</v>
      </c>
      <c r="AF26" s="2">
        <f t="shared" si="10"/>
        <v>0.41897310096609219</v>
      </c>
      <c r="AG26" s="2">
        <f t="shared" si="11"/>
        <v>0.39224327370742423</v>
      </c>
      <c r="AH26" s="2">
        <f t="shared" si="12"/>
        <v>0.27914738118331722</v>
      </c>
      <c r="AI26" s="2">
        <f t="shared" si="13"/>
        <v>0.18682128634361231</v>
      </c>
      <c r="AJ26" s="2">
        <f t="shared" si="14"/>
        <v>0.16734168124635512</v>
      </c>
      <c r="AK26" s="2">
        <f t="shared" si="15"/>
        <v>0.20811019592163141</v>
      </c>
      <c r="AL26" s="2">
        <f t="shared" si="16"/>
        <v>0.19684037177775504</v>
      </c>
      <c r="AM26" s="2">
        <f t="shared" si="17"/>
        <v>0.4611508951406651</v>
      </c>
      <c r="AN26" s="2">
        <f t="shared" si="18"/>
        <v>0.28028199546485266</v>
      </c>
      <c r="AO26" s="2">
        <f t="shared" si="19"/>
        <v>0.52265944894651528</v>
      </c>
      <c r="AP26" s="2">
        <f t="shared" si="20"/>
        <v>0.36272277859979751</v>
      </c>
      <c r="AQ26" s="2">
        <f t="shared" si="21"/>
        <v>0.18069484457922674</v>
      </c>
      <c r="AS26" s="78">
        <v>14.22</v>
      </c>
      <c r="AT26" s="67">
        <f t="shared" si="26"/>
        <v>0.34351835545777742</v>
      </c>
      <c r="AU26" s="79">
        <f t="shared" si="22"/>
        <v>0.13245115038346122</v>
      </c>
      <c r="AV26" s="79">
        <f t="shared" si="27"/>
        <v>0.74175287754896102</v>
      </c>
      <c r="AW26" s="79">
        <f t="shared" si="28"/>
        <v>0.16734168124635512</v>
      </c>
      <c r="AX26" s="79">
        <f t="shared" si="29"/>
        <v>0.48839219138648404</v>
      </c>
      <c r="AY26" s="79">
        <f t="shared" si="30"/>
        <v>0.70335429352574197</v>
      </c>
      <c r="AZ26" s="67">
        <f t="shared" si="23"/>
        <v>0.47605836629290077</v>
      </c>
      <c r="BA26" s="79">
        <f t="shared" si="24"/>
        <v>0.18204830393487118</v>
      </c>
      <c r="BB26" s="79">
        <f t="shared" si="31"/>
        <v>0.69135631403909725</v>
      </c>
      <c r="BC26" s="79">
        <f t="shared" si="32"/>
        <v>0.46596866752692956</v>
      </c>
      <c r="BD26" s="79">
        <f t="shared" si="33"/>
        <v>0.65799126691842014</v>
      </c>
      <c r="BE26" s="68">
        <f t="shared" si="34"/>
        <v>0.36272277859979751</v>
      </c>
      <c r="BG26">
        <v>5646.6844942061998</v>
      </c>
      <c r="CG26" s="92">
        <v>0.58292083369186043</v>
      </c>
      <c r="CH26">
        <v>0.65515532253789099</v>
      </c>
      <c r="CI26">
        <v>0.66557489925486579</v>
      </c>
    </row>
    <row r="27" spans="1:87" x14ac:dyDescent="0.25">
      <c r="A27" s="1">
        <v>16.78</v>
      </c>
      <c r="B27" s="15">
        <v>2.9535009462016766</v>
      </c>
      <c r="C27" s="16">
        <v>2.9005059021922421</v>
      </c>
      <c r="D27" s="15">
        <v>4.002327686538214</v>
      </c>
      <c r="E27" s="16">
        <v>3.7990660103496139</v>
      </c>
      <c r="F27" s="17">
        <v>3.3511170390130047</v>
      </c>
      <c r="G27" s="18">
        <v>3.9154874975770491</v>
      </c>
      <c r="H27" s="21">
        <v>4.7018807523009203</v>
      </c>
      <c r="I27" s="22">
        <v>4.4284097340124502</v>
      </c>
      <c r="J27" s="21">
        <v>6.9520742564879736</v>
      </c>
      <c r="K27" s="22">
        <v>6.8978191619701024</v>
      </c>
      <c r="L27" s="24">
        <v>4.6362754607177505</v>
      </c>
      <c r="M27" s="25">
        <v>3.9823788546255505</v>
      </c>
      <c r="N27" s="24">
        <v>4.2739315171207197</v>
      </c>
      <c r="O27" s="26">
        <v>4.3742502998800497</v>
      </c>
      <c r="P27" s="27">
        <v>2.9988702885899148</v>
      </c>
      <c r="Q27" s="26">
        <v>7.3505730794733353</v>
      </c>
      <c r="R27" s="27">
        <v>4.6776805960479431</v>
      </c>
      <c r="S27" s="28">
        <v>6.4829821717990272</v>
      </c>
      <c r="T27" s="29">
        <v>4.9762479557666852</v>
      </c>
      <c r="U27" s="28">
        <v>3.3737680060652018</v>
      </c>
      <c r="W27" s="1">
        <v>16.78</v>
      </c>
      <c r="X27" s="2">
        <f t="shared" si="2"/>
        <v>0.185299695863747</v>
      </c>
      <c r="Y27" s="2">
        <f t="shared" si="3"/>
        <v>0.21043170320404714</v>
      </c>
      <c r="Z27" s="2">
        <f t="shared" si="4"/>
        <v>0.35843245829561632</v>
      </c>
      <c r="AA27" s="2">
        <f t="shared" si="5"/>
        <v>0.22764003534014882</v>
      </c>
      <c r="AB27" s="2">
        <f t="shared" si="6"/>
        <v>0.16134958319439821</v>
      </c>
      <c r="AC27" s="2">
        <f t="shared" si="7"/>
        <v>0.21889141306454746</v>
      </c>
      <c r="AD27" s="2">
        <f t="shared" si="8"/>
        <v>0.42120388155262128</v>
      </c>
      <c r="AE27" s="2">
        <f t="shared" si="9"/>
        <v>0.32853928975664964</v>
      </c>
      <c r="AF27" s="2">
        <f t="shared" si="10"/>
        <v>0.4659488728925934</v>
      </c>
      <c r="AG27" s="2">
        <f t="shared" si="11"/>
        <v>0.40005971575594174</v>
      </c>
      <c r="AH27" s="2">
        <f t="shared" si="12"/>
        <v>0.33780366634335607</v>
      </c>
      <c r="AI27" s="2">
        <f t="shared" si="13"/>
        <v>0.22884341850220263</v>
      </c>
      <c r="AJ27" s="2">
        <f t="shared" si="14"/>
        <v>0.20488372906773311</v>
      </c>
      <c r="AK27" s="2">
        <f t="shared" si="15"/>
        <v>0.2501896201519393</v>
      </c>
      <c r="AL27" s="2">
        <f t="shared" si="16"/>
        <v>0.24668407106911791</v>
      </c>
      <c r="AM27" s="2">
        <f t="shared" si="17"/>
        <v>0.50976224306147588</v>
      </c>
      <c r="AN27" s="2">
        <f t="shared" si="18"/>
        <v>0.33615216067379339</v>
      </c>
      <c r="AO27" s="2">
        <f t="shared" si="19"/>
        <v>0.51748460291734188</v>
      </c>
      <c r="AP27" s="2">
        <f t="shared" si="20"/>
        <v>0.43161984269137904</v>
      </c>
      <c r="AQ27" s="2">
        <f t="shared" si="21"/>
        <v>0.22181849886277491</v>
      </c>
      <c r="AS27" s="78">
        <v>16.78</v>
      </c>
      <c r="AT27" s="67">
        <f t="shared" si="26"/>
        <v>0.41293973120389582</v>
      </c>
      <c r="AU27" s="79">
        <f t="shared" si="22"/>
        <v>0.16134958319439821</v>
      </c>
      <c r="AV27" s="79">
        <f t="shared" si="27"/>
        <v>0.82126359730856302</v>
      </c>
      <c r="AW27" s="79">
        <f t="shared" si="28"/>
        <v>0.20488372906773311</v>
      </c>
      <c r="AX27" s="79">
        <f t="shared" si="29"/>
        <v>0.58634178082573274</v>
      </c>
      <c r="AY27" s="79">
        <f t="shared" si="30"/>
        <v>0.73930310178011682</v>
      </c>
      <c r="AZ27" s="67">
        <f t="shared" si="23"/>
        <v>0.56886416149966346</v>
      </c>
      <c r="BA27" s="79">
        <f t="shared" si="24"/>
        <v>0.21889141306454746</v>
      </c>
      <c r="BB27" s="79">
        <f t="shared" si="31"/>
        <v>0.79448816264924305</v>
      </c>
      <c r="BC27" s="79">
        <f t="shared" si="32"/>
        <v>0.5666470848455587</v>
      </c>
      <c r="BD27" s="79">
        <f t="shared" si="33"/>
        <v>0.75644631413059382</v>
      </c>
      <c r="BE27" s="68">
        <f t="shared" si="34"/>
        <v>0.43161984269137904</v>
      </c>
      <c r="BG27">
        <v>6566.2699637072701</v>
      </c>
      <c r="CG27" s="92">
        <v>0.39736517208504502</v>
      </c>
      <c r="CH27">
        <v>0.30809317502432082</v>
      </c>
      <c r="CI27">
        <v>0.2973787898114203</v>
      </c>
    </row>
    <row r="28" spans="1:87" x14ac:dyDescent="0.25">
      <c r="A28" s="1">
        <v>19.809999999999999</v>
      </c>
      <c r="B28" s="15">
        <v>3.6293592862935937</v>
      </c>
      <c r="C28" s="16">
        <v>3.5413153456998305</v>
      </c>
      <c r="D28" s="15">
        <v>4.7652916073968719</v>
      </c>
      <c r="E28" s="16">
        <v>4.5374226934242072</v>
      </c>
      <c r="F28" s="17">
        <v>4.1263754584861632</v>
      </c>
      <c r="G28" s="18">
        <v>4.6972927569942486</v>
      </c>
      <c r="H28" s="21">
        <v>5.6489262371615316</v>
      </c>
      <c r="I28" s="22">
        <v>5.3197509903791724</v>
      </c>
      <c r="J28" s="21">
        <v>7.3877628338700543</v>
      </c>
      <c r="K28" s="22">
        <v>6.6650330801274178</v>
      </c>
      <c r="L28" s="24">
        <v>5.5771096023278375</v>
      </c>
      <c r="M28" s="25">
        <v>4.9074889867841414</v>
      </c>
      <c r="N28" s="24">
        <v>5.2320253270015842</v>
      </c>
      <c r="O28" s="26">
        <v>5.269892043182729</v>
      </c>
      <c r="P28" s="27">
        <v>3.779398171921537</v>
      </c>
      <c r="Q28" s="26">
        <v>7.6726342710997448</v>
      </c>
      <c r="R28" s="27">
        <v>5.5458373825720768</v>
      </c>
      <c r="S28" s="28">
        <v>6.0777957860615874</v>
      </c>
      <c r="T28" s="29">
        <v>5.8328790592632993</v>
      </c>
      <c r="U28" s="28">
        <v>4.1319181197877191</v>
      </c>
      <c r="W28" s="1">
        <v>19.809999999999999</v>
      </c>
      <c r="X28" s="2">
        <f t="shared" si="2"/>
        <v>0.22770237226277376</v>
      </c>
      <c r="Y28" s="2">
        <f t="shared" si="3"/>
        <v>0.25692242833052265</v>
      </c>
      <c r="Z28" s="2">
        <f t="shared" si="4"/>
        <v>0.42676045519203426</v>
      </c>
      <c r="AA28" s="2">
        <f t="shared" si="5"/>
        <v>0.27188236778997849</v>
      </c>
      <c r="AB28" s="2">
        <f t="shared" si="6"/>
        <v>0.19867672557519186</v>
      </c>
      <c r="AC28" s="2">
        <f t="shared" si="7"/>
        <v>0.26259745428700659</v>
      </c>
      <c r="AD28" s="2">
        <f t="shared" si="8"/>
        <v>0.50604211017740464</v>
      </c>
      <c r="AE28" s="2">
        <f t="shared" si="9"/>
        <v>0.39466700622524037</v>
      </c>
      <c r="AF28" s="2">
        <f t="shared" si="10"/>
        <v>0.49515002841447253</v>
      </c>
      <c r="AG28" s="2">
        <f t="shared" si="11"/>
        <v>0.38655858858122971</v>
      </c>
      <c r="AH28" s="2">
        <f t="shared" si="12"/>
        <v>0.40635378273520861</v>
      </c>
      <c r="AI28" s="2">
        <f t="shared" si="13"/>
        <v>0.28200394713656385</v>
      </c>
      <c r="AJ28" s="2">
        <f t="shared" si="14"/>
        <v>0.25081283012580202</v>
      </c>
      <c r="AK28" s="2">
        <f t="shared" si="15"/>
        <v>0.30141674530187934</v>
      </c>
      <c r="AL28" s="2">
        <f t="shared" si="16"/>
        <v>0.31088951422409383</v>
      </c>
      <c r="AM28" s="2">
        <f t="shared" si="17"/>
        <v>0.53209718670076744</v>
      </c>
      <c r="AN28" s="2">
        <f t="shared" si="18"/>
        <v>0.39854051182377725</v>
      </c>
      <c r="AO28" s="2">
        <f t="shared" si="19"/>
        <v>0.48514181523500793</v>
      </c>
      <c r="AP28" s="2">
        <f t="shared" si="20"/>
        <v>0.50592059808426137</v>
      </c>
      <c r="AQ28" s="2">
        <f t="shared" si="21"/>
        <v>0.27166535253980301</v>
      </c>
      <c r="AS28" s="78">
        <v>19.809999999999999</v>
      </c>
      <c r="AT28" s="67">
        <f t="shared" si="26"/>
        <v>0.49958474005275222</v>
      </c>
      <c r="AU28" s="79">
        <f t="shared" si="22"/>
        <v>0.19867672557519186</v>
      </c>
      <c r="AV28" s="79">
        <f t="shared" si="27"/>
        <v>0.89260069875863435</v>
      </c>
      <c r="AW28" s="79">
        <f t="shared" si="28"/>
        <v>0.25081283012580202</v>
      </c>
      <c r="AX28" s="79">
        <f t="shared" si="29"/>
        <v>0.6999572571256566</v>
      </c>
      <c r="AY28" s="79">
        <f t="shared" si="30"/>
        <v>0.75680716777481094</v>
      </c>
      <c r="AZ28" s="67">
        <f t="shared" si="23"/>
        <v>0.68368288352255691</v>
      </c>
      <c r="BA28" s="79">
        <f t="shared" si="24"/>
        <v>0.26259745428700659</v>
      </c>
      <c r="BB28" s="79">
        <f t="shared" si="31"/>
        <v>0.88981703463971296</v>
      </c>
      <c r="BC28" s="79">
        <f t="shared" si="32"/>
        <v>0.68835772987177246</v>
      </c>
      <c r="BD28" s="79">
        <f t="shared" si="33"/>
        <v>0.84298670092486128</v>
      </c>
      <c r="BE28" s="68">
        <f t="shared" si="34"/>
        <v>0.50592059808426137</v>
      </c>
      <c r="BG28">
        <v>7631.6556149190501</v>
      </c>
      <c r="CG28" s="92">
        <v>1.9713994223094531E-2</v>
      </c>
      <c r="CH28">
        <v>3.8846282094031341E-2</v>
      </c>
      <c r="CI28">
        <v>4.1997803191833043E-2</v>
      </c>
    </row>
    <row r="29" spans="1:87" x14ac:dyDescent="0.25">
      <c r="A29" s="1">
        <v>23.37</v>
      </c>
      <c r="B29" s="15">
        <v>4.366044876993783</v>
      </c>
      <c r="C29" s="16">
        <v>4.2776840921866208</v>
      </c>
      <c r="D29" s="15">
        <v>5.5411871201344898</v>
      </c>
      <c r="E29" s="16">
        <v>5.3388867853085946</v>
      </c>
      <c r="F29" s="17">
        <v>4.9933311103701241</v>
      </c>
      <c r="G29" s="18">
        <v>5.498481617884603</v>
      </c>
      <c r="H29" s="21">
        <v>6.5492863812191544</v>
      </c>
      <c r="I29" s="22">
        <v>6.1403508771929811</v>
      </c>
      <c r="J29" s="21">
        <v>7.3025194165561693</v>
      </c>
      <c r="K29" s="22">
        <v>6.015682430776768</v>
      </c>
      <c r="L29" s="24">
        <v>6.4791464597478168</v>
      </c>
      <c r="M29" s="25">
        <v>5.8414096916299556</v>
      </c>
      <c r="N29" s="24">
        <v>6.1234691327168207</v>
      </c>
      <c r="O29" s="26">
        <v>6.125549780087967</v>
      </c>
      <c r="P29" s="27">
        <v>4.6626270925336355</v>
      </c>
      <c r="Q29" s="26">
        <v>7.3505730794733353</v>
      </c>
      <c r="R29" s="27">
        <v>6.3103336572724338</v>
      </c>
      <c r="S29" s="28">
        <v>5.2836304700162069</v>
      </c>
      <c r="T29" s="29">
        <v>6.5337590530332541</v>
      </c>
      <c r="U29" s="28">
        <v>4.9753601213040195</v>
      </c>
      <c r="W29" s="1">
        <v>23.37</v>
      </c>
      <c r="X29" s="2">
        <f t="shared" si="2"/>
        <v>0.27392128953771294</v>
      </c>
      <c r="Y29" s="2">
        <f t="shared" si="3"/>
        <v>0.31034598088813931</v>
      </c>
      <c r="Z29" s="2">
        <f t="shared" si="4"/>
        <v>0.49624655373076437</v>
      </c>
      <c r="AA29" s="2">
        <f t="shared" si="5"/>
        <v>0.31990609617569093</v>
      </c>
      <c r="AB29" s="2">
        <f t="shared" si="6"/>
        <v>0.24041890630210083</v>
      </c>
      <c r="AC29" s="2">
        <f t="shared" si="7"/>
        <v>0.30738711636622101</v>
      </c>
      <c r="AD29" s="2">
        <f t="shared" si="8"/>
        <v>0.58669817260237467</v>
      </c>
      <c r="AE29" s="2">
        <f t="shared" si="9"/>
        <v>0.45554649122807001</v>
      </c>
      <c r="AF29" s="2">
        <f t="shared" si="10"/>
        <v>0.48943675885584403</v>
      </c>
      <c r="AG29" s="2">
        <f t="shared" si="11"/>
        <v>0.34889754962019076</v>
      </c>
      <c r="AH29" s="2">
        <f t="shared" si="12"/>
        <v>0.47207709020368577</v>
      </c>
      <c r="AI29" s="2">
        <f t="shared" si="13"/>
        <v>0.33567076651982375</v>
      </c>
      <c r="AJ29" s="2">
        <f t="shared" si="14"/>
        <v>0.293546863284179</v>
      </c>
      <c r="AK29" s="2">
        <f t="shared" si="15"/>
        <v>0.35035694522191135</v>
      </c>
      <c r="AL29" s="2">
        <f t="shared" si="16"/>
        <v>0.3835430420047245</v>
      </c>
      <c r="AM29" s="2">
        <f t="shared" si="17"/>
        <v>0.50976224306147588</v>
      </c>
      <c r="AN29" s="2">
        <f t="shared" si="18"/>
        <v>0.45347950761256894</v>
      </c>
      <c r="AO29" s="2">
        <f t="shared" si="19"/>
        <v>0.4217499513776336</v>
      </c>
      <c r="AP29" s="2">
        <f t="shared" si="20"/>
        <v>0.56671212522389214</v>
      </c>
      <c r="AQ29" s="2">
        <f t="shared" si="21"/>
        <v>0.32711997725549674</v>
      </c>
      <c r="AS29" s="78">
        <v>23.37</v>
      </c>
      <c r="AT29" s="67">
        <f t="shared" si="26"/>
        <v>0.59382738571340388</v>
      </c>
      <c r="AU29" s="79">
        <f t="shared" si="22"/>
        <v>0.24041890630210083</v>
      </c>
      <c r="AV29" s="79">
        <f t="shared" si="27"/>
        <v>0.93559572222256548</v>
      </c>
      <c r="AW29" s="79">
        <f t="shared" si="28"/>
        <v>0.293546863284179</v>
      </c>
      <c r="AX29" s="79">
        <f t="shared" si="29"/>
        <v>0.80383645283448035</v>
      </c>
      <c r="AY29" s="79">
        <f t="shared" si="30"/>
        <v>0.7488699286331304</v>
      </c>
      <c r="AZ29" s="67">
        <f t="shared" si="23"/>
        <v>0.80659253461890368</v>
      </c>
      <c r="BA29" s="79">
        <f t="shared" si="24"/>
        <v>0.30738711636622101</v>
      </c>
      <c r="BB29" s="79">
        <f t="shared" si="31"/>
        <v>0.94498325008391404</v>
      </c>
      <c r="BC29" s="79">
        <f t="shared" si="32"/>
        <v>0.80774785672350946</v>
      </c>
      <c r="BD29" s="79">
        <f t="shared" si="33"/>
        <v>0.89330528506620044</v>
      </c>
      <c r="BE29" s="68">
        <f t="shared" si="34"/>
        <v>0.56671212522389214</v>
      </c>
      <c r="BG29">
        <v>8679.7557637313694</v>
      </c>
      <c r="CG29" s="92">
        <v>0.58292083369186043</v>
      </c>
      <c r="CH29">
        <v>0.66522174058019345</v>
      </c>
      <c r="CI29">
        <v>0.71079666602054659</v>
      </c>
    </row>
    <row r="30" spans="1:87" x14ac:dyDescent="0.25">
      <c r="A30" s="1">
        <v>27.58</v>
      </c>
      <c r="B30" s="15">
        <v>5.271695052716951</v>
      </c>
      <c r="C30" s="16">
        <v>5.2051714446318149</v>
      </c>
      <c r="D30" s="15">
        <v>6.3688090003879481</v>
      </c>
      <c r="E30" s="16">
        <v>6.2476334721696318</v>
      </c>
      <c r="F30" s="17">
        <v>5.9936645548516188</v>
      </c>
      <c r="G30" s="18">
        <v>6.3772048846675702</v>
      </c>
      <c r="H30" s="21">
        <v>7.3429371748699488</v>
      </c>
      <c r="I30" s="22">
        <v>6.8689869835880017</v>
      </c>
      <c r="J30" s="21">
        <v>6.8573593483614346</v>
      </c>
      <c r="K30" s="22">
        <v>5.2193089928938958</v>
      </c>
      <c r="L30" s="24">
        <v>7.3714839961202721</v>
      </c>
      <c r="M30" s="25">
        <v>6.7577092511013213</v>
      </c>
      <c r="N30" s="24">
        <v>6.9482629342664346</v>
      </c>
      <c r="O30" s="26">
        <v>6.9252299080367878</v>
      </c>
      <c r="P30" s="27">
        <v>5.5869364280579248</v>
      </c>
      <c r="Q30" s="26">
        <v>6.6401439802974336</v>
      </c>
      <c r="R30" s="27">
        <v>6.9841269841269842</v>
      </c>
      <c r="S30" s="28">
        <v>4.3922204213938407</v>
      </c>
      <c r="T30" s="29">
        <v>7.0711003815902203</v>
      </c>
      <c r="U30" s="28">
        <v>5.8188021228203191</v>
      </c>
      <c r="W30" s="1">
        <v>27.58</v>
      </c>
      <c r="X30" s="2">
        <f t="shared" si="2"/>
        <v>0.3307408759124088</v>
      </c>
      <c r="Y30" s="2">
        <f t="shared" si="3"/>
        <v>0.37763518830803811</v>
      </c>
      <c r="Z30" s="2">
        <f t="shared" si="4"/>
        <v>0.57036505883874311</v>
      </c>
      <c r="AA30" s="2">
        <f t="shared" si="5"/>
        <v>0.3743581976524043</v>
      </c>
      <c r="AB30" s="2">
        <f t="shared" si="6"/>
        <v>0.28858296098699582</v>
      </c>
      <c r="AC30" s="2">
        <f t="shared" si="7"/>
        <v>0.35651126187245602</v>
      </c>
      <c r="AD30" s="2">
        <f t="shared" si="8"/>
        <v>0.65779499799920016</v>
      </c>
      <c r="AE30" s="2">
        <f t="shared" si="9"/>
        <v>0.50960327532541028</v>
      </c>
      <c r="AF30" s="2">
        <f t="shared" si="10"/>
        <v>0.45960079560522837</v>
      </c>
      <c r="AG30" s="2">
        <f t="shared" si="11"/>
        <v>0.30270948296985994</v>
      </c>
      <c r="AH30" s="2">
        <f t="shared" si="12"/>
        <v>0.53709369544131924</v>
      </c>
      <c r="AI30" s="2">
        <f t="shared" si="13"/>
        <v>0.38832500440528628</v>
      </c>
      <c r="AJ30" s="2">
        <f t="shared" si="14"/>
        <v>0.33308582854286439</v>
      </c>
      <c r="AK30" s="2">
        <f t="shared" si="15"/>
        <v>0.39609544982007205</v>
      </c>
      <c r="AL30" s="2">
        <f t="shared" si="16"/>
        <v>0.45957580363561695</v>
      </c>
      <c r="AM30" s="2">
        <f t="shared" si="17"/>
        <v>0.4604939850336271</v>
      </c>
      <c r="AN30" s="2">
        <f t="shared" si="18"/>
        <v>0.5019003174603176</v>
      </c>
      <c r="AO30" s="2">
        <f t="shared" si="19"/>
        <v>0.35059581847649907</v>
      </c>
      <c r="AP30" s="2">
        <f t="shared" si="20"/>
        <v>0.6133189626976091</v>
      </c>
      <c r="AQ30" s="2">
        <f t="shared" si="21"/>
        <v>0.38257460197119036</v>
      </c>
      <c r="AS30" s="78">
        <v>27.58</v>
      </c>
      <c r="AT30" s="67">
        <f t="shared" si="26"/>
        <v>0.70509907356481305</v>
      </c>
      <c r="AU30" s="79">
        <f t="shared" si="22"/>
        <v>0.28858296098699582</v>
      </c>
      <c r="AV30" s="79">
        <f t="shared" si="27"/>
        <v>0.96050448096906016</v>
      </c>
      <c r="AW30" s="79">
        <f t="shared" si="28"/>
        <v>0.33308582854286439</v>
      </c>
      <c r="AX30" s="79">
        <f t="shared" si="29"/>
        <v>0.89799576728038966</v>
      </c>
      <c r="AY30" s="79">
        <f t="shared" si="30"/>
        <v>0.73317042044768943</v>
      </c>
      <c r="AZ30" s="67">
        <f t="shared" si="23"/>
        <v>0.94800024714678122</v>
      </c>
      <c r="BA30" s="79">
        <f t="shared" si="24"/>
        <v>0.35651126187245602</v>
      </c>
      <c r="BB30" s="79">
        <f t="shared" si="31"/>
        <v>0.96920407093063865</v>
      </c>
      <c r="BC30" s="79">
        <f t="shared" si="32"/>
        <v>0.92541869984660552</v>
      </c>
      <c r="BD30" s="79">
        <f t="shared" si="33"/>
        <v>0.92006978866924405</v>
      </c>
      <c r="BE30" s="68">
        <f t="shared" si="34"/>
        <v>0.6133189626976091</v>
      </c>
      <c r="BG30">
        <v>9814.8271059479302</v>
      </c>
      <c r="CG30" s="92">
        <v>0.39736517208504502</v>
      </c>
      <c r="CH30">
        <v>0.29593197732577525</v>
      </c>
      <c r="CI30">
        <v>0.24720553078762036</v>
      </c>
    </row>
    <row r="31" spans="1:87" x14ac:dyDescent="0.25">
      <c r="A31" s="1">
        <v>32.549999999999997</v>
      </c>
      <c r="B31" s="15">
        <v>6.2043795620437967</v>
      </c>
      <c r="C31" s="16">
        <v>6.1045531197301841</v>
      </c>
      <c r="D31" s="15">
        <v>7.0218543902754433</v>
      </c>
      <c r="E31" s="16">
        <v>6.9859901552442247</v>
      </c>
      <c r="F31" s="17">
        <v>6.918972990997001</v>
      </c>
      <c r="G31" s="18">
        <v>7.0750145377011036</v>
      </c>
      <c r="H31" s="21">
        <v>7.7230892356942773</v>
      </c>
      <c r="I31" s="22">
        <v>7.2014714204866994</v>
      </c>
      <c r="J31" s="21">
        <v>6.0428111384731986</v>
      </c>
      <c r="K31" s="22">
        <v>4.3371722617005624</v>
      </c>
      <c r="L31" s="24">
        <v>7.875848690591658</v>
      </c>
      <c r="M31" s="25">
        <v>7.392070484581498</v>
      </c>
      <c r="N31" s="24">
        <v>7.3898192118637001</v>
      </c>
      <c r="O31" s="26">
        <v>7.3970411835265928</v>
      </c>
      <c r="P31" s="27">
        <v>6.3469241039334507</v>
      </c>
      <c r="Q31" s="26">
        <v>5.5981813015061102</v>
      </c>
      <c r="R31" s="27">
        <v>7.3404599935212183</v>
      </c>
      <c r="S31" s="28">
        <v>3.5170178282009723</v>
      </c>
      <c r="T31" s="29">
        <v>7.2502141577758765</v>
      </c>
      <c r="U31" s="28">
        <v>6.3968915845337389</v>
      </c>
      <c r="W31" s="1">
        <v>32.549999999999997</v>
      </c>
      <c r="X31" s="2">
        <f t="shared" si="2"/>
        <v>0.38925656934306579</v>
      </c>
      <c r="Y31" s="2">
        <f t="shared" si="3"/>
        <v>0.44288532883642484</v>
      </c>
      <c r="Z31" s="2">
        <f t="shared" si="4"/>
        <v>0.62884919177550769</v>
      </c>
      <c r="AA31" s="2">
        <f t="shared" si="5"/>
        <v>0.41860053010223391</v>
      </c>
      <c r="AB31" s="2">
        <f t="shared" si="6"/>
        <v>0.33313471157052371</v>
      </c>
      <c r="AC31" s="2">
        <f t="shared" si="7"/>
        <v>0.39552161271564268</v>
      </c>
      <c r="AD31" s="2">
        <f t="shared" si="8"/>
        <v>0.69184977991196517</v>
      </c>
      <c r="AE31" s="2">
        <f t="shared" si="9"/>
        <v>0.53426996321448772</v>
      </c>
      <c r="AF31" s="2">
        <f t="shared" si="10"/>
        <v>0.40500733093388919</v>
      </c>
      <c r="AG31" s="2">
        <f t="shared" si="11"/>
        <v>0.25154731683410902</v>
      </c>
      <c r="AH31" s="2">
        <f t="shared" si="12"/>
        <v>0.57384221144519887</v>
      </c>
      <c r="AI31" s="2">
        <f t="shared" si="13"/>
        <v>0.4247779383259912</v>
      </c>
      <c r="AJ31" s="2">
        <f t="shared" si="14"/>
        <v>0.35425315337832208</v>
      </c>
      <c r="AK31" s="2">
        <f t="shared" si="15"/>
        <v>0.42308116753298697</v>
      </c>
      <c r="AL31" s="2">
        <f t="shared" si="16"/>
        <v>0.52209162986546187</v>
      </c>
      <c r="AM31" s="2">
        <f t="shared" si="17"/>
        <v>0.3882338732594488</v>
      </c>
      <c r="AN31" s="2">
        <f t="shared" si="18"/>
        <v>0.52750747651441532</v>
      </c>
      <c r="AO31" s="2">
        <f t="shared" si="19"/>
        <v>0.28073539708265799</v>
      </c>
      <c r="AP31" s="2">
        <f t="shared" si="20"/>
        <v>0.62885457518884824</v>
      </c>
      <c r="AQ31" s="2">
        <f t="shared" si="21"/>
        <v>0.42058282789992435</v>
      </c>
      <c r="AS31" s="78">
        <v>32.549999999999997</v>
      </c>
      <c r="AT31" s="67">
        <f t="shared" si="26"/>
        <v>0.80785709944529971</v>
      </c>
      <c r="AU31" s="79">
        <f t="shared" si="22"/>
        <v>0.33313471157052371</v>
      </c>
      <c r="AV31" s="79">
        <f t="shared" si="27"/>
        <v>0.94339709674607419</v>
      </c>
      <c r="AW31" s="79">
        <f t="shared" si="28"/>
        <v>0.35425315337832208</v>
      </c>
      <c r="AX31" s="79">
        <f t="shared" si="29"/>
        <v>0.95058864404740229</v>
      </c>
      <c r="AY31" s="79">
        <f t="shared" si="30"/>
        <v>0.70131822498258234</v>
      </c>
      <c r="AZ31" s="67">
        <f t="shared" si="23"/>
        <v>1.0717345206119324</v>
      </c>
      <c r="BA31" s="79">
        <f t="shared" si="24"/>
        <v>0.39552161271564268</v>
      </c>
      <c r="BB31" s="79">
        <f t="shared" si="31"/>
        <v>0.93927729414837691</v>
      </c>
      <c r="BC31" s="79">
        <f t="shared" si="32"/>
        <v>0.99862014977119007</v>
      </c>
      <c r="BD31" s="79">
        <f t="shared" si="33"/>
        <v>0.91032550312491067</v>
      </c>
      <c r="BE31" s="68">
        <f t="shared" si="34"/>
        <v>0.62885457518884824</v>
      </c>
      <c r="BG31">
        <v>10803.7709533876</v>
      </c>
      <c r="CG31" s="92">
        <v>1.9713994223094531E-2</v>
      </c>
      <c r="CH31">
        <v>6.7251198913975782E-2</v>
      </c>
      <c r="CI31">
        <v>5.8753959524266271E-2</v>
      </c>
    </row>
    <row r="32" spans="1:87" x14ac:dyDescent="0.25">
      <c r="A32" s="1">
        <v>38.409999999999997</v>
      </c>
      <c r="B32" s="15">
        <v>7.0897539875642082</v>
      </c>
      <c r="C32" s="16">
        <v>6.8690275435637993</v>
      </c>
      <c r="D32" s="15">
        <v>7.4485969222811335</v>
      </c>
      <c r="E32" s="16">
        <v>7.4845386848415991</v>
      </c>
      <c r="F32" s="17">
        <v>7.6108702900967007</v>
      </c>
      <c r="G32" s="18">
        <v>7.5014537701104862</v>
      </c>
      <c r="H32" s="21">
        <v>7.616379885287448</v>
      </c>
      <c r="I32" s="22">
        <v>7.1024335031126196</v>
      </c>
      <c r="J32" s="21">
        <v>5.0956620572078064</v>
      </c>
      <c r="K32" s="22">
        <v>3.5162950257289869</v>
      </c>
      <c r="L32" s="24">
        <v>7.8855480116391856</v>
      </c>
      <c r="M32" s="25">
        <v>7.5947136563876638</v>
      </c>
      <c r="N32" s="24">
        <v>7.3481629592601863</v>
      </c>
      <c r="O32" s="26">
        <v>7.4370251899240332</v>
      </c>
      <c r="P32" s="27">
        <v>6.8912396015199757</v>
      </c>
      <c r="Q32" s="26">
        <v>4.5088566827697258</v>
      </c>
      <c r="R32" s="27">
        <v>7.3922902494331071</v>
      </c>
      <c r="S32" s="28">
        <v>2.7228525121555913</v>
      </c>
      <c r="T32" s="29">
        <v>7.0944630480492181</v>
      </c>
      <c r="U32" s="28">
        <v>6.6148597422289619</v>
      </c>
      <c r="W32" s="1">
        <v>38.409999999999997</v>
      </c>
      <c r="X32" s="2">
        <f t="shared" si="2"/>
        <v>0.44480407542579087</v>
      </c>
      <c r="Y32" s="2">
        <f t="shared" si="3"/>
        <v>0.49834794828555362</v>
      </c>
      <c r="Z32" s="2">
        <f t="shared" si="4"/>
        <v>0.66706654597180925</v>
      </c>
      <c r="AA32" s="2">
        <f t="shared" si="5"/>
        <v>0.44847355799570854</v>
      </c>
      <c r="AB32" s="2">
        <f t="shared" si="6"/>
        <v>0.36644818272757612</v>
      </c>
      <c r="AC32" s="2">
        <f t="shared" si="7"/>
        <v>0.41936127156425684</v>
      </c>
      <c r="AD32" s="2">
        <f t="shared" si="8"/>
        <v>0.68229054288382063</v>
      </c>
      <c r="AE32" s="2">
        <f t="shared" si="9"/>
        <v>0.5269224391624221</v>
      </c>
      <c r="AF32" s="2">
        <f t="shared" si="10"/>
        <v>0.34152655806023879</v>
      </c>
      <c r="AG32" s="2">
        <f t="shared" si="11"/>
        <v>0.20393807890222962</v>
      </c>
      <c r="AH32" s="2">
        <f t="shared" si="12"/>
        <v>0.57454891367604277</v>
      </c>
      <c r="AI32" s="2">
        <f t="shared" si="13"/>
        <v>0.43642262555066069</v>
      </c>
      <c r="AJ32" s="2">
        <f t="shared" si="14"/>
        <v>0.35225623594101485</v>
      </c>
      <c r="AK32" s="2">
        <f t="shared" si="15"/>
        <v>0.42536809276289494</v>
      </c>
      <c r="AL32" s="2">
        <f t="shared" si="16"/>
        <v>0.56686647838143189</v>
      </c>
      <c r="AM32" s="2">
        <f t="shared" si="17"/>
        <v>0.31268921095008051</v>
      </c>
      <c r="AN32" s="2">
        <f t="shared" si="18"/>
        <v>0.53123215419501146</v>
      </c>
      <c r="AO32" s="2">
        <f t="shared" si="19"/>
        <v>0.21734353322528357</v>
      </c>
      <c r="AP32" s="2">
        <f t="shared" si="20"/>
        <v>0.61534534693559673</v>
      </c>
      <c r="AQ32" s="2">
        <f t="shared" si="21"/>
        <v>0.43491379833206983</v>
      </c>
      <c r="AS32" s="78">
        <v>38.409999999999997</v>
      </c>
      <c r="AT32" s="67">
        <f t="shared" si="26"/>
        <v>0.89327763342149935</v>
      </c>
      <c r="AU32" s="79">
        <f t="shared" si="22"/>
        <v>0.36644818272757612</v>
      </c>
      <c r="AV32" s="79">
        <f t="shared" si="27"/>
        <v>0.88622862178605022</v>
      </c>
      <c r="AW32" s="79">
        <f t="shared" si="28"/>
        <v>0.35225623594101485</v>
      </c>
      <c r="AX32" s="79">
        <f t="shared" si="29"/>
        <v>0.95660024695790646</v>
      </c>
      <c r="AY32" s="79">
        <f t="shared" si="30"/>
        <v>0.65225733155735344</v>
      </c>
      <c r="AZ32" s="67">
        <f t="shared" si="23"/>
        <v>1.1654144942573628</v>
      </c>
      <c r="BA32" s="79">
        <f t="shared" si="24"/>
        <v>0.41936127156425684</v>
      </c>
      <c r="BB32" s="79">
        <f t="shared" si="31"/>
        <v>0.86844899722266089</v>
      </c>
      <c r="BC32" s="79">
        <f t="shared" si="32"/>
        <v>1.0109715392267034</v>
      </c>
      <c r="BD32" s="79">
        <f t="shared" si="33"/>
        <v>0.8795556893315124</v>
      </c>
      <c r="BE32" s="68">
        <f t="shared" si="34"/>
        <v>0.61534534693559673</v>
      </c>
      <c r="BG32">
        <v>11664.7504377227</v>
      </c>
      <c r="CG32" s="92">
        <v>0.58292083369186043</v>
      </c>
      <c r="CH32">
        <v>0.82282938456434895</v>
      </c>
      <c r="CI32">
        <v>0.80343851283015211</v>
      </c>
    </row>
    <row r="33" spans="1:87" x14ac:dyDescent="0.25">
      <c r="A33" s="1">
        <v>45.32</v>
      </c>
      <c r="B33" s="15">
        <v>7.6980264936469327</v>
      </c>
      <c r="C33" s="16">
        <v>7.3805508712759966</v>
      </c>
      <c r="D33" s="15">
        <v>7.5326522694943758</v>
      </c>
      <c r="E33" s="16">
        <v>7.718036097437837</v>
      </c>
      <c r="F33" s="17">
        <v>7.9109703234411484</v>
      </c>
      <c r="G33" s="18">
        <v>7.5208373715836396</v>
      </c>
      <c r="H33" s="21">
        <v>7.0828331332533008</v>
      </c>
      <c r="I33" s="22">
        <v>6.6426146010186757</v>
      </c>
      <c r="J33" s="21">
        <v>4.0727410494411833</v>
      </c>
      <c r="K33" s="22">
        <v>2.7444253859348193</v>
      </c>
      <c r="L33" s="24">
        <v>7.3811833171677987</v>
      </c>
      <c r="M33" s="25">
        <v>7.3832599118942746</v>
      </c>
      <c r="N33" s="24">
        <v>6.9066066816629172</v>
      </c>
      <c r="O33" s="26">
        <v>7.0371851259496232</v>
      </c>
      <c r="P33" s="27">
        <v>7.0761014686248336</v>
      </c>
      <c r="Q33" s="26">
        <v>3.4953111679454389</v>
      </c>
      <c r="R33" s="27">
        <v>6.9776482021379982</v>
      </c>
      <c r="S33" s="28">
        <v>2.025931928687196</v>
      </c>
      <c r="T33" s="29">
        <v>6.5026088310879233</v>
      </c>
      <c r="U33" s="28">
        <v>6.4063684609552691</v>
      </c>
      <c r="W33" s="1">
        <v>45.32</v>
      </c>
      <c r="X33" s="2">
        <f t="shared" si="2"/>
        <v>0.48296648418491495</v>
      </c>
      <c r="Y33" s="2">
        <f t="shared" si="3"/>
        <v>0.53545896571107354</v>
      </c>
      <c r="Z33" s="2">
        <f t="shared" si="4"/>
        <v>0.67459420664683833</v>
      </c>
      <c r="AA33" s="2">
        <f t="shared" si="5"/>
        <v>0.46246472295847513</v>
      </c>
      <c r="AB33" s="2">
        <f t="shared" si="6"/>
        <v>0.38089739913304455</v>
      </c>
      <c r="AC33" s="2">
        <f t="shared" si="7"/>
        <v>0.42044489242101202</v>
      </c>
      <c r="AD33" s="2">
        <f t="shared" si="8"/>
        <v>0.63449435774309759</v>
      </c>
      <c r="AE33" s="2">
        <f t="shared" si="9"/>
        <v>0.49280893463497449</v>
      </c>
      <c r="AF33" s="2">
        <f t="shared" si="10"/>
        <v>0.27296732335669638</v>
      </c>
      <c r="AG33" s="2">
        <f t="shared" si="11"/>
        <v>0.15917118353344753</v>
      </c>
      <c r="AH33" s="2">
        <f t="shared" si="12"/>
        <v>0.53780039767216303</v>
      </c>
      <c r="AI33" s="2">
        <f t="shared" si="13"/>
        <v>0.42427164757709257</v>
      </c>
      <c r="AJ33" s="2">
        <f t="shared" si="14"/>
        <v>0.33108891110555694</v>
      </c>
      <c r="AK33" s="2">
        <f t="shared" si="15"/>
        <v>0.40249884046381462</v>
      </c>
      <c r="AL33" s="2">
        <f t="shared" si="16"/>
        <v>0.58207303070761041</v>
      </c>
      <c r="AM33" s="2">
        <f t="shared" si="17"/>
        <v>0.24239982949701624</v>
      </c>
      <c r="AN33" s="2">
        <f t="shared" si="18"/>
        <v>0.50143473275024308</v>
      </c>
      <c r="AO33" s="2">
        <f t="shared" si="19"/>
        <v>0.16171393841166931</v>
      </c>
      <c r="AP33" s="2">
        <f t="shared" si="20"/>
        <v>0.5640102795732419</v>
      </c>
      <c r="AQ33" s="2">
        <f t="shared" si="21"/>
        <v>0.42120591357088705</v>
      </c>
      <c r="AS33" s="78">
        <v>45.32</v>
      </c>
      <c r="AT33" s="67">
        <f t="shared" si="26"/>
        <v>0.94543120714339013</v>
      </c>
      <c r="AU33" s="79">
        <f t="shared" si="22"/>
        <v>0.38089739913304455</v>
      </c>
      <c r="AV33" s="79">
        <f t="shared" si="27"/>
        <v>0.79366554127654509</v>
      </c>
      <c r="AW33" s="79">
        <f t="shared" si="28"/>
        <v>0.33108891110555694</v>
      </c>
      <c r="AX33" s="79">
        <f t="shared" si="29"/>
        <v>0.90393357321405765</v>
      </c>
      <c r="AY33" s="79">
        <f t="shared" si="30"/>
        <v>0.58291985198255636</v>
      </c>
      <c r="AZ33" s="67">
        <f t="shared" si="23"/>
        <v>1.2100531723579118</v>
      </c>
      <c r="BA33" s="79">
        <f t="shared" si="24"/>
        <v>0.42044489242101202</v>
      </c>
      <c r="BB33" s="79">
        <f t="shared" si="31"/>
        <v>0.76577625799167093</v>
      </c>
      <c r="BC33" s="79">
        <f t="shared" si="32"/>
        <v>0.9620720452492556</v>
      </c>
      <c r="BD33" s="79">
        <f t="shared" si="33"/>
        <v>0.82447286020462662</v>
      </c>
      <c r="BE33" s="68">
        <f t="shared" si="34"/>
        <v>0.5640102795732419</v>
      </c>
      <c r="BG33">
        <v>12194.9562205566</v>
      </c>
      <c r="CG33" s="92">
        <v>0.39736517208504502</v>
      </c>
      <c r="CH33">
        <v>0.10991941652167532</v>
      </c>
      <c r="CI33">
        <v>0.13780752764558166</v>
      </c>
    </row>
    <row r="34" spans="1:87" x14ac:dyDescent="0.25">
      <c r="A34" s="1">
        <v>53.48</v>
      </c>
      <c r="B34" s="15">
        <v>7.6980264936469327</v>
      </c>
      <c r="C34" s="16">
        <v>7.2625070264193345</v>
      </c>
      <c r="D34" s="15">
        <v>7.0541833699728453</v>
      </c>
      <c r="E34" s="16">
        <v>7.4024990533888673</v>
      </c>
      <c r="F34" s="17">
        <v>7.6108702900967007</v>
      </c>
      <c r="G34" s="18">
        <v>6.9910189313174387</v>
      </c>
      <c r="H34" s="21">
        <v>6.0624249699879948</v>
      </c>
      <c r="I34" s="22">
        <v>5.779569892473118</v>
      </c>
      <c r="J34" s="21">
        <v>3.0403485508619066</v>
      </c>
      <c r="K34" s="22">
        <v>2.0215633423180583</v>
      </c>
      <c r="L34" s="24">
        <v>6.3045586808923373</v>
      </c>
      <c r="M34" s="25">
        <v>6.5726872246696031</v>
      </c>
      <c r="N34" s="24">
        <v>5.9401816212613516</v>
      </c>
      <c r="O34" s="26">
        <v>6.0775689724110373</v>
      </c>
      <c r="P34" s="27">
        <v>6.7063777344151188</v>
      </c>
      <c r="Q34" s="26">
        <v>2.5670171450222599</v>
      </c>
      <c r="R34" s="27">
        <v>6.1030126336248793</v>
      </c>
      <c r="S34" s="28">
        <v>1.4100486223662885</v>
      </c>
      <c r="T34" s="29">
        <v>5.552527061755316</v>
      </c>
      <c r="U34" s="28">
        <v>5.7240333586050047</v>
      </c>
      <c r="W34" s="1">
        <v>53.48</v>
      </c>
      <c r="X34" s="2">
        <f t="shared" si="2"/>
        <v>0.48296648418491495</v>
      </c>
      <c r="Y34" s="2">
        <f t="shared" si="3"/>
        <v>0.52689488476672264</v>
      </c>
      <c r="Z34" s="2">
        <f t="shared" si="4"/>
        <v>0.6317444458812882</v>
      </c>
      <c r="AA34" s="2">
        <f t="shared" si="5"/>
        <v>0.44355774327906083</v>
      </c>
      <c r="AB34" s="2">
        <f t="shared" si="6"/>
        <v>0.36644818272757612</v>
      </c>
      <c r="AC34" s="2">
        <f t="shared" si="7"/>
        <v>0.39082592233637031</v>
      </c>
      <c r="AD34" s="2">
        <f t="shared" si="8"/>
        <v>0.54308415366146479</v>
      </c>
      <c r="AE34" s="2">
        <f t="shared" si="9"/>
        <v>0.42878051075268808</v>
      </c>
      <c r="AF34" s="2">
        <f t="shared" si="10"/>
        <v>0.20377328092441754</v>
      </c>
      <c r="AG34" s="2">
        <f t="shared" si="11"/>
        <v>0.11724663072776266</v>
      </c>
      <c r="AH34" s="2">
        <f t="shared" si="12"/>
        <v>0.45935645004849668</v>
      </c>
      <c r="AI34" s="2">
        <f t="shared" si="13"/>
        <v>0.37769289867841399</v>
      </c>
      <c r="AJ34" s="2">
        <f t="shared" si="14"/>
        <v>0.2847604265600267</v>
      </c>
      <c r="AK34" s="2">
        <f t="shared" si="15"/>
        <v>0.34761263494602168</v>
      </c>
      <c r="AL34" s="2">
        <f t="shared" si="16"/>
        <v>0.55165992605525349</v>
      </c>
      <c r="AM34" s="2">
        <f t="shared" si="17"/>
        <v>0.17802263900729376</v>
      </c>
      <c r="AN34" s="2">
        <f t="shared" si="18"/>
        <v>0.43858079689018475</v>
      </c>
      <c r="AO34" s="2">
        <f t="shared" si="19"/>
        <v>0.11255290113452186</v>
      </c>
      <c r="AP34" s="2">
        <f t="shared" si="20"/>
        <v>0.48160398722840886</v>
      </c>
      <c r="AQ34" s="2">
        <f t="shared" si="21"/>
        <v>0.37634374526156189</v>
      </c>
      <c r="AS34" s="80">
        <v>53.48</v>
      </c>
      <c r="AT34" s="72">
        <f t="shared" si="26"/>
        <v>0.92652422746397578</v>
      </c>
      <c r="AU34" s="55">
        <f t="shared" si="22"/>
        <v>0.36644818272757612</v>
      </c>
      <c r="AV34" s="55">
        <f t="shared" si="27"/>
        <v>0.66033078438922743</v>
      </c>
      <c r="AW34" s="55">
        <f t="shared" si="28"/>
        <v>0.2847604265600267</v>
      </c>
      <c r="AX34" s="55">
        <f t="shared" si="29"/>
        <v>0.78619343183620649</v>
      </c>
      <c r="AY34" s="55">
        <f t="shared" si="30"/>
        <v>0.48889664639608377</v>
      </c>
      <c r="AZ34" s="72">
        <f t="shared" si="23"/>
        <v>1.1586393306480107</v>
      </c>
      <c r="BA34" s="55">
        <f t="shared" si="24"/>
        <v>0.39082592233637031</v>
      </c>
      <c r="BB34" s="55">
        <f t="shared" si="31"/>
        <v>0.63255379167710557</v>
      </c>
      <c r="BC34" s="55">
        <f t="shared" si="32"/>
        <v>0.83704934872691061</v>
      </c>
      <c r="BD34" s="55">
        <f t="shared" si="33"/>
        <v>0.72968256506254725</v>
      </c>
      <c r="BE34" s="73">
        <f t="shared" si="34"/>
        <v>0.48160398722840886</v>
      </c>
      <c r="BG34">
        <v>12117.1177988031</v>
      </c>
      <c r="CG34" s="92">
        <v>1.9713994223094531E-2</v>
      </c>
      <c r="CH34">
        <v>4.9071065566941602E-2</v>
      </c>
      <c r="CI34">
        <v>5.161748037661229E-2</v>
      </c>
    </row>
    <row r="35" spans="1:87" x14ac:dyDescent="0.25">
      <c r="A35" s="1">
        <v>63.11</v>
      </c>
      <c r="B35" s="15">
        <v>7.1978913219789149</v>
      </c>
      <c r="C35" s="16">
        <v>6.7847105115233273</v>
      </c>
      <c r="D35" s="15">
        <v>6.2782878572352274</v>
      </c>
      <c r="E35" s="16">
        <v>6.7588034835289648</v>
      </c>
      <c r="F35" s="17">
        <v>6.985661887295767</v>
      </c>
      <c r="G35" s="18">
        <v>6.2027524714091866</v>
      </c>
      <c r="H35" s="21">
        <v>4.881952781112445</v>
      </c>
      <c r="I35" s="22">
        <v>4.796264855687606</v>
      </c>
      <c r="J35" s="21">
        <v>2.2258003409736702</v>
      </c>
      <c r="K35" s="22">
        <v>1.4457240872335206</v>
      </c>
      <c r="L35" s="24">
        <v>5.1503394762366632</v>
      </c>
      <c r="M35" s="25">
        <v>5.4977973568281939</v>
      </c>
      <c r="N35" s="24">
        <v>4.8654503040906443</v>
      </c>
      <c r="O35" s="26">
        <v>4.9900039984006419</v>
      </c>
      <c r="P35" s="27">
        <v>5.9669302659956864</v>
      </c>
      <c r="Q35" s="26">
        <v>1.885005209813394</v>
      </c>
      <c r="R35" s="27">
        <v>5.1182377712989959</v>
      </c>
      <c r="S35" s="28">
        <v>0.94003241491085876</v>
      </c>
      <c r="T35" s="29">
        <v>4.5167821820730483</v>
      </c>
      <c r="U35" s="28">
        <v>4.9184988627748307</v>
      </c>
      <c r="W35" s="1">
        <v>63.11</v>
      </c>
      <c r="X35" s="2">
        <f t="shared" si="2"/>
        <v>0.45158850364963515</v>
      </c>
      <c r="Y35" s="2">
        <f t="shared" si="3"/>
        <v>0.49223074761101737</v>
      </c>
      <c r="Z35" s="2">
        <f t="shared" si="4"/>
        <v>0.56225834734255808</v>
      </c>
      <c r="AA35" s="2">
        <f t="shared" si="5"/>
        <v>0.4049875047330555</v>
      </c>
      <c r="AB35" s="2">
        <f t="shared" si="6"/>
        <v>0.33634564854951671</v>
      </c>
      <c r="AC35" s="2">
        <f t="shared" si="7"/>
        <v>0.34675867416165934</v>
      </c>
      <c r="AD35" s="2">
        <f t="shared" si="8"/>
        <v>0.43733509403761528</v>
      </c>
      <c r="AE35" s="2">
        <f t="shared" si="9"/>
        <v>0.35583009337860771</v>
      </c>
      <c r="AF35" s="2">
        <f t="shared" si="10"/>
        <v>0.14917981625307827</v>
      </c>
      <c r="AG35" s="2">
        <f t="shared" si="11"/>
        <v>8.384910561136967E-2</v>
      </c>
      <c r="AH35" s="2">
        <f t="shared" si="12"/>
        <v>0.3752588845780796</v>
      </c>
      <c r="AI35" s="2">
        <f t="shared" si="13"/>
        <v>0.31592542731277534</v>
      </c>
      <c r="AJ35" s="2">
        <f t="shared" si="14"/>
        <v>0.23323995667749733</v>
      </c>
      <c r="AK35" s="2">
        <f t="shared" si="15"/>
        <v>0.28540826869252311</v>
      </c>
      <c r="AL35" s="2">
        <f t="shared" si="16"/>
        <v>0.49083371675053933</v>
      </c>
      <c r="AM35" s="2">
        <f t="shared" si="17"/>
        <v>0.13072511130055889</v>
      </c>
      <c r="AN35" s="2">
        <f t="shared" si="18"/>
        <v>0.36781192095885978</v>
      </c>
      <c r="AO35" s="2">
        <f t="shared" si="19"/>
        <v>7.5035267423014557E-2</v>
      </c>
      <c r="AP35" s="2">
        <f t="shared" si="20"/>
        <v>0.39176761934428778</v>
      </c>
      <c r="AQ35" s="2">
        <f t="shared" si="21"/>
        <v>0.32338146322971961</v>
      </c>
      <c r="AS35" s="1">
        <v>63.11</v>
      </c>
      <c r="AT35" s="67">
        <f t="shared" si="26"/>
        <v>0.85657600838269066</v>
      </c>
      <c r="AU35" s="2">
        <f t="shared" si="22"/>
        <v>0.33634564854951671</v>
      </c>
      <c r="AV35" s="2">
        <f t="shared" si="27"/>
        <v>0.52118419964898499</v>
      </c>
      <c r="AW35" s="2">
        <f t="shared" si="28"/>
        <v>0.23323995667749733</v>
      </c>
      <c r="AX35" s="2">
        <f t="shared" si="29"/>
        <v>0.65322018965138295</v>
      </c>
      <c r="AY35" s="2">
        <f t="shared" si="30"/>
        <v>0.3984167306527342</v>
      </c>
      <c r="AZ35" s="67">
        <f t="shared" si="23"/>
        <v>1.0544890949535755</v>
      </c>
      <c r="BA35" s="2">
        <f t="shared" si="24"/>
        <v>0.34675867416165934</v>
      </c>
      <c r="BB35" s="2">
        <f t="shared" si="31"/>
        <v>0.50500990963168602</v>
      </c>
      <c r="BC35" s="2">
        <f t="shared" si="32"/>
        <v>0.69118431189085494</v>
      </c>
      <c r="BD35" s="2">
        <f t="shared" si="33"/>
        <v>0.62155882805109819</v>
      </c>
      <c r="BE35" s="68">
        <f t="shared" si="34"/>
        <v>0.39176761934428778</v>
      </c>
      <c r="BG35">
        <v>11693.541263993</v>
      </c>
      <c r="CG35" s="92">
        <v>0.58292083369186043</v>
      </c>
      <c r="CH35">
        <v>0.72940098308756141</v>
      </c>
      <c r="CI35">
        <v>0.75695923774100693</v>
      </c>
    </row>
    <row r="36" spans="1:87" x14ac:dyDescent="0.25">
      <c r="A36" s="1">
        <v>74.48</v>
      </c>
      <c r="B36" s="15">
        <v>6.17734522844012</v>
      </c>
      <c r="C36" s="16">
        <v>5.7729061270376603</v>
      </c>
      <c r="D36" s="15">
        <v>5.0756498124919185</v>
      </c>
      <c r="E36" s="16">
        <v>5.534519752618956</v>
      </c>
      <c r="F36" s="17">
        <v>5.8686228742914315</v>
      </c>
      <c r="G36" s="18">
        <v>5.0332751825289135</v>
      </c>
      <c r="H36" s="21">
        <v>3.6147792450313458</v>
      </c>
      <c r="I36" s="22">
        <v>3.6926994906621387</v>
      </c>
      <c r="J36" s="21">
        <v>1.4586095851487031</v>
      </c>
      <c r="K36" s="22">
        <v>0.88213673119333458</v>
      </c>
      <c r="L36" s="24">
        <v>3.9088263821532498</v>
      </c>
      <c r="M36" s="25">
        <v>4.3348017621145374</v>
      </c>
      <c r="N36" s="24">
        <v>3.774056485878531</v>
      </c>
      <c r="O36" s="26">
        <v>3.8144742103158746</v>
      </c>
      <c r="P36" s="27">
        <v>5.0631611379274934</v>
      </c>
      <c r="Q36" s="26">
        <v>1.2787723785166243</v>
      </c>
      <c r="R36" s="27">
        <v>3.9002267573696145</v>
      </c>
      <c r="S36" s="28">
        <v>0.55105348460291737</v>
      </c>
      <c r="T36" s="29">
        <v>3.3642239700957881</v>
      </c>
      <c r="U36" s="28">
        <v>3.9992418498862778</v>
      </c>
      <c r="W36" s="1">
        <v>74.48</v>
      </c>
      <c r="X36" s="2">
        <f t="shared" si="2"/>
        <v>0.38756046228710467</v>
      </c>
      <c r="Y36" s="2">
        <f t="shared" si="3"/>
        <v>0.41882433951658221</v>
      </c>
      <c r="Z36" s="2">
        <f t="shared" si="4"/>
        <v>0.45455489460752629</v>
      </c>
      <c r="AA36" s="2">
        <f t="shared" si="5"/>
        <v>0.33162842357692779</v>
      </c>
      <c r="AB36" s="2">
        <f t="shared" si="6"/>
        <v>0.28256245415138392</v>
      </c>
      <c r="AC36" s="2">
        <f t="shared" si="7"/>
        <v>0.2813802158040965</v>
      </c>
      <c r="AD36" s="2">
        <f t="shared" si="8"/>
        <v>0.3238191543283982</v>
      </c>
      <c r="AE36" s="2">
        <f t="shared" si="9"/>
        <v>0.27395768251273334</v>
      </c>
      <c r="AF36" s="2">
        <f t="shared" si="10"/>
        <v>9.7760390225421517E-2</v>
      </c>
      <c r="AG36" s="2">
        <f t="shared" si="11"/>
        <v>5.1162166135750982E-2</v>
      </c>
      <c r="AH36" s="2">
        <f t="shared" si="12"/>
        <v>0.284800999030068</v>
      </c>
      <c r="AI36" s="2">
        <f t="shared" si="13"/>
        <v>0.24909504845814975</v>
      </c>
      <c r="AJ36" s="2">
        <f t="shared" si="14"/>
        <v>0.18092071982004504</v>
      </c>
      <c r="AK36" s="2">
        <f t="shared" si="15"/>
        <v>0.21817266693322676</v>
      </c>
      <c r="AL36" s="2">
        <f t="shared" si="16"/>
        <v>0.41649057204477785</v>
      </c>
      <c r="AM36" s="2">
        <f t="shared" si="17"/>
        <v>8.8682864450127907E-2</v>
      </c>
      <c r="AN36" s="2">
        <f t="shared" si="18"/>
        <v>0.28028199546485266</v>
      </c>
      <c r="AO36" s="2">
        <f t="shared" si="19"/>
        <v>4.3986191247974066E-2</v>
      </c>
      <c r="AP36" s="2">
        <f t="shared" si="20"/>
        <v>0.29179933027022814</v>
      </c>
      <c r="AQ36" s="2">
        <f t="shared" si="21"/>
        <v>0.26294215314632302</v>
      </c>
      <c r="AS36" s="1">
        <v>74.48</v>
      </c>
      <c r="AT36" s="67">
        <f t="shared" si="26"/>
        <v>0.71918888586403251</v>
      </c>
      <c r="AU36" s="2">
        <f t="shared" si="22"/>
        <v>0.28256245415138392</v>
      </c>
      <c r="AV36" s="2">
        <f t="shared" si="27"/>
        <v>0.37498132046414917</v>
      </c>
      <c r="AW36" s="2">
        <f t="shared" si="28"/>
        <v>0.18092071982004504</v>
      </c>
      <c r="AX36" s="2">
        <f t="shared" si="29"/>
        <v>0.49845466239807945</v>
      </c>
      <c r="AY36" s="2">
        <f t="shared" si="30"/>
        <v>0.30692834439429706</v>
      </c>
      <c r="AZ36" s="67">
        <f t="shared" si="23"/>
        <v>0.87337923412410845</v>
      </c>
      <c r="BA36" s="2">
        <f t="shared" si="24"/>
        <v>0.2813802158040965</v>
      </c>
      <c r="BB36" s="2">
        <f t="shared" si="31"/>
        <v>0.37171807273815483</v>
      </c>
      <c r="BC36" s="2">
        <f t="shared" si="32"/>
        <v>0.53389604748821773</v>
      </c>
      <c r="BD36" s="2">
        <f t="shared" si="33"/>
        <v>0.50517343649490576</v>
      </c>
      <c r="BE36" s="68">
        <f t="shared" si="34"/>
        <v>0.29179933027022814</v>
      </c>
      <c r="BG36">
        <v>10505.3110344743</v>
      </c>
      <c r="CG36" s="92">
        <v>0.39736517208504502</v>
      </c>
      <c r="CH36">
        <v>0.22152795134549694</v>
      </c>
      <c r="CI36">
        <v>0.19142328188238086</v>
      </c>
    </row>
    <row r="37" spans="1:87" x14ac:dyDescent="0.25">
      <c r="A37" s="1">
        <v>87.89</v>
      </c>
      <c r="B37" s="15">
        <v>5.0419032170857001</v>
      </c>
      <c r="C37" s="16">
        <v>4.6824058459808873</v>
      </c>
      <c r="D37" s="15">
        <v>3.8794775636880905</v>
      </c>
      <c r="E37" s="16">
        <v>4.1335352770415241</v>
      </c>
      <c r="F37" s="17">
        <v>4.651550516838947</v>
      </c>
      <c r="G37" s="18">
        <v>3.8702590941396915</v>
      </c>
      <c r="H37" s="21">
        <v>2.5410164065626248</v>
      </c>
      <c r="I37" s="22">
        <v>2.7376910016977929</v>
      </c>
      <c r="J37" s="21">
        <v>0.91873460882742986</v>
      </c>
      <c r="K37" s="22">
        <v>0.49007596177407486</v>
      </c>
      <c r="L37" s="24">
        <v>2.8612997090203689</v>
      </c>
      <c r="M37" s="25">
        <v>3.3480176211453743</v>
      </c>
      <c r="N37" s="24">
        <v>2.9159376822461054</v>
      </c>
      <c r="O37" s="26">
        <v>2.8788484606157549</v>
      </c>
      <c r="P37" s="27">
        <v>4.2415528396836812</v>
      </c>
      <c r="Q37" s="26">
        <v>0.86198730700009474</v>
      </c>
      <c r="R37" s="27">
        <v>2.8636216391318432</v>
      </c>
      <c r="S37" s="28">
        <v>0.29173419773095621</v>
      </c>
      <c r="T37" s="29">
        <v>2.3985670897905154</v>
      </c>
      <c r="U37" s="28">
        <v>3.2410917361637606</v>
      </c>
      <c r="W37" s="1">
        <v>87.89</v>
      </c>
      <c r="X37" s="2">
        <f t="shared" si="2"/>
        <v>0.31632396593673973</v>
      </c>
      <c r="Y37" s="2">
        <f t="shared" si="3"/>
        <v>0.33970854412591328</v>
      </c>
      <c r="Z37" s="2">
        <f t="shared" si="4"/>
        <v>0.34743049269365067</v>
      </c>
      <c r="AA37" s="2">
        <f t="shared" si="5"/>
        <v>0.24768143380032806</v>
      </c>
      <c r="AB37" s="2">
        <f t="shared" si="6"/>
        <v>0.2239628542847617</v>
      </c>
      <c r="AC37" s="2">
        <f t="shared" si="7"/>
        <v>0.21636296439878541</v>
      </c>
      <c r="AD37" s="2">
        <f t="shared" si="8"/>
        <v>0.22762933173269317</v>
      </c>
      <c r="AE37" s="2">
        <f t="shared" si="9"/>
        <v>0.20310655772495753</v>
      </c>
      <c r="AF37" s="2">
        <f t="shared" si="10"/>
        <v>6.1576349687440822E-2</v>
      </c>
      <c r="AG37" s="2">
        <f t="shared" si="11"/>
        <v>2.8423425630972773E-2</v>
      </c>
      <c r="AH37" s="2">
        <f t="shared" si="12"/>
        <v>0.20847715809893314</v>
      </c>
      <c r="AI37" s="2">
        <f t="shared" si="13"/>
        <v>0.19239048458149777</v>
      </c>
      <c r="AJ37" s="2">
        <f t="shared" si="14"/>
        <v>0.13978422061151383</v>
      </c>
      <c r="AK37" s="2">
        <f t="shared" si="15"/>
        <v>0.16465861655337871</v>
      </c>
      <c r="AL37" s="2">
        <f t="shared" si="16"/>
        <v>0.34890589503954006</v>
      </c>
      <c r="AM37" s="2">
        <f t="shared" si="17"/>
        <v>5.9778819740456582E-2</v>
      </c>
      <c r="AN37" s="2">
        <f t="shared" si="18"/>
        <v>0.20578844185293169</v>
      </c>
      <c r="AO37" s="2">
        <f t="shared" si="19"/>
        <v>2.3286807131280382E-2</v>
      </c>
      <c r="AP37" s="2">
        <f t="shared" si="20"/>
        <v>0.20804211510007009</v>
      </c>
      <c r="AQ37" s="2">
        <f t="shared" si="21"/>
        <v>0.21309529946929495</v>
      </c>
      <c r="AS37" s="1">
        <v>87.89</v>
      </c>
      <c r="AT37" s="67">
        <f t="shared" si="26"/>
        <v>0.56400539973706776</v>
      </c>
      <c r="AU37" s="2">
        <f t="shared" si="22"/>
        <v>0.2239628542847617</v>
      </c>
      <c r="AV37" s="2">
        <f t="shared" si="27"/>
        <v>0.25605275736366595</v>
      </c>
      <c r="AW37" s="2">
        <f t="shared" si="28"/>
        <v>0.13978422061151383</v>
      </c>
      <c r="AX37" s="2">
        <f t="shared" si="29"/>
        <v>0.37044705840631043</v>
      </c>
      <c r="AY37" s="2">
        <f t="shared" si="30"/>
        <v>0.23638210660057535</v>
      </c>
      <c r="AZ37" s="67">
        <f t="shared" si="23"/>
        <v>0.68713903681956401</v>
      </c>
      <c r="BA37" s="2">
        <f t="shared" si="24"/>
        <v>0.21636296439878541</v>
      </c>
      <c r="BB37" s="2">
        <f t="shared" si="31"/>
        <v>0.26468290741239836</v>
      </c>
      <c r="BC37" s="2">
        <f t="shared" si="32"/>
        <v>0.4008676426804309</v>
      </c>
      <c r="BD37" s="2">
        <f t="shared" si="33"/>
        <v>0.40868471477999663</v>
      </c>
      <c r="BE37" s="68">
        <f t="shared" si="34"/>
        <v>0.20804211510007009</v>
      </c>
      <c r="BG37">
        <v>9079.4842829422305</v>
      </c>
      <c r="CG37" s="92">
        <v>1.9713994223094531E-2</v>
      </c>
      <c r="CH37">
        <v>4.9433754239875588E-2</v>
      </c>
      <c r="CI37">
        <v>5.0594839709727328E-2</v>
      </c>
    </row>
    <row r="38" spans="1:87" x14ac:dyDescent="0.25">
      <c r="A38" s="1">
        <v>103.72</v>
      </c>
      <c r="B38" s="15">
        <v>3.933495539334956</v>
      </c>
      <c r="C38" s="16">
        <v>3.681843732433951</v>
      </c>
      <c r="D38" s="15">
        <v>2.786758049915945</v>
      </c>
      <c r="E38" s="16">
        <v>2.8587656190836799</v>
      </c>
      <c r="F38" s="17">
        <v>3.4761587195731911</v>
      </c>
      <c r="G38" s="18">
        <v>2.7976998126251855</v>
      </c>
      <c r="H38" s="21">
        <v>1.680672268907563</v>
      </c>
      <c r="I38" s="22">
        <v>1.9595359366157326</v>
      </c>
      <c r="J38" s="21">
        <v>0.5493464671339271</v>
      </c>
      <c r="K38" s="22">
        <v>0.24503798088703743</v>
      </c>
      <c r="L38" s="24">
        <v>1.9010669253152281</v>
      </c>
      <c r="M38" s="25">
        <v>2.4317180616740086</v>
      </c>
      <c r="N38" s="24">
        <v>2.1411313838207118</v>
      </c>
      <c r="O38" s="26">
        <v>2.0631747301079577</v>
      </c>
      <c r="P38" s="27">
        <v>3.3685940227996305</v>
      </c>
      <c r="Q38" s="26">
        <v>0.56834327934072182</v>
      </c>
      <c r="R38" s="27">
        <v>1.9760285066407515</v>
      </c>
      <c r="S38" s="28">
        <v>0.14586709886547811</v>
      </c>
      <c r="T38" s="29">
        <v>1.6120239856708982</v>
      </c>
      <c r="U38" s="28">
        <v>2.5682335102350269</v>
      </c>
      <c r="W38" s="1">
        <v>103.72</v>
      </c>
      <c r="X38" s="2">
        <f t="shared" si="2"/>
        <v>0.2467835766423358</v>
      </c>
      <c r="Y38" s="2">
        <f t="shared" si="3"/>
        <v>0.26711776278808314</v>
      </c>
      <c r="Z38" s="2">
        <f t="shared" si="4"/>
        <v>0.24957090391827241</v>
      </c>
      <c r="AA38" s="2">
        <f t="shared" si="5"/>
        <v>0.17129723589549406</v>
      </c>
      <c r="AB38" s="2">
        <f t="shared" si="6"/>
        <v>0.16737009003001005</v>
      </c>
      <c r="AC38" s="2">
        <f t="shared" si="7"/>
        <v>0.15640261032499844</v>
      </c>
      <c r="AD38" s="2">
        <f t="shared" si="8"/>
        <v>0.1505579831932774</v>
      </c>
      <c r="AE38" s="2">
        <f t="shared" si="9"/>
        <v>0.14537601160158456</v>
      </c>
      <c r="AF38" s="2">
        <f t="shared" si="10"/>
        <v>3.6818848266717191E-2</v>
      </c>
      <c r="AG38" s="2">
        <f t="shared" si="11"/>
        <v>1.4211712815486386E-2</v>
      </c>
      <c r="AH38" s="2">
        <f t="shared" si="12"/>
        <v>0.13851363724539287</v>
      </c>
      <c r="AI38" s="2">
        <f t="shared" si="13"/>
        <v>0.13973624669603521</v>
      </c>
      <c r="AJ38" s="2">
        <f t="shared" si="14"/>
        <v>0.10264155627759732</v>
      </c>
      <c r="AK38" s="2">
        <f t="shared" si="15"/>
        <v>0.11800534186325475</v>
      </c>
      <c r="AL38" s="2">
        <f t="shared" si="16"/>
        <v>0.27709717572147491</v>
      </c>
      <c r="AM38" s="2">
        <f t="shared" si="17"/>
        <v>3.9414606422279064E-2</v>
      </c>
      <c r="AN38" s="2">
        <f t="shared" si="18"/>
        <v>0.14200333657272435</v>
      </c>
      <c r="AO38" s="2">
        <f t="shared" si="19"/>
        <v>1.1643403565640191E-2</v>
      </c>
      <c r="AP38" s="2">
        <f t="shared" si="20"/>
        <v>0.13982051242115098</v>
      </c>
      <c r="AQ38" s="2">
        <f t="shared" si="21"/>
        <v>0.16885621683093255</v>
      </c>
      <c r="AS38" s="1">
        <v>103.72</v>
      </c>
      <c r="AT38" s="67">
        <f t="shared" si="26"/>
        <v>0.41808081253782986</v>
      </c>
      <c r="AU38" s="2">
        <f t="shared" si="22"/>
        <v>0.16737009003001005</v>
      </c>
      <c r="AV38" s="2">
        <f t="shared" si="27"/>
        <v>0.16476969600876379</v>
      </c>
      <c r="AW38" s="2">
        <f t="shared" si="28"/>
        <v>0.10264155627759732</v>
      </c>
      <c r="AX38" s="2">
        <f t="shared" si="29"/>
        <v>0.26000867843597908</v>
      </c>
      <c r="AY38" s="2">
        <f t="shared" si="30"/>
        <v>0.18049962039657275</v>
      </c>
      <c r="AZ38" s="67">
        <f t="shared" si="23"/>
        <v>0.51668866670635549</v>
      </c>
      <c r="BA38" s="2">
        <f t="shared" si="24"/>
        <v>0.15640261032499844</v>
      </c>
      <c r="BB38" s="2">
        <f t="shared" si="31"/>
        <v>0.18219485986830175</v>
      </c>
      <c r="BC38" s="2">
        <f t="shared" si="32"/>
        <v>0.27824988394142808</v>
      </c>
      <c r="BD38" s="2">
        <f t="shared" si="33"/>
        <v>0.31651178214375397</v>
      </c>
      <c r="BE38" s="68">
        <f t="shared" si="34"/>
        <v>0.13982051242115098</v>
      </c>
      <c r="BG38">
        <v>7287.4398569881596</v>
      </c>
      <c r="CG38" s="92">
        <v>0.58292083369186043</v>
      </c>
      <c r="CH38">
        <v>0.76114076731231994</v>
      </c>
      <c r="CI38">
        <v>0.72367889297894272</v>
      </c>
    </row>
    <row r="39" spans="1:87" x14ac:dyDescent="0.25">
      <c r="A39" s="1">
        <v>122.39</v>
      </c>
      <c r="B39" s="15">
        <v>3.1832927818329284</v>
      </c>
      <c r="C39" s="16">
        <v>3.0522765598650921</v>
      </c>
      <c r="D39" s="15">
        <v>2.0302599249967677</v>
      </c>
      <c r="E39" s="16">
        <v>2.0194370819134164</v>
      </c>
      <c r="F39" s="17">
        <v>2.6508836278759591</v>
      </c>
      <c r="G39" s="18">
        <v>2.0740453576274471</v>
      </c>
      <c r="H39" s="21">
        <v>1.1604641856742697</v>
      </c>
      <c r="I39" s="22">
        <v>1.5209394453876626</v>
      </c>
      <c r="J39" s="21">
        <v>0.33150217844288704</v>
      </c>
      <c r="K39" s="22">
        <v>0.12251899044351872</v>
      </c>
      <c r="L39" s="24">
        <v>1.1833171677982541</v>
      </c>
      <c r="M39" s="25">
        <v>1.8237885462555066</v>
      </c>
      <c r="N39" s="24">
        <v>1.6412563525785222</v>
      </c>
      <c r="O39" s="26">
        <v>1.5113954418232711</v>
      </c>
      <c r="P39" s="27">
        <v>2.8140084214850574</v>
      </c>
      <c r="Q39" s="26">
        <v>0.40731268352751726</v>
      </c>
      <c r="R39" s="27">
        <v>1.3994169096209914</v>
      </c>
      <c r="S39" s="28">
        <v>6.4829821717990274E-2</v>
      </c>
      <c r="T39" s="29">
        <v>1.1291955455182621</v>
      </c>
      <c r="U39" s="28">
        <v>2.1322971948445799</v>
      </c>
      <c r="W39" s="1">
        <v>122.39</v>
      </c>
      <c r="X39" s="2">
        <f t="shared" si="2"/>
        <v>0.19971660583941608</v>
      </c>
      <c r="Y39" s="2">
        <f t="shared" si="3"/>
        <v>0.22144266441821242</v>
      </c>
      <c r="Z39" s="2">
        <f t="shared" si="4"/>
        <v>0.18182195784301056</v>
      </c>
      <c r="AA39" s="2">
        <f t="shared" si="5"/>
        <v>0.1210046699482519</v>
      </c>
      <c r="AB39" s="2">
        <f t="shared" si="6"/>
        <v>0.12763474491497173</v>
      </c>
      <c r="AC39" s="2">
        <f t="shared" si="7"/>
        <v>0.11594743167280486</v>
      </c>
      <c r="AD39" s="2">
        <f t="shared" si="8"/>
        <v>0.10395670268107249</v>
      </c>
      <c r="AE39" s="2">
        <f t="shared" si="9"/>
        <v>0.11283697651386529</v>
      </c>
      <c r="AF39" s="2">
        <f t="shared" si="10"/>
        <v>2.2218270505777616E-2</v>
      </c>
      <c r="AG39" s="2">
        <f t="shared" si="11"/>
        <v>7.1058564077431932E-3</v>
      </c>
      <c r="AH39" s="2">
        <f t="shared" si="12"/>
        <v>8.6217672162948608E-2</v>
      </c>
      <c r="AI39" s="2">
        <f t="shared" si="13"/>
        <v>0.10480218502202643</v>
      </c>
      <c r="AJ39" s="2">
        <f t="shared" si="14"/>
        <v>7.8678547029909215E-2</v>
      </c>
      <c r="AK39" s="2">
        <f t="shared" si="15"/>
        <v>8.6445773690523808E-2</v>
      </c>
      <c r="AL39" s="2">
        <f t="shared" si="16"/>
        <v>0.23147751874293943</v>
      </c>
      <c r="AM39" s="2">
        <f t="shared" si="17"/>
        <v>2.8247134602633329E-2</v>
      </c>
      <c r="AN39" s="2">
        <f t="shared" si="18"/>
        <v>0.10056629737609332</v>
      </c>
      <c r="AO39" s="2">
        <f t="shared" si="19"/>
        <v>5.1748460291734192E-3</v>
      </c>
      <c r="AP39" s="2">
        <f t="shared" si="20"/>
        <v>9.7941904836071944E-2</v>
      </c>
      <c r="AQ39" s="2">
        <f t="shared" si="21"/>
        <v>0.14019427596664147</v>
      </c>
      <c r="AS39" s="1">
        <v>122.39</v>
      </c>
      <c r="AT39" s="67">
        <f t="shared" si="26"/>
        <v>0.32072127578766796</v>
      </c>
      <c r="AU39" s="2">
        <f t="shared" si="22"/>
        <v>0.12763474491497173</v>
      </c>
      <c r="AV39" s="2">
        <f t="shared" si="27"/>
        <v>0.11106255908881568</v>
      </c>
      <c r="AW39" s="2">
        <f t="shared" si="28"/>
        <v>7.8678547029909215E-2</v>
      </c>
      <c r="AX39" s="2">
        <f t="shared" si="29"/>
        <v>0.18701207106661713</v>
      </c>
      <c r="AY39" s="2">
        <f t="shared" si="30"/>
        <v>0.14536912199581489</v>
      </c>
      <c r="AZ39" s="67">
        <f t="shared" si="23"/>
        <v>0.40326462226122295</v>
      </c>
      <c r="BA39" s="2">
        <f t="shared" si="24"/>
        <v>0.11594743167280486</v>
      </c>
      <c r="BB39" s="2">
        <f t="shared" si="31"/>
        <v>0.13505524701964292</v>
      </c>
      <c r="BC39" s="2">
        <f t="shared" si="32"/>
        <v>0.19101985718497505</v>
      </c>
      <c r="BD39" s="2">
        <f t="shared" si="33"/>
        <v>0.25972465334557276</v>
      </c>
      <c r="BE39" s="68">
        <f t="shared" si="34"/>
        <v>9.7941904836071944E-2</v>
      </c>
      <c r="BG39">
        <v>5746.0344736913703</v>
      </c>
      <c r="CG39" s="92">
        <v>0.39736517208504502</v>
      </c>
      <c r="CH39">
        <v>0.18942547844780444</v>
      </c>
      <c r="CI39">
        <v>0.22572626731133003</v>
      </c>
    </row>
    <row r="40" spans="1:87" x14ac:dyDescent="0.25">
      <c r="A40" s="1">
        <v>144.43</v>
      </c>
      <c r="B40" s="15">
        <v>2.4736415247364159</v>
      </c>
      <c r="C40" s="16">
        <v>2.5014052838673408</v>
      </c>
      <c r="D40" s="15">
        <v>1.4030777188671928</v>
      </c>
      <c r="E40" s="16">
        <v>1.3820522529344941</v>
      </c>
      <c r="F40" s="17">
        <v>1.9173057685895298</v>
      </c>
      <c r="G40" s="18">
        <v>1.473153711959682</v>
      </c>
      <c r="H40" s="21">
        <v>0.76030412164865935</v>
      </c>
      <c r="I40" s="22">
        <v>1.1601584606677984</v>
      </c>
      <c r="J40" s="21">
        <v>0.18942981625307834</v>
      </c>
      <c r="K40" s="22">
        <v>4.9007596177407471E-2</v>
      </c>
      <c r="L40" s="24">
        <v>0.66925315227934035</v>
      </c>
      <c r="M40" s="25">
        <v>1.330396475770925</v>
      </c>
      <c r="N40" s="24">
        <v>1.2413563275847705</v>
      </c>
      <c r="O40" s="26">
        <v>1.1035585765693725</v>
      </c>
      <c r="P40" s="27">
        <v>2.3518537537229127</v>
      </c>
      <c r="Q40" s="26">
        <v>0.29364402765937297</v>
      </c>
      <c r="R40" s="27">
        <v>0.94590217039196633</v>
      </c>
      <c r="S40" s="28">
        <v>3.2414910858995137E-2</v>
      </c>
      <c r="T40" s="29">
        <v>0.76318043766061849</v>
      </c>
      <c r="U40" s="28">
        <v>1.87642153146323</v>
      </c>
      <c r="W40" s="1">
        <v>144.43</v>
      </c>
      <c r="X40" s="2">
        <f t="shared" si="2"/>
        <v>0.155193795620438</v>
      </c>
      <c r="Y40" s="2">
        <f t="shared" si="3"/>
        <v>0.18147695334457556</v>
      </c>
      <c r="Z40" s="2">
        <f t="shared" si="4"/>
        <v>0.12565402819087032</v>
      </c>
      <c r="AA40" s="2">
        <f t="shared" si="5"/>
        <v>8.2812570995834861E-2</v>
      </c>
      <c r="AB40" s="2">
        <f t="shared" si="6"/>
        <v>9.2314438146048713E-2</v>
      </c>
      <c r="AC40" s="2">
        <f t="shared" si="7"/>
        <v>8.2355185113394111E-2</v>
      </c>
      <c r="AD40" s="2">
        <f t="shared" si="8"/>
        <v>6.8109563825530239E-2</v>
      </c>
      <c r="AE40" s="2">
        <f t="shared" si="9"/>
        <v>8.6070996038483283E-2</v>
      </c>
      <c r="AF40" s="2">
        <f t="shared" si="10"/>
        <v>1.2696154574730067E-2</v>
      </c>
      <c r="AG40" s="2">
        <f t="shared" si="11"/>
        <v>2.8423425630972766E-3</v>
      </c>
      <c r="AH40" s="2">
        <f t="shared" si="12"/>
        <v>4.8762453928225022E-2</v>
      </c>
      <c r="AI40" s="2">
        <f t="shared" si="13"/>
        <v>7.6449903083700435E-2</v>
      </c>
      <c r="AJ40" s="2">
        <f t="shared" si="14"/>
        <v>5.9508139631758744E-2</v>
      </c>
      <c r="AK40" s="2">
        <f t="shared" si="15"/>
        <v>6.3119136345461818E-2</v>
      </c>
      <c r="AL40" s="2">
        <f t="shared" si="16"/>
        <v>0.19346113792749314</v>
      </c>
      <c r="AM40" s="2">
        <f t="shared" si="17"/>
        <v>2.0364213318177522E-2</v>
      </c>
      <c r="AN40" s="2">
        <f t="shared" si="18"/>
        <v>6.797536767087789E-2</v>
      </c>
      <c r="AO40" s="2">
        <f t="shared" si="19"/>
        <v>2.5874230145867096E-3</v>
      </c>
      <c r="AP40" s="2">
        <f t="shared" si="20"/>
        <v>6.6195218440931389E-2</v>
      </c>
      <c r="AQ40" s="2">
        <f t="shared" si="21"/>
        <v>0.12337096285064446</v>
      </c>
      <c r="AS40" s="1">
        <v>144.43</v>
      </c>
      <c r="AT40" s="67">
        <f t="shared" si="26"/>
        <v>0.23800636661627286</v>
      </c>
      <c r="AU40" s="2">
        <f t="shared" si="22"/>
        <v>9.2314438146048713E-2</v>
      </c>
      <c r="AV40" s="2">
        <f t="shared" si="27"/>
        <v>7.0951906388627514E-2</v>
      </c>
      <c r="AW40" s="2">
        <f t="shared" si="28"/>
        <v>5.9508139631758744E-2</v>
      </c>
      <c r="AX40" s="2">
        <f t="shared" si="29"/>
        <v>0.13109450401633971</v>
      </c>
      <c r="AY40" s="2">
        <f t="shared" si="30"/>
        <v>0.12595838586523117</v>
      </c>
      <c r="AZ40" s="67">
        <f t="shared" si="23"/>
        <v>0.30713098153544588</v>
      </c>
      <c r="BA40" s="2">
        <f t="shared" si="24"/>
        <v>8.2355185113394111E-2</v>
      </c>
      <c r="BB40" s="2">
        <f t="shared" si="31"/>
        <v>9.8767150613213353E-2</v>
      </c>
      <c r="BC40" s="2">
        <f t="shared" si="32"/>
        <v>0.12521235701192546</v>
      </c>
      <c r="BD40" s="2">
        <f t="shared" si="33"/>
        <v>0.21382535124567068</v>
      </c>
      <c r="BE40" s="68">
        <f t="shared" si="34"/>
        <v>6.6195218440931389E-2</v>
      </c>
      <c r="BG40">
        <v>4259.5140036237799</v>
      </c>
      <c r="CG40" s="92">
        <v>1.9713994223094531E-2</v>
      </c>
      <c r="CH40">
        <v>7.9691202632918623E-2</v>
      </c>
      <c r="CI40">
        <v>5.6459777275913101E-2</v>
      </c>
    </row>
    <row r="41" spans="1:87" x14ac:dyDescent="0.25">
      <c r="A41" s="1">
        <v>170.44</v>
      </c>
      <c r="B41" s="15">
        <v>1.8924033522573671</v>
      </c>
      <c r="C41" s="16">
        <v>2.0573355817875205</v>
      </c>
      <c r="D41" s="15">
        <v>0.91167722746670132</v>
      </c>
      <c r="E41" s="16">
        <v>0.92136816862299609</v>
      </c>
      <c r="F41" s="17">
        <v>1.3171057019006338</v>
      </c>
      <c r="G41" s="18">
        <v>1.0208696775860955</v>
      </c>
      <c r="H41" s="21">
        <v>0.48019207683073228</v>
      </c>
      <c r="I41" s="22">
        <v>0.90548953027730605</v>
      </c>
      <c r="J41" s="21">
        <v>9.4714908126539168E-2</v>
      </c>
      <c r="K41" s="22">
        <v>1.2251899044351868E-2</v>
      </c>
      <c r="L41" s="24">
        <v>0.32977691561590694</v>
      </c>
      <c r="M41" s="25">
        <v>0.99559471365638763</v>
      </c>
      <c r="N41" s="24">
        <v>0.97475631092226944</v>
      </c>
      <c r="O41" s="26">
        <v>0.82367053178728533</v>
      </c>
      <c r="P41" s="27">
        <v>2.177261990346103</v>
      </c>
      <c r="Q41" s="26">
        <v>0.19892014776925265</v>
      </c>
      <c r="R41" s="27">
        <v>0.62196307094266279</v>
      </c>
      <c r="S41" s="28">
        <v>1.6207455429497569E-2</v>
      </c>
      <c r="T41" s="29">
        <v>0.49061599563896907</v>
      </c>
      <c r="U41" s="28">
        <v>1.8290371493555728</v>
      </c>
      <c r="W41" s="1">
        <v>170.44</v>
      </c>
      <c r="X41" s="2">
        <f t="shared" si="2"/>
        <v>0.11872749391727495</v>
      </c>
      <c r="Y41" s="2">
        <f t="shared" si="3"/>
        <v>0.14925969645868459</v>
      </c>
      <c r="Z41" s="2">
        <f t="shared" si="4"/>
        <v>8.1646165783007915E-2</v>
      </c>
      <c r="AA41" s="2">
        <f t="shared" si="5"/>
        <v>5.5208380663889917E-2</v>
      </c>
      <c r="AB41" s="2">
        <f t="shared" si="6"/>
        <v>6.3416005335111741E-2</v>
      </c>
      <c r="AC41" s="2">
        <f t="shared" si="7"/>
        <v>5.707069845577311E-2</v>
      </c>
      <c r="AD41" s="2">
        <f t="shared" si="8"/>
        <v>4.3016566626650682E-2</v>
      </c>
      <c r="AE41" s="2">
        <f t="shared" si="9"/>
        <v>6.7177362761743048E-2</v>
      </c>
      <c r="AF41" s="2">
        <f t="shared" si="10"/>
        <v>6.3480772873650334E-3</v>
      </c>
      <c r="AG41" s="2">
        <f t="shared" si="11"/>
        <v>7.1058564077431914E-4</v>
      </c>
      <c r="AH41" s="2">
        <f t="shared" si="12"/>
        <v>2.4027875848690598E-2</v>
      </c>
      <c r="AI41" s="2">
        <f t="shared" si="13"/>
        <v>5.7210854625550658E-2</v>
      </c>
      <c r="AJ41" s="2">
        <f t="shared" si="14"/>
        <v>4.6727868032991761E-2</v>
      </c>
      <c r="AK41" s="2">
        <f t="shared" si="15"/>
        <v>4.7110659736105572E-2</v>
      </c>
      <c r="AL41" s="2">
        <f t="shared" si="16"/>
        <v>0.17909939406388017</v>
      </c>
      <c r="AM41" s="2">
        <f t="shared" si="17"/>
        <v>1.3795112247797675E-2</v>
      </c>
      <c r="AN41" s="2">
        <f t="shared" si="18"/>
        <v>4.4696132167152583E-2</v>
      </c>
      <c r="AO41" s="2">
        <f t="shared" si="19"/>
        <v>1.2937115072933548E-3</v>
      </c>
      <c r="AP41" s="2">
        <f t="shared" si="20"/>
        <v>4.2554068997741605E-2</v>
      </c>
      <c r="AQ41" s="2">
        <f t="shared" si="21"/>
        <v>0.12025553449583022</v>
      </c>
      <c r="AS41" s="1">
        <v>170.44</v>
      </c>
      <c r="AT41" s="67">
        <f t="shared" si="26"/>
        <v>0.17393587458116488</v>
      </c>
      <c r="AU41" s="2">
        <f t="shared" si="22"/>
        <v>6.3416005335111741E-2</v>
      </c>
      <c r="AV41" s="2">
        <f t="shared" si="27"/>
        <v>4.3727152267425004E-2</v>
      </c>
      <c r="AW41" s="2">
        <f t="shared" si="28"/>
        <v>4.6727868032991761E-2</v>
      </c>
      <c r="AX41" s="2">
        <f t="shared" si="29"/>
        <v>9.1806791903258161E-2</v>
      </c>
      <c r="AY41" s="2">
        <f t="shared" si="30"/>
        <v>0.12154924600312357</v>
      </c>
      <c r="AZ41" s="67">
        <f t="shared" si="23"/>
        <v>0.23090586224169252</v>
      </c>
      <c r="BA41" s="2">
        <f t="shared" si="24"/>
        <v>5.707069845577311E-2</v>
      </c>
      <c r="BB41" s="2">
        <f t="shared" si="31"/>
        <v>7.3525440049108076E-2</v>
      </c>
      <c r="BC41" s="2">
        <f t="shared" si="32"/>
        <v>8.1238730474241252E-2</v>
      </c>
      <c r="BD41" s="2">
        <f t="shared" si="33"/>
        <v>0.19289450631167784</v>
      </c>
      <c r="BE41" s="68">
        <f t="shared" si="34"/>
        <v>4.2554068997741605E-2</v>
      </c>
      <c r="BG41">
        <v>2950.33208578312</v>
      </c>
      <c r="CG41" s="92">
        <v>0.58292083369186043</v>
      </c>
      <c r="CH41">
        <v>0.75574717004147463</v>
      </c>
      <c r="CI41">
        <v>0.79059263297250992</v>
      </c>
    </row>
    <row r="42" spans="1:87" x14ac:dyDescent="0.25">
      <c r="A42" s="1">
        <v>201.13</v>
      </c>
      <c r="B42" s="15">
        <v>1.4125439307921059</v>
      </c>
      <c r="C42" s="16">
        <v>1.6807195053400785</v>
      </c>
      <c r="D42" s="15">
        <v>0.55605845079529304</v>
      </c>
      <c r="E42" s="16">
        <v>0.55534519752618949</v>
      </c>
      <c r="F42" s="17">
        <v>0.84194731577192405</v>
      </c>
      <c r="G42" s="18">
        <v>0.67196485106932857</v>
      </c>
      <c r="H42" s="21">
        <v>0.286781379218354</v>
      </c>
      <c r="I42" s="22">
        <v>0.70033955857385388</v>
      </c>
      <c r="J42" s="21">
        <v>4.7357454063269584E-2</v>
      </c>
      <c r="K42" s="22">
        <v>0</v>
      </c>
      <c r="L42" s="24">
        <v>0.12609117361784675</v>
      </c>
      <c r="M42" s="25">
        <v>0.67841409691629961</v>
      </c>
      <c r="N42" s="24">
        <v>0.73315004582187793</v>
      </c>
      <c r="O42" s="26">
        <v>0.58376649340263909</v>
      </c>
      <c r="P42" s="27">
        <v>2.0334805381534355</v>
      </c>
      <c r="Q42" s="26">
        <v>0.13261343184616844</v>
      </c>
      <c r="R42" s="27">
        <v>0.38224813735017815</v>
      </c>
      <c r="S42" s="28">
        <v>0</v>
      </c>
      <c r="T42" s="29">
        <v>0.29592710848064796</v>
      </c>
      <c r="U42" s="28">
        <v>1.8858984078847614</v>
      </c>
      <c r="W42" s="1">
        <v>201.13</v>
      </c>
      <c r="X42" s="2">
        <f t="shared" si="2"/>
        <v>8.8621593673965937E-2</v>
      </c>
      <c r="Y42" s="2">
        <f t="shared" si="3"/>
        <v>0.12193620011242269</v>
      </c>
      <c r="Z42" s="2">
        <f t="shared" si="4"/>
        <v>4.9798370619423264E-2</v>
      </c>
      <c r="AA42" s="2">
        <f t="shared" si="5"/>
        <v>3.3276284235769268E-2</v>
      </c>
      <c r="AB42" s="2">
        <f t="shared" si="6"/>
        <v>4.0538079359786615E-2</v>
      </c>
      <c r="AC42" s="2">
        <f t="shared" si="7"/>
        <v>3.756552303417976E-2</v>
      </c>
      <c r="AD42" s="2">
        <f t="shared" si="8"/>
        <v>2.5690449513138605E-2</v>
      </c>
      <c r="AE42" s="2">
        <f t="shared" si="9"/>
        <v>5.1957491511035639E-2</v>
      </c>
      <c r="AF42" s="2">
        <f t="shared" si="10"/>
        <v>3.1740386436825167E-3</v>
      </c>
      <c r="AG42" s="2">
        <f t="shared" si="11"/>
        <v>0</v>
      </c>
      <c r="AH42" s="2">
        <f t="shared" si="12"/>
        <v>9.1871290009699329E-3</v>
      </c>
      <c r="AI42" s="2">
        <f t="shared" si="13"/>
        <v>3.8984387665198239E-2</v>
      </c>
      <c r="AJ42" s="2">
        <f t="shared" si="14"/>
        <v>3.5145746896609188E-2</v>
      </c>
      <c r="AK42" s="2">
        <f t="shared" si="15"/>
        <v>3.3389108356657343E-2</v>
      </c>
      <c r="AL42" s="2">
        <f t="shared" si="16"/>
        <v>0.1672720755879635</v>
      </c>
      <c r="AM42" s="2">
        <f t="shared" si="17"/>
        <v>9.1967414985317832E-3</v>
      </c>
      <c r="AN42" s="2">
        <f t="shared" si="18"/>
        <v>2.7469497894395855E-2</v>
      </c>
      <c r="AO42" s="2">
        <f t="shared" si="19"/>
        <v>0</v>
      </c>
      <c r="AP42" s="2">
        <f t="shared" si="20"/>
        <v>2.5667533681177471E-2</v>
      </c>
      <c r="AQ42" s="2">
        <f t="shared" si="21"/>
        <v>0.12399404852160729</v>
      </c>
      <c r="AS42" s="1">
        <v>201.13</v>
      </c>
      <c r="AT42" s="67">
        <f t="shared" si="26"/>
        <v>0.12189787790973521</v>
      </c>
      <c r="AU42" s="2">
        <f t="shared" si="22"/>
        <v>4.0538079359786615E-2</v>
      </c>
      <c r="AV42" s="2">
        <f t="shared" si="27"/>
        <v>2.5690449513138605E-2</v>
      </c>
      <c r="AW42" s="2">
        <f t="shared" si="28"/>
        <v>3.5145746896609188E-2</v>
      </c>
      <c r="AX42" s="2">
        <f t="shared" si="29"/>
        <v>6.0858606251053202E-2</v>
      </c>
      <c r="AY42" s="2">
        <f t="shared" si="30"/>
        <v>0.12399404852160729</v>
      </c>
      <c r="AZ42" s="67">
        <f t="shared" si="23"/>
        <v>0.17173457073184595</v>
      </c>
      <c r="BA42" s="2">
        <f t="shared" si="24"/>
        <v>3.756552303417976E-2</v>
      </c>
      <c r="BB42" s="2">
        <f t="shared" si="31"/>
        <v>5.5131530154718153E-2</v>
      </c>
      <c r="BC42" s="2">
        <f t="shared" si="32"/>
        <v>4.8171516666168174E-2</v>
      </c>
      <c r="BD42" s="2">
        <f t="shared" si="33"/>
        <v>0.17646881708649528</v>
      </c>
      <c r="BE42" s="68">
        <f t="shared" si="34"/>
        <v>2.5667533681177471E-2</v>
      </c>
      <c r="BG42">
        <v>1839.00691797179</v>
      </c>
      <c r="CG42" s="92">
        <v>0.39736517208504502</v>
      </c>
      <c r="CH42">
        <v>0.16456162732560675</v>
      </c>
      <c r="CI42">
        <v>0.15294758975157696</v>
      </c>
    </row>
    <row r="43" spans="1:87" x14ac:dyDescent="0.25">
      <c r="A43" s="1">
        <v>237.35</v>
      </c>
      <c r="B43" s="15">
        <v>1.128683427953501</v>
      </c>
      <c r="C43" s="16">
        <v>1.5233277121978637</v>
      </c>
      <c r="D43" s="15">
        <v>0.35561877667140834</v>
      </c>
      <c r="E43" s="16">
        <v>0.34709074845386845</v>
      </c>
      <c r="F43" s="17">
        <v>0.57519173057685902</v>
      </c>
      <c r="G43" s="18">
        <v>0.47812883633779152</v>
      </c>
      <c r="H43" s="21">
        <v>0.18674136321195148</v>
      </c>
      <c r="I43" s="22">
        <v>0.62252405206564798</v>
      </c>
      <c r="J43" s="21">
        <v>1.8942981625307834E-2</v>
      </c>
      <c r="K43" s="22">
        <v>0</v>
      </c>
      <c r="L43" s="24">
        <v>4.849660523763337E-2</v>
      </c>
      <c r="M43" s="25">
        <v>0.53744493392070491</v>
      </c>
      <c r="N43" s="24">
        <v>0.6581687911355496</v>
      </c>
      <c r="O43" s="26">
        <v>0.47980807676929244</v>
      </c>
      <c r="P43" s="27">
        <v>1.9821300195131972</v>
      </c>
      <c r="Q43" s="26">
        <v>0.10419626787913233</v>
      </c>
      <c r="R43" s="27">
        <v>0.25267249757045679</v>
      </c>
      <c r="S43" s="28">
        <v>0</v>
      </c>
      <c r="T43" s="29">
        <v>0.20247644264465392</v>
      </c>
      <c r="U43" s="28">
        <v>2.1038665655799855</v>
      </c>
      <c r="W43" s="1">
        <v>237.35</v>
      </c>
      <c r="X43" s="2">
        <f t="shared" si="2"/>
        <v>7.0812469586374702E-2</v>
      </c>
      <c r="Y43" s="2">
        <f t="shared" si="3"/>
        <v>0.11051742551995498</v>
      </c>
      <c r="Z43" s="2">
        <f t="shared" si="4"/>
        <v>3.1847795163584644E-2</v>
      </c>
      <c r="AA43" s="2">
        <f t="shared" si="5"/>
        <v>2.0797677647355791E-2</v>
      </c>
      <c r="AB43" s="2">
        <f t="shared" si="6"/>
        <v>2.7694331443814616E-2</v>
      </c>
      <c r="AC43" s="2">
        <f t="shared" si="7"/>
        <v>2.672931446662791E-2</v>
      </c>
      <c r="AD43" s="2">
        <f t="shared" si="8"/>
        <v>1.6728664799253046E-2</v>
      </c>
      <c r="AE43" s="2">
        <f t="shared" si="9"/>
        <v>4.6184436898698354E-2</v>
      </c>
      <c r="AF43" s="2">
        <f t="shared" si="10"/>
        <v>1.2696154574730067E-3</v>
      </c>
      <c r="AG43" s="2">
        <f t="shared" si="11"/>
        <v>0</v>
      </c>
      <c r="AH43" s="2">
        <f t="shared" si="12"/>
        <v>3.5335111542192056E-3</v>
      </c>
      <c r="AI43" s="2">
        <f t="shared" si="13"/>
        <v>3.0883735682819387E-2</v>
      </c>
      <c r="AJ43" s="2">
        <f t="shared" si="14"/>
        <v>3.1551295509455984E-2</v>
      </c>
      <c r="AK43" s="2">
        <f t="shared" si="15"/>
        <v>2.744310275889645E-2</v>
      </c>
      <c r="AL43" s="2">
        <f t="shared" si="16"/>
        <v>0.16304803327513614</v>
      </c>
      <c r="AM43" s="2">
        <f t="shared" si="17"/>
        <v>7.2260111774178279E-3</v>
      </c>
      <c r="AN43" s="2">
        <f t="shared" si="18"/>
        <v>1.815780369290574E-2</v>
      </c>
      <c r="AO43" s="2">
        <f t="shared" si="19"/>
        <v>0</v>
      </c>
      <c r="AP43" s="2">
        <f t="shared" si="20"/>
        <v>1.7561996729226696E-2</v>
      </c>
      <c r="AQ43" s="2">
        <f t="shared" si="21"/>
        <v>0.1383250189537529</v>
      </c>
      <c r="AS43" s="1">
        <v>237.35</v>
      </c>
      <c r="AT43" s="67">
        <f t="shared" si="26"/>
        <v>9.1610147233730496E-2</v>
      </c>
      <c r="AU43" s="2">
        <f t="shared" si="22"/>
        <v>2.7694331443814616E-2</v>
      </c>
      <c r="AV43" s="2">
        <f t="shared" si="27"/>
        <v>1.6728664799253046E-2</v>
      </c>
      <c r="AW43" s="2">
        <f t="shared" si="28"/>
        <v>3.1551295509455984E-2</v>
      </c>
      <c r="AX43" s="2">
        <f t="shared" si="29"/>
        <v>4.5600906451802189E-2</v>
      </c>
      <c r="AY43" s="2">
        <f t="shared" si="30"/>
        <v>0.1383250189537529</v>
      </c>
      <c r="AZ43" s="67">
        <f t="shared" si="23"/>
        <v>0.14236522068353963</v>
      </c>
      <c r="BA43" s="2">
        <f t="shared" si="24"/>
        <v>2.672931446662791E-2</v>
      </c>
      <c r="BB43" s="2">
        <f t="shared" si="31"/>
        <v>4.745405235617136E-2</v>
      </c>
      <c r="BC43" s="2">
        <f t="shared" si="32"/>
        <v>3.441724683703859E-2</v>
      </c>
      <c r="BD43" s="2">
        <f t="shared" si="33"/>
        <v>0.17027404445255398</v>
      </c>
      <c r="BE43" s="68">
        <f t="shared" si="34"/>
        <v>1.7561996729226696E-2</v>
      </c>
      <c r="BG43">
        <v>1154.7238008264901</v>
      </c>
      <c r="CG43" s="92"/>
    </row>
    <row r="44" spans="1:87" x14ac:dyDescent="0.25">
      <c r="A44" s="1">
        <v>280.08999999999997</v>
      </c>
      <c r="B44" s="15">
        <v>1.0881319275479862</v>
      </c>
      <c r="C44" s="16">
        <v>1.545812254075323</v>
      </c>
      <c r="D44" s="15">
        <v>0.25216604163972589</v>
      </c>
      <c r="E44" s="16">
        <v>0.23980815347721818</v>
      </c>
      <c r="F44" s="17">
        <v>0.47515838612870964</v>
      </c>
      <c r="G44" s="18">
        <v>0.39413322995412542</v>
      </c>
      <c r="H44" s="21">
        <v>0.15339469120981725</v>
      </c>
      <c r="I44" s="22">
        <v>0.73571024335031121</v>
      </c>
      <c r="J44" s="21">
        <v>1.8942981625307834E-2</v>
      </c>
      <c r="K44" s="22">
        <v>0</v>
      </c>
      <c r="L44" s="24">
        <v>1.9398642095053348E-2</v>
      </c>
      <c r="M44" s="25">
        <v>0.56387665198237891</v>
      </c>
      <c r="N44" s="24">
        <v>0.79146879946680004</v>
      </c>
      <c r="O44" s="26">
        <v>0.50379848060775712</v>
      </c>
      <c r="P44" s="27">
        <v>1.9307795008729589</v>
      </c>
      <c r="Q44" s="26">
        <v>0.12314104385715641</v>
      </c>
      <c r="R44" s="27">
        <v>0.20732102364755425</v>
      </c>
      <c r="S44" s="28">
        <v>0</v>
      </c>
      <c r="T44" s="29">
        <v>0.18690133167198819</v>
      </c>
      <c r="U44" s="28">
        <v>2.359742228961335</v>
      </c>
      <c r="W44" s="1">
        <v>280.08999999999997</v>
      </c>
      <c r="X44" s="2">
        <f t="shared" si="2"/>
        <v>6.8268309002433109E-2</v>
      </c>
      <c r="Y44" s="2">
        <f t="shared" si="3"/>
        <v>0.11214867903316467</v>
      </c>
      <c r="Z44" s="2">
        <f t="shared" si="4"/>
        <v>2.2582982025087291E-2</v>
      </c>
      <c r="AA44" s="2">
        <f t="shared" si="5"/>
        <v>1.4369304556354911E-2</v>
      </c>
      <c r="AB44" s="2">
        <f t="shared" si="6"/>
        <v>2.287792597532512E-2</v>
      </c>
      <c r="AC44" s="2">
        <f t="shared" si="7"/>
        <v>2.2033624087355441E-2</v>
      </c>
      <c r="AD44" s="2">
        <f t="shared" si="8"/>
        <v>1.3741403227957855E-2</v>
      </c>
      <c r="AE44" s="2">
        <f t="shared" si="9"/>
        <v>5.4581607243916232E-2</v>
      </c>
      <c r="AF44" s="2">
        <f t="shared" si="10"/>
        <v>1.2696154574730067E-3</v>
      </c>
      <c r="AG44" s="2">
        <f t="shared" si="11"/>
        <v>0</v>
      </c>
      <c r="AH44" s="2">
        <f t="shared" si="12"/>
        <v>1.4134044616876823E-3</v>
      </c>
      <c r="AI44" s="2">
        <f t="shared" si="13"/>
        <v>3.2402607929515416E-2</v>
      </c>
      <c r="AJ44" s="2">
        <f t="shared" si="14"/>
        <v>3.7941431308839466E-2</v>
      </c>
      <c r="AK44" s="2">
        <f t="shared" si="15"/>
        <v>2.8815257896841272E-2</v>
      </c>
      <c r="AL44" s="2">
        <f t="shared" si="16"/>
        <v>0.15882399096230879</v>
      </c>
      <c r="AM44" s="2">
        <f t="shared" si="17"/>
        <v>8.5398313914937986E-3</v>
      </c>
      <c r="AN44" s="2">
        <f t="shared" si="18"/>
        <v>1.4898710722384195E-2</v>
      </c>
      <c r="AO44" s="2">
        <f t="shared" si="19"/>
        <v>0</v>
      </c>
      <c r="AP44" s="2">
        <f t="shared" si="20"/>
        <v>1.6211073903901564E-2</v>
      </c>
      <c r="AQ44" s="2">
        <f t="shared" si="21"/>
        <v>0.15514833206974987</v>
      </c>
      <c r="AS44" s="1">
        <v>280.08999999999997</v>
      </c>
      <c r="AT44" s="67">
        <f t="shared" si="26"/>
        <v>8.2637613558788015E-2</v>
      </c>
      <c r="AU44" s="2">
        <f t="shared" si="22"/>
        <v>2.287792597532512E-2</v>
      </c>
      <c r="AV44" s="2">
        <f t="shared" si="27"/>
        <v>1.3741403227957855E-2</v>
      </c>
      <c r="AW44" s="2">
        <f t="shared" si="28"/>
        <v>3.7941431308839466E-2</v>
      </c>
      <c r="AX44" s="2">
        <f t="shared" si="29"/>
        <v>4.3713968619225468E-2</v>
      </c>
      <c r="AY44" s="2">
        <f t="shared" si="30"/>
        <v>0.15514833206974987</v>
      </c>
      <c r="AZ44" s="67">
        <f t="shared" si="23"/>
        <v>0.13473166105825196</v>
      </c>
      <c r="BA44" s="2">
        <f t="shared" si="24"/>
        <v>2.2033624087355441E-2</v>
      </c>
      <c r="BB44" s="2">
        <f t="shared" si="31"/>
        <v>5.5851222701389237E-2</v>
      </c>
      <c r="BC44" s="2">
        <f t="shared" si="32"/>
        <v>3.3816012391203097E-2</v>
      </c>
      <c r="BD44" s="2">
        <f t="shared" si="33"/>
        <v>0.16736382235380259</v>
      </c>
      <c r="BE44" s="68">
        <f t="shared" si="34"/>
        <v>1.6211073903901564E-2</v>
      </c>
      <c r="BG44">
        <v>773.25954761115804</v>
      </c>
      <c r="CG44" s="92"/>
    </row>
    <row r="45" spans="1:87" x14ac:dyDescent="0.25">
      <c r="A45" s="1">
        <v>330.52</v>
      </c>
      <c r="B45" s="15">
        <v>1.1084076777507434</v>
      </c>
      <c r="C45" s="16">
        <v>1.545812254075323</v>
      </c>
      <c r="D45" s="15">
        <v>0.17457649036596409</v>
      </c>
      <c r="E45" s="16">
        <v>0.16407926290546507</v>
      </c>
      <c r="F45" s="17">
        <v>0.40013337779259756</v>
      </c>
      <c r="G45" s="18">
        <v>0.32952122504361309</v>
      </c>
      <c r="H45" s="21">
        <v>0.1267173536081099</v>
      </c>
      <c r="I45" s="22">
        <v>0.8771929824561403</v>
      </c>
      <c r="J45" s="21">
        <v>9.4714908126539172E-3</v>
      </c>
      <c r="K45" s="22">
        <v>0</v>
      </c>
      <c r="L45" s="24">
        <v>9.6993210475266739E-3</v>
      </c>
      <c r="M45" s="25">
        <v>0.59911894273127753</v>
      </c>
      <c r="N45" s="24">
        <v>0.99141881196367576</v>
      </c>
      <c r="O45" s="26">
        <v>0.55177928828468625</v>
      </c>
      <c r="P45" s="27">
        <v>1.7869980486802919</v>
      </c>
      <c r="Q45" s="26">
        <v>0.14208581983518045</v>
      </c>
      <c r="R45" s="27">
        <v>0.17492711370262393</v>
      </c>
      <c r="S45" s="28">
        <v>0</v>
      </c>
      <c r="T45" s="29">
        <v>0.17132622069932252</v>
      </c>
      <c r="U45" s="28">
        <v>2.5208491281273697</v>
      </c>
      <c r="W45" s="1">
        <v>330.52</v>
      </c>
      <c r="X45" s="2">
        <f t="shared" si="2"/>
        <v>6.9540389294403898E-2</v>
      </c>
      <c r="Y45" s="2">
        <f t="shared" si="3"/>
        <v>0.11214867903316467</v>
      </c>
      <c r="Z45" s="2">
        <f t="shared" si="4"/>
        <v>1.5634372171214283E-2</v>
      </c>
      <c r="AA45" s="2">
        <f t="shared" si="5"/>
        <v>9.8316294332954652E-3</v>
      </c>
      <c r="AB45" s="2">
        <f t="shared" si="6"/>
        <v>1.9265621873957993E-2</v>
      </c>
      <c r="AC45" s="2">
        <f t="shared" si="7"/>
        <v>1.8421554564838155E-2</v>
      </c>
      <c r="AD45" s="2">
        <f t="shared" si="8"/>
        <v>1.1351593970921708E-2</v>
      </c>
      <c r="AE45" s="2">
        <f t="shared" si="9"/>
        <v>6.5078070175438582E-2</v>
      </c>
      <c r="AF45" s="2">
        <f t="shared" si="10"/>
        <v>6.3480772873650336E-4</v>
      </c>
      <c r="AG45" s="2">
        <f t="shared" si="11"/>
        <v>0</v>
      </c>
      <c r="AH45" s="2">
        <f t="shared" si="12"/>
        <v>7.0670223084384114E-4</v>
      </c>
      <c r="AI45" s="2">
        <f t="shared" si="13"/>
        <v>3.4427770925110131E-2</v>
      </c>
      <c r="AJ45" s="2">
        <f t="shared" si="14"/>
        <v>4.7526635007914694E-2</v>
      </c>
      <c r="AK45" s="2">
        <f t="shared" si="15"/>
        <v>3.1559568172730909E-2</v>
      </c>
      <c r="AL45" s="2">
        <f t="shared" si="16"/>
        <v>0.14699667248639217</v>
      </c>
      <c r="AM45" s="2">
        <f t="shared" si="17"/>
        <v>9.8536516055697659E-3</v>
      </c>
      <c r="AN45" s="2">
        <f t="shared" si="18"/>
        <v>1.2570787172011665E-2</v>
      </c>
      <c r="AO45" s="2">
        <f t="shared" si="19"/>
        <v>0</v>
      </c>
      <c r="AP45" s="2">
        <f t="shared" si="20"/>
        <v>1.4860151078576434E-2</v>
      </c>
      <c r="AQ45" s="2">
        <f t="shared" si="21"/>
        <v>0.16574078847611834</v>
      </c>
      <c r="AS45" s="1">
        <v>330.52</v>
      </c>
      <c r="AT45" s="67">
        <f t="shared" si="26"/>
        <v>7.9372018727699362E-2</v>
      </c>
      <c r="AU45" s="2">
        <f t="shared" si="22"/>
        <v>1.9265621873957993E-2</v>
      </c>
      <c r="AV45" s="2">
        <f t="shared" si="27"/>
        <v>1.1351593970921708E-2</v>
      </c>
      <c r="AW45" s="2">
        <f t="shared" si="28"/>
        <v>4.7526635007914694E-2</v>
      </c>
      <c r="AX45" s="2">
        <f t="shared" si="29"/>
        <v>4.4130355344742578E-2</v>
      </c>
      <c r="AY45" s="2">
        <f t="shared" si="30"/>
        <v>0.16574078847611834</v>
      </c>
      <c r="AZ45" s="67">
        <f t="shared" si="23"/>
        <v>0.12778305120437894</v>
      </c>
      <c r="BA45" s="2">
        <f t="shared" si="24"/>
        <v>1.8421554564838155E-2</v>
      </c>
      <c r="BB45" s="2">
        <f t="shared" si="31"/>
        <v>6.5712877904175085E-2</v>
      </c>
      <c r="BC45" s="2">
        <f t="shared" si="32"/>
        <v>3.5134473155953971E-2</v>
      </c>
      <c r="BD45" s="2">
        <f t="shared" si="33"/>
        <v>0.15685032409196192</v>
      </c>
      <c r="BE45" s="68">
        <f t="shared" si="34"/>
        <v>1.4860151078576434E-2</v>
      </c>
      <c r="BG45">
        <v>513.92637177396796</v>
      </c>
      <c r="CG45" s="92"/>
    </row>
    <row r="46" spans="1:87" x14ac:dyDescent="0.25">
      <c r="A46" s="1">
        <v>390.04</v>
      </c>
      <c r="B46" s="15">
        <v>0.95971884293052179</v>
      </c>
      <c r="C46" s="16">
        <v>1.2703766160764471</v>
      </c>
      <c r="D46" s="15">
        <v>0.10345273503168242</v>
      </c>
      <c r="E46" s="16">
        <v>9.4661113214691381E-2</v>
      </c>
      <c r="F46" s="17">
        <v>0.27509169723241089</v>
      </c>
      <c r="G46" s="18">
        <v>0.22614201718679328</v>
      </c>
      <c r="H46" s="21">
        <v>8.6701347205548895E-2</v>
      </c>
      <c r="I46" s="22">
        <v>0.75693265421618561</v>
      </c>
      <c r="J46" s="21">
        <v>9.4714908126539172E-3</v>
      </c>
      <c r="K46" s="22">
        <v>0</v>
      </c>
      <c r="L46" s="24">
        <v>0</v>
      </c>
      <c r="M46" s="25">
        <v>0.46696035242290757</v>
      </c>
      <c r="N46" s="24">
        <v>0.89144380571523807</v>
      </c>
      <c r="O46" s="26">
        <v>0.46381447421031607</v>
      </c>
      <c r="P46" s="27">
        <v>1.4891650405669099</v>
      </c>
      <c r="Q46" s="26">
        <v>0.10419626787913233</v>
      </c>
      <c r="R46" s="27">
        <v>0.12957563977972145</v>
      </c>
      <c r="S46" s="28">
        <v>0</v>
      </c>
      <c r="T46" s="29">
        <v>0.10902577680865981</v>
      </c>
      <c r="U46" s="28">
        <v>2.388172858225929</v>
      </c>
      <c r="W46" s="1">
        <v>390.04</v>
      </c>
      <c r="X46" s="2">
        <f t="shared" si="2"/>
        <v>6.0211800486618013E-2</v>
      </c>
      <c r="Y46" s="2">
        <f t="shared" si="3"/>
        <v>9.2165823496346222E-2</v>
      </c>
      <c r="Z46" s="2">
        <f t="shared" si="4"/>
        <v>9.2648131384973527E-3</v>
      </c>
      <c r="AA46" s="2">
        <f t="shared" si="5"/>
        <v>5.6720939038243066E-3</v>
      </c>
      <c r="AB46" s="2">
        <f t="shared" si="6"/>
        <v>1.3245115038346125E-2</v>
      </c>
      <c r="AC46" s="2">
        <f t="shared" si="7"/>
        <v>1.2642243328810497E-2</v>
      </c>
      <c r="AD46" s="2">
        <f t="shared" si="8"/>
        <v>7.766880085367486E-3</v>
      </c>
      <c r="AE46" s="2">
        <f t="shared" si="9"/>
        <v>5.6156076683644585E-2</v>
      </c>
      <c r="AF46" s="2">
        <f t="shared" si="10"/>
        <v>6.3480772873650336E-4</v>
      </c>
      <c r="AG46" s="2">
        <f t="shared" si="11"/>
        <v>0</v>
      </c>
      <c r="AH46" s="2">
        <f t="shared" si="12"/>
        <v>0</v>
      </c>
      <c r="AI46" s="2">
        <f t="shared" si="13"/>
        <v>2.6833409691629961E-2</v>
      </c>
      <c r="AJ46" s="2">
        <f t="shared" si="14"/>
        <v>4.2734033158377087E-2</v>
      </c>
      <c r="AK46" s="2">
        <f t="shared" si="15"/>
        <v>2.6528332666933236E-2</v>
      </c>
      <c r="AL46" s="2">
        <f t="shared" si="16"/>
        <v>0.12249722707199348</v>
      </c>
      <c r="AM46" s="2">
        <f t="shared" si="17"/>
        <v>7.2260111774178279E-3</v>
      </c>
      <c r="AN46" s="2">
        <f t="shared" si="18"/>
        <v>9.3116942014901238E-3</v>
      </c>
      <c r="AO46" s="2">
        <f t="shared" si="19"/>
        <v>0</v>
      </c>
      <c r="AP46" s="2">
        <f t="shared" si="20"/>
        <v>9.4564597772759142E-3</v>
      </c>
      <c r="AQ46" s="2">
        <f t="shared" si="21"/>
        <v>0.15701758908263838</v>
      </c>
      <c r="AS46" s="1">
        <v>390.04</v>
      </c>
      <c r="AT46" s="67">
        <f t="shared" si="26"/>
        <v>6.5883894390442316E-2</v>
      </c>
      <c r="AU46" s="2">
        <f t="shared" si="22"/>
        <v>1.3245115038346125E-2</v>
      </c>
      <c r="AV46" s="2">
        <f t="shared" si="27"/>
        <v>7.766880085367486E-3</v>
      </c>
      <c r="AW46" s="2">
        <f t="shared" si="28"/>
        <v>4.2734033158377087E-2</v>
      </c>
      <c r="AX46" s="2">
        <f t="shared" si="29"/>
        <v>3.5840026868423358E-2</v>
      </c>
      <c r="AY46" s="2">
        <f t="shared" si="30"/>
        <v>0.15701758908263838</v>
      </c>
      <c r="AZ46" s="67">
        <f t="shared" si="23"/>
        <v>0.10143063663484357</v>
      </c>
      <c r="BA46" s="2">
        <f t="shared" si="24"/>
        <v>1.2642243328810497E-2</v>
      </c>
      <c r="BB46" s="2">
        <f t="shared" si="31"/>
        <v>5.6790884412381087E-2</v>
      </c>
      <c r="BC46" s="2">
        <f t="shared" si="32"/>
        <v>2.6833409691629961E-2</v>
      </c>
      <c r="BD46" s="2">
        <f t="shared" si="33"/>
        <v>0.12972323824941132</v>
      </c>
      <c r="BE46" s="68">
        <f t="shared" si="34"/>
        <v>9.4564597772759142E-3</v>
      </c>
      <c r="BG46">
        <v>297.43526945889801</v>
      </c>
    </row>
    <row r="47" spans="1:87" x14ac:dyDescent="0.25">
      <c r="A47" s="1">
        <v>460.27</v>
      </c>
      <c r="B47" s="15">
        <v>0.7028926736955935</v>
      </c>
      <c r="C47" s="16">
        <v>0.8881394041596401</v>
      </c>
      <c r="D47" s="15">
        <v>5.8192163455321355E-2</v>
      </c>
      <c r="E47" s="16">
        <v>5.0485927047835409E-2</v>
      </c>
      <c r="F47" s="17">
        <v>0.15838612870956989</v>
      </c>
      <c r="G47" s="18">
        <v>0.14860761129417846</v>
      </c>
      <c r="H47" s="21">
        <v>4.6685340802987869E-2</v>
      </c>
      <c r="I47" s="22">
        <v>0.45981890209394455</v>
      </c>
      <c r="J47" s="21">
        <v>0</v>
      </c>
      <c r="K47" s="22">
        <v>0</v>
      </c>
      <c r="L47" s="24">
        <v>0</v>
      </c>
      <c r="M47" s="25">
        <v>0.25550660792951541</v>
      </c>
      <c r="N47" s="24">
        <v>0.5332000333250021</v>
      </c>
      <c r="O47" s="26">
        <v>0.28788484606157544</v>
      </c>
      <c r="P47" s="27">
        <v>1.2221423436376708</v>
      </c>
      <c r="Q47" s="26">
        <v>3.7889551956048123E-2</v>
      </c>
      <c r="R47" s="27">
        <v>8.4224165856818925E-2</v>
      </c>
      <c r="S47" s="28">
        <v>0</v>
      </c>
      <c r="T47" s="29">
        <v>5.4512888404329905E-2</v>
      </c>
      <c r="U47" s="28">
        <v>2.1322971948445799</v>
      </c>
      <c r="W47" s="1">
        <v>460.27</v>
      </c>
      <c r="X47" s="2">
        <f t="shared" si="2"/>
        <v>4.4098783454987842E-2</v>
      </c>
      <c r="Y47" s="2">
        <f t="shared" si="3"/>
        <v>6.4434513771781873E-2</v>
      </c>
      <c r="Z47" s="2">
        <f t="shared" si="4"/>
        <v>5.2114573904047598E-3</v>
      </c>
      <c r="AA47" s="2">
        <f t="shared" si="5"/>
        <v>3.0251167487062975E-3</v>
      </c>
      <c r="AB47" s="2">
        <f t="shared" si="6"/>
        <v>7.6259753251083744E-3</v>
      </c>
      <c r="AC47" s="2">
        <f t="shared" si="7"/>
        <v>8.3077599017897571E-3</v>
      </c>
      <c r="AD47" s="2">
        <f t="shared" si="8"/>
        <v>4.1821661998132616E-3</v>
      </c>
      <c r="AE47" s="2">
        <f t="shared" si="9"/>
        <v>3.4113504527447651E-2</v>
      </c>
      <c r="AF47" s="2">
        <f t="shared" si="10"/>
        <v>0</v>
      </c>
      <c r="AG47" s="2">
        <f t="shared" si="11"/>
        <v>0</v>
      </c>
      <c r="AH47" s="2">
        <f t="shared" si="12"/>
        <v>0</v>
      </c>
      <c r="AI47" s="2">
        <f t="shared" si="13"/>
        <v>1.4682431718061672E-2</v>
      </c>
      <c r="AJ47" s="2">
        <f t="shared" si="14"/>
        <v>2.5560543197533953E-2</v>
      </c>
      <c r="AK47" s="2">
        <f t="shared" si="15"/>
        <v>1.6465861655337869E-2</v>
      </c>
      <c r="AL47" s="2">
        <f t="shared" si="16"/>
        <v>0.10053220704529119</v>
      </c>
      <c r="AM47" s="2">
        <f t="shared" si="17"/>
        <v>2.6276404281519376E-3</v>
      </c>
      <c r="AN47" s="2">
        <f t="shared" si="18"/>
        <v>6.0526012309685797E-3</v>
      </c>
      <c r="AO47" s="2">
        <f t="shared" si="19"/>
        <v>0</v>
      </c>
      <c r="AP47" s="2">
        <f t="shared" si="20"/>
        <v>4.7282298886379571E-3</v>
      </c>
      <c r="AQ47" s="2">
        <f t="shared" si="21"/>
        <v>0.14019427596664147</v>
      </c>
      <c r="AS47" s="1">
        <v>460.27</v>
      </c>
      <c r="AT47" s="72">
        <f t="shared" si="26"/>
        <v>4.7123900203694141E-2</v>
      </c>
      <c r="AU47" s="55">
        <f t="shared" si="22"/>
        <v>7.6259753251083744E-3</v>
      </c>
      <c r="AV47" s="55">
        <f t="shared" si="27"/>
        <v>4.1821661998132616E-3</v>
      </c>
      <c r="AW47" s="55">
        <f t="shared" si="28"/>
        <v>2.5560543197533953E-2</v>
      </c>
      <c r="AX47" s="55">
        <f t="shared" si="29"/>
        <v>2.2518462886306448E-2</v>
      </c>
      <c r="AY47" s="55">
        <f t="shared" si="30"/>
        <v>0.14019427596664147</v>
      </c>
      <c r="AZ47" s="72">
        <f t="shared" si="23"/>
        <v>6.9645971162186626E-2</v>
      </c>
      <c r="BA47" s="55">
        <f t="shared" si="24"/>
        <v>8.3077599017897571E-3</v>
      </c>
      <c r="BB47" s="55">
        <f t="shared" si="31"/>
        <v>3.4113504527447651E-2</v>
      </c>
      <c r="BC47" s="55">
        <f t="shared" si="32"/>
        <v>1.4682431718061672E-2</v>
      </c>
      <c r="BD47" s="55">
        <f t="shared" si="33"/>
        <v>0.10315984747344312</v>
      </c>
      <c r="BE47" s="73">
        <f t="shared" si="34"/>
        <v>4.7282298886379571E-3</v>
      </c>
      <c r="BG47">
        <v>155.25764414584299</v>
      </c>
    </row>
    <row r="48" spans="1:87" x14ac:dyDescent="0.25">
      <c r="A48" t="s">
        <v>25</v>
      </c>
      <c r="B48" s="37">
        <v>6.2739000000000003</v>
      </c>
      <c r="C48" s="37">
        <v>7.254999999999999</v>
      </c>
      <c r="D48" s="38">
        <v>8.9556000000000004</v>
      </c>
      <c r="E48" s="38">
        <v>5.9919999999999991</v>
      </c>
      <c r="F48" s="39">
        <v>4.8148000000000017</v>
      </c>
      <c r="G48" s="39">
        <v>5.5904000000000025</v>
      </c>
      <c r="H48" s="40">
        <v>8.958200000000005</v>
      </c>
      <c r="I48" s="40">
        <v>7.4188999999999989</v>
      </c>
      <c r="J48" s="40">
        <v>6.7022999999999993</v>
      </c>
      <c r="K48" s="41">
        <v>5.7997999999999958</v>
      </c>
      <c r="L48" s="42">
        <v>7.2861000000000011</v>
      </c>
      <c r="M48" s="42">
        <v>5.7463999999999995</v>
      </c>
      <c r="N48" s="43">
        <v>4.7938000000000009</v>
      </c>
      <c r="O48" s="44">
        <v>5.7195999999999998</v>
      </c>
      <c r="P48" s="45">
        <v>8.2259000000000029</v>
      </c>
      <c r="Q48" s="45">
        <v>6.9350000000000014</v>
      </c>
      <c r="R48" s="44">
        <v>7.186300000000001</v>
      </c>
      <c r="S48" s="46">
        <v>7.9821999999999989</v>
      </c>
      <c r="T48" s="47">
        <v>8.6735999999999969</v>
      </c>
      <c r="U48" s="46">
        <v>6.5748000000000006</v>
      </c>
      <c r="V48" s="57"/>
      <c r="W48" s="36">
        <f>SUM(X4:AQ47)</f>
        <v>136.88459999999989</v>
      </c>
      <c r="X48" s="2">
        <f>SUM(X4:X47)</f>
        <v>6.2739000000000003</v>
      </c>
      <c r="Y48" s="2">
        <f t="shared" ref="Y48:AQ48" si="41">SUM(Y4:Y47)</f>
        <v>7.2549999999999963</v>
      </c>
      <c r="Z48" s="2">
        <f t="shared" si="41"/>
        <v>8.9556000000000058</v>
      </c>
      <c r="AA48" s="2">
        <f t="shared" si="41"/>
        <v>5.9919999999999973</v>
      </c>
      <c r="AB48" s="2">
        <f t="shared" si="41"/>
        <v>4.8148000000000044</v>
      </c>
      <c r="AC48" s="2">
        <f t="shared" si="41"/>
        <v>5.5904000000000016</v>
      </c>
      <c r="AD48" s="2">
        <f t="shared" si="41"/>
        <v>8.958200000000005</v>
      </c>
      <c r="AE48" s="2">
        <f t="shared" si="41"/>
        <v>7.4188999999999989</v>
      </c>
      <c r="AF48" s="2">
        <f t="shared" si="41"/>
        <v>6.7023000000000028</v>
      </c>
      <c r="AG48" s="2">
        <f t="shared" si="41"/>
        <v>5.7997999999999932</v>
      </c>
      <c r="AH48" s="2">
        <f t="shared" si="41"/>
        <v>7.2861000000000029</v>
      </c>
      <c r="AI48" s="2">
        <f t="shared" si="41"/>
        <v>5.7463999999999995</v>
      </c>
      <c r="AJ48" s="2">
        <f t="shared" si="41"/>
        <v>4.7938000000000018</v>
      </c>
      <c r="AK48" s="2">
        <f t="shared" si="41"/>
        <v>5.7196000000000016</v>
      </c>
      <c r="AL48" s="2">
        <f t="shared" si="41"/>
        <v>8.2259000000000029</v>
      </c>
      <c r="AM48" s="2">
        <f t="shared" si="41"/>
        <v>6.9350000000000014</v>
      </c>
      <c r="AN48" s="2">
        <f t="shared" si="41"/>
        <v>7.1863000000000028</v>
      </c>
      <c r="AO48" s="2">
        <f t="shared" si="41"/>
        <v>7.9821999999999989</v>
      </c>
      <c r="AP48" s="2">
        <f t="shared" si="41"/>
        <v>8.6735999999999986</v>
      </c>
      <c r="AQ48" s="2">
        <f t="shared" si="41"/>
        <v>6.5748000000000015</v>
      </c>
      <c r="AT48" s="36">
        <f>SUM(AT4:AT47)</f>
        <v>12.265899999999998</v>
      </c>
      <c r="AU48" s="36">
        <f t="shared" ref="AU48:BE48" si="42">SUM(AU4:AU47)</f>
        <v>4.8148000000000044</v>
      </c>
      <c r="AV48" s="36">
        <f t="shared" si="42"/>
        <v>14.757999999999997</v>
      </c>
      <c r="AW48" s="36">
        <f t="shared" si="42"/>
        <v>4.7938000000000018</v>
      </c>
      <c r="AX48" s="36">
        <f t="shared" si="42"/>
        <v>12.905900000000006</v>
      </c>
      <c r="AY48" s="36">
        <f t="shared" si="42"/>
        <v>14.557</v>
      </c>
      <c r="AZ48" s="36">
        <f t="shared" si="42"/>
        <v>16.210599999999999</v>
      </c>
      <c r="BA48" s="36">
        <f t="shared" si="42"/>
        <v>5.5904000000000016</v>
      </c>
      <c r="BB48" s="36">
        <f t="shared" si="42"/>
        <v>14.1212</v>
      </c>
      <c r="BC48" s="36">
        <f t="shared" si="42"/>
        <v>13.032499999999999</v>
      </c>
      <c r="BD48" s="36">
        <f t="shared" si="42"/>
        <v>15.160900000000005</v>
      </c>
      <c r="BE48" s="36">
        <f t="shared" si="42"/>
        <v>8.6735999999999986</v>
      </c>
      <c r="BG48">
        <f>SUM(BG4:BG47)</f>
        <v>173651.36746453415</v>
      </c>
      <c r="BM48" t="s">
        <v>53</v>
      </c>
      <c r="BR48" t="s">
        <v>55</v>
      </c>
    </row>
    <row r="49" spans="2:77" x14ac:dyDescent="0.25">
      <c r="B49" s="35"/>
      <c r="BH49" s="91" t="s">
        <v>0</v>
      </c>
      <c r="BI49" t="s">
        <v>46</v>
      </c>
      <c r="BJ49" t="s">
        <v>44</v>
      </c>
      <c r="BK49" t="s">
        <v>61</v>
      </c>
      <c r="BM49" t="s">
        <v>57</v>
      </c>
      <c r="BN49" t="s">
        <v>58</v>
      </c>
      <c r="BO49" t="s">
        <v>54</v>
      </c>
      <c r="BQ49" s="91" t="s">
        <v>0</v>
      </c>
      <c r="BR49" t="s">
        <v>56</v>
      </c>
      <c r="BS49" t="s">
        <v>59</v>
      </c>
      <c r="BT49" t="s">
        <v>60</v>
      </c>
      <c r="BV49" t="s">
        <v>59</v>
      </c>
      <c r="BW49" t="s">
        <v>62</v>
      </c>
      <c r="BX49" t="s">
        <v>64</v>
      </c>
      <c r="BY49" t="s">
        <v>63</v>
      </c>
    </row>
    <row r="50" spans="2:77" x14ac:dyDescent="0.25">
      <c r="BH50" s="78">
        <v>0.37</v>
      </c>
      <c r="BI50">
        <f>BC4/$BM$93</f>
        <v>2.0476382546967529E-3</v>
      </c>
      <c r="BJ50">
        <f>AW4/$BN$93</f>
        <v>1.9161876197617261E-3</v>
      </c>
      <c r="BK50">
        <f>BG4/$BO$93</f>
        <v>7.5085409956179969E-4</v>
      </c>
      <c r="BM50" s="36">
        <f>BC4</f>
        <v>2.6685845554335428E-2</v>
      </c>
      <c r="BN50" s="36">
        <f>AW4</f>
        <v>9.1858202116137655E-3</v>
      </c>
      <c r="BO50" s="84">
        <f>BG4</f>
        <v>130.386841155258</v>
      </c>
      <c r="BQ50" s="78">
        <v>0.37</v>
      </c>
      <c r="BR50">
        <f t="shared" ref="BR50:BR93" si="43">BM50/$BM$93</f>
        <v>2.0476382546967529E-3</v>
      </c>
      <c r="BS50">
        <f t="shared" ref="BS50:BS93" si="44">BN50/$BN$93</f>
        <v>1.9161876197617261E-3</v>
      </c>
      <c r="BT50">
        <f t="shared" ref="BT50:BT93" si="45">BO50/$BO$93</f>
        <v>7.5085409956179969E-4</v>
      </c>
      <c r="BV50" s="36">
        <f>BC4</f>
        <v>2.6685845554335428E-2</v>
      </c>
      <c r="BW50" s="36">
        <v>0.21</v>
      </c>
      <c r="BX50" s="36">
        <f>BW50</f>
        <v>0.21</v>
      </c>
      <c r="BY50">
        <f>BX50/$BX$93</f>
        <v>1.124093446538822E-2</v>
      </c>
    </row>
    <row r="51" spans="2:77" x14ac:dyDescent="0.25">
      <c r="Z51" s="1"/>
      <c r="BH51" s="78">
        <v>0.44</v>
      </c>
      <c r="BI51">
        <f t="shared" ref="BI51:BI93" si="46">BC5/$BM$93</f>
        <v>2.1407127208193325E-3</v>
      </c>
      <c r="BJ51">
        <f t="shared" ref="BJ51:BJ93" si="47">AW5/$BN$93</f>
        <v>1.9995001249687575E-3</v>
      </c>
      <c r="BK51">
        <f t="shared" ref="BK51:BK93" si="48">BG5/$BO$93</f>
        <v>7.9840827696018711E-4</v>
      </c>
      <c r="BM51" s="36">
        <f t="shared" ref="BM51:BM93" si="49">BC5+BM50</f>
        <v>5.4584684088413382E-2</v>
      </c>
      <c r="BN51" s="36">
        <f t="shared" ref="BN51:BN93" si="50">AW5+BN50</f>
        <v>1.8771023910689001E-2</v>
      </c>
      <c r="BO51" s="84">
        <f t="shared" ref="BO51:BO93" si="51">BG5+BO50</f>
        <v>269.031530244397</v>
      </c>
      <c r="BQ51" s="78">
        <v>0.44</v>
      </c>
      <c r="BR51">
        <f t="shared" si="43"/>
        <v>4.1883509755160859E-3</v>
      </c>
      <c r="BS51">
        <f t="shared" si="44"/>
        <v>3.915687744730484E-3</v>
      </c>
      <c r="BT51">
        <f t="shared" si="45"/>
        <v>1.5492623765219868E-3</v>
      </c>
      <c r="BV51" s="36">
        <f t="shared" ref="BV51:BV93" si="52">BC5</f>
        <v>2.7898838534077951E-2</v>
      </c>
      <c r="BW51" s="36">
        <v>0.65</v>
      </c>
      <c r="BX51" s="36">
        <f>BW51+BX50</f>
        <v>0.86</v>
      </c>
      <c r="BY51">
        <f t="shared" ref="BY51:BY93" si="53">BX51/$BX$93</f>
        <v>4.6034303048732711E-2</v>
      </c>
    </row>
    <row r="52" spans="2:77" x14ac:dyDescent="0.25">
      <c r="W52" s="1"/>
      <c r="BH52" s="78">
        <v>0.52</v>
      </c>
      <c r="BI52">
        <f t="shared" si="46"/>
        <v>2.3268616530644922E-3</v>
      </c>
      <c r="BJ52">
        <f t="shared" si="47"/>
        <v>2.1661251353828209E-3</v>
      </c>
      <c r="BK52">
        <f t="shared" si="48"/>
        <v>8.7283183206802409E-4</v>
      </c>
      <c r="BM52" s="36">
        <f t="shared" si="49"/>
        <v>8.4909508581976378E-2</v>
      </c>
      <c r="BN52" s="36">
        <f t="shared" si="50"/>
        <v>2.915499458468717E-2</v>
      </c>
      <c r="BO52" s="84">
        <f t="shared" si="51"/>
        <v>420.59997144958402</v>
      </c>
      <c r="BQ52" s="78">
        <v>0.52</v>
      </c>
      <c r="BR52">
        <f t="shared" si="43"/>
        <v>6.5152126285805785E-3</v>
      </c>
      <c r="BS52">
        <f t="shared" si="44"/>
        <v>6.0818128801133041E-3</v>
      </c>
      <c r="BT52">
        <f t="shared" si="45"/>
        <v>2.4220942085900108E-3</v>
      </c>
      <c r="BV52" s="36">
        <f t="shared" si="52"/>
        <v>3.0324824493562989E-2</v>
      </c>
      <c r="BW52" s="36">
        <v>0.36</v>
      </c>
      <c r="BX52" s="36">
        <f t="shared" ref="BX52:BX93" si="54">BW52+BX51</f>
        <v>1.22</v>
      </c>
      <c r="BY52">
        <f t="shared" si="53"/>
        <v>6.5304476417969659E-2</v>
      </c>
    </row>
    <row r="53" spans="2:77" x14ac:dyDescent="0.25">
      <c r="W53" s="2"/>
      <c r="BH53" s="78">
        <v>0.61</v>
      </c>
      <c r="BI53">
        <f t="shared" si="46"/>
        <v>2.5130105853096514E-3</v>
      </c>
      <c r="BJ53">
        <f t="shared" si="47"/>
        <v>2.3327501457968843E-3</v>
      </c>
      <c r="BK53">
        <f t="shared" si="48"/>
        <v>9.7380086532578383E-4</v>
      </c>
      <c r="BM53" s="36">
        <f t="shared" si="49"/>
        <v>0.11766031903502441</v>
      </c>
      <c r="BN53" s="36">
        <f t="shared" si="50"/>
        <v>4.033773223360828E-2</v>
      </c>
      <c r="BO53" s="84">
        <f t="shared" si="51"/>
        <v>589.701823351553</v>
      </c>
      <c r="BQ53" s="78">
        <v>0.61</v>
      </c>
      <c r="BR53">
        <f t="shared" si="43"/>
        <v>9.0282232138902303E-3</v>
      </c>
      <c r="BS53">
        <f t="shared" si="44"/>
        <v>8.4145630259101888E-3</v>
      </c>
      <c r="BT53">
        <f t="shared" si="45"/>
        <v>3.3958950739157944E-3</v>
      </c>
      <c r="BV53" s="36">
        <f t="shared" si="52"/>
        <v>3.2750810453048028E-2</v>
      </c>
      <c r="BW53" s="36">
        <v>0.66659999999999997</v>
      </c>
      <c r="BX53" s="36">
        <f t="shared" si="54"/>
        <v>1.8866000000000001</v>
      </c>
      <c r="BY53">
        <f t="shared" si="53"/>
        <v>0.10098641410667342</v>
      </c>
    </row>
    <row r="54" spans="2:77" x14ac:dyDescent="0.25">
      <c r="W54" s="2"/>
      <c r="BH54" s="78">
        <v>0.72</v>
      </c>
      <c r="BI54">
        <f t="shared" si="46"/>
        <v>2.7922339836773903E-3</v>
      </c>
      <c r="BJ54">
        <f t="shared" si="47"/>
        <v>2.6660001666250098E-3</v>
      </c>
      <c r="BK54">
        <f t="shared" si="48"/>
        <v>1.0962006288886593E-3</v>
      </c>
      <c r="BM54" s="36">
        <f t="shared" si="49"/>
        <v>0.15405010842729999</v>
      </c>
      <c r="BN54" s="36">
        <f t="shared" si="50"/>
        <v>5.3118003832375256E-2</v>
      </c>
      <c r="BO54" s="84">
        <f t="shared" si="51"/>
        <v>780.05856157355106</v>
      </c>
      <c r="BQ54" s="78">
        <v>0.72</v>
      </c>
      <c r="BR54">
        <f t="shared" si="43"/>
        <v>1.182045719756762E-2</v>
      </c>
      <c r="BS54">
        <f t="shared" si="44"/>
        <v>1.1080563192535199E-2</v>
      </c>
      <c r="BT54">
        <f t="shared" si="45"/>
        <v>4.4920957028044542E-3</v>
      </c>
      <c r="BV54" s="36">
        <f t="shared" si="52"/>
        <v>3.6389789392275586E-2</v>
      </c>
      <c r="BW54" s="36">
        <v>0.32326500000000002</v>
      </c>
      <c r="BX54" s="36">
        <f t="shared" si="54"/>
        <v>2.2098650000000002</v>
      </c>
      <c r="BY54">
        <f t="shared" si="53"/>
        <v>0.11829022686835781</v>
      </c>
    </row>
    <row r="55" spans="2:77" x14ac:dyDescent="0.25">
      <c r="W55" s="2"/>
      <c r="BH55" s="78">
        <v>0.85</v>
      </c>
      <c r="BI55">
        <f t="shared" si="46"/>
        <v>3.1645318481677088E-3</v>
      </c>
      <c r="BJ55">
        <f t="shared" si="47"/>
        <v>2.9992501874531361E-3</v>
      </c>
      <c r="BK55">
        <f t="shared" si="48"/>
        <v>1.2458053516488175E-3</v>
      </c>
      <c r="BM55" s="36">
        <f t="shared" si="49"/>
        <v>0.19529186973854565</v>
      </c>
      <c r="BN55" s="36">
        <f t="shared" si="50"/>
        <v>6.7495809380988106E-2</v>
      </c>
      <c r="BO55" s="84">
        <f t="shared" si="51"/>
        <v>996.39436448200308</v>
      </c>
      <c r="BQ55" s="78">
        <v>0.85</v>
      </c>
      <c r="BR55">
        <f t="shared" si="43"/>
        <v>1.4984989045735328E-2</v>
      </c>
      <c r="BS55">
        <f t="shared" si="44"/>
        <v>1.4079813379988334E-2</v>
      </c>
      <c r="BT55">
        <f t="shared" si="45"/>
        <v>5.7379010544532719E-3</v>
      </c>
      <c r="BV55" s="36">
        <f t="shared" si="52"/>
        <v>4.1241761311245663E-2</v>
      </c>
      <c r="BW55" s="36">
        <f t="shared" ref="BW55:BW93" si="55">BV55</f>
        <v>4.1241761311245663E-2</v>
      </c>
      <c r="BX55" s="36">
        <f t="shared" si="54"/>
        <v>2.2511067613112457</v>
      </c>
      <c r="BY55">
        <f t="shared" si="53"/>
        <v>0.12049782656424779</v>
      </c>
    </row>
    <row r="56" spans="2:77" x14ac:dyDescent="0.25">
      <c r="W56" s="2"/>
      <c r="BH56" s="78">
        <v>1.01</v>
      </c>
      <c r="BI56">
        <f t="shared" si="46"/>
        <v>3.9091275771483466E-3</v>
      </c>
      <c r="BJ56">
        <f t="shared" si="47"/>
        <v>3.6657502291093888E-3</v>
      </c>
      <c r="BK56">
        <f t="shared" si="48"/>
        <v>1.5017114120149124E-3</v>
      </c>
      <c r="BM56" s="36">
        <f t="shared" si="49"/>
        <v>0.24623757488773146</v>
      </c>
      <c r="BN56" s="36">
        <f t="shared" si="50"/>
        <v>8.5068682829292697E-2</v>
      </c>
      <c r="BO56" s="84">
        <f t="shared" si="51"/>
        <v>1257.168604715489</v>
      </c>
      <c r="BQ56" s="78">
        <v>1.01</v>
      </c>
      <c r="BR56">
        <f t="shared" si="43"/>
        <v>1.8894116622883674E-2</v>
      </c>
      <c r="BS56">
        <f t="shared" si="44"/>
        <v>1.7745563609097723E-2</v>
      </c>
      <c r="BT56">
        <f t="shared" si="45"/>
        <v>7.2396124664681838E-3</v>
      </c>
      <c r="BV56" s="36">
        <f t="shared" si="52"/>
        <v>5.0945705149185817E-2</v>
      </c>
      <c r="BW56" s="36">
        <f t="shared" si="55"/>
        <v>5.0945705149185817E-2</v>
      </c>
      <c r="BX56" s="36">
        <f t="shared" si="54"/>
        <v>2.3020524664604314</v>
      </c>
      <c r="BY56">
        <f t="shared" si="53"/>
        <v>0.12322486148270011</v>
      </c>
    </row>
    <row r="57" spans="2:77" x14ac:dyDescent="0.25">
      <c r="W57" s="2"/>
      <c r="BH57" s="78">
        <v>1.19</v>
      </c>
      <c r="BI57">
        <f t="shared" si="46"/>
        <v>5.3052445689870404E-3</v>
      </c>
      <c r="BJ57">
        <f t="shared" si="47"/>
        <v>5.0820628176289255E-3</v>
      </c>
      <c r="BK57">
        <f t="shared" si="48"/>
        <v>2.0995000460787478E-3</v>
      </c>
      <c r="BM57" s="36">
        <f t="shared" si="49"/>
        <v>0.31537817473305507</v>
      </c>
      <c r="BN57" s="36">
        <f t="shared" si="50"/>
        <v>0.10943107556444225</v>
      </c>
      <c r="BO57" s="84">
        <f t="shared" si="51"/>
        <v>1621.7496587089161</v>
      </c>
      <c r="BQ57" s="78">
        <v>1.19</v>
      </c>
      <c r="BR57">
        <f t="shared" si="43"/>
        <v>2.4199361191870716E-2</v>
      </c>
      <c r="BS57">
        <f t="shared" si="44"/>
        <v>2.2827626426726647E-2</v>
      </c>
      <c r="BT57">
        <f t="shared" si="45"/>
        <v>9.3391125125469321E-3</v>
      </c>
      <c r="BV57" s="36">
        <f t="shared" si="52"/>
        <v>6.91405998453236E-2</v>
      </c>
      <c r="BW57" s="36">
        <f t="shared" si="55"/>
        <v>6.91405998453236E-2</v>
      </c>
      <c r="BX57" s="36">
        <f t="shared" si="54"/>
        <v>2.371193066305755</v>
      </c>
      <c r="BY57">
        <f t="shared" si="53"/>
        <v>0.12692583744345684</v>
      </c>
    </row>
    <row r="58" spans="2:77" x14ac:dyDescent="0.25">
      <c r="W58" s="2"/>
      <c r="BH58" s="78">
        <v>1.4</v>
      </c>
      <c r="BI58">
        <f t="shared" si="46"/>
        <v>7.632106222051533E-3</v>
      </c>
      <c r="BJ58">
        <f t="shared" si="47"/>
        <v>7.2481879530117465E-3</v>
      </c>
      <c r="BK58">
        <f t="shared" si="48"/>
        <v>3.1545232520582647E-3</v>
      </c>
      <c r="BM58" s="36">
        <f t="shared" si="49"/>
        <v>0.41484359907194168</v>
      </c>
      <c r="BN58" s="36">
        <f t="shared" si="50"/>
        <v>0.14417743897358998</v>
      </c>
      <c r="BO58" s="84">
        <f t="shared" si="51"/>
        <v>2169.5369351275031</v>
      </c>
      <c r="BQ58" s="78">
        <v>1.4</v>
      </c>
      <c r="BR58">
        <f t="shared" si="43"/>
        <v>3.1831467413922253E-2</v>
      </c>
      <c r="BS58">
        <f t="shared" si="44"/>
        <v>3.0075814379738396E-2</v>
      </c>
      <c r="BT58">
        <f t="shared" si="45"/>
        <v>1.2493635764605196E-2</v>
      </c>
      <c r="BV58" s="36">
        <f t="shared" si="52"/>
        <v>9.9465424338886596E-2</v>
      </c>
      <c r="BW58" s="36">
        <f t="shared" si="55"/>
        <v>9.9465424338886596E-2</v>
      </c>
      <c r="BX58" s="36">
        <f t="shared" si="54"/>
        <v>2.4706584906446416</v>
      </c>
      <c r="BY58">
        <f t="shared" si="53"/>
        <v>0.13225004847472091</v>
      </c>
    </row>
    <row r="59" spans="2:77" x14ac:dyDescent="0.25">
      <c r="W59" s="2"/>
      <c r="BH59" s="78">
        <v>1.65</v>
      </c>
      <c r="BI59">
        <f t="shared" si="46"/>
        <v>9.2685982908385402E-3</v>
      </c>
      <c r="BJ59">
        <f t="shared" si="47"/>
        <v>8.9144380571523785E-3</v>
      </c>
      <c r="BK59">
        <f t="shared" si="48"/>
        <v>4.0228896686240788E-3</v>
      </c>
      <c r="BM59" s="36">
        <f t="shared" si="49"/>
        <v>0.53563660629729493</v>
      </c>
      <c r="BN59" s="36">
        <f t="shared" si="50"/>
        <v>0.18691147213196707</v>
      </c>
      <c r="BO59" s="84">
        <f t="shared" si="51"/>
        <v>2868.1172272430213</v>
      </c>
      <c r="BQ59" s="78">
        <v>1.65</v>
      </c>
      <c r="BR59">
        <f t="shared" si="43"/>
        <v>4.110006570476079E-2</v>
      </c>
      <c r="BS59">
        <f t="shared" si="44"/>
        <v>3.8990252436890777E-2</v>
      </c>
      <c r="BT59">
        <f t="shared" si="45"/>
        <v>1.6516525433229276E-2</v>
      </c>
      <c r="BV59" s="36">
        <f t="shared" si="52"/>
        <v>0.12079300722535327</v>
      </c>
      <c r="BW59" s="36">
        <f t="shared" si="55"/>
        <v>0.12079300722535327</v>
      </c>
      <c r="BX59" s="36">
        <f t="shared" si="54"/>
        <v>2.5914514978699947</v>
      </c>
      <c r="BY59">
        <f t="shared" si="53"/>
        <v>0.13871588789423214</v>
      </c>
    </row>
    <row r="60" spans="2:77" x14ac:dyDescent="0.25">
      <c r="Y60" s="2"/>
      <c r="BH60" s="80">
        <v>1.95</v>
      </c>
      <c r="BI60">
        <f t="shared" si="46"/>
        <v>1.0517414671851502E-2</v>
      </c>
      <c r="BJ60">
        <f t="shared" si="47"/>
        <v>1.0080813130050818E-2</v>
      </c>
      <c r="BK60">
        <f t="shared" si="48"/>
        <v>4.8591542745193587E-3</v>
      </c>
      <c r="BM60" s="36">
        <f t="shared" si="49"/>
        <v>0.67270481300819962</v>
      </c>
      <c r="BN60" s="36">
        <f t="shared" si="50"/>
        <v>0.23523687411480471</v>
      </c>
      <c r="BO60" s="84">
        <f t="shared" si="51"/>
        <v>3711.9160117344445</v>
      </c>
      <c r="BQ60" s="80">
        <v>1.95</v>
      </c>
      <c r="BR60">
        <f t="shared" si="43"/>
        <v>5.161748037661229E-2</v>
      </c>
      <c r="BS60">
        <f t="shared" si="44"/>
        <v>4.9071065566941595E-2</v>
      </c>
      <c r="BT60">
        <f t="shared" si="45"/>
        <v>2.1375679707748636E-2</v>
      </c>
      <c r="BV60" s="36">
        <f t="shared" si="52"/>
        <v>0.13706820671090469</v>
      </c>
      <c r="BW60" s="36">
        <f t="shared" si="55"/>
        <v>0.13706820671090469</v>
      </c>
      <c r="BX60" s="36">
        <f t="shared" si="54"/>
        <v>2.7285197045808993</v>
      </c>
      <c r="BY60">
        <f t="shared" si="53"/>
        <v>0.14605291041292531</v>
      </c>
    </row>
    <row r="61" spans="2:77" x14ac:dyDescent="0.25">
      <c r="Y61" s="2"/>
      <c r="BH61" s="76">
        <v>2.2999999999999998</v>
      </c>
      <c r="BI61">
        <f t="shared" si="46"/>
        <v>1.1634308265322458E-2</v>
      </c>
      <c r="BJ61">
        <f t="shared" si="47"/>
        <v>1.1163875697742229E-2</v>
      </c>
      <c r="BK61">
        <f t="shared" si="48"/>
        <v>5.9057818452992227E-3</v>
      </c>
      <c r="BM61" s="36">
        <f t="shared" si="49"/>
        <v>0.8243289354760146</v>
      </c>
      <c r="BN61" s="36">
        <f t="shared" si="50"/>
        <v>0.28875426143464145</v>
      </c>
      <c r="BO61" s="84">
        <f t="shared" si="51"/>
        <v>4737.4631051178749</v>
      </c>
      <c r="BQ61" s="76">
        <v>2.2999999999999998</v>
      </c>
      <c r="BR61">
        <f t="shared" si="43"/>
        <v>6.3251788641934759E-2</v>
      </c>
      <c r="BS61">
        <f t="shared" si="44"/>
        <v>6.0234941264683831E-2</v>
      </c>
      <c r="BT61">
        <f t="shared" si="45"/>
        <v>2.7281461553047861E-2</v>
      </c>
      <c r="BV61" s="36">
        <f t="shared" si="52"/>
        <v>0.15162412246781493</v>
      </c>
      <c r="BW61" s="36">
        <f t="shared" si="55"/>
        <v>0.15162412246781493</v>
      </c>
      <c r="BX61" s="36">
        <f t="shared" si="54"/>
        <v>2.8801438270487143</v>
      </c>
      <c r="BY61">
        <f t="shared" si="53"/>
        <v>0.15416908576546201</v>
      </c>
    </row>
    <row r="62" spans="2:77" x14ac:dyDescent="0.25">
      <c r="Y62" s="2"/>
      <c r="BH62" s="78">
        <v>2.72</v>
      </c>
      <c r="BI62">
        <f t="shared" si="46"/>
        <v>1.243313013900625E-2</v>
      </c>
      <c r="BJ62">
        <f t="shared" si="47"/>
        <v>1.1913688244605513E-2</v>
      </c>
      <c r="BK62">
        <f t="shared" si="48"/>
        <v>6.8863276051394145E-3</v>
      </c>
      <c r="BM62" s="36">
        <f t="shared" si="49"/>
        <v>0.98636370401261353</v>
      </c>
      <c r="BN62" s="36">
        <f t="shared" si="50"/>
        <v>0.34586610014163138</v>
      </c>
      <c r="BO62" s="84">
        <f t="shared" si="51"/>
        <v>5933.2833105591053</v>
      </c>
      <c r="BQ62" s="78">
        <v>2.72</v>
      </c>
      <c r="BR62">
        <f t="shared" si="43"/>
        <v>7.5684918780940996E-2</v>
      </c>
      <c r="BS62">
        <f t="shared" si="44"/>
        <v>7.2148629509289339E-2</v>
      </c>
      <c r="BT62">
        <f t="shared" si="45"/>
        <v>3.416778915818728E-2</v>
      </c>
      <c r="BV62" s="36">
        <f t="shared" si="52"/>
        <v>0.16203476853659893</v>
      </c>
      <c r="BW62" s="36">
        <v>0.156</v>
      </c>
      <c r="BX62" s="36">
        <f t="shared" si="54"/>
        <v>3.0361438270487144</v>
      </c>
      <c r="BY62">
        <f t="shared" si="53"/>
        <v>0.16251949422546469</v>
      </c>
    </row>
    <row r="63" spans="2:77" x14ac:dyDescent="0.25">
      <c r="Y63" s="2"/>
      <c r="BH63" s="78">
        <v>3.2</v>
      </c>
      <c r="BI63">
        <f t="shared" si="46"/>
        <v>1.3084651401864305E-2</v>
      </c>
      <c r="BJ63">
        <f t="shared" si="47"/>
        <v>1.2580188286261767E-2</v>
      </c>
      <c r="BK63">
        <f t="shared" si="48"/>
        <v>8.0795802847182831E-3</v>
      </c>
      <c r="BM63" s="36">
        <f t="shared" si="49"/>
        <v>1.1568894234074101</v>
      </c>
      <c r="BN63" s="36">
        <f t="shared" si="50"/>
        <v>0.40617300674831308</v>
      </c>
      <c r="BO63" s="84">
        <f t="shared" si="51"/>
        <v>7336.3134755399251</v>
      </c>
      <c r="BQ63" s="78">
        <v>3.2</v>
      </c>
      <c r="BR63">
        <f t="shared" si="43"/>
        <v>8.8769570182805305E-2</v>
      </c>
      <c r="BS63">
        <f t="shared" si="44"/>
        <v>8.4728817795551109E-2</v>
      </c>
      <c r="BT63">
        <f t="shared" si="45"/>
        <v>4.2247369442905559E-2</v>
      </c>
      <c r="BV63" s="36">
        <f t="shared" si="52"/>
        <v>0.17052571939479655</v>
      </c>
      <c r="BW63" s="36">
        <v>0.35</v>
      </c>
      <c r="BX63" s="36">
        <f t="shared" si="54"/>
        <v>3.3861438270487145</v>
      </c>
      <c r="BY63">
        <f t="shared" si="53"/>
        <v>0.18125438500111174</v>
      </c>
    </row>
    <row r="64" spans="2:77" x14ac:dyDescent="0.25">
      <c r="Y64" s="2"/>
      <c r="BH64" s="78">
        <v>3.78</v>
      </c>
      <c r="BI64">
        <f t="shared" si="46"/>
        <v>1.3976547741670677E-2</v>
      </c>
      <c r="BJ64">
        <f t="shared" si="47"/>
        <v>1.3413313338332084E-2</v>
      </c>
      <c r="BK64">
        <f t="shared" si="48"/>
        <v>9.5210984569229704E-3</v>
      </c>
      <c r="BM64" s="36">
        <f t="shared" si="49"/>
        <v>1.3390387818507332</v>
      </c>
      <c r="BN64" s="36">
        <f t="shared" si="50"/>
        <v>0.47047374822960947</v>
      </c>
      <c r="BO64" s="84">
        <f t="shared" si="51"/>
        <v>8989.665242349065</v>
      </c>
      <c r="BQ64" s="78">
        <v>3.78</v>
      </c>
      <c r="BR64">
        <f t="shared" si="43"/>
        <v>0.10274611792447599</v>
      </c>
      <c r="BS64">
        <f t="shared" si="44"/>
        <v>9.8142131133883204E-2</v>
      </c>
      <c r="BT64">
        <f t="shared" si="45"/>
        <v>5.176846789982853E-2</v>
      </c>
      <c r="BV64" s="36">
        <f t="shared" si="52"/>
        <v>0.18214935844332308</v>
      </c>
      <c r="BW64" s="36">
        <v>0.69</v>
      </c>
      <c r="BX64" s="36">
        <f t="shared" si="54"/>
        <v>4.076143827048714</v>
      </c>
      <c r="BY64">
        <f t="shared" si="53"/>
        <v>0.21818888395881586</v>
      </c>
    </row>
    <row r="65" spans="25:77" x14ac:dyDescent="0.25">
      <c r="Y65" s="2"/>
      <c r="BH65" s="78">
        <v>4.46</v>
      </c>
      <c r="BI65">
        <f t="shared" si="46"/>
        <v>1.5225364122683639E-2</v>
      </c>
      <c r="BJ65">
        <f t="shared" si="47"/>
        <v>1.4663000916437555E-2</v>
      </c>
      <c r="BK65">
        <f t="shared" si="48"/>
        <v>1.1444938578099964E-2</v>
      </c>
      <c r="BM65" s="36">
        <f t="shared" si="49"/>
        <v>1.5374633397796078</v>
      </c>
      <c r="BN65" s="36">
        <f t="shared" si="50"/>
        <v>0.54076524202282783</v>
      </c>
      <c r="BO65" s="84">
        <f t="shared" si="51"/>
        <v>10977.094476983724</v>
      </c>
      <c r="BQ65" s="78">
        <v>4.46</v>
      </c>
      <c r="BR65">
        <f t="shared" si="43"/>
        <v>0.11797148204715964</v>
      </c>
      <c r="BS65">
        <f t="shared" si="44"/>
        <v>0.11280513205032075</v>
      </c>
      <c r="BT65">
        <f t="shared" si="45"/>
        <v>6.3213406477928488E-2</v>
      </c>
      <c r="BV65" s="36">
        <f t="shared" si="52"/>
        <v>0.19842455792887451</v>
      </c>
      <c r="BW65" s="36">
        <v>0.78</v>
      </c>
      <c r="BX65" s="36">
        <f t="shared" si="54"/>
        <v>4.8561438270487143</v>
      </c>
      <c r="BY65">
        <f t="shared" si="53"/>
        <v>0.25994092625882925</v>
      </c>
    </row>
    <row r="66" spans="25:77" x14ac:dyDescent="0.25">
      <c r="Y66" s="2"/>
      <c r="BH66" s="78">
        <v>5.27</v>
      </c>
      <c r="BI66">
        <f t="shared" si="46"/>
        <v>1.658263279310291E-2</v>
      </c>
      <c r="BJ66">
        <f t="shared" si="47"/>
        <v>1.599600099975006E-2</v>
      </c>
      <c r="BK66">
        <f t="shared" si="48"/>
        <v>1.3762586721959803E-2</v>
      </c>
      <c r="BM66" s="36">
        <f t="shared" si="49"/>
        <v>1.7535765016557214</v>
      </c>
      <c r="BN66" s="36">
        <f t="shared" si="50"/>
        <v>0.61744687161542966</v>
      </c>
      <c r="BO66" s="84">
        <f t="shared" si="51"/>
        <v>13366.986481101285</v>
      </c>
      <c r="BQ66" s="78">
        <v>5.27</v>
      </c>
      <c r="BR66">
        <f t="shared" si="43"/>
        <v>0.13455411484026253</v>
      </c>
      <c r="BS66">
        <f t="shared" si="44"/>
        <v>0.12880113305007079</v>
      </c>
      <c r="BT66">
        <f t="shared" si="45"/>
        <v>7.6975993199888293E-2</v>
      </c>
      <c r="BV66" s="36">
        <f t="shared" si="52"/>
        <v>0.21611316187611365</v>
      </c>
      <c r="BW66" s="36">
        <v>0.56000000000000005</v>
      </c>
      <c r="BX66" s="36">
        <f t="shared" si="54"/>
        <v>5.4161438270487139</v>
      </c>
      <c r="BY66">
        <f t="shared" si="53"/>
        <v>0.28991675149986451</v>
      </c>
    </row>
    <row r="67" spans="25:77" x14ac:dyDescent="0.25">
      <c r="Y67" s="2"/>
      <c r="BH67" s="78">
        <v>6.21</v>
      </c>
      <c r="BI67">
        <f t="shared" si="46"/>
        <v>1.825797318330934E-2</v>
      </c>
      <c r="BJ67">
        <f t="shared" si="47"/>
        <v>1.7745563609097723E-2</v>
      </c>
      <c r="BK67">
        <f t="shared" si="48"/>
        <v>1.6234840022982096E-2</v>
      </c>
      <c r="BM67" s="36">
        <f t="shared" si="49"/>
        <v>1.9915235371672004</v>
      </c>
      <c r="BN67" s="36">
        <f t="shared" si="50"/>
        <v>0.70251555444472236</v>
      </c>
      <c r="BO67" s="84">
        <f t="shared" si="51"/>
        <v>16186.188651660075</v>
      </c>
      <c r="BQ67" s="78">
        <v>6.21</v>
      </c>
      <c r="BR67">
        <f t="shared" si="43"/>
        <v>0.15281208802357188</v>
      </c>
      <c r="BS67">
        <f t="shared" si="44"/>
        <v>0.14654669665916853</v>
      </c>
      <c r="BT67">
        <f t="shared" si="45"/>
        <v>9.3210833222870396E-2</v>
      </c>
      <c r="BV67" s="36">
        <f t="shared" si="52"/>
        <v>0.23794703551147894</v>
      </c>
      <c r="BW67" s="36">
        <v>0.84</v>
      </c>
      <c r="BX67" s="36">
        <f t="shared" si="54"/>
        <v>6.2561438270487137</v>
      </c>
      <c r="BY67">
        <f t="shared" si="53"/>
        <v>0.3348804893614174</v>
      </c>
    </row>
    <row r="68" spans="25:77" x14ac:dyDescent="0.25">
      <c r="Y68" s="2"/>
      <c r="BH68" s="78">
        <v>7.33</v>
      </c>
      <c r="BI68">
        <f t="shared" si="46"/>
        <v>2.0282140939870394E-2</v>
      </c>
      <c r="BJ68">
        <f t="shared" si="47"/>
        <v>1.966175122885945E-2</v>
      </c>
      <c r="BK68">
        <f t="shared" si="48"/>
        <v>1.8663804178802954E-2</v>
      </c>
      <c r="BM68" s="36">
        <f t="shared" si="49"/>
        <v>2.2558505389660612</v>
      </c>
      <c r="BN68" s="36">
        <f t="shared" si="50"/>
        <v>0.79677005748562879</v>
      </c>
      <c r="BO68" s="84">
        <f t="shared" si="51"/>
        <v>19427.183769399497</v>
      </c>
      <c r="BQ68" s="78">
        <v>7.33</v>
      </c>
      <c r="BR68">
        <f t="shared" si="43"/>
        <v>0.17309422896344229</v>
      </c>
      <c r="BS68">
        <f t="shared" si="44"/>
        <v>0.16620844788802797</v>
      </c>
      <c r="BT68">
        <f t="shared" si="45"/>
        <v>0.11187463740167336</v>
      </c>
      <c r="BV68" s="36">
        <f t="shared" si="52"/>
        <v>0.26432700179886087</v>
      </c>
      <c r="BW68" s="36">
        <v>0.89</v>
      </c>
      <c r="BX68" s="36">
        <f t="shared" si="54"/>
        <v>7.1461438270487134</v>
      </c>
      <c r="BY68">
        <f t="shared" si="53"/>
        <v>0.3825206401909198</v>
      </c>
    </row>
    <row r="69" spans="25:77" x14ac:dyDescent="0.25">
      <c r="Y69" s="2"/>
      <c r="BH69" s="78">
        <v>8.65</v>
      </c>
      <c r="BI69">
        <f t="shared" si="46"/>
        <v>2.2693984384205491E-2</v>
      </c>
      <c r="BJ69">
        <f t="shared" si="47"/>
        <v>2.1911188869449302E-2</v>
      </c>
      <c r="BK69">
        <f t="shared" si="48"/>
        <v>2.150980986085211E-2</v>
      </c>
      <c r="BM69" s="36">
        <f t="shared" si="49"/>
        <v>2.5516098904532192</v>
      </c>
      <c r="BN69" s="36">
        <f t="shared" si="50"/>
        <v>0.90180791468799493</v>
      </c>
      <c r="BO69" s="84">
        <f t="shared" si="51"/>
        <v>23162.391665638588</v>
      </c>
      <c r="BQ69" s="78">
        <v>8.65</v>
      </c>
      <c r="BR69">
        <f t="shared" si="43"/>
        <v>0.19578821334764776</v>
      </c>
      <c r="BS69">
        <f t="shared" si="44"/>
        <v>0.18811963675747728</v>
      </c>
      <c r="BT69">
        <f t="shared" si="45"/>
        <v>0.13338444726252549</v>
      </c>
      <c r="BV69" s="36">
        <f t="shared" si="52"/>
        <v>0.29575935148715804</v>
      </c>
      <c r="BW69" s="36">
        <v>0.23</v>
      </c>
      <c r="BX69" s="36">
        <f t="shared" si="54"/>
        <v>7.3761438270487139</v>
      </c>
      <c r="BY69">
        <f t="shared" si="53"/>
        <v>0.39483213984348786</v>
      </c>
    </row>
    <row r="70" spans="25:77" x14ac:dyDescent="0.25">
      <c r="Y70" s="2"/>
      <c r="BH70" s="78">
        <v>10.210000000000001</v>
      </c>
      <c r="BI70">
        <f t="shared" si="46"/>
        <v>2.5772726914682367E-2</v>
      </c>
      <c r="BJ70">
        <f t="shared" si="47"/>
        <v>2.4993751562109472E-2</v>
      </c>
      <c r="BK70">
        <f t="shared" si="48"/>
        <v>2.4639868352834559E-2</v>
      </c>
      <c r="BM70" s="36">
        <f t="shared" si="49"/>
        <v>2.8874929539688172</v>
      </c>
      <c r="BN70" s="36">
        <f t="shared" si="50"/>
        <v>1.0216229609264353</v>
      </c>
      <c r="BO70" s="84">
        <f t="shared" si="51"/>
        <v>27441.138499254408</v>
      </c>
      <c r="BQ70" s="78">
        <v>10.210000000000001</v>
      </c>
      <c r="BR70">
        <f t="shared" si="43"/>
        <v>0.22156094026233014</v>
      </c>
      <c r="BS70">
        <f t="shared" si="44"/>
        <v>0.21311338831958676</v>
      </c>
      <c r="BT70">
        <f t="shared" si="45"/>
        <v>0.15802431561536004</v>
      </c>
      <c r="BV70" s="36">
        <f t="shared" si="52"/>
        <v>0.33588306351559793</v>
      </c>
      <c r="BW70" s="36">
        <v>0.55000000000000004</v>
      </c>
      <c r="BX70" s="36">
        <f t="shared" si="54"/>
        <v>7.9261438270487137</v>
      </c>
      <c r="BY70">
        <f t="shared" si="53"/>
        <v>0.4242726824909332</v>
      </c>
    </row>
    <row r="71" spans="25:77" x14ac:dyDescent="0.25">
      <c r="Y71" s="2"/>
      <c r="BH71" s="78">
        <v>12.05</v>
      </c>
      <c r="BI71">
        <f t="shared" si="46"/>
        <v>2.9727987961681898E-2</v>
      </c>
      <c r="BJ71">
        <f t="shared" si="47"/>
        <v>2.882612680163292E-2</v>
      </c>
      <c r="BK71">
        <f t="shared" si="48"/>
        <v>2.7844146174094114E-2</v>
      </c>
      <c r="BM71" s="36">
        <f t="shared" si="49"/>
        <v>3.2749229570794367</v>
      </c>
      <c r="BN71" s="36">
        <f t="shared" si="50"/>
        <v>1.1598096475881032</v>
      </c>
      <c r="BO71" s="84">
        <f t="shared" si="51"/>
        <v>32276.312558268226</v>
      </c>
      <c r="BQ71" s="78">
        <v>12.05</v>
      </c>
      <c r="BR71">
        <f t="shared" si="43"/>
        <v>0.25128892822401205</v>
      </c>
      <c r="BS71">
        <f t="shared" si="44"/>
        <v>0.24193951512121967</v>
      </c>
      <c r="BT71">
        <f t="shared" si="45"/>
        <v>0.18586846178945415</v>
      </c>
      <c r="BV71" s="36">
        <f t="shared" si="52"/>
        <v>0.38743000311061931</v>
      </c>
      <c r="BW71" s="36">
        <v>0.998</v>
      </c>
      <c r="BX71" s="36">
        <f t="shared" si="54"/>
        <v>8.924143827048713</v>
      </c>
      <c r="BY71">
        <f t="shared" si="53"/>
        <v>0.47769388533120671</v>
      </c>
    </row>
    <row r="72" spans="25:77" x14ac:dyDescent="0.25">
      <c r="Y72" s="2"/>
      <c r="BH72" s="78">
        <v>14.22</v>
      </c>
      <c r="BI72">
        <f t="shared" si="46"/>
        <v>3.575435776151388E-2</v>
      </c>
      <c r="BJ72">
        <f t="shared" si="47"/>
        <v>3.4907939681746228E-2</v>
      </c>
      <c r="BK72">
        <f t="shared" si="48"/>
        <v>3.2517362671269812E-2</v>
      </c>
      <c r="BM72" s="36">
        <f t="shared" si="49"/>
        <v>3.7408916246063662</v>
      </c>
      <c r="BN72" s="36">
        <f t="shared" si="50"/>
        <v>1.3271513288344583</v>
      </c>
      <c r="BO72" s="84">
        <f t="shared" si="51"/>
        <v>37922.997052474428</v>
      </c>
      <c r="BQ72" s="78">
        <v>14.22</v>
      </c>
      <c r="BR72">
        <f t="shared" si="43"/>
        <v>0.28704328598552592</v>
      </c>
      <c r="BS72">
        <f t="shared" si="44"/>
        <v>0.27684745480296585</v>
      </c>
      <c r="BT72">
        <f t="shared" si="45"/>
        <v>0.21838582446072397</v>
      </c>
      <c r="BV72" s="36">
        <f t="shared" si="52"/>
        <v>0.46596866752692956</v>
      </c>
      <c r="BW72" s="36">
        <f t="shared" si="55"/>
        <v>0.46596866752692956</v>
      </c>
      <c r="BX72" s="36">
        <f t="shared" si="54"/>
        <v>9.3901124945756429</v>
      </c>
      <c r="BY72">
        <f t="shared" si="53"/>
        <v>0.50263637701975195</v>
      </c>
    </row>
    <row r="73" spans="25:77" x14ac:dyDescent="0.25">
      <c r="Y73" s="2"/>
      <c r="BH73" s="78">
        <v>16.78</v>
      </c>
      <c r="BI73">
        <f t="shared" si="46"/>
        <v>4.3479538449687993E-2</v>
      </c>
      <c r="BJ73">
        <f t="shared" si="47"/>
        <v>4.2739315171207194E-2</v>
      </c>
      <c r="BK73">
        <f t="shared" si="48"/>
        <v>3.7812947053517093E-2</v>
      </c>
      <c r="BM73" s="36">
        <f t="shared" si="49"/>
        <v>4.3075387094519249</v>
      </c>
      <c r="BN73" s="36">
        <f t="shared" si="50"/>
        <v>1.5320350579021915</v>
      </c>
      <c r="BO73" s="84">
        <f t="shared" si="51"/>
        <v>44489.2670161817</v>
      </c>
      <c r="BQ73" s="78">
        <v>16.78</v>
      </c>
      <c r="BR73">
        <f t="shared" si="43"/>
        <v>0.33052282443521391</v>
      </c>
      <c r="BS73">
        <f t="shared" si="44"/>
        <v>0.31958676997417307</v>
      </c>
      <c r="BT73">
        <f t="shared" si="45"/>
        <v>0.25619877151424109</v>
      </c>
      <c r="BV73" s="36">
        <f t="shared" si="52"/>
        <v>0.5666470848455587</v>
      </c>
      <c r="BW73" s="36">
        <f t="shared" si="55"/>
        <v>0.5666470848455587</v>
      </c>
      <c r="BX73" s="36">
        <f t="shared" si="54"/>
        <v>9.9567595794212025</v>
      </c>
      <c r="BY73">
        <f t="shared" si="53"/>
        <v>0.53296800914238152</v>
      </c>
    </row>
    <row r="74" spans="25:77" x14ac:dyDescent="0.25">
      <c r="Y74" s="2"/>
      <c r="BH74" s="78">
        <v>19.809999999999999</v>
      </c>
      <c r="BI74">
        <f t="shared" si="46"/>
        <v>5.2818548234933628E-2</v>
      </c>
      <c r="BJ74">
        <f t="shared" si="47"/>
        <v>5.232025327001584E-2</v>
      </c>
      <c r="BK74">
        <f t="shared" si="48"/>
        <v>4.3948145795498605E-2</v>
      </c>
      <c r="BM74" s="36">
        <f t="shared" si="49"/>
        <v>4.9958964393236975</v>
      </c>
      <c r="BN74" s="36">
        <f t="shared" si="50"/>
        <v>1.7828478880279937</v>
      </c>
      <c r="BO74" s="84">
        <f t="shared" si="51"/>
        <v>52120.922631100751</v>
      </c>
      <c r="BQ74" s="78">
        <v>19.809999999999999</v>
      </c>
      <c r="BR74">
        <f t="shared" si="43"/>
        <v>0.38334137267014756</v>
      </c>
      <c r="BS74">
        <f t="shared" si="44"/>
        <v>0.37190702324418895</v>
      </c>
      <c r="BT74">
        <f t="shared" si="45"/>
        <v>0.30014691730973969</v>
      </c>
      <c r="BV74" s="36">
        <f t="shared" si="52"/>
        <v>0.68835772987177246</v>
      </c>
      <c r="BW74" s="36">
        <f t="shared" si="55"/>
        <v>0.68835772987177246</v>
      </c>
      <c r="BX74" s="36">
        <f t="shared" si="54"/>
        <v>10.645117309292974</v>
      </c>
      <c r="BY74">
        <f t="shared" si="53"/>
        <v>0.56981460023872432</v>
      </c>
    </row>
    <row r="75" spans="25:77" x14ac:dyDescent="0.25">
      <c r="Y75" s="2"/>
      <c r="BH75" s="78">
        <v>23.37</v>
      </c>
      <c r="BI75">
        <f t="shared" si="46"/>
        <v>6.1979501762786077E-2</v>
      </c>
      <c r="BJ75">
        <f t="shared" si="47"/>
        <v>6.1234691327168196E-2</v>
      </c>
      <c r="BK75">
        <f t="shared" si="48"/>
        <v>4.9983803124983094E-2</v>
      </c>
      <c r="BM75" s="36">
        <f t="shared" si="49"/>
        <v>5.8036442960472066</v>
      </c>
      <c r="BN75" s="36">
        <f t="shared" si="50"/>
        <v>2.0763947513121725</v>
      </c>
      <c r="BO75" s="84">
        <f t="shared" si="51"/>
        <v>60800.678394832124</v>
      </c>
      <c r="BQ75" s="78">
        <v>23.37</v>
      </c>
      <c r="BR75">
        <f t="shared" si="43"/>
        <v>0.44532087443293361</v>
      </c>
      <c r="BS75">
        <f t="shared" si="44"/>
        <v>0.43314171457135714</v>
      </c>
      <c r="BT75">
        <f t="shared" si="45"/>
        <v>0.35013072043472276</v>
      </c>
      <c r="BV75" s="36">
        <f t="shared" si="52"/>
        <v>0.80774785672350946</v>
      </c>
      <c r="BW75" s="36">
        <f t="shared" si="55"/>
        <v>0.80774785672350946</v>
      </c>
      <c r="BX75" s="36">
        <f t="shared" si="54"/>
        <v>11.452865166016483</v>
      </c>
      <c r="BY75">
        <f t="shared" si="53"/>
        <v>0.61305193701008986</v>
      </c>
    </row>
    <row r="76" spans="25:77" x14ac:dyDescent="0.25">
      <c r="Y76" s="2"/>
      <c r="BH76" s="78">
        <v>27.58</v>
      </c>
      <c r="BI76">
        <f t="shared" si="46"/>
        <v>7.1008532503096536E-2</v>
      </c>
      <c r="BJ76">
        <f t="shared" si="47"/>
        <v>6.9482629342664332E-2</v>
      </c>
      <c r="BK76">
        <f t="shared" si="48"/>
        <v>5.6520298395879146E-2</v>
      </c>
      <c r="BM76" s="36">
        <f t="shared" si="49"/>
        <v>6.7290629958938117</v>
      </c>
      <c r="BN76" s="36">
        <f t="shared" si="50"/>
        <v>2.4094805798550372</v>
      </c>
      <c r="BO76" s="84">
        <f t="shared" si="51"/>
        <v>70615.505500780055</v>
      </c>
      <c r="BQ76" s="78">
        <v>27.58</v>
      </c>
      <c r="BR76">
        <f t="shared" si="43"/>
        <v>0.51632940693603013</v>
      </c>
      <c r="BS76">
        <f t="shared" si="44"/>
        <v>0.50262434391402144</v>
      </c>
      <c r="BT76">
        <f t="shared" si="45"/>
        <v>0.40665101883060195</v>
      </c>
      <c r="BV76" s="36">
        <f t="shared" si="52"/>
        <v>0.92541869984660552</v>
      </c>
      <c r="BW76" s="36">
        <f t="shared" si="55"/>
        <v>0.92541869984660552</v>
      </c>
      <c r="BX76" s="36">
        <f t="shared" si="54"/>
        <v>12.378283865863089</v>
      </c>
      <c r="BY76">
        <f t="shared" si="53"/>
        <v>0.6625879891911397</v>
      </c>
    </row>
    <row r="77" spans="25:77" x14ac:dyDescent="0.25">
      <c r="Y77" s="2"/>
      <c r="BH77" s="78">
        <v>32.549999999999997</v>
      </c>
      <c r="BI77">
        <f t="shared" si="46"/>
        <v>7.6625371169859208E-2</v>
      </c>
      <c r="BJ77">
        <f t="shared" si="47"/>
        <v>7.3898192118636977E-2</v>
      </c>
      <c r="BK77">
        <f t="shared" si="48"/>
        <v>6.2215294420840762E-2</v>
      </c>
      <c r="BM77" s="36">
        <f t="shared" si="49"/>
        <v>7.7276831456650017</v>
      </c>
      <c r="BN77" s="36">
        <f t="shared" si="50"/>
        <v>2.7637337332333591</v>
      </c>
      <c r="BO77" s="84">
        <f t="shared" si="51"/>
        <v>81419.276454167659</v>
      </c>
      <c r="BQ77" s="78">
        <v>32.549999999999997</v>
      </c>
      <c r="BR77">
        <f t="shared" si="43"/>
        <v>0.59295477810588926</v>
      </c>
      <c r="BS77">
        <f t="shared" si="44"/>
        <v>0.57652253603265846</v>
      </c>
      <c r="BT77">
        <f t="shared" si="45"/>
        <v>0.46886631325144273</v>
      </c>
      <c r="BV77" s="36">
        <f t="shared" si="52"/>
        <v>0.99862014977119007</v>
      </c>
      <c r="BW77" s="36">
        <f t="shared" si="55"/>
        <v>0.99862014977119007</v>
      </c>
      <c r="BX77" s="36">
        <f t="shared" si="54"/>
        <v>13.376904015634279</v>
      </c>
      <c r="BY77">
        <f t="shared" si="53"/>
        <v>0.71604238756920691</v>
      </c>
    </row>
    <row r="78" spans="25:77" x14ac:dyDescent="0.25">
      <c r="Y78" s="2"/>
      <c r="BH78" s="78">
        <v>38.409999999999997</v>
      </c>
      <c r="BI78">
        <f t="shared" si="46"/>
        <v>7.7573108707209168E-2</v>
      </c>
      <c r="BJ78">
        <f t="shared" si="47"/>
        <v>7.3481629592601849E-2</v>
      </c>
      <c r="BK78">
        <f t="shared" si="48"/>
        <v>6.717338658507864E-2</v>
      </c>
      <c r="BM78" s="36">
        <f t="shared" si="49"/>
        <v>8.7386546848917046</v>
      </c>
      <c r="BN78" s="36">
        <f t="shared" si="50"/>
        <v>3.115989969174374</v>
      </c>
      <c r="BO78" s="84">
        <f t="shared" si="51"/>
        <v>93084.02689189036</v>
      </c>
      <c r="BQ78" s="78">
        <v>38.409999999999997</v>
      </c>
      <c r="BR78">
        <f t="shared" si="43"/>
        <v>0.67052788681309838</v>
      </c>
      <c r="BS78">
        <f t="shared" si="44"/>
        <v>0.65000416562526031</v>
      </c>
      <c r="BT78">
        <f t="shared" si="45"/>
        <v>0.53603969983652133</v>
      </c>
      <c r="BV78" s="36">
        <f t="shared" si="52"/>
        <v>1.0109715392267034</v>
      </c>
      <c r="BW78" s="36">
        <f t="shared" si="55"/>
        <v>1.0109715392267034</v>
      </c>
      <c r="BX78" s="36">
        <f t="shared" si="54"/>
        <v>14.387875554860983</v>
      </c>
      <c r="BY78">
        <f t="shared" si="53"/>
        <v>0.77015793432549284</v>
      </c>
    </row>
    <row r="79" spans="25:77" x14ac:dyDescent="0.25">
      <c r="Y79" s="2"/>
      <c r="BH79" s="78">
        <v>45.32</v>
      </c>
      <c r="BI79">
        <f t="shared" si="46"/>
        <v>7.3820989468578985E-2</v>
      </c>
      <c r="BJ79">
        <f t="shared" si="47"/>
        <v>6.9066066816629149E-2</v>
      </c>
      <c r="BK79">
        <f t="shared" si="48"/>
        <v>7.022666391064987E-2</v>
      </c>
      <c r="BM79" s="36">
        <f t="shared" si="49"/>
        <v>9.7007267301409605</v>
      </c>
      <c r="BN79" s="36">
        <f t="shared" si="50"/>
        <v>3.447078880279931</v>
      </c>
      <c r="BO79" s="84">
        <f t="shared" si="51"/>
        <v>105278.98311244696</v>
      </c>
      <c r="BQ79" s="78">
        <v>45.32</v>
      </c>
      <c r="BR79">
        <f t="shared" si="43"/>
        <v>0.74434887628167745</v>
      </c>
      <c r="BS79">
        <f t="shared" si="44"/>
        <v>0.7190702324418895</v>
      </c>
      <c r="BT79">
        <f t="shared" si="45"/>
        <v>0.60626636374717124</v>
      </c>
      <c r="BV79" s="36">
        <f t="shared" si="52"/>
        <v>0.9620720452492556</v>
      </c>
      <c r="BW79" s="36">
        <f t="shared" si="55"/>
        <v>0.9620720452492556</v>
      </c>
      <c r="BX79" s="36">
        <f t="shared" si="54"/>
        <v>15.349947600110239</v>
      </c>
      <c r="BY79">
        <f t="shared" si="53"/>
        <v>0.82165597628563036</v>
      </c>
    </row>
    <row r="80" spans="25:77" x14ac:dyDescent="0.25">
      <c r="Y80" s="2"/>
      <c r="BH80" s="80">
        <v>53.48</v>
      </c>
      <c r="BI80">
        <f t="shared" si="46"/>
        <v>6.422784183594174E-2</v>
      </c>
      <c r="BJ80">
        <f t="shared" si="47"/>
        <v>5.9401816212613499E-2</v>
      </c>
      <c r="BK80">
        <f t="shared" si="48"/>
        <v>6.9778418538960538E-2</v>
      </c>
      <c r="BM80" s="36">
        <f t="shared" si="49"/>
        <v>10.537776078867871</v>
      </c>
      <c r="BN80" s="36">
        <f t="shared" si="50"/>
        <v>3.7318393068399578</v>
      </c>
      <c r="BO80" s="84">
        <f t="shared" si="51"/>
        <v>117396.10091125006</v>
      </c>
      <c r="BQ80" s="80">
        <v>53.48</v>
      </c>
      <c r="BR80">
        <f t="shared" si="43"/>
        <v>0.80857671811761922</v>
      </c>
      <c r="BS80">
        <f t="shared" si="44"/>
        <v>0.77847204865450292</v>
      </c>
      <c r="BT80">
        <f t="shared" si="45"/>
        <v>0.67604478228613174</v>
      </c>
      <c r="BV80" s="36">
        <f t="shared" si="52"/>
        <v>0.83704934872691061</v>
      </c>
      <c r="BW80" s="36">
        <f t="shared" si="55"/>
        <v>0.83704934872691061</v>
      </c>
      <c r="BX80" s="36">
        <f t="shared" si="54"/>
        <v>16.186996948837148</v>
      </c>
      <c r="BY80">
        <f t="shared" si="53"/>
        <v>0.86646177092055932</v>
      </c>
    </row>
    <row r="81" spans="2:77" x14ac:dyDescent="0.25">
      <c r="Y81" s="2"/>
      <c r="BH81" s="91">
        <v>63.11</v>
      </c>
      <c r="BI81">
        <f t="shared" si="46"/>
        <v>5.3035435403096493E-2</v>
      </c>
      <c r="BJ81">
        <f t="shared" si="47"/>
        <v>4.8654503040906433E-2</v>
      </c>
      <c r="BK81">
        <f t="shared" si="48"/>
        <v>6.733918330001773E-2</v>
      </c>
      <c r="BM81" s="36">
        <f t="shared" si="49"/>
        <v>11.228960390758726</v>
      </c>
      <c r="BN81" s="36">
        <f t="shared" si="50"/>
        <v>3.9650792635174552</v>
      </c>
      <c r="BO81" s="84">
        <f t="shared" si="51"/>
        <v>129089.64217524306</v>
      </c>
      <c r="BQ81" s="91">
        <v>63.11</v>
      </c>
      <c r="BR81">
        <f t="shared" si="43"/>
        <v>0.86161215352071563</v>
      </c>
      <c r="BS81">
        <f t="shared" si="44"/>
        <v>0.82712655169540938</v>
      </c>
      <c r="BT81">
        <f t="shared" si="45"/>
        <v>0.7433839655861495</v>
      </c>
      <c r="BV81" s="36">
        <f t="shared" si="52"/>
        <v>0.69118431189085494</v>
      </c>
      <c r="BW81" s="36">
        <f t="shared" si="55"/>
        <v>0.69118431189085494</v>
      </c>
      <c r="BX81" s="36">
        <f t="shared" si="54"/>
        <v>16.878181260728002</v>
      </c>
      <c r="BY81">
        <f t="shared" si="53"/>
        <v>0.90345966403231914</v>
      </c>
    </row>
    <row r="82" spans="2:77" x14ac:dyDescent="0.25">
      <c r="B82" t="s">
        <v>50</v>
      </c>
      <c r="Y82" s="2"/>
      <c r="BH82" s="91">
        <v>74.48</v>
      </c>
      <c r="BI82">
        <f t="shared" si="46"/>
        <v>4.0966510453728587E-2</v>
      </c>
      <c r="BJ82">
        <f t="shared" si="47"/>
        <v>3.7740564858785297E-2</v>
      </c>
      <c r="BK82">
        <f t="shared" si="48"/>
        <v>6.0496563821300524E-2</v>
      </c>
      <c r="BM82" s="36">
        <f t="shared" si="49"/>
        <v>11.762856438246944</v>
      </c>
      <c r="BN82" s="36">
        <f t="shared" si="50"/>
        <v>4.1459999833375001</v>
      </c>
      <c r="BO82" s="84">
        <f t="shared" si="51"/>
        <v>139594.95320971735</v>
      </c>
      <c r="BQ82" s="91">
        <v>74.48</v>
      </c>
      <c r="BR82">
        <f t="shared" si="43"/>
        <v>0.90257866397444431</v>
      </c>
      <c r="BS82">
        <f t="shared" si="44"/>
        <v>0.86486711655419468</v>
      </c>
      <c r="BT82">
        <f t="shared" si="45"/>
        <v>0.80388052940745003</v>
      </c>
      <c r="BV82" s="36">
        <f t="shared" si="52"/>
        <v>0.53389604748821773</v>
      </c>
      <c r="BW82" s="36">
        <f t="shared" si="55"/>
        <v>0.53389604748821773</v>
      </c>
      <c r="BX82" s="36">
        <f t="shared" si="54"/>
        <v>17.412077308216219</v>
      </c>
      <c r="BY82">
        <f t="shared" si="53"/>
        <v>0.93203819013300881</v>
      </c>
    </row>
    <row r="83" spans="2:77" x14ac:dyDescent="0.25">
      <c r="C83" s="108" t="s">
        <v>37</v>
      </c>
      <c r="D83" s="109"/>
      <c r="E83" s="109"/>
      <c r="F83" s="109"/>
      <c r="G83" s="109"/>
      <c r="H83" s="109"/>
      <c r="I83" s="108" t="s">
        <v>38</v>
      </c>
      <c r="J83" s="109"/>
      <c r="K83" s="109"/>
      <c r="L83" s="109"/>
      <c r="M83" s="109"/>
      <c r="N83" s="110"/>
      <c r="Y83" s="2"/>
      <c r="AM83" t="s">
        <v>65</v>
      </c>
      <c r="AO83" s="108" t="s">
        <v>37</v>
      </c>
      <c r="AP83" s="109"/>
      <c r="AQ83" s="109"/>
      <c r="AR83" s="109"/>
      <c r="AS83" s="109"/>
      <c r="AT83" s="109"/>
      <c r="AU83" s="108" t="s">
        <v>38</v>
      </c>
      <c r="AV83" s="109"/>
      <c r="AW83" s="109"/>
      <c r="AX83" s="109"/>
      <c r="AY83" s="109"/>
      <c r="AZ83" s="110"/>
      <c r="BH83" s="91">
        <v>87.89</v>
      </c>
      <c r="BI83">
        <f t="shared" si="46"/>
        <v>3.0759074826812272E-2</v>
      </c>
      <c r="BJ83">
        <f t="shared" si="47"/>
        <v>2.9159376822461048E-2</v>
      </c>
      <c r="BK83">
        <f t="shared" si="48"/>
        <v>5.2285705638319191E-2</v>
      </c>
      <c r="BM83" s="36">
        <f t="shared" si="49"/>
        <v>12.163724080927375</v>
      </c>
      <c r="BN83" s="36">
        <f t="shared" si="50"/>
        <v>4.2857842039490137</v>
      </c>
      <c r="BO83" s="84">
        <f t="shared" si="51"/>
        <v>148674.43749265958</v>
      </c>
      <c r="BQ83" s="91">
        <v>87.89</v>
      </c>
      <c r="BR83">
        <f t="shared" si="43"/>
        <v>0.93333773880125659</v>
      </c>
      <c r="BS83">
        <f t="shared" si="44"/>
        <v>0.89402649337665574</v>
      </c>
      <c r="BT83">
        <f t="shared" si="45"/>
        <v>0.85616623504576916</v>
      </c>
      <c r="BV83" s="36">
        <f t="shared" si="52"/>
        <v>0.4008676426804309</v>
      </c>
      <c r="BW83" s="36">
        <f t="shared" si="55"/>
        <v>0.4008676426804309</v>
      </c>
      <c r="BX83" s="36">
        <f t="shared" si="54"/>
        <v>17.81294495089665</v>
      </c>
      <c r="BY83">
        <f t="shared" si="53"/>
        <v>0.95349593727903448</v>
      </c>
    </row>
    <row r="84" spans="2:77" x14ac:dyDescent="0.25">
      <c r="B84" s="100" t="s">
        <v>0</v>
      </c>
      <c r="C84" s="61" t="s">
        <v>30</v>
      </c>
      <c r="D84" s="62" t="s">
        <v>31</v>
      </c>
      <c r="E84" s="64" t="s">
        <v>33</v>
      </c>
      <c r="F84" s="65" t="s">
        <v>34</v>
      </c>
      <c r="G84" s="63" t="s">
        <v>35</v>
      </c>
      <c r="H84" s="75" t="s">
        <v>36</v>
      </c>
      <c r="I84" s="61" t="s">
        <v>30</v>
      </c>
      <c r="J84" s="62" t="s">
        <v>31</v>
      </c>
      <c r="K84" s="64" t="s">
        <v>33</v>
      </c>
      <c r="L84" s="65" t="s">
        <v>34</v>
      </c>
      <c r="M84" s="63" t="s">
        <v>35</v>
      </c>
      <c r="N84" s="66" t="s">
        <v>36</v>
      </c>
      <c r="O84" t="s">
        <v>67</v>
      </c>
      <c r="Y84" s="2"/>
      <c r="AM84" s="91" t="s">
        <v>39</v>
      </c>
      <c r="AN84" s="91" t="s">
        <v>0</v>
      </c>
      <c r="AO84" s="61" t="s">
        <v>30</v>
      </c>
      <c r="AP84" s="62" t="s">
        <v>31</v>
      </c>
      <c r="AQ84" s="64" t="s">
        <v>33</v>
      </c>
      <c r="AR84" s="65" t="s">
        <v>34</v>
      </c>
      <c r="AS84" s="63" t="s">
        <v>35</v>
      </c>
      <c r="AT84" s="75" t="s">
        <v>36</v>
      </c>
      <c r="AU84" s="61" t="s">
        <v>30</v>
      </c>
      <c r="AV84" s="62" t="s">
        <v>31</v>
      </c>
      <c r="AW84" s="64" t="s">
        <v>33</v>
      </c>
      <c r="AX84" s="65" t="s">
        <v>34</v>
      </c>
      <c r="AY84" s="63" t="s">
        <v>35</v>
      </c>
      <c r="AZ84" s="66" t="s">
        <v>36</v>
      </c>
      <c r="BH84" s="91">
        <v>103.72</v>
      </c>
      <c r="BI84">
        <f t="shared" si="46"/>
        <v>2.1350461073579751E-2</v>
      </c>
      <c r="BJ84">
        <f t="shared" si="47"/>
        <v>2.1411313838207116E-2</v>
      </c>
      <c r="BK84">
        <f t="shared" si="48"/>
        <v>4.196592266096906E-2</v>
      </c>
      <c r="BM84" s="36">
        <f t="shared" si="49"/>
        <v>12.441973964868803</v>
      </c>
      <c r="BN84" s="36">
        <f t="shared" si="50"/>
        <v>4.3884257602266112</v>
      </c>
      <c r="BO84" s="84">
        <f t="shared" si="51"/>
        <v>155961.87734964775</v>
      </c>
      <c r="BQ84" s="91">
        <v>103.72</v>
      </c>
      <c r="BR84">
        <f t="shared" si="43"/>
        <v>0.95468819987483622</v>
      </c>
      <c r="BS84">
        <f t="shared" si="44"/>
        <v>0.9154378072148629</v>
      </c>
      <c r="BT84">
        <f t="shared" si="45"/>
        <v>0.89813215770673827</v>
      </c>
      <c r="BV84" s="36">
        <f t="shared" si="52"/>
        <v>0.27824988394142808</v>
      </c>
      <c r="BW84" s="36">
        <f t="shared" si="55"/>
        <v>0.27824988394142808</v>
      </c>
      <c r="BX84" s="36">
        <f t="shared" si="54"/>
        <v>18.091194834838078</v>
      </c>
      <c r="BY84">
        <f t="shared" si="53"/>
        <v>0.96839016923326049</v>
      </c>
    </row>
    <row r="85" spans="2:77" x14ac:dyDescent="0.25">
      <c r="B85" s="100">
        <v>0.37</v>
      </c>
      <c r="C85" s="85">
        <f>AT4/AT$48</f>
        <v>1.5583309068783681E-3</v>
      </c>
      <c r="D85" s="85">
        <f t="shared" ref="D85:N100" si="56">AU4/AU$48</f>
        <v>1.6672224074691557E-3</v>
      </c>
      <c r="E85" s="85">
        <f t="shared" si="56"/>
        <v>2.2967782561561186E-3</v>
      </c>
      <c r="F85" s="85">
        <f t="shared" si="56"/>
        <v>1.9161876197617261E-3</v>
      </c>
      <c r="G85" s="85">
        <f t="shared" si="56"/>
        <v>1.7543493942847781E-3</v>
      </c>
      <c r="H85" s="85">
        <f t="shared" si="56"/>
        <v>2.6367715690383841E-3</v>
      </c>
      <c r="I85" s="85">
        <f t="shared" si="56"/>
        <v>1.4756589344288788E-3</v>
      </c>
      <c r="J85" s="85">
        <f t="shared" si="56"/>
        <v>1.6153001227628095E-3</v>
      </c>
      <c r="K85" s="85">
        <f t="shared" si="56"/>
        <v>2.0685735664912543E-3</v>
      </c>
      <c r="L85" s="85">
        <f t="shared" si="56"/>
        <v>2.0476382546967529E-3</v>
      </c>
      <c r="M85" s="85">
        <f t="shared" si="56"/>
        <v>1.9066797656408392E-3</v>
      </c>
      <c r="N85" s="85">
        <f t="shared" si="56"/>
        <v>1.9468888715832103E-3</v>
      </c>
      <c r="O85" s="85">
        <f>BG4/BG$48</f>
        <v>7.5085409956179969E-4</v>
      </c>
      <c r="Y85" s="2"/>
      <c r="AM85" s="81">
        <v>121.65750555274199</v>
      </c>
      <c r="AN85" s="78">
        <v>0.37</v>
      </c>
      <c r="AO85" s="99">
        <f>AT4/$AM85</f>
        <v>1.5711592132219715E-4</v>
      </c>
      <c r="AP85" s="99">
        <f t="shared" ref="AP85:AZ85" si="57">AU4/$AM85</f>
        <v>6.5983125422561099E-5</v>
      </c>
      <c r="AQ85" s="99">
        <f t="shared" si="57"/>
        <v>2.7861703517878869E-4</v>
      </c>
      <c r="AR85" s="99">
        <f t="shared" si="57"/>
        <v>7.5505577480638466E-5</v>
      </c>
      <c r="AS85" s="99">
        <f t="shared" si="57"/>
        <v>1.8610818744663649E-4</v>
      </c>
      <c r="AT85" s="99">
        <f t="shared" si="57"/>
        <v>3.1550444467934145E-4</v>
      </c>
      <c r="AU85" s="99">
        <f t="shared" si="57"/>
        <v>1.9662836759448606E-4</v>
      </c>
      <c r="AV85" s="99">
        <f t="shared" si="57"/>
        <v>7.4226195624061807E-5</v>
      </c>
      <c r="AW85" s="99">
        <f t="shared" si="57"/>
        <v>2.4010636182633722E-4</v>
      </c>
      <c r="AX85" s="99">
        <f t="shared" si="57"/>
        <v>2.1935223341207135E-4</v>
      </c>
      <c r="AY85" s="99">
        <f t="shared" si="57"/>
        <v>2.3760951802823384E-4</v>
      </c>
      <c r="AZ85" s="99">
        <f t="shared" si="57"/>
        <v>1.3880389245070733E-4</v>
      </c>
      <c r="BH85" s="91">
        <v>122.39</v>
      </c>
      <c r="BI85">
        <f t="shared" si="46"/>
        <v>1.4657192187605991E-2</v>
      </c>
      <c r="BJ85">
        <f t="shared" si="47"/>
        <v>1.6412563525785219E-2</v>
      </c>
      <c r="BK85">
        <f t="shared" si="48"/>
        <v>3.3089485891119846E-2</v>
      </c>
      <c r="BM85" s="36">
        <f t="shared" si="49"/>
        <v>12.632993822053777</v>
      </c>
      <c r="BN85" s="36">
        <f t="shared" si="50"/>
        <v>4.4671043072565206</v>
      </c>
      <c r="BO85" s="84">
        <f t="shared" si="51"/>
        <v>161707.91182333912</v>
      </c>
      <c r="BQ85" s="91">
        <v>122.39</v>
      </c>
      <c r="BR85">
        <f t="shared" si="43"/>
        <v>0.96934539206244219</v>
      </c>
      <c r="BS85">
        <f t="shared" si="44"/>
        <v>0.93185037074064814</v>
      </c>
      <c r="BT85">
        <f t="shared" si="45"/>
        <v>0.93122164359785808</v>
      </c>
      <c r="BV85" s="36">
        <f t="shared" si="52"/>
        <v>0.19101985718497505</v>
      </c>
      <c r="BW85" s="36">
        <f t="shared" si="55"/>
        <v>0.19101985718497505</v>
      </c>
      <c r="BX85" s="36">
        <f t="shared" si="54"/>
        <v>18.282214692023054</v>
      </c>
      <c r="BY85">
        <f t="shared" si="53"/>
        <v>0.97861512969137543</v>
      </c>
    </row>
    <row r="86" spans="2:77" x14ac:dyDescent="0.25">
      <c r="B86" s="100">
        <v>0.44</v>
      </c>
      <c r="C86" s="85">
        <f t="shared" ref="C86:C128" si="58">AT5/AT$48</f>
        <v>1.5891594309645166E-3</v>
      </c>
      <c r="D86" s="85">
        <f t="shared" si="56"/>
        <v>1.6672224074691557E-3</v>
      </c>
      <c r="E86" s="85">
        <f t="shared" si="56"/>
        <v>2.4740431911111742E-3</v>
      </c>
      <c r="F86" s="85">
        <f t="shared" si="56"/>
        <v>1.9995001249687575E-3</v>
      </c>
      <c r="G86" s="85">
        <f t="shared" si="56"/>
        <v>1.8613047249504209E-3</v>
      </c>
      <c r="H86" s="85">
        <f t="shared" si="56"/>
        <v>2.8573189816611475E-3</v>
      </c>
      <c r="I86" s="85">
        <f t="shared" si="56"/>
        <v>1.5365366440422492E-3</v>
      </c>
      <c r="J86" s="85">
        <f t="shared" si="56"/>
        <v>1.6799121276733216E-3</v>
      </c>
      <c r="K86" s="85">
        <f t="shared" si="56"/>
        <v>2.2328132735009447E-3</v>
      </c>
      <c r="L86" s="85">
        <f t="shared" si="56"/>
        <v>2.1407127208193325E-3</v>
      </c>
      <c r="M86" s="85">
        <f t="shared" si="56"/>
        <v>2.005731838380812E-3</v>
      </c>
      <c r="N86" s="85">
        <f t="shared" si="56"/>
        <v>2.102639981309867E-3</v>
      </c>
      <c r="O86" s="85">
        <f t="shared" ref="O86:O128" si="59">BG5/BG$48</f>
        <v>7.9840827696018711E-4</v>
      </c>
      <c r="Y86" s="2"/>
      <c r="AM86" s="81">
        <v>128.88132881832999</v>
      </c>
      <c r="AN86" s="78">
        <v>0.44</v>
      </c>
      <c r="AO86" s="99">
        <f t="shared" ref="AO86:AO128" si="60">AT5/$AM86</f>
        <v>1.5124355748802126E-4</v>
      </c>
      <c r="AP86" s="99">
        <f t="shared" ref="AP86:AP128" si="61">AU5/$AM86</f>
        <v>6.2284758553333755E-5</v>
      </c>
      <c r="AQ86" s="99">
        <f t="shared" ref="AQ86:AQ128" si="62">AV5/$AM86</f>
        <v>2.8329882807063232E-4</v>
      </c>
      <c r="AR86" s="99">
        <f t="shared" ref="AR86:AR128" si="63">AW5/$AM86</f>
        <v>7.4372322096294134E-5</v>
      </c>
      <c r="AS86" s="99">
        <f t="shared" ref="AS86:AS128" si="64">AX5/$AM86</f>
        <v>1.8638706529476112E-4</v>
      </c>
      <c r="AT86" s="99">
        <f t="shared" ref="AT86:AT128" si="65">AY5/$AM86</f>
        <v>3.2273094014007145E-4</v>
      </c>
      <c r="AU86" s="99">
        <f t="shared" ref="AU86:AU128" si="66">AZ5/$AM86</f>
        <v>1.9326446390866781E-4</v>
      </c>
      <c r="AV86" s="99">
        <f t="shared" ref="AV86:AV128" si="67">BA5/$AM86</f>
        <v>7.2868435208197992E-5</v>
      </c>
      <c r="AW86" s="99">
        <f t="shared" ref="AW86:AW128" si="68">BB5/$AM86</f>
        <v>2.446436818028619E-4</v>
      </c>
      <c r="AX86" s="99">
        <f t="shared" ref="AX86:AX128" si="69">BC5/$AM86</f>
        <v>2.1646920302477571E-4</v>
      </c>
      <c r="AY86" s="99">
        <f t="shared" ref="AY86:AY128" si="70">BD5/$AM86</f>
        <v>2.3594340706535935E-4</v>
      </c>
      <c r="AZ86" s="99">
        <f t="shared" ref="AZ86:AZ128" si="71">BE5/$AM86</f>
        <v>1.4150582019212903E-4</v>
      </c>
      <c r="BH86" s="91">
        <v>144.43</v>
      </c>
      <c r="BI86">
        <f t="shared" si="46"/>
        <v>9.607700518850985E-3</v>
      </c>
      <c r="BJ86">
        <f t="shared" si="47"/>
        <v>1.2413563275847703E-2</v>
      </c>
      <c r="BK86">
        <f t="shared" si="48"/>
        <v>2.4529112933669963E-2</v>
      </c>
      <c r="BM86" s="36">
        <f t="shared" si="49"/>
        <v>12.758206179065702</v>
      </c>
      <c r="BN86" s="36">
        <f t="shared" si="50"/>
        <v>4.5266124468882794</v>
      </c>
      <c r="BO86" s="84">
        <f t="shared" si="51"/>
        <v>165967.42582696289</v>
      </c>
      <c r="BQ86" s="91">
        <v>144.43</v>
      </c>
      <c r="BR86">
        <f t="shared" si="43"/>
        <v>0.97895309258129315</v>
      </c>
      <c r="BS86">
        <f t="shared" si="44"/>
        <v>0.94426393401649578</v>
      </c>
      <c r="BT86">
        <f t="shared" si="45"/>
        <v>0.95575075653152808</v>
      </c>
      <c r="BV86" s="36">
        <f t="shared" si="52"/>
        <v>0.12521235701192546</v>
      </c>
      <c r="BW86" s="36">
        <f t="shared" si="55"/>
        <v>0.12521235701192546</v>
      </c>
      <c r="BX86" s="36">
        <f t="shared" si="54"/>
        <v>18.407427049034979</v>
      </c>
      <c r="BY86">
        <f t="shared" si="53"/>
        <v>0.98531752921246041</v>
      </c>
    </row>
    <row r="87" spans="2:77" x14ac:dyDescent="0.25">
      <c r="B87" s="100">
        <v>0.52</v>
      </c>
      <c r="C87" s="85">
        <f t="shared" si="58"/>
        <v>1.6545575148864918E-3</v>
      </c>
      <c r="D87" s="85">
        <f t="shared" si="56"/>
        <v>1.7505835278426136E-3</v>
      </c>
      <c r="E87" s="85">
        <f t="shared" si="56"/>
        <v>2.6513081260662302E-3</v>
      </c>
      <c r="F87" s="85">
        <f t="shared" si="56"/>
        <v>2.1661251353828209E-3</v>
      </c>
      <c r="G87" s="85">
        <f t="shared" si="56"/>
        <v>2.0404107324498385E-3</v>
      </c>
      <c r="H87" s="85">
        <f t="shared" si="56"/>
        <v>3.1667385181620008E-3</v>
      </c>
      <c r="I87" s="85">
        <f t="shared" si="56"/>
        <v>1.6331348588285366E-3</v>
      </c>
      <c r="J87" s="85">
        <f t="shared" si="56"/>
        <v>1.8091361374943467E-3</v>
      </c>
      <c r="K87" s="85">
        <f t="shared" si="56"/>
        <v>2.4342186000455273E-3</v>
      </c>
      <c r="L87" s="85">
        <f t="shared" si="56"/>
        <v>2.3268616530644922E-3</v>
      </c>
      <c r="M87" s="85">
        <f t="shared" si="56"/>
        <v>2.1914423690009878E-3</v>
      </c>
      <c r="N87" s="85">
        <f t="shared" si="56"/>
        <v>2.2583910910365236E-3</v>
      </c>
      <c r="O87" s="85">
        <f t="shared" si="59"/>
        <v>8.7283183206802409E-4</v>
      </c>
      <c r="Y87" s="2"/>
      <c r="AM87" s="81">
        <v>139.96369329914501</v>
      </c>
      <c r="AN87" s="78">
        <v>0.52</v>
      </c>
      <c r="AO87" s="99">
        <f t="shared" si="60"/>
        <v>1.449992961994108E-4</v>
      </c>
      <c r="AP87" s="99">
        <f t="shared" si="61"/>
        <v>6.022068560195754E-5</v>
      </c>
      <c r="AQ87" s="99">
        <f t="shared" si="62"/>
        <v>2.7955825115915571E-4</v>
      </c>
      <c r="AR87" s="99">
        <f t="shared" si="63"/>
        <v>7.4190459177184373E-5</v>
      </c>
      <c r="AS87" s="99">
        <f t="shared" si="64"/>
        <v>1.8814405544187825E-4</v>
      </c>
      <c r="AT87" s="99">
        <f t="shared" si="65"/>
        <v>3.2935836088833649E-4</v>
      </c>
      <c r="AU87" s="99">
        <f t="shared" si="66"/>
        <v>1.8914973818204891E-4</v>
      </c>
      <c r="AV87" s="99">
        <f t="shared" si="67"/>
        <v>7.2260129928353208E-5</v>
      </c>
      <c r="AW87" s="99">
        <f t="shared" si="68"/>
        <v>2.4559288830350464E-4</v>
      </c>
      <c r="AX87" s="99">
        <f t="shared" si="69"/>
        <v>2.1666207699127811E-4</v>
      </c>
      <c r="AY87" s="99">
        <f t="shared" si="70"/>
        <v>2.373775500563334E-4</v>
      </c>
      <c r="AZ87" s="99">
        <f t="shared" si="71"/>
        <v>1.3995330149903988E-4</v>
      </c>
      <c r="BH87" s="91">
        <v>170.44</v>
      </c>
      <c r="BI87">
        <f t="shared" si="46"/>
        <v>6.2335492403024174E-3</v>
      </c>
      <c r="BJ87">
        <f t="shared" si="47"/>
        <v>9.7475631092226924E-3</v>
      </c>
      <c r="BK87">
        <f t="shared" si="48"/>
        <v>1.6989973236955266E-2</v>
      </c>
      <c r="BM87" s="36">
        <f t="shared" si="49"/>
        <v>12.839444909539944</v>
      </c>
      <c r="BN87" s="36">
        <f t="shared" si="50"/>
        <v>4.5733403149212712</v>
      </c>
      <c r="BO87" s="84">
        <f t="shared" si="51"/>
        <v>168917.75791274602</v>
      </c>
      <c r="BQ87" s="91">
        <v>170.44</v>
      </c>
      <c r="BR87">
        <f t="shared" si="43"/>
        <v>0.98518664182159565</v>
      </c>
      <c r="BS87">
        <f t="shared" si="44"/>
        <v>0.95401149712571853</v>
      </c>
      <c r="BT87">
        <f t="shared" si="45"/>
        <v>0.97274072976848336</v>
      </c>
      <c r="BV87" s="36">
        <f t="shared" si="52"/>
        <v>8.1238730474241252E-2</v>
      </c>
      <c r="BW87" s="36">
        <f t="shared" si="55"/>
        <v>8.1238730474241252E-2</v>
      </c>
      <c r="BX87" s="36">
        <f t="shared" si="54"/>
        <v>18.488665779509219</v>
      </c>
      <c r="BY87">
        <f t="shared" si="53"/>
        <v>0.9896660970472807</v>
      </c>
    </row>
    <row r="88" spans="2:77" x14ac:dyDescent="0.25">
      <c r="B88" s="100">
        <v>0.61</v>
      </c>
      <c r="C88" s="85">
        <f t="shared" si="58"/>
        <v>1.7853536827304418E-3</v>
      </c>
      <c r="D88" s="85">
        <f t="shared" si="56"/>
        <v>1.9173057685895293E-3</v>
      </c>
      <c r="E88" s="85">
        <f t="shared" si="56"/>
        <v>3.0539871788449096E-3</v>
      </c>
      <c r="F88" s="85">
        <f t="shared" si="56"/>
        <v>2.3327501457968843E-3</v>
      </c>
      <c r="G88" s="85">
        <f t="shared" si="56"/>
        <v>2.2910320744905211E-3</v>
      </c>
      <c r="H88" s="85">
        <f t="shared" si="56"/>
        <v>3.6078333434075259E-3</v>
      </c>
      <c r="I88" s="85">
        <f t="shared" si="56"/>
        <v>1.7297330736148234E-3</v>
      </c>
      <c r="J88" s="85">
        <f t="shared" si="56"/>
        <v>2.0029721522258838E-3</v>
      </c>
      <c r="K88" s="85">
        <f t="shared" si="56"/>
        <v>2.6805781605600629E-3</v>
      </c>
      <c r="L88" s="85">
        <f t="shared" si="56"/>
        <v>2.5130105853096514E-3</v>
      </c>
      <c r="M88" s="85">
        <f t="shared" si="56"/>
        <v>2.377152899621164E-3</v>
      </c>
      <c r="N88" s="85">
        <f t="shared" si="56"/>
        <v>2.5698933104898376E-3</v>
      </c>
      <c r="O88" s="85">
        <f t="shared" si="59"/>
        <v>9.7380086532578383E-4</v>
      </c>
      <c r="Y88" s="2"/>
      <c r="AM88" s="81">
        <v>155.23070547879399</v>
      </c>
      <c r="AN88" s="78">
        <v>0.61</v>
      </c>
      <c r="AO88" s="99">
        <f t="shared" si="60"/>
        <v>1.4107369846357449E-4</v>
      </c>
      <c r="AP88" s="99">
        <f t="shared" si="61"/>
        <v>5.9469186757422667E-5</v>
      </c>
      <c r="AQ88" s="99">
        <f t="shared" si="62"/>
        <v>2.9034682697844376E-4</v>
      </c>
      <c r="AR88" s="99">
        <f t="shared" si="63"/>
        <v>7.2039469346151861E-5</v>
      </c>
      <c r="AS88" s="99">
        <f t="shared" si="64"/>
        <v>1.904766892540244E-4</v>
      </c>
      <c r="AT88" s="99">
        <f t="shared" si="65"/>
        <v>3.3833016359742041E-4</v>
      </c>
      <c r="AU88" s="99">
        <f t="shared" si="66"/>
        <v>1.8063443618743968E-4</v>
      </c>
      <c r="AV88" s="99">
        <f t="shared" si="67"/>
        <v>7.2134024549242668E-5</v>
      </c>
      <c r="AW88" s="99">
        <f t="shared" si="68"/>
        <v>2.4384982471185019E-4</v>
      </c>
      <c r="AX88" s="99">
        <f t="shared" si="69"/>
        <v>2.1098152167788804E-4</v>
      </c>
      <c r="AY88" s="99">
        <f t="shared" si="70"/>
        <v>2.3216912713696258E-4</v>
      </c>
      <c r="AZ88" s="99">
        <f t="shared" si="71"/>
        <v>1.4359418485609929E-4</v>
      </c>
      <c r="BH88" s="91">
        <v>201.13</v>
      </c>
      <c r="BI88">
        <f t="shared" si="46"/>
        <v>3.6962606304368445E-3</v>
      </c>
      <c r="BJ88">
        <f t="shared" si="47"/>
        <v>7.3315004582187775E-3</v>
      </c>
      <c r="BK88">
        <f t="shared" si="48"/>
        <v>1.0590224222376949E-2</v>
      </c>
      <c r="BM88" s="36">
        <f t="shared" si="49"/>
        <v>12.887616426206112</v>
      </c>
      <c r="BN88" s="36">
        <f t="shared" si="50"/>
        <v>4.6084860618178807</v>
      </c>
      <c r="BO88" s="84">
        <f t="shared" si="51"/>
        <v>170756.76483071782</v>
      </c>
      <c r="BQ88" s="91">
        <v>201.13</v>
      </c>
      <c r="BR88">
        <f t="shared" si="43"/>
        <v>0.98888290245203248</v>
      </c>
      <c r="BS88">
        <f t="shared" si="44"/>
        <v>0.96134299758393738</v>
      </c>
      <c r="BT88">
        <f t="shared" si="45"/>
        <v>0.98333095399086035</v>
      </c>
      <c r="BV88" s="36">
        <f t="shared" si="52"/>
        <v>4.8171516666168174E-2</v>
      </c>
      <c r="BW88" s="36">
        <f t="shared" si="55"/>
        <v>4.8171516666168174E-2</v>
      </c>
      <c r="BX88" s="36">
        <f t="shared" si="54"/>
        <v>18.536837296175388</v>
      </c>
      <c r="BY88">
        <f t="shared" si="53"/>
        <v>0.99224463448510336</v>
      </c>
    </row>
    <row r="89" spans="2:77" x14ac:dyDescent="0.25">
      <c r="B89" s="100">
        <v>0.72</v>
      </c>
      <c r="C89" s="85">
        <f t="shared" si="58"/>
        <v>1.9469783746605405E-3</v>
      </c>
      <c r="D89" s="85">
        <f t="shared" si="56"/>
        <v>2.0840280093364452E-3</v>
      </c>
      <c r="E89" s="85">
        <f t="shared" si="56"/>
        <v>3.4971495162325486E-3</v>
      </c>
      <c r="F89" s="85">
        <f t="shared" si="56"/>
        <v>2.6660001666250098E-3</v>
      </c>
      <c r="G89" s="85">
        <f t="shared" si="56"/>
        <v>2.6131687510724685E-3</v>
      </c>
      <c r="H89" s="85">
        <f t="shared" si="56"/>
        <v>4.1378002925311413E-3</v>
      </c>
      <c r="I89" s="85">
        <f t="shared" si="56"/>
        <v>1.8620517935740272E-3</v>
      </c>
      <c r="J89" s="85">
        <f t="shared" si="56"/>
        <v>2.1968081669574216E-3</v>
      </c>
      <c r="K89" s="85">
        <f t="shared" si="56"/>
        <v>3.0911774280842886E-3</v>
      </c>
      <c r="L89" s="85">
        <f t="shared" si="56"/>
        <v>2.7922339836773903E-3</v>
      </c>
      <c r="M89" s="85">
        <f t="shared" si="56"/>
        <v>2.6619155029813124E-3</v>
      </c>
      <c r="N89" s="85">
        <f t="shared" si="56"/>
        <v>2.959271084806479E-3</v>
      </c>
      <c r="O89" s="85">
        <f t="shared" si="59"/>
        <v>1.0962006288886593E-3</v>
      </c>
      <c r="Y89" s="2"/>
      <c r="AM89" s="81">
        <v>173.60661472490401</v>
      </c>
      <c r="AN89" s="78">
        <v>0.72</v>
      </c>
      <c r="AO89" s="99">
        <f t="shared" si="60"/>
        <v>1.3756066889266351E-4</v>
      </c>
      <c r="AP89" s="99">
        <f t="shared" si="61"/>
        <v>5.7798362552332595E-5</v>
      </c>
      <c r="AQ89" s="99">
        <f t="shared" si="62"/>
        <v>2.9728667103118343E-4</v>
      </c>
      <c r="AR89" s="99">
        <f t="shared" si="63"/>
        <v>7.3616271010286771E-5</v>
      </c>
      <c r="AS89" s="99">
        <f t="shared" si="64"/>
        <v>1.9426272805277083E-4</v>
      </c>
      <c r="AT89" s="99">
        <f t="shared" si="65"/>
        <v>3.4695658891697296E-4</v>
      </c>
      <c r="AU89" s="99">
        <f t="shared" si="66"/>
        <v>1.7386996948671603E-4</v>
      </c>
      <c r="AV89" s="99">
        <f t="shared" si="67"/>
        <v>7.0740601652876124E-5</v>
      </c>
      <c r="AW89" s="99">
        <f t="shared" si="68"/>
        <v>2.5143704787189809E-4</v>
      </c>
      <c r="AX89" s="99">
        <f t="shared" si="69"/>
        <v>2.0961061564352617E-4</v>
      </c>
      <c r="AY89" s="99">
        <f t="shared" si="70"/>
        <v>2.3246254074534492E-4</v>
      </c>
      <c r="AZ89" s="99">
        <f t="shared" si="71"/>
        <v>1.4784882316753938E-4</v>
      </c>
      <c r="BH89" s="91">
        <v>237.35</v>
      </c>
      <c r="BI89">
        <f t="shared" si="46"/>
        <v>2.6408783301007936E-3</v>
      </c>
      <c r="BJ89">
        <f t="shared" si="47"/>
        <v>6.5816879113554947E-3</v>
      </c>
      <c r="BK89">
        <f t="shared" si="48"/>
        <v>6.6496671905697845E-3</v>
      </c>
      <c r="BM89" s="36">
        <f t="shared" si="49"/>
        <v>12.922033673043151</v>
      </c>
      <c r="BN89" s="36">
        <f t="shared" si="50"/>
        <v>4.640037357327337</v>
      </c>
      <c r="BO89" s="84">
        <f t="shared" si="51"/>
        <v>171911.48863154431</v>
      </c>
      <c r="BQ89" s="91">
        <v>237.35</v>
      </c>
      <c r="BR89">
        <f t="shared" si="43"/>
        <v>0.99152378078213332</v>
      </c>
      <c r="BS89">
        <f t="shared" si="44"/>
        <v>0.96792468549529298</v>
      </c>
      <c r="BT89">
        <f t="shared" si="45"/>
        <v>0.98998062118143015</v>
      </c>
      <c r="BV89" s="36">
        <f t="shared" si="52"/>
        <v>3.441724683703859E-2</v>
      </c>
      <c r="BW89" s="36">
        <f t="shared" si="55"/>
        <v>3.441724683703859E-2</v>
      </c>
      <c r="BX89" s="36">
        <f t="shared" si="54"/>
        <v>18.571254543012426</v>
      </c>
      <c r="BY89">
        <f t="shared" si="53"/>
        <v>0.99408692980021873</v>
      </c>
    </row>
    <row r="90" spans="2:77" x14ac:dyDescent="0.25">
      <c r="B90" s="100">
        <v>0.85</v>
      </c>
      <c r="C90" s="85">
        <f t="shared" si="58"/>
        <v>2.2048296745987629E-3</v>
      </c>
      <c r="D90" s="85">
        <f t="shared" si="56"/>
        <v>2.3341113704568183E-3</v>
      </c>
      <c r="E90" s="85">
        <f t="shared" si="56"/>
        <v>4.1175767885752428E-3</v>
      </c>
      <c r="F90" s="85">
        <f t="shared" si="56"/>
        <v>2.9992501874531361E-3</v>
      </c>
      <c r="G90" s="85">
        <f t="shared" si="56"/>
        <v>3.006820762195681E-3</v>
      </c>
      <c r="H90" s="85">
        <f t="shared" si="56"/>
        <v>4.9311178191441037E-3</v>
      </c>
      <c r="I90" s="85">
        <f t="shared" si="56"/>
        <v>2.1412831372004258E-3</v>
      </c>
      <c r="J90" s="85">
        <f t="shared" si="56"/>
        <v>2.519868191509983E-3</v>
      </c>
      <c r="K90" s="85">
        <f t="shared" si="56"/>
        <v>3.5838965491133603E-3</v>
      </c>
      <c r="L90" s="85">
        <f t="shared" si="56"/>
        <v>3.1645318481677088E-3</v>
      </c>
      <c r="M90" s="85">
        <f t="shared" si="56"/>
        <v>3.0890594080215362E-3</v>
      </c>
      <c r="N90" s="85">
        <f t="shared" si="56"/>
        <v>3.42652441398645E-3</v>
      </c>
      <c r="O90" s="85">
        <f t="shared" si="59"/>
        <v>1.2458053516488175E-3</v>
      </c>
      <c r="Y90" s="2"/>
      <c r="AM90" s="81">
        <v>196.722202609486</v>
      </c>
      <c r="AN90" s="78">
        <v>0.85</v>
      </c>
      <c r="AO90" s="99">
        <f t="shared" si="60"/>
        <v>1.3747416380522411E-4</v>
      </c>
      <c r="AP90" s="99">
        <f t="shared" si="61"/>
        <v>5.712766163352009E-5</v>
      </c>
      <c r="AQ90" s="99">
        <f t="shared" si="62"/>
        <v>3.0889852512694068E-4</v>
      </c>
      <c r="AR90" s="99">
        <f t="shared" si="63"/>
        <v>7.308684712703368E-5</v>
      </c>
      <c r="AS90" s="99">
        <f t="shared" si="64"/>
        <v>1.9726155746565454E-4</v>
      </c>
      <c r="AT90" s="99">
        <f t="shared" si="65"/>
        <v>3.6489161437347261E-4</v>
      </c>
      <c r="AU90" s="99">
        <f t="shared" si="66"/>
        <v>1.7644924651848842E-4</v>
      </c>
      <c r="AV90" s="99">
        <f t="shared" si="67"/>
        <v>7.1608953900245369E-5</v>
      </c>
      <c r="AW90" s="99">
        <f t="shared" si="68"/>
        <v>2.5726084436845974E-4</v>
      </c>
      <c r="AX90" s="99">
        <f t="shared" si="69"/>
        <v>2.0964467032282493E-4</v>
      </c>
      <c r="AY90" s="99">
        <f t="shared" si="70"/>
        <v>2.3806626886972148E-4</v>
      </c>
      <c r="AZ90" s="99">
        <f t="shared" si="71"/>
        <v>1.5107751826137669E-4</v>
      </c>
      <c r="BH90" s="91">
        <v>280.08999999999997</v>
      </c>
      <c r="BI90">
        <f t="shared" si="46"/>
        <v>2.5947448602496146E-3</v>
      </c>
      <c r="BJ90">
        <f t="shared" si="47"/>
        <v>7.9146879946679991E-3</v>
      </c>
      <c r="BK90">
        <f t="shared" si="48"/>
        <v>4.4529424611014674E-3</v>
      </c>
      <c r="BM90" s="36">
        <f t="shared" si="49"/>
        <v>12.955849685434353</v>
      </c>
      <c r="BN90" s="36">
        <f t="shared" si="50"/>
        <v>4.6779787886361763</v>
      </c>
      <c r="BO90" s="84">
        <f t="shared" si="51"/>
        <v>172684.74817915546</v>
      </c>
      <c r="BQ90" s="91">
        <v>280.08999999999997</v>
      </c>
      <c r="BR90">
        <f t="shared" si="43"/>
        <v>0.9941185256423829</v>
      </c>
      <c r="BS90">
        <f t="shared" si="44"/>
        <v>0.97583937348996086</v>
      </c>
      <c r="BT90">
        <f t="shared" si="45"/>
        <v>0.99443356364253155</v>
      </c>
      <c r="BV90" s="36">
        <f t="shared" si="52"/>
        <v>3.3816012391203097E-2</v>
      </c>
      <c r="BW90" s="36">
        <f t="shared" si="55"/>
        <v>3.3816012391203097E-2</v>
      </c>
      <c r="BX90" s="36">
        <f t="shared" si="54"/>
        <v>18.605070555403628</v>
      </c>
      <c r="BY90">
        <f t="shared" si="53"/>
        <v>0.99589704208198193</v>
      </c>
    </row>
    <row r="91" spans="2:77" x14ac:dyDescent="0.25">
      <c r="B91" s="100">
        <v>1.01</v>
      </c>
      <c r="C91" s="85">
        <f t="shared" si="58"/>
        <v>2.6934447861387371E-3</v>
      </c>
      <c r="D91" s="85">
        <f t="shared" si="56"/>
        <v>2.9176392130710227E-3</v>
      </c>
      <c r="E91" s="85">
        <f t="shared" si="56"/>
        <v>5.0039014633505227E-3</v>
      </c>
      <c r="F91" s="85">
        <f t="shared" si="56"/>
        <v>3.6657502291093888E-3</v>
      </c>
      <c r="G91" s="85">
        <f t="shared" si="56"/>
        <v>3.6871694537764636E-3</v>
      </c>
      <c r="H91" s="85">
        <f t="shared" si="56"/>
        <v>6.0766580471245035E-3</v>
      </c>
      <c r="I91" s="85">
        <f t="shared" si="56"/>
        <v>2.6640253192803049E-3</v>
      </c>
      <c r="J91" s="85">
        <f t="shared" si="56"/>
        <v>3.1013762357045942E-3</v>
      </c>
      <c r="K91" s="85">
        <f t="shared" si="56"/>
        <v>4.4050950841618142E-3</v>
      </c>
      <c r="L91" s="85">
        <f t="shared" si="56"/>
        <v>3.9091275771483466E-3</v>
      </c>
      <c r="M91" s="85">
        <f t="shared" si="56"/>
        <v>3.8009659164219083E-3</v>
      </c>
      <c r="N91" s="85">
        <f t="shared" si="56"/>
        <v>4.2052799626197341E-3</v>
      </c>
      <c r="O91" s="85">
        <f t="shared" si="59"/>
        <v>1.5017114120149124E-3</v>
      </c>
      <c r="Y91" s="2"/>
      <c r="AM91" s="81">
        <v>237.71157463356201</v>
      </c>
      <c r="AN91" s="78">
        <v>1.01</v>
      </c>
      <c r="AO91" s="99">
        <f t="shared" si="60"/>
        <v>1.3898155549735958E-4</v>
      </c>
      <c r="AP91" s="99">
        <f t="shared" si="61"/>
        <v>5.9096193800194471E-5</v>
      </c>
      <c r="AQ91" s="99">
        <f t="shared" si="62"/>
        <v>3.1066042076396478E-4</v>
      </c>
      <c r="AR91" s="99">
        <f t="shared" si="63"/>
        <v>7.3925190539811083E-5</v>
      </c>
      <c r="AS91" s="99">
        <f t="shared" si="64"/>
        <v>2.0018478413114294E-4</v>
      </c>
      <c r="AT91" s="99">
        <f t="shared" si="65"/>
        <v>3.7212286077508572E-4</v>
      </c>
      <c r="AU91" s="99">
        <f t="shared" si="66"/>
        <v>1.8167162834749085E-4</v>
      </c>
      <c r="AV91" s="99">
        <f t="shared" si="67"/>
        <v>7.2936851033904434E-5</v>
      </c>
      <c r="AW91" s="99">
        <f t="shared" si="68"/>
        <v>2.6168363403572851E-4</v>
      </c>
      <c r="AX91" s="99">
        <f t="shared" si="69"/>
        <v>2.1431730965444076E-4</v>
      </c>
      <c r="AY91" s="99">
        <f t="shared" si="70"/>
        <v>2.4242010197068808E-4</v>
      </c>
      <c r="AZ91" s="99">
        <f t="shared" si="71"/>
        <v>1.5344190260825735E-4</v>
      </c>
      <c r="BH91" s="91">
        <v>330.52</v>
      </c>
      <c r="BI91">
        <f t="shared" si="46"/>
        <v>2.6959120012241683E-3</v>
      </c>
      <c r="BJ91">
        <f t="shared" si="47"/>
        <v>9.9141881196367545E-3</v>
      </c>
      <c r="BK91">
        <f t="shared" si="48"/>
        <v>2.9595296557565561E-3</v>
      </c>
      <c r="BM91" s="36">
        <f t="shared" si="49"/>
        <v>12.990984158590308</v>
      </c>
      <c r="BN91" s="36">
        <f t="shared" si="50"/>
        <v>4.7255054236440914</v>
      </c>
      <c r="BO91" s="84">
        <f t="shared" si="51"/>
        <v>173198.67455092943</v>
      </c>
      <c r="BQ91" s="91">
        <v>330.52</v>
      </c>
      <c r="BR91">
        <f t="shared" si="43"/>
        <v>0.99681443764360711</v>
      </c>
      <c r="BS91">
        <f t="shared" si="44"/>
        <v>0.98575356160959771</v>
      </c>
      <c r="BT91">
        <f t="shared" si="45"/>
        <v>0.99739309329828807</v>
      </c>
      <c r="BV91" s="36">
        <f t="shared" si="52"/>
        <v>3.5134473155953971E-2</v>
      </c>
      <c r="BW91" s="36">
        <f t="shared" si="55"/>
        <v>3.5134473155953971E-2</v>
      </c>
      <c r="BX91" s="36">
        <f t="shared" si="54"/>
        <v>18.640205028559581</v>
      </c>
      <c r="BY91">
        <f t="shared" si="53"/>
        <v>0.99777772927351527</v>
      </c>
    </row>
    <row r="92" spans="2:77" x14ac:dyDescent="0.25">
      <c r="B92" s="100">
        <v>1.19</v>
      </c>
      <c r="C92" s="85">
        <f t="shared" si="58"/>
        <v>3.7285910216413045E-3</v>
      </c>
      <c r="D92" s="85">
        <f t="shared" si="56"/>
        <v>4.0013337779259729E-3</v>
      </c>
      <c r="E92" s="85">
        <f t="shared" si="56"/>
        <v>6.9538157478561376E-3</v>
      </c>
      <c r="F92" s="85">
        <f t="shared" si="56"/>
        <v>5.0820628176289255E-3</v>
      </c>
      <c r="G92" s="85">
        <f t="shared" si="56"/>
        <v>5.1187468291867856E-3</v>
      </c>
      <c r="H92" s="85">
        <f t="shared" si="56"/>
        <v>8.3216695440737898E-3</v>
      </c>
      <c r="I92" s="85">
        <f t="shared" si="56"/>
        <v>3.7346668878805184E-3</v>
      </c>
      <c r="J92" s="85">
        <f t="shared" si="56"/>
        <v>4.329004329004329E-3</v>
      </c>
      <c r="K92" s="85">
        <f t="shared" si="56"/>
        <v>6.0552807686937802E-3</v>
      </c>
      <c r="L92" s="85">
        <f t="shared" si="56"/>
        <v>5.3052445689870404E-3</v>
      </c>
      <c r="M92" s="85">
        <f t="shared" si="56"/>
        <v>5.1690560894227808E-3</v>
      </c>
      <c r="N92" s="85">
        <f t="shared" si="56"/>
        <v>5.840666614749631E-3</v>
      </c>
      <c r="O92" s="85">
        <f t="shared" si="59"/>
        <v>2.0995000460787478E-3</v>
      </c>
      <c r="Y92" s="2"/>
      <c r="AM92" s="81">
        <v>333.86380302206402</v>
      </c>
      <c r="AN92" s="78">
        <v>1.19</v>
      </c>
      <c r="AO92" s="99">
        <f t="shared" si="60"/>
        <v>1.369855737530421E-4</v>
      </c>
      <c r="AP92" s="99">
        <f t="shared" si="61"/>
        <v>5.7705033308701599E-5</v>
      </c>
      <c r="AQ92" s="99">
        <f t="shared" si="62"/>
        <v>3.0738406463332214E-4</v>
      </c>
      <c r="AR92" s="99">
        <f t="shared" si="63"/>
        <v>7.2971051412660983E-5</v>
      </c>
      <c r="AS92" s="99">
        <f t="shared" si="64"/>
        <v>1.9787121007076031E-4</v>
      </c>
      <c r="AT92" s="99">
        <f t="shared" si="65"/>
        <v>3.6283820664762662E-4</v>
      </c>
      <c r="AU92" s="99">
        <f t="shared" si="66"/>
        <v>1.8133499500296217E-4</v>
      </c>
      <c r="AV92" s="99">
        <f t="shared" si="67"/>
        <v>7.2487240550801635E-5</v>
      </c>
      <c r="AW92" s="99">
        <f t="shared" si="68"/>
        <v>2.561159071959282E-4</v>
      </c>
      <c r="AX92" s="99">
        <f t="shared" si="69"/>
        <v>2.0709223108188914E-4</v>
      </c>
      <c r="AY92" s="99">
        <f t="shared" si="70"/>
        <v>2.3472907741649011E-4</v>
      </c>
      <c r="AZ92" s="99">
        <f t="shared" si="71"/>
        <v>1.5173734166786705E-4</v>
      </c>
      <c r="BH92" s="91">
        <v>390.04</v>
      </c>
      <c r="BI92">
        <f t="shared" si="46"/>
        <v>2.0589610352296154E-3</v>
      </c>
      <c r="BJ92">
        <f t="shared" si="47"/>
        <v>8.9144380571523785E-3</v>
      </c>
      <c r="BK92">
        <f t="shared" si="48"/>
        <v>1.7128299868968493E-3</v>
      </c>
      <c r="BM92" s="36">
        <f t="shared" si="49"/>
        <v>13.017817568281938</v>
      </c>
      <c r="BN92" s="36">
        <f t="shared" si="50"/>
        <v>4.7682394568024682</v>
      </c>
      <c r="BO92" s="84">
        <f t="shared" si="51"/>
        <v>173496.10982038832</v>
      </c>
      <c r="BQ92" s="91">
        <v>390.04</v>
      </c>
      <c r="BR92">
        <f t="shared" si="43"/>
        <v>0.99887339867883673</v>
      </c>
      <c r="BS92">
        <f t="shared" si="44"/>
        <v>0.99466799966675001</v>
      </c>
      <c r="BT92">
        <f t="shared" si="45"/>
        <v>0.99910592328518488</v>
      </c>
      <c r="BV92" s="36">
        <f t="shared" si="52"/>
        <v>2.6833409691629961E-2</v>
      </c>
      <c r="BW92" s="36">
        <f t="shared" si="55"/>
        <v>2.6833409691629961E-2</v>
      </c>
      <c r="BX92" s="36">
        <f t="shared" si="54"/>
        <v>18.667038438251211</v>
      </c>
      <c r="BY92">
        <f t="shared" si="53"/>
        <v>0.9992140749869749</v>
      </c>
    </row>
    <row r="93" spans="2:77" x14ac:dyDescent="0.25">
      <c r="B93" s="100">
        <v>1.4</v>
      </c>
      <c r="C93" s="85">
        <f t="shared" si="58"/>
        <v>5.3794075007781179E-3</v>
      </c>
      <c r="D93" s="85">
        <f t="shared" si="56"/>
        <v>5.6685561853951297E-3</v>
      </c>
      <c r="E93" s="85">
        <f t="shared" si="56"/>
        <v>1.0096435394178571E-2</v>
      </c>
      <c r="F93" s="85">
        <f t="shared" si="56"/>
        <v>7.2481879530117465E-3</v>
      </c>
      <c r="G93" s="85">
        <f t="shared" si="56"/>
        <v>7.3737035652604171E-3</v>
      </c>
      <c r="H93" s="85">
        <f t="shared" si="56"/>
        <v>1.2021640805504333E-2</v>
      </c>
      <c r="I93" s="85">
        <f t="shared" si="56"/>
        <v>5.4603693585198142E-3</v>
      </c>
      <c r="J93" s="85">
        <f t="shared" si="56"/>
        <v>6.2027524714091883E-3</v>
      </c>
      <c r="K93" s="85">
        <f t="shared" si="56"/>
        <v>8.7730245487887357E-3</v>
      </c>
      <c r="L93" s="85">
        <f t="shared" si="56"/>
        <v>7.632106222051533E-3</v>
      </c>
      <c r="M93" s="85">
        <f t="shared" si="56"/>
        <v>7.5338153741841751E-3</v>
      </c>
      <c r="N93" s="85">
        <f t="shared" si="56"/>
        <v>8.4884354801027968E-3</v>
      </c>
      <c r="O93" s="85">
        <f t="shared" si="59"/>
        <v>3.1545232520582647E-3</v>
      </c>
      <c r="Y93" s="2"/>
      <c r="AM93" s="81">
        <v>503.59374080472003</v>
      </c>
      <c r="AN93" s="78">
        <v>1.4</v>
      </c>
      <c r="AO93" s="99">
        <f t="shared" si="60"/>
        <v>1.3102481051165571E-4</v>
      </c>
      <c r="AP93" s="99">
        <f t="shared" si="61"/>
        <v>5.4196393064432396E-5</v>
      </c>
      <c r="AQ93" s="99">
        <f t="shared" si="62"/>
        <v>2.9587975678408346E-4</v>
      </c>
      <c r="AR93" s="99">
        <f t="shared" si="63"/>
        <v>6.8996813490224498E-5</v>
      </c>
      <c r="AS93" s="99">
        <f t="shared" si="64"/>
        <v>1.8897034083629842E-4</v>
      </c>
      <c r="AT93" s="99">
        <f t="shared" si="65"/>
        <v>3.4750039769375617E-4</v>
      </c>
      <c r="AU93" s="99">
        <f t="shared" si="66"/>
        <v>1.7576839494028848E-4</v>
      </c>
      <c r="AV93" s="99">
        <f t="shared" si="67"/>
        <v>6.8856827649913725E-5</v>
      </c>
      <c r="AW93" s="99">
        <f t="shared" si="68"/>
        <v>2.4600312557577039E-4</v>
      </c>
      <c r="AX93" s="99">
        <f t="shared" si="69"/>
        <v>1.9751124027067005E-4</v>
      </c>
      <c r="AY93" s="99">
        <f t="shared" si="70"/>
        <v>2.2680865994075189E-4</v>
      </c>
      <c r="AZ93" s="99">
        <f t="shared" si="71"/>
        <v>1.4619977973230906E-4</v>
      </c>
      <c r="BH93" s="91">
        <v>460.27</v>
      </c>
      <c r="BI93">
        <f t="shared" si="46"/>
        <v>1.1266013211633742E-3</v>
      </c>
      <c r="BJ93">
        <f t="shared" si="47"/>
        <v>5.3320003332500195E-3</v>
      </c>
      <c r="BK93">
        <f t="shared" si="48"/>
        <v>8.940767148151147E-4</v>
      </c>
      <c r="BM93" s="36">
        <f t="shared" si="49"/>
        <v>13.032499999999999</v>
      </c>
      <c r="BN93" s="36">
        <f t="shared" si="50"/>
        <v>4.7938000000000018</v>
      </c>
      <c r="BO93" s="84">
        <f t="shared" si="51"/>
        <v>173651.36746453415</v>
      </c>
      <c r="BQ93" s="91">
        <v>460.27</v>
      </c>
      <c r="BR93">
        <f t="shared" si="43"/>
        <v>1</v>
      </c>
      <c r="BS93">
        <f t="shared" si="44"/>
        <v>1</v>
      </c>
      <c r="BT93">
        <f t="shared" si="45"/>
        <v>1</v>
      </c>
      <c r="BV93" s="36">
        <f t="shared" si="52"/>
        <v>1.4682431718061672E-2</v>
      </c>
      <c r="BW93" s="36">
        <f t="shared" si="55"/>
        <v>1.4682431718061672E-2</v>
      </c>
      <c r="BX93" s="36">
        <f t="shared" si="54"/>
        <v>18.681720869969272</v>
      </c>
      <c r="BY93">
        <f t="shared" si="53"/>
        <v>1</v>
      </c>
    </row>
    <row r="94" spans="2:77" x14ac:dyDescent="0.25">
      <c r="B94" s="100">
        <v>1.65</v>
      </c>
      <c r="C94" s="85">
        <f t="shared" si="58"/>
        <v>6.6070069522969309E-3</v>
      </c>
      <c r="D94" s="85">
        <f t="shared" si="56"/>
        <v>6.9189729909969961E-3</v>
      </c>
      <c r="E94" s="85">
        <f t="shared" si="56"/>
        <v>1.2578144483549353E-2</v>
      </c>
      <c r="F94" s="85">
        <f t="shared" si="56"/>
        <v>8.9144380571523785E-3</v>
      </c>
      <c r="G94" s="85">
        <f t="shared" si="56"/>
        <v>9.1634929556695735E-3</v>
      </c>
      <c r="H94" s="85">
        <f t="shared" si="56"/>
        <v>1.4842688210588744E-2</v>
      </c>
      <c r="I94" s="85">
        <f t="shared" si="56"/>
        <v>6.8208055714788877E-3</v>
      </c>
      <c r="J94" s="85">
        <f t="shared" si="56"/>
        <v>7.6888285843509704E-3</v>
      </c>
      <c r="K94" s="85">
        <f t="shared" si="56"/>
        <v>1.0870975120379819E-2</v>
      </c>
      <c r="L94" s="85">
        <f t="shared" si="56"/>
        <v>9.2685982908385402E-3</v>
      </c>
      <c r="M94" s="85">
        <f t="shared" si="56"/>
        <v>9.2299973794852976E-3</v>
      </c>
      <c r="N94" s="85">
        <f t="shared" si="56"/>
        <v>1.0513199906549335E-2</v>
      </c>
      <c r="O94" s="85">
        <f t="shared" si="59"/>
        <v>4.0228896686240788E-3</v>
      </c>
      <c r="Y94" s="2"/>
      <c r="AM94" s="81">
        <v>646.72442391640595</v>
      </c>
      <c r="AN94" s="78">
        <v>1.65</v>
      </c>
      <c r="AO94" s="99">
        <f t="shared" si="60"/>
        <v>1.2530976653922393E-4</v>
      </c>
      <c r="AP94" s="99">
        <f t="shared" si="61"/>
        <v>5.1511076317968758E-5</v>
      </c>
      <c r="AQ94" s="99">
        <f t="shared" si="62"/>
        <v>2.8702836853462517E-4</v>
      </c>
      <c r="AR94" s="99">
        <f t="shared" si="63"/>
        <v>6.6077654682639275E-5</v>
      </c>
      <c r="AS94" s="99">
        <f t="shared" si="64"/>
        <v>1.8286478655066599E-4</v>
      </c>
      <c r="AT94" s="99">
        <f t="shared" si="65"/>
        <v>3.3409131353521977E-4</v>
      </c>
      <c r="AU94" s="99">
        <f t="shared" si="66"/>
        <v>1.709682620727922E-4</v>
      </c>
      <c r="AV94" s="99">
        <f t="shared" si="67"/>
        <v>6.6463590562510804E-5</v>
      </c>
      <c r="AW94" s="99">
        <f t="shared" si="68"/>
        <v>2.3736727451899973E-4</v>
      </c>
      <c r="AX94" s="99">
        <f t="shared" si="69"/>
        <v>1.8677662812525338E-4</v>
      </c>
      <c r="AY94" s="99">
        <f t="shared" si="70"/>
        <v>2.1637510830845995E-4</v>
      </c>
      <c r="AZ94" s="99">
        <f t="shared" si="71"/>
        <v>1.4099868094858428E-4</v>
      </c>
      <c r="BI94">
        <f>SUM(BI50:BI93)</f>
        <v>1.0000000000000002</v>
      </c>
      <c r="BJ94">
        <f t="shared" ref="BJ94:BK94" si="72">SUM(BJ50:BJ93)</f>
        <v>1</v>
      </c>
      <c r="BK94">
        <f t="shared" si="72"/>
        <v>1</v>
      </c>
    </row>
    <row r="95" spans="2:77" x14ac:dyDescent="0.25">
      <c r="B95" s="100">
        <v>1.95</v>
      </c>
      <c r="C95" s="85">
        <f t="shared" si="58"/>
        <v>7.6038425922139927E-3</v>
      </c>
      <c r="D95" s="85">
        <f t="shared" si="56"/>
        <v>7.919306435478491E-3</v>
      </c>
      <c r="E95" s="85">
        <f t="shared" si="56"/>
        <v>1.4528058768054969E-2</v>
      </c>
      <c r="F95" s="85">
        <f t="shared" si="56"/>
        <v>1.0080813130050818E-2</v>
      </c>
      <c r="G95" s="85">
        <f t="shared" si="56"/>
        <v>1.052355499653863E-2</v>
      </c>
      <c r="H95" s="85">
        <f t="shared" si="56"/>
        <v>1.7090965501682955E-2</v>
      </c>
      <c r="I95" s="85">
        <f t="shared" si="56"/>
        <v>7.988045354865388E-3</v>
      </c>
      <c r="J95" s="85">
        <f t="shared" si="56"/>
        <v>8.8518446727401962E-3</v>
      </c>
      <c r="K95" s="85">
        <f t="shared" si="56"/>
        <v>1.2558326424446677E-2</v>
      </c>
      <c r="L95" s="85">
        <f t="shared" si="56"/>
        <v>1.0517414671851502E-2</v>
      </c>
      <c r="M95" s="85">
        <f t="shared" si="56"/>
        <v>1.0629023166566502E-2</v>
      </c>
      <c r="N95" s="85">
        <f t="shared" si="56"/>
        <v>1.2148586558679231E-2</v>
      </c>
      <c r="O95" s="85">
        <f t="shared" si="59"/>
        <v>4.8591542745193587E-3</v>
      </c>
      <c r="Y95" s="2"/>
      <c r="AM95" s="82">
        <v>785.41744446486996</v>
      </c>
      <c r="AN95" s="80">
        <v>1.95</v>
      </c>
      <c r="AO95" s="99">
        <f t="shared" si="60"/>
        <v>1.1874955605981486E-4</v>
      </c>
      <c r="AP95" s="99">
        <f t="shared" si="61"/>
        <v>4.8547274948191379E-5</v>
      </c>
      <c r="AQ95" s="99">
        <f t="shared" si="62"/>
        <v>2.7298233927696401E-4</v>
      </c>
      <c r="AR95" s="99">
        <f t="shared" si="63"/>
        <v>6.1528302335789445E-5</v>
      </c>
      <c r="AS95" s="99">
        <f t="shared" si="64"/>
        <v>1.7292199121241025E-4</v>
      </c>
      <c r="AT95" s="99">
        <f t="shared" si="65"/>
        <v>3.1676554494853312E-4</v>
      </c>
      <c r="AU95" s="99">
        <f t="shared" si="66"/>
        <v>1.6486902467236034E-4</v>
      </c>
      <c r="AV95" s="99">
        <f t="shared" si="67"/>
        <v>6.3005160895302965E-5</v>
      </c>
      <c r="AW95" s="99">
        <f t="shared" si="68"/>
        <v>2.2578902512882548E-4</v>
      </c>
      <c r="AX95" s="99">
        <f t="shared" si="69"/>
        <v>1.7451637683486092E-4</v>
      </c>
      <c r="AY95" s="99">
        <f t="shared" si="70"/>
        <v>2.0517185919621605E-4</v>
      </c>
      <c r="AZ95" s="99">
        <f t="shared" si="71"/>
        <v>1.341604787593602E-4</v>
      </c>
    </row>
    <row r="96" spans="2:77" x14ac:dyDescent="0.25">
      <c r="B96" s="100">
        <v>2.2999999999999998</v>
      </c>
      <c r="C96" s="85">
        <f t="shared" si="58"/>
        <v>8.5044516241229318E-3</v>
      </c>
      <c r="D96" s="85">
        <f t="shared" si="56"/>
        <v>8.7529176392130686E-3</v>
      </c>
      <c r="E96" s="85">
        <f t="shared" si="56"/>
        <v>1.6389340585083054E-2</v>
      </c>
      <c r="F96" s="85">
        <f t="shared" si="56"/>
        <v>1.1163875697742229E-2</v>
      </c>
      <c r="G96" s="85">
        <f t="shared" si="56"/>
        <v>1.1848177041283308E-2</v>
      </c>
      <c r="H96" s="85">
        <f t="shared" si="56"/>
        <v>1.9207567504032495E-2</v>
      </c>
      <c r="I96" s="85">
        <f t="shared" si="56"/>
        <v>9.0798135249305287E-3</v>
      </c>
      <c r="J96" s="85">
        <f t="shared" si="56"/>
        <v>9.950248756218907E-3</v>
      </c>
      <c r="K96" s="85">
        <f t="shared" si="56"/>
        <v>1.4200723494543583E-2</v>
      </c>
      <c r="L96" s="85">
        <f t="shared" si="56"/>
        <v>1.1634308265322458E-2</v>
      </c>
      <c r="M96" s="85">
        <f t="shared" si="56"/>
        <v>1.2040442568507476E-2</v>
      </c>
      <c r="N96" s="85">
        <f t="shared" si="56"/>
        <v>1.37060976559458E-2</v>
      </c>
      <c r="O96" s="85">
        <f t="shared" si="59"/>
        <v>5.9057818452992227E-3</v>
      </c>
      <c r="Y96" s="2"/>
      <c r="AM96" s="83">
        <v>953.87745779617899</v>
      </c>
      <c r="AN96" s="76">
        <v>2.2999999999999998</v>
      </c>
      <c r="AO96" s="99">
        <f t="shared" si="60"/>
        <v>1.0935865222912003E-4</v>
      </c>
      <c r="AP96" s="99">
        <f t="shared" si="61"/>
        <v>4.4181301806471873E-5</v>
      </c>
      <c r="AQ96" s="99">
        <f t="shared" si="62"/>
        <v>2.5356914179886029E-4</v>
      </c>
      <c r="AR96" s="99">
        <f t="shared" si="63"/>
        <v>5.6105097025232479E-5</v>
      </c>
      <c r="AS96" s="99">
        <f t="shared" si="64"/>
        <v>1.6030506521286497E-4</v>
      </c>
      <c r="AT96" s="99">
        <f t="shared" si="65"/>
        <v>2.9312419312454903E-4</v>
      </c>
      <c r="AU96" s="99">
        <f t="shared" si="66"/>
        <v>1.543062202846287E-4</v>
      </c>
      <c r="AV96" s="99">
        <f t="shared" si="67"/>
        <v>5.8315531195467373E-5</v>
      </c>
      <c r="AW96" s="99">
        <f t="shared" si="68"/>
        <v>2.1022748254734166E-4</v>
      </c>
      <c r="AX96" s="99">
        <f t="shared" si="69"/>
        <v>1.5895555684702364E-4</v>
      </c>
      <c r="AY96" s="99">
        <f t="shared" si="70"/>
        <v>1.9137043678401966E-4</v>
      </c>
      <c r="AZ96" s="99">
        <f t="shared" si="71"/>
        <v>1.2462943500444223E-4</v>
      </c>
    </row>
    <row r="97" spans="2:80" x14ac:dyDescent="0.25">
      <c r="B97" s="100">
        <v>2.72</v>
      </c>
      <c r="C97" s="85">
        <f t="shared" si="58"/>
        <v>9.212607440015624E-3</v>
      </c>
      <c r="D97" s="85">
        <f t="shared" si="56"/>
        <v>9.4198066022007296E-3</v>
      </c>
      <c r="E97" s="85">
        <f t="shared" si="56"/>
        <v>1.7815125962983104E-2</v>
      </c>
      <c r="F97" s="85">
        <f t="shared" si="56"/>
        <v>1.1913688244605513E-2</v>
      </c>
      <c r="G97" s="85">
        <f t="shared" si="56"/>
        <v>1.285066240944604E-2</v>
      </c>
      <c r="H97" s="85">
        <f t="shared" si="56"/>
        <v>2.0886340475281432E-2</v>
      </c>
      <c r="I97" s="85">
        <f t="shared" si="56"/>
        <v>9.8923503513692682E-3</v>
      </c>
      <c r="J97" s="85">
        <f t="shared" si="56"/>
        <v>1.085481682496608E-2</v>
      </c>
      <c r="K97" s="85">
        <f t="shared" si="56"/>
        <v>1.5522429765056169E-2</v>
      </c>
      <c r="L97" s="85">
        <f t="shared" si="56"/>
        <v>1.243313013900625E-2</v>
      </c>
      <c r="M97" s="85">
        <f t="shared" si="56"/>
        <v>1.3098982908428659E-2</v>
      </c>
      <c r="N97" s="85">
        <f t="shared" si="56"/>
        <v>1.4952106533759054E-2</v>
      </c>
      <c r="O97" s="85">
        <f t="shared" si="59"/>
        <v>6.8863276051394145E-3</v>
      </c>
      <c r="Y97" s="56"/>
      <c r="AM97" s="81">
        <v>1116.2948517203099</v>
      </c>
      <c r="AN97" s="78">
        <v>2.72</v>
      </c>
      <c r="AO97" s="99">
        <f t="shared" si="60"/>
        <v>1.0122856109597131E-4</v>
      </c>
      <c r="AP97" s="99">
        <f t="shared" si="61"/>
        <v>4.0629484905695668E-5</v>
      </c>
      <c r="AQ97" s="99">
        <f t="shared" si="62"/>
        <v>2.3552525442227759E-4</v>
      </c>
      <c r="AR97" s="99">
        <f t="shared" si="63"/>
        <v>5.1161965513838477E-5</v>
      </c>
      <c r="AS97" s="99">
        <f t="shared" si="64"/>
        <v>1.4857128807364923E-4</v>
      </c>
      <c r="AT97" s="99">
        <f t="shared" si="65"/>
        <v>2.7236751816073977E-4</v>
      </c>
      <c r="AU97" s="99">
        <f t="shared" si="66"/>
        <v>1.4365463959524325E-4</v>
      </c>
      <c r="AV97" s="99">
        <f t="shared" si="67"/>
        <v>5.4360877759825586E-5</v>
      </c>
      <c r="AW97" s="99">
        <f t="shared" si="68"/>
        <v>1.9635971164832624E-4</v>
      </c>
      <c r="AX97" s="99">
        <f t="shared" si="69"/>
        <v>1.451540946255274E-4</v>
      </c>
      <c r="AY97" s="99">
        <f t="shared" si="70"/>
        <v>1.7790314957589169E-4</v>
      </c>
      <c r="AZ97" s="99">
        <f t="shared" si="71"/>
        <v>1.1617772045741394E-4</v>
      </c>
    </row>
    <row r="98" spans="2:80" x14ac:dyDescent="0.25">
      <c r="B98" s="100">
        <v>3.2</v>
      </c>
      <c r="C98" s="85">
        <f t="shared" si="58"/>
        <v>9.8245366479001919E-3</v>
      </c>
      <c r="D98" s="85">
        <f t="shared" si="56"/>
        <v>1.0003334444814936E-2</v>
      </c>
      <c r="E98" s="85">
        <f t="shared" si="56"/>
        <v>1.9104129690537066E-2</v>
      </c>
      <c r="F98" s="85">
        <f t="shared" si="56"/>
        <v>1.2580188286261767E-2</v>
      </c>
      <c r="G98" s="85">
        <f t="shared" si="56"/>
        <v>1.3745557104650615E-2</v>
      </c>
      <c r="H98" s="85">
        <f t="shared" si="56"/>
        <v>2.2255693910029514E-2</v>
      </c>
      <c r="I98" s="85">
        <f t="shared" si="56"/>
        <v>1.0608288963021724E-2</v>
      </c>
      <c r="J98" s="85">
        <f t="shared" si="56"/>
        <v>1.1630160883892227E-2</v>
      </c>
      <c r="K98" s="85">
        <f t="shared" si="56"/>
        <v>1.6687684942994125E-2</v>
      </c>
      <c r="L98" s="85">
        <f t="shared" si="56"/>
        <v>1.3084651401864305E-2</v>
      </c>
      <c r="M98" s="85">
        <f t="shared" si="56"/>
        <v>1.4070864790469642E-2</v>
      </c>
      <c r="N98" s="85">
        <f t="shared" si="56"/>
        <v>1.5886613192118992E-2</v>
      </c>
      <c r="O98" s="85">
        <f t="shared" si="59"/>
        <v>8.0795802847182831E-3</v>
      </c>
      <c r="AM98" s="81">
        <v>1306.00374278711</v>
      </c>
      <c r="AN98" s="78">
        <v>3.2</v>
      </c>
      <c r="AO98" s="99">
        <f t="shared" si="60"/>
        <v>9.2271392585987859E-5</v>
      </c>
      <c r="AP98" s="99">
        <f t="shared" si="61"/>
        <v>3.6878956090975116E-5</v>
      </c>
      <c r="AQ98" s="99">
        <f t="shared" si="62"/>
        <v>2.1587897242259624E-4</v>
      </c>
      <c r="AR98" s="99">
        <f t="shared" si="63"/>
        <v>4.6176672111201011E-5</v>
      </c>
      <c r="AS98" s="99">
        <f t="shared" si="64"/>
        <v>1.3583329023110464E-4</v>
      </c>
      <c r="AT98" s="99">
        <f t="shared" si="65"/>
        <v>2.4806677472218437E-4</v>
      </c>
      <c r="AU98" s="99">
        <f t="shared" si="66"/>
        <v>1.31673994055308E-4</v>
      </c>
      <c r="AV98" s="99">
        <f t="shared" si="67"/>
        <v>4.9783357639205103E-5</v>
      </c>
      <c r="AW98" s="99">
        <f t="shared" si="68"/>
        <v>1.8043603467331076E-4</v>
      </c>
      <c r="AX98" s="99">
        <f t="shared" si="69"/>
        <v>1.3057062074790218E-4</v>
      </c>
      <c r="AY98" s="99">
        <f t="shared" si="70"/>
        <v>1.6334330983353501E-4</v>
      </c>
      <c r="AZ98" s="99">
        <f t="shared" si="71"/>
        <v>1.055082184443823E-4</v>
      </c>
      <c r="CA98">
        <v>1E-4</v>
      </c>
      <c r="CB98">
        <v>1E-4</v>
      </c>
    </row>
    <row r="99" spans="2:80" x14ac:dyDescent="0.25">
      <c r="B99" s="100">
        <v>3.78</v>
      </c>
      <c r="C99" s="85">
        <f t="shared" si="58"/>
        <v>1.0632660107550686E-2</v>
      </c>
      <c r="D99" s="85">
        <f t="shared" si="56"/>
        <v>1.0670223407802598E-2</v>
      </c>
      <c r="E99" s="85">
        <f t="shared" si="56"/>
        <v>2.0755329186260742E-2</v>
      </c>
      <c r="F99" s="85">
        <f t="shared" si="56"/>
        <v>1.3413313338332084E-2</v>
      </c>
      <c r="G99" s="85">
        <f t="shared" si="56"/>
        <v>1.4819557807354611E-2</v>
      </c>
      <c r="H99" s="85">
        <f t="shared" si="56"/>
        <v>2.4112211129034632E-2</v>
      </c>
      <c r="I99" s="85">
        <f t="shared" si="56"/>
        <v>1.1481703499073834E-2</v>
      </c>
      <c r="J99" s="85">
        <f t="shared" si="56"/>
        <v>1.2599340957549913E-2</v>
      </c>
      <c r="K99" s="85">
        <f t="shared" si="56"/>
        <v>1.8144253915416571E-2</v>
      </c>
      <c r="L99" s="85">
        <f t="shared" si="56"/>
        <v>1.3976547741670677E-2</v>
      </c>
      <c r="M99" s="85">
        <f t="shared" si="56"/>
        <v>1.5302722046151232E-2</v>
      </c>
      <c r="N99" s="85">
        <f t="shared" si="56"/>
        <v>1.6976870960205594E-2</v>
      </c>
      <c r="O99" s="85">
        <f t="shared" si="59"/>
        <v>9.5210984569229704E-3</v>
      </c>
      <c r="AM99" s="81">
        <v>1537.51938798023</v>
      </c>
      <c r="AN99" s="78">
        <v>3.78</v>
      </c>
      <c r="AO99" s="99">
        <f t="shared" si="60"/>
        <v>8.4824390920059683E-5</v>
      </c>
      <c r="AP99" s="99">
        <f t="shared" si="61"/>
        <v>3.3414207369038128E-5</v>
      </c>
      <c r="AQ99" s="99">
        <f t="shared" si="62"/>
        <v>1.9922164918727815E-4</v>
      </c>
      <c r="AR99" s="99">
        <f t="shared" si="63"/>
        <v>4.1821093108793487E-5</v>
      </c>
      <c r="AS99" s="99">
        <f t="shared" si="64"/>
        <v>1.2439500444751285E-4</v>
      </c>
      <c r="AT99" s="99">
        <f t="shared" si="65"/>
        <v>2.2829075207074427E-4</v>
      </c>
      <c r="AU99" s="99">
        <f t="shared" si="66"/>
        <v>1.2105558095536649E-4</v>
      </c>
      <c r="AV99" s="99">
        <f t="shared" si="67"/>
        <v>4.5811035776020234E-5</v>
      </c>
      <c r="AW99" s="99">
        <f t="shared" si="68"/>
        <v>1.6664416747743481E-4</v>
      </c>
      <c r="AX99" s="99">
        <f t="shared" si="69"/>
        <v>1.1846963353262459E-4</v>
      </c>
      <c r="AY99" s="99">
        <f t="shared" si="70"/>
        <v>1.5089438252500101E-4</v>
      </c>
      <c r="AZ99" s="99">
        <f t="shared" si="71"/>
        <v>9.5771532451292002E-5</v>
      </c>
      <c r="CA99">
        <v>10</v>
      </c>
      <c r="CB99">
        <v>10</v>
      </c>
    </row>
    <row r="100" spans="2:80" x14ac:dyDescent="0.25">
      <c r="B100" s="100">
        <v>4.46</v>
      </c>
      <c r="C100" s="85">
        <f t="shared" si="58"/>
        <v>1.1733204426975225E-2</v>
      </c>
      <c r="D100" s="85">
        <f t="shared" si="56"/>
        <v>1.1670556852284091E-2</v>
      </c>
      <c r="E100" s="85">
        <f t="shared" si="56"/>
        <v>2.3082771035455286E-2</v>
      </c>
      <c r="F100" s="85">
        <f t="shared" si="56"/>
        <v>1.4663000916437555E-2</v>
      </c>
      <c r="G100" s="85">
        <f t="shared" si="56"/>
        <v>1.6322650517306199E-2</v>
      </c>
      <c r="H100" s="85">
        <f t="shared" si="56"/>
        <v>2.6587567421041455E-2</v>
      </c>
      <c r="I100" s="85">
        <f t="shared" si="56"/>
        <v>1.2705790389098175E-2</v>
      </c>
      <c r="J100" s="85">
        <f t="shared" si="56"/>
        <v>1.389158105576016E-2</v>
      </c>
      <c r="K100" s="85">
        <f t="shared" si="56"/>
        <v>2.0199027705678115E-2</v>
      </c>
      <c r="L100" s="85">
        <f t="shared" si="56"/>
        <v>1.5225364122683639E-2</v>
      </c>
      <c r="M100" s="85">
        <f t="shared" si="56"/>
        <v>1.703598804989348E-2</v>
      </c>
      <c r="N100" s="85">
        <f t="shared" si="56"/>
        <v>1.8534382057472164E-2</v>
      </c>
      <c r="O100" s="85">
        <f t="shared" si="59"/>
        <v>1.1444938578099964E-2</v>
      </c>
      <c r="AM100" s="81">
        <v>1841.9935668057999</v>
      </c>
      <c r="AN100" s="78">
        <v>4.46</v>
      </c>
      <c r="AO100" s="99">
        <f t="shared" si="60"/>
        <v>7.8131821290996177E-5</v>
      </c>
      <c r="AP100" s="99">
        <f t="shared" si="61"/>
        <v>3.050575102160588E-5</v>
      </c>
      <c r="AQ100" s="99">
        <f t="shared" si="62"/>
        <v>1.8493850417294325E-4</v>
      </c>
      <c r="AR100" s="99">
        <f t="shared" si="63"/>
        <v>3.816055335910365E-5</v>
      </c>
      <c r="AS100" s="99">
        <f t="shared" si="64"/>
        <v>1.1436440338746944E-4</v>
      </c>
      <c r="AT100" s="99">
        <f t="shared" si="65"/>
        <v>2.1011757365649111E-4</v>
      </c>
      <c r="AU100" s="99">
        <f t="shared" si="66"/>
        <v>1.1181824377306851E-4</v>
      </c>
      <c r="AV100" s="99">
        <f t="shared" si="67"/>
        <v>4.2160567839979433E-5</v>
      </c>
      <c r="AW100" s="99">
        <f t="shared" si="68"/>
        <v>1.5485098057755261E-4</v>
      </c>
      <c r="AX100" s="99">
        <f t="shared" si="69"/>
        <v>1.0772272037462239E-4</v>
      </c>
      <c r="AY100" s="99">
        <f t="shared" si="70"/>
        <v>1.4021813967217861E-4</v>
      </c>
      <c r="AZ100" s="99">
        <f t="shared" si="71"/>
        <v>8.7274906444143586E-5</v>
      </c>
    </row>
    <row r="101" spans="2:80" x14ac:dyDescent="0.25">
      <c r="B101" s="100">
        <v>5.27</v>
      </c>
      <c r="C101" s="85">
        <f t="shared" si="58"/>
        <v>1.2964544914243719E-2</v>
      </c>
      <c r="D101" s="85">
        <f t="shared" ref="D101:D128" si="73">AU20/AU$48</f>
        <v>1.2754251417139043E-2</v>
      </c>
      <c r="E101" s="85">
        <f t="shared" ref="E101:E128" si="74">AV20/AV$48</f>
        <v>2.5812891937428518E-2</v>
      </c>
      <c r="F101" s="85">
        <f t="shared" ref="F101:F128" si="75">AW20/AW$48</f>
        <v>1.599600099975006E-2</v>
      </c>
      <c r="G101" s="85">
        <f t="shared" ref="G101:G128" si="76">AX20/AX$48</f>
        <v>1.7933333900215939E-2</v>
      </c>
      <c r="H101" s="85">
        <f t="shared" ref="H101:H128" si="77">AY20/AY$48</f>
        <v>2.9461215373427219E-2</v>
      </c>
      <c r="I101" s="85">
        <f t="shared" ref="I101:I128" si="78">AZ20/AZ$48</f>
        <v>1.405163269834926E-2</v>
      </c>
      <c r="J101" s="85">
        <f t="shared" ref="J101:J128" si="79">BA20/BA$48</f>
        <v>1.5313045163791434E-2</v>
      </c>
      <c r="K101" s="85">
        <f t="shared" ref="K101:K128" si="80">BB20/BB$48</f>
        <v>2.2590069524394105E-2</v>
      </c>
      <c r="L101" s="85">
        <f t="shared" ref="L101:L128" si="81">BC20/BC$48</f>
        <v>1.658263279310291E-2</v>
      </c>
      <c r="M101" s="85">
        <f t="shared" ref="M101:M128" si="82">BD20/BD$48</f>
        <v>1.9128281500016307E-2</v>
      </c>
      <c r="N101" s="85">
        <f t="shared" ref="N101:N128" si="83">BE20/BE$48</f>
        <v>2.0169768709602055E-2</v>
      </c>
      <c r="O101" s="85">
        <f t="shared" si="59"/>
        <v>1.3762586721959803E-2</v>
      </c>
      <c r="AM101" s="81">
        <v>2206.9467729379598</v>
      </c>
      <c r="AN101" s="78">
        <v>5.27</v>
      </c>
      <c r="AO101" s="99">
        <f t="shared" si="60"/>
        <v>7.2055118598047101E-5</v>
      </c>
      <c r="AP101" s="99">
        <f t="shared" si="61"/>
        <v>2.7825396822548293E-5</v>
      </c>
      <c r="AQ101" s="99">
        <f t="shared" si="62"/>
        <v>1.7261252690088275E-4</v>
      </c>
      <c r="AR101" s="99">
        <f t="shared" si="63"/>
        <v>3.4745572721955941E-5</v>
      </c>
      <c r="AS101" s="99">
        <f t="shared" si="64"/>
        <v>1.0487149795402122E-4</v>
      </c>
      <c r="AT101" s="99">
        <f t="shared" si="65"/>
        <v>1.9432589741167993E-4</v>
      </c>
      <c r="AU101" s="99">
        <f t="shared" si="66"/>
        <v>1.0321290926134349E-4</v>
      </c>
      <c r="AV101" s="99">
        <f t="shared" si="67"/>
        <v>3.8789357647125346E-5</v>
      </c>
      <c r="AW101" s="99">
        <f t="shared" si="68"/>
        <v>1.445430826332129E-4</v>
      </c>
      <c r="AX101" s="99">
        <f t="shared" si="69"/>
        <v>9.7924048067736917E-5</v>
      </c>
      <c r="AY101" s="99">
        <f t="shared" si="70"/>
        <v>1.3140414918459369E-4</v>
      </c>
      <c r="AZ101" s="99">
        <f t="shared" si="71"/>
        <v>7.9269925321629991E-5</v>
      </c>
    </row>
    <row r="102" spans="2:80" x14ac:dyDescent="0.25">
      <c r="B102" s="100">
        <v>6.21</v>
      </c>
      <c r="C102" s="85">
        <f t="shared" si="58"/>
        <v>1.4422908177364286E-2</v>
      </c>
      <c r="D102" s="85">
        <f t="shared" si="73"/>
        <v>1.4004668222740909E-2</v>
      </c>
      <c r="E102" s="85">
        <f t="shared" si="74"/>
        <v>2.8953357790440025E-2</v>
      </c>
      <c r="F102" s="85">
        <f t="shared" si="75"/>
        <v>1.7745563609097723E-2</v>
      </c>
      <c r="G102" s="85">
        <f t="shared" si="76"/>
        <v>1.9830713963583244E-2</v>
      </c>
      <c r="H102" s="85">
        <f t="shared" si="77"/>
        <v>3.2463272820412739E-2</v>
      </c>
      <c r="I102" s="85">
        <f t="shared" si="78"/>
        <v>1.5605265340880905E-2</v>
      </c>
      <c r="J102" s="85">
        <f t="shared" si="79"/>
        <v>1.6992957291464755E-2</v>
      </c>
      <c r="K102" s="85">
        <f t="shared" si="80"/>
        <v>2.5399499225069379E-2</v>
      </c>
      <c r="L102" s="85">
        <f t="shared" si="81"/>
        <v>1.825797318330934E-2</v>
      </c>
      <c r="M102" s="85">
        <f t="shared" si="82"/>
        <v>2.1721983698199786E-2</v>
      </c>
      <c r="N102" s="85">
        <f t="shared" si="83"/>
        <v>2.2194533136048595E-2</v>
      </c>
      <c r="O102" s="85">
        <f t="shared" si="59"/>
        <v>1.6234840022982096E-2</v>
      </c>
      <c r="AM102" s="81">
        <v>2597.4789778229701</v>
      </c>
      <c r="AN102" s="78">
        <v>6.21</v>
      </c>
      <c r="AO102" s="99">
        <f t="shared" si="60"/>
        <v>6.8108327698962346E-5</v>
      </c>
      <c r="AP102" s="99">
        <f t="shared" si="61"/>
        <v>2.5959662093345583E-5</v>
      </c>
      <c r="AQ102" s="99">
        <f t="shared" si="62"/>
        <v>1.6450321943681031E-4</v>
      </c>
      <c r="AR102" s="99">
        <f t="shared" si="63"/>
        <v>3.2750479813542694E-5</v>
      </c>
      <c r="AS102" s="99">
        <f t="shared" si="64"/>
        <v>9.8531388907376215E-5</v>
      </c>
      <c r="AT102" s="99">
        <f t="shared" si="65"/>
        <v>1.8193327702802908E-4</v>
      </c>
      <c r="AU102" s="99">
        <f t="shared" si="66"/>
        <v>9.7390861098289544E-5</v>
      </c>
      <c r="AV102" s="99">
        <f t="shared" si="67"/>
        <v>3.6572934469646779E-5</v>
      </c>
      <c r="AW102" s="99">
        <f t="shared" si="68"/>
        <v>1.3808443168139271E-4</v>
      </c>
      <c r="AX102" s="99">
        <f t="shared" si="69"/>
        <v>9.160691483667365E-5</v>
      </c>
      <c r="AY102" s="99">
        <f t="shared" si="70"/>
        <v>1.2678632838293647E-4</v>
      </c>
      <c r="AZ102" s="99">
        <f t="shared" si="71"/>
        <v>7.4112824108465698E-5</v>
      </c>
    </row>
    <row r="103" spans="2:80" x14ac:dyDescent="0.25">
      <c r="B103" s="100">
        <v>7.33</v>
      </c>
      <c r="C103" s="85">
        <f t="shared" si="58"/>
        <v>1.6139122740423072E-2</v>
      </c>
      <c r="D103" s="85">
        <f t="shared" si="73"/>
        <v>1.5505168389463149E-2</v>
      </c>
      <c r="E103" s="85">
        <f t="shared" si="74"/>
        <v>3.2400204330493086E-2</v>
      </c>
      <c r="F103" s="85">
        <f t="shared" si="75"/>
        <v>1.966175122885945E-2</v>
      </c>
      <c r="G103" s="85">
        <f t="shared" si="76"/>
        <v>2.1943910715159363E-2</v>
      </c>
      <c r="H103" s="85">
        <f t="shared" si="77"/>
        <v>3.5504867638119914E-2</v>
      </c>
      <c r="I103" s="85">
        <f t="shared" si="78"/>
        <v>1.7305810607079749E-2</v>
      </c>
      <c r="J103" s="85">
        <f t="shared" si="79"/>
        <v>1.8802093428959103E-2</v>
      </c>
      <c r="K103" s="85">
        <f t="shared" si="80"/>
        <v>2.8672271041673889E-2</v>
      </c>
      <c r="L103" s="85">
        <f t="shared" si="81"/>
        <v>2.0282140939870394E-2</v>
      </c>
      <c r="M103" s="85">
        <f t="shared" si="82"/>
        <v>2.4687106957623623E-2</v>
      </c>
      <c r="N103" s="85">
        <f t="shared" si="83"/>
        <v>2.4608675336811776E-2</v>
      </c>
      <c r="O103" s="85">
        <f t="shared" si="59"/>
        <v>1.8663804178802954E-2</v>
      </c>
      <c r="AM103" s="81">
        <v>2980.7580535214502</v>
      </c>
      <c r="AN103" s="78">
        <v>7.33</v>
      </c>
      <c r="AO103" s="99">
        <f t="shared" si="60"/>
        <v>6.6412926533196995E-5</v>
      </c>
      <c r="AP103" s="99">
        <f t="shared" si="61"/>
        <v>2.5045402351053318E-5</v>
      </c>
      <c r="AQ103" s="99">
        <f t="shared" si="62"/>
        <v>1.6041631253651024E-4</v>
      </c>
      <c r="AR103" s="99">
        <f t="shared" si="63"/>
        <v>3.162098410823876E-5</v>
      </c>
      <c r="AS103" s="99">
        <f t="shared" si="64"/>
        <v>9.5011373688715716E-5</v>
      </c>
      <c r="AT103" s="99">
        <f t="shared" si="65"/>
        <v>1.7339359616843597E-4</v>
      </c>
      <c r="AU103" s="99">
        <f t="shared" si="66"/>
        <v>9.4116184000811988E-5</v>
      </c>
      <c r="AV103" s="99">
        <f t="shared" si="67"/>
        <v>3.5263252239166218E-5</v>
      </c>
      <c r="AW103" s="99">
        <f t="shared" si="68"/>
        <v>1.3583352508445102E-4</v>
      </c>
      <c r="AX103" s="99">
        <f t="shared" si="69"/>
        <v>8.8677778287501901E-5</v>
      </c>
      <c r="AY103" s="99">
        <f t="shared" si="70"/>
        <v>1.2556495802524642E-4</v>
      </c>
      <c r="AZ103" s="99">
        <f t="shared" si="71"/>
        <v>7.1607893887666246E-5</v>
      </c>
    </row>
    <row r="104" spans="2:80" x14ac:dyDescent="0.25">
      <c r="B104" s="100">
        <v>8.65</v>
      </c>
      <c r="C104" s="85">
        <f t="shared" si="58"/>
        <v>1.8082360079333934E-2</v>
      </c>
      <c r="D104" s="85">
        <f t="shared" si="73"/>
        <v>1.7339113037679221E-2</v>
      </c>
      <c r="E104" s="85">
        <f t="shared" si="74"/>
        <v>3.6201580740456249E-2</v>
      </c>
      <c r="F104" s="85">
        <f t="shared" si="75"/>
        <v>2.1911188869449302E-2</v>
      </c>
      <c r="G104" s="85">
        <f t="shared" si="76"/>
        <v>2.4486834816275595E-2</v>
      </c>
      <c r="H104" s="85">
        <f t="shared" si="77"/>
        <v>3.8763744074304933E-2</v>
      </c>
      <c r="I104" s="85">
        <f t="shared" si="78"/>
        <v>1.928558721690499E-2</v>
      </c>
      <c r="J104" s="85">
        <f t="shared" si="79"/>
        <v>2.1128125605737548E-2</v>
      </c>
      <c r="K104" s="85">
        <f t="shared" si="80"/>
        <v>3.2453339208177605E-2</v>
      </c>
      <c r="L104" s="85">
        <f t="shared" si="81"/>
        <v>2.2693984384205491E-2</v>
      </c>
      <c r="M104" s="85">
        <f t="shared" si="82"/>
        <v>2.8097916121308249E-2</v>
      </c>
      <c r="N104" s="85">
        <f t="shared" si="83"/>
        <v>2.74121953118916E-2</v>
      </c>
      <c r="O104" s="85">
        <f t="shared" si="59"/>
        <v>2.150980986085211E-2</v>
      </c>
      <c r="AM104" s="81">
        <v>3425.2176548105299</v>
      </c>
      <c r="AN104" s="78">
        <v>8.65</v>
      </c>
      <c r="AO104" s="99">
        <f t="shared" si="60"/>
        <v>6.4753963937328539E-5</v>
      </c>
      <c r="AP104" s="99">
        <f t="shared" si="61"/>
        <v>2.4373447140379178E-5</v>
      </c>
      <c r="AQ104" s="99">
        <f t="shared" si="62"/>
        <v>1.5597926392131909E-4</v>
      </c>
      <c r="AR104" s="99">
        <f t="shared" si="63"/>
        <v>3.066603871285266E-5</v>
      </c>
      <c r="AS104" s="99">
        <f t="shared" si="64"/>
        <v>9.2264105030386064E-5</v>
      </c>
      <c r="AT104" s="99">
        <f t="shared" si="65"/>
        <v>1.647439314395543E-4</v>
      </c>
      <c r="AU104" s="99">
        <f t="shared" si="66"/>
        <v>9.1273306296108531E-5</v>
      </c>
      <c r="AV104" s="99">
        <f t="shared" si="67"/>
        <v>3.4483844616539816E-5</v>
      </c>
      <c r="AW104" s="99">
        <f t="shared" si="68"/>
        <v>1.3379590432242706E-4</v>
      </c>
      <c r="AX104" s="99">
        <f t="shared" si="69"/>
        <v>8.6347608033545054E-5</v>
      </c>
      <c r="AY104" s="99">
        <f t="shared" si="70"/>
        <v>1.2436865024482844E-4</v>
      </c>
      <c r="AZ104" s="99">
        <f t="shared" si="71"/>
        <v>6.9415272609989824E-5</v>
      </c>
    </row>
    <row r="105" spans="2:80" x14ac:dyDescent="0.25">
      <c r="B105" s="100">
        <v>10.210000000000001</v>
      </c>
      <c r="C105" s="85">
        <f t="shared" si="58"/>
        <v>2.0510471494035093E-2</v>
      </c>
      <c r="D105" s="85">
        <f t="shared" si="73"/>
        <v>1.9673224408136038E-2</v>
      </c>
      <c r="E105" s="85">
        <f t="shared" si="74"/>
        <v>4.0319157529031494E-2</v>
      </c>
      <c r="F105" s="85">
        <f t="shared" si="75"/>
        <v>2.4993751562109472E-2</v>
      </c>
      <c r="G105" s="85">
        <f t="shared" si="76"/>
        <v>2.7601881593721928E-2</v>
      </c>
      <c r="H105" s="85">
        <f t="shared" si="77"/>
        <v>4.2055626292921748E-2</v>
      </c>
      <c r="I105" s="85">
        <f t="shared" si="78"/>
        <v>2.1737791599929206E-2</v>
      </c>
      <c r="J105" s="85">
        <f t="shared" si="79"/>
        <v>2.3906441816889577E-2</v>
      </c>
      <c r="K105" s="85">
        <f t="shared" si="80"/>
        <v>3.6817034963650297E-2</v>
      </c>
      <c r="L105" s="85">
        <f t="shared" si="81"/>
        <v>2.5772726914682367E-2</v>
      </c>
      <c r="M105" s="85">
        <f t="shared" si="82"/>
        <v>3.2332077480992975E-2</v>
      </c>
      <c r="N105" s="85">
        <f t="shared" si="83"/>
        <v>3.0916595280741376E-2</v>
      </c>
      <c r="O105" s="85">
        <f t="shared" si="59"/>
        <v>2.4639868352834559E-2</v>
      </c>
      <c r="AM105" s="81">
        <v>3907.3076093792702</v>
      </c>
      <c r="AN105" s="78">
        <v>10.210000000000001</v>
      </c>
      <c r="AO105" s="99">
        <f t="shared" si="60"/>
        <v>6.4386891806210236E-5</v>
      </c>
      <c r="AP105" s="99">
        <f t="shared" si="61"/>
        <v>2.4242432475220829E-5</v>
      </c>
      <c r="AQ105" s="99">
        <f t="shared" si="62"/>
        <v>1.522864812038629E-4</v>
      </c>
      <c r="AR105" s="99">
        <f t="shared" si="63"/>
        <v>3.0664349525701842E-5</v>
      </c>
      <c r="AS105" s="99">
        <f t="shared" si="64"/>
        <v>9.1169459708089786E-5</v>
      </c>
      <c r="AT105" s="99">
        <f t="shared" si="65"/>
        <v>1.5668173923048738E-4</v>
      </c>
      <c r="AU105" s="99">
        <f t="shared" si="66"/>
        <v>9.0185539439981092E-5</v>
      </c>
      <c r="AV105" s="99">
        <f t="shared" si="67"/>
        <v>3.4204261781777435E-5</v>
      </c>
      <c r="AW105" s="99">
        <f t="shared" si="68"/>
        <v>1.3305855747848118E-4</v>
      </c>
      <c r="AX105" s="99">
        <f t="shared" si="69"/>
        <v>8.5962790006430433E-5</v>
      </c>
      <c r="AY105" s="99">
        <f t="shared" si="70"/>
        <v>1.2545298258701955E-4</v>
      </c>
      <c r="AZ105" s="99">
        <f t="shared" si="71"/>
        <v>6.8629912879994358E-5</v>
      </c>
    </row>
    <row r="106" spans="2:80" x14ac:dyDescent="0.25">
      <c r="B106" s="100">
        <v>12.05</v>
      </c>
      <c r="C106" s="85">
        <f t="shared" si="58"/>
        <v>2.3527165664034028E-2</v>
      </c>
      <c r="D106" s="85">
        <f t="shared" si="73"/>
        <v>2.2757585861953974E-2</v>
      </c>
      <c r="E106" s="85">
        <f t="shared" si="74"/>
        <v>4.4625972737443252E-2</v>
      </c>
      <c r="F106" s="85">
        <f t="shared" si="75"/>
        <v>2.882612680163292E-2</v>
      </c>
      <c r="G106" s="85">
        <f t="shared" si="76"/>
        <v>3.1648533747082257E-2</v>
      </c>
      <c r="H106" s="85">
        <f t="shared" si="77"/>
        <v>4.4932887880435007E-2</v>
      </c>
      <c r="I106" s="85">
        <f t="shared" si="78"/>
        <v>2.4823930283527574E-2</v>
      </c>
      <c r="J106" s="85">
        <f t="shared" si="79"/>
        <v>2.7395490082057251E-2</v>
      </c>
      <c r="K106" s="85">
        <f t="shared" si="80"/>
        <v>4.192582056246124E-2</v>
      </c>
      <c r="L106" s="85">
        <f t="shared" si="81"/>
        <v>2.9727987961681898E-2</v>
      </c>
      <c r="M106" s="85">
        <f t="shared" si="82"/>
        <v>3.7086286434097115E-2</v>
      </c>
      <c r="N106" s="85">
        <f t="shared" si="83"/>
        <v>3.5277626353087767E-2</v>
      </c>
      <c r="O106" s="85">
        <f t="shared" si="59"/>
        <v>2.7844146174094114E-2</v>
      </c>
      <c r="AM106" s="81">
        <v>4387.1923378880701</v>
      </c>
      <c r="AN106" s="78">
        <v>12.05</v>
      </c>
      <c r="AO106" s="99">
        <f t="shared" si="60"/>
        <v>6.5778256135766777E-5</v>
      </c>
      <c r="AP106" s="99">
        <f t="shared" si="61"/>
        <v>2.4975705637944069E-5</v>
      </c>
      <c r="AQ106" s="99">
        <f t="shared" si="62"/>
        <v>1.5011653352226245E-4</v>
      </c>
      <c r="AR106" s="99">
        <f t="shared" si="63"/>
        <v>3.149774981786848E-5</v>
      </c>
      <c r="AS106" s="99">
        <f t="shared" si="64"/>
        <v>9.3101186414610733E-5</v>
      </c>
      <c r="AT106" s="99">
        <f t="shared" si="65"/>
        <v>1.4909035175566539E-4</v>
      </c>
      <c r="AU106" s="99">
        <f t="shared" si="66"/>
        <v>9.172399413148746E-5</v>
      </c>
      <c r="AV106" s="99">
        <f t="shared" si="67"/>
        <v>3.4908829146172767E-5</v>
      </c>
      <c r="AW106" s="99">
        <f t="shared" si="68"/>
        <v>1.3494801497844253E-4</v>
      </c>
      <c r="AX106" s="99">
        <f t="shared" si="69"/>
        <v>8.8309327075712947E-5</v>
      </c>
      <c r="AY106" s="99">
        <f t="shared" si="70"/>
        <v>1.2815975154382392E-4</v>
      </c>
      <c r="AZ106" s="99">
        <f t="shared" si="71"/>
        <v>6.9744838240540458E-5</v>
      </c>
    </row>
    <row r="107" spans="2:80" x14ac:dyDescent="0.25">
      <c r="B107" s="100">
        <v>14.22</v>
      </c>
      <c r="C107" s="85">
        <f t="shared" si="58"/>
        <v>2.8005964132903207E-2</v>
      </c>
      <c r="D107" s="85">
        <f t="shared" si="73"/>
        <v>2.7509169723241071E-2</v>
      </c>
      <c r="E107" s="85">
        <f t="shared" si="74"/>
        <v>5.0261070439691094E-2</v>
      </c>
      <c r="F107" s="85">
        <f t="shared" si="75"/>
        <v>3.4907939681746228E-2</v>
      </c>
      <c r="G107" s="85">
        <f t="shared" si="76"/>
        <v>3.7842551963558048E-2</v>
      </c>
      <c r="H107" s="85">
        <f t="shared" si="77"/>
        <v>4.8317255858057427E-2</v>
      </c>
      <c r="I107" s="85">
        <f t="shared" si="78"/>
        <v>2.9367103394871304E-2</v>
      </c>
      <c r="J107" s="85">
        <f t="shared" si="79"/>
        <v>3.2564450474898241E-2</v>
      </c>
      <c r="K107" s="85">
        <f t="shared" si="80"/>
        <v>4.8958750958778094E-2</v>
      </c>
      <c r="L107" s="85">
        <f t="shared" si="81"/>
        <v>3.575435776151388E-2</v>
      </c>
      <c r="M107" s="85">
        <f t="shared" si="82"/>
        <v>4.340054132132129E-2</v>
      </c>
      <c r="N107" s="85">
        <f t="shared" si="83"/>
        <v>4.1819172961607358E-2</v>
      </c>
      <c r="O107" s="85">
        <f t="shared" si="59"/>
        <v>3.2517362671269812E-2</v>
      </c>
      <c r="AM107" s="81">
        <v>5084.0108994927496</v>
      </c>
      <c r="AN107" s="78">
        <v>14.22</v>
      </c>
      <c r="AO107" s="99">
        <f t="shared" si="60"/>
        <v>6.7568375097711044E-5</v>
      </c>
      <c r="AP107" s="99">
        <f t="shared" si="61"/>
        <v>2.6052491428898464E-5</v>
      </c>
      <c r="AQ107" s="99">
        <f t="shared" si="62"/>
        <v>1.4589915171562052E-4</v>
      </c>
      <c r="AR107" s="99">
        <f t="shared" si="63"/>
        <v>3.2915287664519252E-5</v>
      </c>
      <c r="AS107" s="99">
        <f t="shared" si="64"/>
        <v>9.6064347823332304E-5</v>
      </c>
      <c r="AT107" s="99">
        <f t="shared" si="65"/>
        <v>1.3834633863509581E-4</v>
      </c>
      <c r="AU107" s="99">
        <f t="shared" si="66"/>
        <v>9.3638344941471085E-5</v>
      </c>
      <c r="AV107" s="99">
        <f t="shared" si="67"/>
        <v>3.5808008191531377E-5</v>
      </c>
      <c r="AW107" s="99">
        <f t="shared" si="68"/>
        <v>1.3598639493634374E-4</v>
      </c>
      <c r="AX107" s="99">
        <f t="shared" si="69"/>
        <v>9.1653750697784885E-5</v>
      </c>
      <c r="AY107" s="99">
        <f t="shared" si="70"/>
        <v>1.2942365386826185E-4</v>
      </c>
      <c r="AZ107" s="99">
        <f t="shared" si="71"/>
        <v>7.134579090615005E-5</v>
      </c>
    </row>
    <row r="108" spans="2:80" x14ac:dyDescent="0.25">
      <c r="B108" s="100">
        <v>16.78</v>
      </c>
      <c r="C108" s="85">
        <f t="shared" si="58"/>
        <v>3.3665669148117618E-2</v>
      </c>
      <c r="D108" s="85">
        <f t="shared" si="73"/>
        <v>3.3511170390130032E-2</v>
      </c>
      <c r="E108" s="85">
        <f t="shared" si="74"/>
        <v>5.5648705604320586E-2</v>
      </c>
      <c r="F108" s="85">
        <f t="shared" si="75"/>
        <v>4.2739315171207194E-2</v>
      </c>
      <c r="G108" s="85">
        <f t="shared" si="76"/>
        <v>4.5432072217027289E-2</v>
      </c>
      <c r="H108" s="85">
        <f t="shared" si="77"/>
        <v>5.0786776243739562E-2</v>
      </c>
      <c r="I108" s="85">
        <f t="shared" si="78"/>
        <v>3.5092110193309531E-2</v>
      </c>
      <c r="J108" s="85">
        <f t="shared" si="79"/>
        <v>3.9154874975770498E-2</v>
      </c>
      <c r="K108" s="85">
        <f t="shared" si="80"/>
        <v>5.6262085562788083E-2</v>
      </c>
      <c r="L108" s="85">
        <f t="shared" si="81"/>
        <v>4.3479538449687993E-2</v>
      </c>
      <c r="M108" s="85">
        <f t="shared" si="82"/>
        <v>4.9894552047081216E-2</v>
      </c>
      <c r="N108" s="85">
        <f t="shared" si="83"/>
        <v>4.9762479557666842E-2</v>
      </c>
      <c r="O108" s="85">
        <f t="shared" si="59"/>
        <v>3.7812947053517093E-2</v>
      </c>
      <c r="AM108" s="81">
        <v>5855.9329239180497</v>
      </c>
      <c r="AN108" s="78">
        <v>16.78</v>
      </c>
      <c r="AO108" s="99">
        <f t="shared" si="60"/>
        <v>7.051647219476838E-5</v>
      </c>
      <c r="AP108" s="99">
        <f t="shared" si="61"/>
        <v>2.7553181583651658E-5</v>
      </c>
      <c r="AQ108" s="99">
        <f t="shared" si="62"/>
        <v>1.4024470703108348E-4</v>
      </c>
      <c r="AR108" s="99">
        <f t="shared" si="63"/>
        <v>3.4987376346286907E-5</v>
      </c>
      <c r="AS108" s="99">
        <f t="shared" si="64"/>
        <v>1.001278171119192E-4</v>
      </c>
      <c r="AT108" s="99">
        <f t="shared" si="65"/>
        <v>1.2624856045746316E-4</v>
      </c>
      <c r="AU108" s="99">
        <f t="shared" si="66"/>
        <v>9.7143216783817177E-5</v>
      </c>
      <c r="AV108" s="99">
        <f t="shared" si="67"/>
        <v>3.7379426285862067E-5</v>
      </c>
      <c r="AW108" s="99">
        <f t="shared" si="68"/>
        <v>1.3567234682696332E-4</v>
      </c>
      <c r="AX108" s="99">
        <f t="shared" si="69"/>
        <v>9.6764613291784447E-5</v>
      </c>
      <c r="AY108" s="99">
        <f t="shared" si="70"/>
        <v>1.291760551151388E-4</v>
      </c>
      <c r="AZ108" s="99">
        <f t="shared" si="71"/>
        <v>7.3706418481752969E-5</v>
      </c>
    </row>
    <row r="109" spans="2:80" x14ac:dyDescent="0.25">
      <c r="B109" s="100">
        <v>19.809999999999999</v>
      </c>
      <c r="C109" s="85">
        <f t="shared" si="58"/>
        <v>4.0729562449779655E-2</v>
      </c>
      <c r="D109" s="85">
        <f t="shared" si="73"/>
        <v>4.126375458486161E-2</v>
      </c>
      <c r="E109" s="85">
        <f t="shared" si="74"/>
        <v>6.0482497544290185E-2</v>
      </c>
      <c r="F109" s="85">
        <f t="shared" si="75"/>
        <v>5.232025327001584E-2</v>
      </c>
      <c r="G109" s="85">
        <f t="shared" si="76"/>
        <v>5.4235447130820499E-2</v>
      </c>
      <c r="H109" s="85">
        <f t="shared" si="77"/>
        <v>5.1989226336113963E-2</v>
      </c>
      <c r="I109" s="85">
        <f t="shared" si="78"/>
        <v>4.2175051109925414E-2</v>
      </c>
      <c r="J109" s="85">
        <f t="shared" si="79"/>
        <v>4.6972927569942494E-2</v>
      </c>
      <c r="K109" s="85">
        <f t="shared" si="80"/>
        <v>6.3012848386802323E-2</v>
      </c>
      <c r="L109" s="85">
        <f t="shared" si="81"/>
        <v>5.2818548234933628E-2</v>
      </c>
      <c r="M109" s="85">
        <f t="shared" si="82"/>
        <v>5.5602681959834907E-2</v>
      </c>
      <c r="N109" s="85">
        <f t="shared" si="83"/>
        <v>5.8328790592632983E-2</v>
      </c>
      <c r="O109" s="85">
        <f t="shared" si="59"/>
        <v>4.3948145795498605E-2</v>
      </c>
      <c r="AM109" s="81">
        <v>6729.3925509948704</v>
      </c>
      <c r="AN109" s="78">
        <v>19.809999999999999</v>
      </c>
      <c r="AO109" s="99">
        <f t="shared" si="60"/>
        <v>7.4239203058364291E-5</v>
      </c>
      <c r="AP109" s="99">
        <f t="shared" si="61"/>
        <v>2.9523723585692678E-5</v>
      </c>
      <c r="AQ109" s="99">
        <f t="shared" si="62"/>
        <v>1.3264209094573814E-4</v>
      </c>
      <c r="AR109" s="99">
        <f t="shared" si="63"/>
        <v>3.7271243760140276E-5</v>
      </c>
      <c r="AS109" s="99">
        <f t="shared" si="64"/>
        <v>1.040149243518533E-4</v>
      </c>
      <c r="AT109" s="99">
        <f t="shared" si="65"/>
        <v>1.124629247052804E-4</v>
      </c>
      <c r="AU109" s="99">
        <f t="shared" si="66"/>
        <v>1.0159652276808871E-4</v>
      </c>
      <c r="AV109" s="99">
        <f t="shared" si="67"/>
        <v>3.9022460392533396E-5</v>
      </c>
      <c r="AW109" s="99">
        <f t="shared" si="68"/>
        <v>1.3222843338336128E-4</v>
      </c>
      <c r="AX109" s="99">
        <f t="shared" si="69"/>
        <v>1.0229121345729875E-4</v>
      </c>
      <c r="AY109" s="99">
        <f t="shared" si="70"/>
        <v>1.2526936042692806E-4</v>
      </c>
      <c r="AZ109" s="99">
        <f t="shared" si="71"/>
        <v>7.5180723111399747E-5</v>
      </c>
    </row>
    <row r="110" spans="2:80" x14ac:dyDescent="0.25">
      <c r="B110" s="100">
        <v>23.37</v>
      </c>
      <c r="C110" s="85">
        <f t="shared" si="58"/>
        <v>4.8412867030825618E-2</v>
      </c>
      <c r="D110" s="85">
        <f t="shared" si="73"/>
        <v>4.9933311103701215E-2</v>
      </c>
      <c r="E110" s="85">
        <f t="shared" si="74"/>
        <v>6.3395834274465754E-2</v>
      </c>
      <c r="F110" s="85">
        <f t="shared" si="75"/>
        <v>6.1234691327168196E-2</v>
      </c>
      <c r="G110" s="85">
        <f t="shared" si="76"/>
        <v>6.2284416649321626E-2</v>
      </c>
      <c r="H110" s="85">
        <f t="shared" si="77"/>
        <v>5.1443973939213461E-2</v>
      </c>
      <c r="I110" s="85">
        <f t="shared" si="78"/>
        <v>4.9757105512374847E-2</v>
      </c>
      <c r="J110" s="85">
        <f t="shared" si="79"/>
        <v>5.4984816178846041E-2</v>
      </c>
      <c r="K110" s="85">
        <f t="shared" si="80"/>
        <v>6.6919472147120213E-2</v>
      </c>
      <c r="L110" s="85">
        <f t="shared" si="81"/>
        <v>6.1979501762786077E-2</v>
      </c>
      <c r="M110" s="85">
        <f t="shared" si="82"/>
        <v>5.8921652742660403E-2</v>
      </c>
      <c r="N110" s="85">
        <f t="shared" si="83"/>
        <v>6.5337590530332529E-2</v>
      </c>
      <c r="O110" s="85">
        <f t="shared" si="59"/>
        <v>4.9983803124983094E-2</v>
      </c>
      <c r="AM110" s="81">
        <v>7551.1914089311504</v>
      </c>
      <c r="AN110" s="78">
        <v>23.37</v>
      </c>
      <c r="AO110" s="99">
        <f t="shared" si="60"/>
        <v>7.8640224244753781E-5</v>
      </c>
      <c r="AP110" s="99">
        <f t="shared" si="61"/>
        <v>3.1838539547248936E-5</v>
      </c>
      <c r="AQ110" s="99">
        <f t="shared" si="62"/>
        <v>1.2390041141269341E-4</v>
      </c>
      <c r="AR110" s="99">
        <f t="shared" si="63"/>
        <v>3.8874244789635089E-5</v>
      </c>
      <c r="AS110" s="99">
        <f t="shared" si="64"/>
        <v>1.0645160601858735E-4</v>
      </c>
      <c r="AT110" s="99">
        <f t="shared" si="65"/>
        <v>9.9172420361031579E-5</v>
      </c>
      <c r="AU110" s="99">
        <f t="shared" si="66"/>
        <v>1.06816592367783E-4</v>
      </c>
      <c r="AV110" s="99">
        <f t="shared" si="67"/>
        <v>4.0707101663806295E-5</v>
      </c>
      <c r="AW110" s="99">
        <f t="shared" si="68"/>
        <v>1.2514359640867237E-4</v>
      </c>
      <c r="AX110" s="99">
        <f t="shared" si="69"/>
        <v>1.0696959101952415E-4</v>
      </c>
      <c r="AY110" s="99">
        <f t="shared" si="70"/>
        <v>1.1829991278060388E-4</v>
      </c>
      <c r="AZ110" s="99">
        <f t="shared" si="71"/>
        <v>7.5049365660843258E-5</v>
      </c>
    </row>
    <row r="111" spans="2:80" x14ac:dyDescent="0.25">
      <c r="B111" s="100">
        <v>27.58</v>
      </c>
      <c r="C111" s="85">
        <f t="shared" si="58"/>
        <v>5.7484495517231768E-2</v>
      </c>
      <c r="D111" s="85">
        <f t="shared" si="73"/>
        <v>5.9936645548516146E-2</v>
      </c>
      <c r="E111" s="85">
        <f t="shared" si="74"/>
        <v>6.5083648256475155E-2</v>
      </c>
      <c r="F111" s="85">
        <f t="shared" si="75"/>
        <v>6.9482629342664332E-2</v>
      </c>
      <c r="G111" s="85">
        <f t="shared" si="76"/>
        <v>6.9580251457115674E-2</v>
      </c>
      <c r="H111" s="85">
        <f t="shared" si="77"/>
        <v>5.0365488799044407E-2</v>
      </c>
      <c r="I111" s="85">
        <f t="shared" si="78"/>
        <v>5.8480268907183032E-2</v>
      </c>
      <c r="J111" s="85">
        <f t="shared" si="79"/>
        <v>6.3772048846675713E-2</v>
      </c>
      <c r="K111" s="85">
        <f t="shared" si="80"/>
        <v>6.8634681962626315E-2</v>
      </c>
      <c r="L111" s="85">
        <f t="shared" si="81"/>
        <v>7.1008532503096536E-2</v>
      </c>
      <c r="M111" s="85">
        <f t="shared" si="82"/>
        <v>6.0687016514141226E-2</v>
      </c>
      <c r="N111" s="85">
        <f t="shared" si="83"/>
        <v>7.0711003815902188E-2</v>
      </c>
      <c r="O111" s="85">
        <f t="shared" si="59"/>
        <v>5.6520298395879146E-2</v>
      </c>
      <c r="AM111" s="81">
        <v>8447.9647146164407</v>
      </c>
      <c r="AN111" s="78">
        <v>27.58</v>
      </c>
      <c r="AO111" s="99">
        <f t="shared" si="60"/>
        <v>8.3463780612727897E-5</v>
      </c>
      <c r="AP111" s="99">
        <f t="shared" si="61"/>
        <v>3.4160057568386546E-5</v>
      </c>
      <c r="AQ111" s="99">
        <f t="shared" si="62"/>
        <v>1.1369655454493332E-4</v>
      </c>
      <c r="AR111" s="99">
        <f t="shared" si="63"/>
        <v>3.9427937946588277E-5</v>
      </c>
      <c r="AS111" s="99">
        <f t="shared" si="64"/>
        <v>1.062972914324206E-4</v>
      </c>
      <c r="AT111" s="99">
        <f t="shared" si="65"/>
        <v>8.6786633847934729E-5</v>
      </c>
      <c r="AU111" s="99">
        <f t="shared" si="66"/>
        <v>1.1221640704850208E-4</v>
      </c>
      <c r="AV111" s="99">
        <f t="shared" si="67"/>
        <v>4.2200846466087845E-5</v>
      </c>
      <c r="AW111" s="99">
        <f t="shared" si="68"/>
        <v>1.1472633985482301E-4</v>
      </c>
      <c r="AX111" s="99">
        <f t="shared" si="69"/>
        <v>1.0954339075842386E-4</v>
      </c>
      <c r="AY111" s="99">
        <f t="shared" si="70"/>
        <v>1.0891023101426597E-4</v>
      </c>
      <c r="AZ111" s="99">
        <f t="shared" si="71"/>
        <v>7.2599612263585941E-5</v>
      </c>
    </row>
    <row r="112" spans="2:80" x14ac:dyDescent="0.25">
      <c r="B112" s="100">
        <v>32.549999999999997</v>
      </c>
      <c r="C112" s="85">
        <f t="shared" si="58"/>
        <v>6.5862032092655232E-2</v>
      </c>
      <c r="D112" s="85">
        <f t="shared" si="73"/>
        <v>6.9189729909969966E-2</v>
      </c>
      <c r="E112" s="85">
        <f t="shared" si="74"/>
        <v>6.3924454312649023E-2</v>
      </c>
      <c r="F112" s="85">
        <f t="shared" si="75"/>
        <v>7.3898192118636977E-2</v>
      </c>
      <c r="G112" s="85">
        <f t="shared" si="76"/>
        <v>7.3655354841382761E-2</v>
      </c>
      <c r="H112" s="85">
        <f t="shared" si="77"/>
        <v>4.8177387166489137E-2</v>
      </c>
      <c r="I112" s="85">
        <f t="shared" si="78"/>
        <v>6.6113192640120194E-2</v>
      </c>
      <c r="J112" s="85">
        <f t="shared" si="79"/>
        <v>7.0750145377011048E-2</v>
      </c>
      <c r="K112" s="85">
        <f t="shared" si="80"/>
        <v>6.6515401959350268E-2</v>
      </c>
      <c r="L112" s="85">
        <f t="shared" si="81"/>
        <v>7.6625371169859208E-2</v>
      </c>
      <c r="M112" s="85">
        <f t="shared" si="82"/>
        <v>6.0044291771920555E-2</v>
      </c>
      <c r="N112" s="85">
        <f t="shared" si="83"/>
        <v>7.250214157775875E-2</v>
      </c>
      <c r="O112" s="85">
        <f t="shared" si="59"/>
        <v>6.2215294420840762E-2</v>
      </c>
      <c r="AM112" s="81">
        <v>9255.6222950766205</v>
      </c>
      <c r="AN112" s="78">
        <v>32.549999999999997</v>
      </c>
      <c r="AO112" s="99">
        <f t="shared" si="60"/>
        <v>8.7282850757104287E-5</v>
      </c>
      <c r="AP112" s="99">
        <f t="shared" si="61"/>
        <v>3.5992686493670921E-5</v>
      </c>
      <c r="AQ112" s="99">
        <f t="shared" si="62"/>
        <v>1.0192692254176135E-4</v>
      </c>
      <c r="AR112" s="99">
        <f t="shared" si="63"/>
        <v>3.8274374437984721E-5</v>
      </c>
      <c r="AS112" s="99">
        <f t="shared" si="64"/>
        <v>1.0270391484676861E-4</v>
      </c>
      <c r="AT112" s="99">
        <f t="shared" si="65"/>
        <v>7.5772130994977756E-5</v>
      </c>
      <c r="AU112" s="99">
        <f t="shared" si="66"/>
        <v>1.1579281073105418E-4</v>
      </c>
      <c r="AV112" s="99">
        <f t="shared" si="67"/>
        <v>4.2733119406356289E-5</v>
      </c>
      <c r="AW112" s="99">
        <f t="shared" si="68"/>
        <v>1.014818090241226E-4</v>
      </c>
      <c r="AX112" s="99">
        <f t="shared" si="69"/>
        <v>1.0789335583652652E-4</v>
      </c>
      <c r="AY112" s="99">
        <f t="shared" si="70"/>
        <v>9.8353786931122247E-5</v>
      </c>
      <c r="AZ112" s="99">
        <f t="shared" si="71"/>
        <v>6.7942981588969687E-5</v>
      </c>
    </row>
    <row r="113" spans="2:52" x14ac:dyDescent="0.25">
      <c r="B113" s="100">
        <v>38.409999999999997</v>
      </c>
      <c r="C113" s="85">
        <f t="shared" si="58"/>
        <v>7.2826097833954245E-2</v>
      </c>
      <c r="D113" s="85">
        <f t="shared" si="73"/>
        <v>7.6108702900966968E-2</v>
      </c>
      <c r="E113" s="85">
        <f t="shared" si="74"/>
        <v>6.0050726506711637E-2</v>
      </c>
      <c r="F113" s="85">
        <f t="shared" si="75"/>
        <v>7.3481629592601849E-2</v>
      </c>
      <c r="G113" s="85">
        <f t="shared" si="76"/>
        <v>7.412115752933976E-2</v>
      </c>
      <c r="H113" s="85">
        <f t="shared" si="77"/>
        <v>4.4807125888394132E-2</v>
      </c>
      <c r="I113" s="85">
        <f t="shared" si="78"/>
        <v>7.1892125785434399E-2</v>
      </c>
      <c r="J113" s="85">
        <f t="shared" si="79"/>
        <v>7.5014537701104875E-2</v>
      </c>
      <c r="K113" s="85">
        <f t="shared" si="80"/>
        <v>6.1499659888866451E-2</v>
      </c>
      <c r="L113" s="85">
        <f t="shared" si="81"/>
        <v>7.7573108707209168E-2</v>
      </c>
      <c r="M113" s="85">
        <f t="shared" si="82"/>
        <v>5.8014741165202076E-2</v>
      </c>
      <c r="N113" s="85">
        <f t="shared" si="83"/>
        <v>7.0944630480492168E-2</v>
      </c>
      <c r="O113" s="85">
        <f t="shared" si="59"/>
        <v>6.717338658507864E-2</v>
      </c>
      <c r="AM113" s="81">
        <v>10073.2921644336</v>
      </c>
      <c r="AN113" s="78">
        <v>38.409999999999997</v>
      </c>
      <c r="AO113" s="99">
        <f t="shared" si="60"/>
        <v>8.8677824373589633E-5</v>
      </c>
      <c r="AP113" s="99">
        <f t="shared" si="61"/>
        <v>3.6378194610637578E-5</v>
      </c>
      <c r="AQ113" s="99">
        <f t="shared" si="62"/>
        <v>8.797805199328109E-5</v>
      </c>
      <c r="AR113" s="99">
        <f t="shared" si="63"/>
        <v>3.4969325836169817E-5</v>
      </c>
      <c r="AS113" s="99">
        <f t="shared" si="64"/>
        <v>9.4964012890982601E-5</v>
      </c>
      <c r="AT113" s="99">
        <f t="shared" si="65"/>
        <v>6.475115790449512E-5</v>
      </c>
      <c r="AU113" s="99">
        <f t="shared" si="66"/>
        <v>1.1569350667422953E-4</v>
      </c>
      <c r="AV113" s="99">
        <f t="shared" si="67"/>
        <v>4.1631004513591075E-5</v>
      </c>
      <c r="AW113" s="99">
        <f t="shared" si="68"/>
        <v>8.6213025795970445E-5</v>
      </c>
      <c r="AX113" s="99">
        <f t="shared" si="69"/>
        <v>1.0036158216438946E-4</v>
      </c>
      <c r="AY113" s="99">
        <f t="shared" si="70"/>
        <v>8.731561389999334E-5</v>
      </c>
      <c r="AZ113" s="99">
        <f t="shared" si="71"/>
        <v>6.1086816195824717E-5</v>
      </c>
    </row>
    <row r="114" spans="2:52" x14ac:dyDescent="0.25">
      <c r="B114" s="100">
        <v>45.32</v>
      </c>
      <c r="C114" s="85">
        <f t="shared" si="58"/>
        <v>7.7078013610366161E-2</v>
      </c>
      <c r="D114" s="85">
        <f t="shared" si="73"/>
        <v>7.9109703234411438E-2</v>
      </c>
      <c r="E114" s="85">
        <f t="shared" si="74"/>
        <v>5.3778665217275055E-2</v>
      </c>
      <c r="F114" s="85">
        <f t="shared" si="75"/>
        <v>6.9066066816629149E-2</v>
      </c>
      <c r="G114" s="85">
        <f t="shared" si="76"/>
        <v>7.0040336064440073E-2</v>
      </c>
      <c r="H114" s="85">
        <f t="shared" si="77"/>
        <v>4.0043954934571434E-2</v>
      </c>
      <c r="I114" s="85">
        <f t="shared" si="78"/>
        <v>7.4645797956763585E-2</v>
      </c>
      <c r="J114" s="85">
        <f t="shared" si="79"/>
        <v>7.5208373715836413E-2</v>
      </c>
      <c r="K114" s="85">
        <f t="shared" si="80"/>
        <v>5.422883735034352E-2</v>
      </c>
      <c r="L114" s="85">
        <f t="shared" si="81"/>
        <v>7.3820989468578985E-2</v>
      </c>
      <c r="M114" s="85">
        <f t="shared" si="82"/>
        <v>5.4381524857008909E-2</v>
      </c>
      <c r="N114" s="85">
        <f t="shared" si="83"/>
        <v>6.5026088310879221E-2</v>
      </c>
      <c r="O114" s="85">
        <f t="shared" si="59"/>
        <v>7.022666391064987E-2</v>
      </c>
      <c r="AM114" s="81">
        <v>10813.9986110667</v>
      </c>
      <c r="AN114" s="78">
        <v>45.32</v>
      </c>
      <c r="AO114" s="99">
        <f t="shared" si="60"/>
        <v>8.7426607043935274E-5</v>
      </c>
      <c r="AP114" s="99">
        <f t="shared" si="61"/>
        <v>3.5222623271214996E-5</v>
      </c>
      <c r="AQ114" s="99">
        <f t="shared" si="62"/>
        <v>7.3392421233005634E-5</v>
      </c>
      <c r="AR114" s="99">
        <f t="shared" si="63"/>
        <v>3.0616696285380616E-5</v>
      </c>
      <c r="AS114" s="99">
        <f t="shared" si="64"/>
        <v>8.3589207445338578E-5</v>
      </c>
      <c r="AT114" s="99">
        <f t="shared" si="65"/>
        <v>5.390419149730747E-5</v>
      </c>
      <c r="AU114" s="99">
        <f t="shared" si="66"/>
        <v>1.1189692322686098E-4</v>
      </c>
      <c r="AV114" s="99">
        <f t="shared" si="67"/>
        <v>3.8879688036092603E-5</v>
      </c>
      <c r="AW114" s="99">
        <f t="shared" si="68"/>
        <v>7.0813423002292605E-5</v>
      </c>
      <c r="AX114" s="99">
        <f t="shared" si="69"/>
        <v>8.8965430813418264E-5</v>
      </c>
      <c r="AY114" s="99">
        <f t="shared" si="70"/>
        <v>7.6241258192958107E-5</v>
      </c>
      <c r="AZ114" s="99">
        <f t="shared" si="71"/>
        <v>5.2155571667639372E-5</v>
      </c>
    </row>
    <row r="115" spans="2:52" x14ac:dyDescent="0.25">
      <c r="B115" s="100">
        <v>53.48</v>
      </c>
      <c r="C115" s="85">
        <f t="shared" si="58"/>
        <v>7.5536587406058744E-2</v>
      </c>
      <c r="D115" s="85">
        <f t="shared" si="73"/>
        <v>7.6108702900966968E-2</v>
      </c>
      <c r="E115" s="85">
        <f t="shared" si="74"/>
        <v>4.4743920882858619E-2</v>
      </c>
      <c r="F115" s="85">
        <f t="shared" si="75"/>
        <v>5.9401816212613499E-2</v>
      </c>
      <c r="G115" s="85">
        <f t="shared" si="76"/>
        <v>6.0917365843234962E-2</v>
      </c>
      <c r="H115" s="85">
        <f t="shared" si="77"/>
        <v>3.3584986356810037E-2</v>
      </c>
      <c r="I115" s="85">
        <f t="shared" si="78"/>
        <v>7.1474179280718225E-2</v>
      </c>
      <c r="J115" s="85">
        <f t="shared" si="79"/>
        <v>6.9910189313174401E-2</v>
      </c>
      <c r="K115" s="85">
        <f t="shared" si="80"/>
        <v>4.4794620264361783E-2</v>
      </c>
      <c r="L115" s="85">
        <f t="shared" si="81"/>
        <v>6.422784183594174E-2</v>
      </c>
      <c r="M115" s="85">
        <f t="shared" si="82"/>
        <v>4.8129238044083596E-2</v>
      </c>
      <c r="N115" s="85">
        <f t="shared" si="83"/>
        <v>5.5525270617553142E-2</v>
      </c>
      <c r="O115" s="85">
        <f t="shared" si="59"/>
        <v>6.9778418538960538E-2</v>
      </c>
      <c r="AM115" s="82">
        <v>11153.32864645</v>
      </c>
      <c r="AN115" s="80">
        <v>53.48</v>
      </c>
      <c r="AO115" s="99">
        <f t="shared" si="60"/>
        <v>8.3071543647095865E-5</v>
      </c>
      <c r="AP115" s="99">
        <f t="shared" si="61"/>
        <v>3.2855499406826246E-5</v>
      </c>
      <c r="AQ115" s="99">
        <f t="shared" si="62"/>
        <v>5.9204817263176815E-5</v>
      </c>
      <c r="AR115" s="99">
        <f t="shared" si="63"/>
        <v>2.5531429727094366E-5</v>
      </c>
      <c r="AS115" s="99">
        <f t="shared" si="64"/>
        <v>7.0489578201969738E-5</v>
      </c>
      <c r="AT115" s="99">
        <f t="shared" si="65"/>
        <v>4.3834146907496985E-5</v>
      </c>
      <c r="AU115" s="99">
        <f t="shared" si="66"/>
        <v>1.0388282882857529E-4</v>
      </c>
      <c r="AV115" s="99">
        <f t="shared" si="67"/>
        <v>3.5041191264525911E-5</v>
      </c>
      <c r="AW115" s="99">
        <f t="shared" si="68"/>
        <v>5.6714350641719998E-5</v>
      </c>
      <c r="AX115" s="99">
        <f t="shared" si="69"/>
        <v>7.5049285756798316E-5</v>
      </c>
      <c r="AY115" s="99">
        <f t="shared" si="70"/>
        <v>6.5422851616122549E-5</v>
      </c>
      <c r="AZ115" s="99">
        <f t="shared" si="71"/>
        <v>4.3180291955415379E-5</v>
      </c>
    </row>
    <row r="116" spans="2:52" x14ac:dyDescent="0.25">
      <c r="B116" s="100">
        <v>63.11</v>
      </c>
      <c r="C116" s="85">
        <f t="shared" si="58"/>
        <v>6.9833930521420423E-2</v>
      </c>
      <c r="D116" s="85">
        <f t="shared" si="73"/>
        <v>6.9856618872957632E-2</v>
      </c>
      <c r="E116" s="85">
        <f t="shared" si="74"/>
        <v>3.531536791224997E-2</v>
      </c>
      <c r="F116" s="85">
        <f t="shared" si="75"/>
        <v>4.8654503040906433E-2</v>
      </c>
      <c r="G116" s="85">
        <f t="shared" si="76"/>
        <v>5.0614074930952713E-2</v>
      </c>
      <c r="H116" s="85">
        <f t="shared" si="77"/>
        <v>2.7369425750685867E-2</v>
      </c>
      <c r="I116" s="85">
        <f t="shared" si="78"/>
        <v>6.5049356282529669E-2</v>
      </c>
      <c r="J116" s="85">
        <f t="shared" si="79"/>
        <v>6.2027524714091876E-2</v>
      </c>
      <c r="K116" s="85">
        <f t="shared" si="80"/>
        <v>3.5762535027595813E-2</v>
      </c>
      <c r="L116" s="85">
        <f t="shared" si="81"/>
        <v>5.3035435403096493E-2</v>
      </c>
      <c r="M116" s="85">
        <f t="shared" si="82"/>
        <v>4.0997488806805531E-2</v>
      </c>
      <c r="N116" s="85">
        <f t="shared" si="83"/>
        <v>4.5167821820730474E-2</v>
      </c>
      <c r="O116" s="85">
        <f t="shared" si="59"/>
        <v>6.733918330001773E-2</v>
      </c>
      <c r="AM116" s="77">
        <v>11312.308963867201</v>
      </c>
      <c r="AN116" s="91">
        <v>63.11</v>
      </c>
      <c r="AO116" s="99">
        <f t="shared" si="60"/>
        <v>7.5720704863939948E-5</v>
      </c>
      <c r="AP116" s="99">
        <f t="shared" si="61"/>
        <v>2.9732714127932935E-5</v>
      </c>
      <c r="AQ116" s="99">
        <f t="shared" si="62"/>
        <v>4.6072309491696745E-5</v>
      </c>
      <c r="AR116" s="99">
        <f t="shared" si="63"/>
        <v>2.0618244906719949E-5</v>
      </c>
      <c r="AS116" s="99">
        <f t="shared" si="64"/>
        <v>5.7744196320825605E-5</v>
      </c>
      <c r="AT116" s="99">
        <f t="shared" si="65"/>
        <v>3.5219753272768844E-5</v>
      </c>
      <c r="AU116" s="99">
        <f t="shared" si="66"/>
        <v>9.3216079787224106E-5</v>
      </c>
      <c r="AV116" s="99">
        <f t="shared" si="67"/>
        <v>3.0653218124544325E-5</v>
      </c>
      <c r="AW116" s="99">
        <f t="shared" si="68"/>
        <v>4.4642513853250034E-5</v>
      </c>
      <c r="AX116" s="99">
        <f t="shared" si="69"/>
        <v>6.1100197501551281E-5</v>
      </c>
      <c r="AY116" s="99">
        <f t="shared" si="70"/>
        <v>5.4945354660699921E-5</v>
      </c>
      <c r="AZ116" s="99">
        <f t="shared" si="71"/>
        <v>3.4631976601385096E-5</v>
      </c>
    </row>
    <row r="117" spans="2:52" x14ac:dyDescent="0.25">
      <c r="B117" s="100">
        <v>74.48</v>
      </c>
      <c r="C117" s="85">
        <f t="shared" si="58"/>
        <v>5.8633193313497797E-2</v>
      </c>
      <c r="D117" s="85">
        <f t="shared" si="73"/>
        <v>5.8686228742914279E-2</v>
      </c>
      <c r="E117" s="85">
        <f t="shared" si="74"/>
        <v>2.5408681424593391E-2</v>
      </c>
      <c r="F117" s="85">
        <f t="shared" si="75"/>
        <v>3.7740564858785297E-2</v>
      </c>
      <c r="G117" s="85">
        <f t="shared" si="76"/>
        <v>3.8622231878294361E-2</v>
      </c>
      <c r="H117" s="85">
        <f t="shared" si="77"/>
        <v>2.1084587785553138E-2</v>
      </c>
      <c r="I117" s="85">
        <f t="shared" si="78"/>
        <v>5.3877045521085493E-2</v>
      </c>
      <c r="J117" s="85">
        <f t="shared" si="79"/>
        <v>5.0332751825289145E-2</v>
      </c>
      <c r="K117" s="85">
        <f t="shared" si="80"/>
        <v>2.6323405428586438E-2</v>
      </c>
      <c r="L117" s="85">
        <f t="shared" si="81"/>
        <v>4.0966510453728587E-2</v>
      </c>
      <c r="M117" s="85">
        <f t="shared" si="82"/>
        <v>3.3320807900250354E-2</v>
      </c>
      <c r="N117" s="85">
        <f t="shared" si="83"/>
        <v>3.3642239700957872E-2</v>
      </c>
      <c r="O117" s="85">
        <f t="shared" si="59"/>
        <v>6.0496563821300524E-2</v>
      </c>
      <c r="AM117" s="77">
        <v>10659.1857315655</v>
      </c>
      <c r="AN117" s="91">
        <v>74.48</v>
      </c>
      <c r="AO117" s="99">
        <f t="shared" si="60"/>
        <v>6.7471278198508912E-5</v>
      </c>
      <c r="AP117" s="99">
        <f t="shared" si="61"/>
        <v>2.6508821711832991E-5</v>
      </c>
      <c r="AQ117" s="99">
        <f t="shared" si="62"/>
        <v>3.5179171271375923E-5</v>
      </c>
      <c r="AR117" s="99">
        <f t="shared" si="63"/>
        <v>1.6973221442635792E-5</v>
      </c>
      <c r="AS117" s="99">
        <f t="shared" si="64"/>
        <v>4.6762921197815746E-5</v>
      </c>
      <c r="AT117" s="99">
        <f t="shared" si="65"/>
        <v>2.8794727113664708E-5</v>
      </c>
      <c r="AU117" s="99">
        <f t="shared" si="66"/>
        <v>8.1936768541121622E-5</v>
      </c>
      <c r="AV117" s="99">
        <f t="shared" si="67"/>
        <v>2.6397909079568179E-5</v>
      </c>
      <c r="AW117" s="99">
        <f t="shared" si="68"/>
        <v>3.4873027086616034E-5</v>
      </c>
      <c r="AX117" s="99">
        <f t="shared" si="69"/>
        <v>5.0087882970944831E-5</v>
      </c>
      <c r="AY117" s="99">
        <f t="shared" si="70"/>
        <v>4.7393248341560856E-5</v>
      </c>
      <c r="AZ117" s="99">
        <f t="shared" si="71"/>
        <v>2.7375386602572314E-5</v>
      </c>
    </row>
    <row r="118" spans="2:52" x14ac:dyDescent="0.25">
      <c r="B118" s="100">
        <v>87.89</v>
      </c>
      <c r="C118" s="85">
        <f t="shared" si="58"/>
        <v>4.5981574913953958E-2</v>
      </c>
      <c r="D118" s="85">
        <f t="shared" si="73"/>
        <v>4.6515505168389447E-2</v>
      </c>
      <c r="E118" s="85">
        <f t="shared" si="74"/>
        <v>1.7350098750756607E-2</v>
      </c>
      <c r="F118" s="85">
        <f t="shared" si="75"/>
        <v>2.9159376822461048E-2</v>
      </c>
      <c r="G118" s="85">
        <f t="shared" si="76"/>
        <v>2.8703698185040195E-2</v>
      </c>
      <c r="H118" s="85">
        <f t="shared" si="77"/>
        <v>1.6238380614177053E-2</v>
      </c>
      <c r="I118" s="85">
        <f t="shared" si="78"/>
        <v>4.2388254402647901E-2</v>
      </c>
      <c r="J118" s="85">
        <f t="shared" si="79"/>
        <v>3.8702590941396921E-2</v>
      </c>
      <c r="K118" s="85">
        <f t="shared" si="80"/>
        <v>1.8743655455088687E-2</v>
      </c>
      <c r="L118" s="85">
        <f t="shared" si="81"/>
        <v>3.0759074826812272E-2</v>
      </c>
      <c r="M118" s="85">
        <f t="shared" si="82"/>
        <v>2.6956494322896166E-2</v>
      </c>
      <c r="N118" s="85">
        <f t="shared" si="83"/>
        <v>2.398567089790515E-2</v>
      </c>
      <c r="O118" s="85">
        <f t="shared" si="59"/>
        <v>5.2285705638319191E-2</v>
      </c>
      <c r="AM118" s="77">
        <v>9729.4529516752791</v>
      </c>
      <c r="AN118" s="91">
        <v>87.89</v>
      </c>
      <c r="AO118" s="99">
        <f t="shared" si="60"/>
        <v>5.7968870658853815E-5</v>
      </c>
      <c r="AP118" s="99">
        <f t="shared" si="61"/>
        <v>2.3019059282896101E-5</v>
      </c>
      <c r="AQ118" s="99">
        <f t="shared" si="62"/>
        <v>2.631728203378353E-5</v>
      </c>
      <c r="AR118" s="99">
        <f t="shared" si="63"/>
        <v>1.4367120259052684E-5</v>
      </c>
      <c r="AS118" s="99">
        <f t="shared" si="64"/>
        <v>3.8074808547434777E-5</v>
      </c>
      <c r="AT118" s="99">
        <f t="shared" si="65"/>
        <v>2.4295518748551385E-5</v>
      </c>
      <c r="AU118" s="99">
        <f t="shared" si="66"/>
        <v>7.0624632261698543E-5</v>
      </c>
      <c r="AV118" s="99">
        <f t="shared" si="67"/>
        <v>2.2237937268768091E-5</v>
      </c>
      <c r="AW118" s="99">
        <f t="shared" si="68"/>
        <v>2.7204294910211122E-5</v>
      </c>
      <c r="AX118" s="99">
        <f t="shared" si="69"/>
        <v>4.1201457540468086E-5</v>
      </c>
      <c r="AY118" s="99">
        <f t="shared" si="70"/>
        <v>4.2004901694871418E-5</v>
      </c>
      <c r="AZ118" s="99">
        <f t="shared" si="71"/>
        <v>2.1382714540414945E-5</v>
      </c>
    </row>
    <row r="119" spans="2:52" x14ac:dyDescent="0.25">
      <c r="B119" s="100">
        <v>103.72</v>
      </c>
      <c r="C119" s="85">
        <f t="shared" si="58"/>
        <v>3.4084805235476398E-2</v>
      </c>
      <c r="D119" s="85">
        <f t="shared" si="73"/>
        <v>3.4761587195731886E-2</v>
      </c>
      <c r="E119" s="85">
        <f t="shared" si="74"/>
        <v>1.1164771378829368E-2</v>
      </c>
      <c r="F119" s="85">
        <f t="shared" si="75"/>
        <v>2.1411313838207116E-2</v>
      </c>
      <c r="G119" s="85">
        <f t="shared" si="76"/>
        <v>2.0146497217240097E-2</v>
      </c>
      <c r="H119" s="85">
        <f t="shared" si="77"/>
        <v>1.239950679374684E-2</v>
      </c>
      <c r="I119" s="85">
        <f t="shared" si="78"/>
        <v>3.1873506638024227E-2</v>
      </c>
      <c r="J119" s="85">
        <f t="shared" si="79"/>
        <v>2.7976998126251859E-2</v>
      </c>
      <c r="K119" s="85">
        <f t="shared" si="80"/>
        <v>1.2902222181422382E-2</v>
      </c>
      <c r="L119" s="85">
        <f t="shared" si="81"/>
        <v>2.1350461073579751E-2</v>
      </c>
      <c r="M119" s="85">
        <f t="shared" si="82"/>
        <v>2.0876846502763943E-2</v>
      </c>
      <c r="N119" s="85">
        <f t="shared" si="83"/>
        <v>1.612023985670898E-2</v>
      </c>
      <c r="O119" s="85">
        <f t="shared" si="59"/>
        <v>4.196592266096906E-2</v>
      </c>
      <c r="AM119" s="77">
        <v>8240.9416491218199</v>
      </c>
      <c r="AN119" s="91">
        <v>103.72</v>
      </c>
      <c r="AO119" s="99">
        <f t="shared" si="60"/>
        <v>5.0732165126103256E-5</v>
      </c>
      <c r="AP119" s="99">
        <f t="shared" si="61"/>
        <v>2.0309583195246325E-5</v>
      </c>
      <c r="AQ119" s="99">
        <f t="shared" si="62"/>
        <v>1.9994037456426129E-5</v>
      </c>
      <c r="AR119" s="99">
        <f t="shared" si="63"/>
        <v>1.2455076209468745E-5</v>
      </c>
      <c r="AS119" s="99">
        <f t="shared" si="64"/>
        <v>3.1550845705076242E-5</v>
      </c>
      <c r="AT119" s="99">
        <f t="shared" si="65"/>
        <v>2.1902790734576715E-5</v>
      </c>
      <c r="AU119" s="99">
        <f t="shared" si="66"/>
        <v>6.2697770316261787E-5</v>
      </c>
      <c r="AV119" s="99">
        <f t="shared" si="67"/>
        <v>1.8978730463607299E-5</v>
      </c>
      <c r="AW119" s="99">
        <f t="shared" si="68"/>
        <v>2.2108500172151684E-5</v>
      </c>
      <c r="AX119" s="99">
        <f t="shared" si="69"/>
        <v>3.3764331285015138E-5</v>
      </c>
      <c r="AY119" s="99">
        <f t="shared" si="70"/>
        <v>3.8407234952025466E-5</v>
      </c>
      <c r="AZ119" s="99">
        <f t="shared" si="71"/>
        <v>1.6966569886591866E-5</v>
      </c>
    </row>
    <row r="120" spans="2:52" x14ac:dyDescent="0.25">
      <c r="B120" s="100">
        <v>122.39</v>
      </c>
      <c r="C120" s="85">
        <f t="shared" si="58"/>
        <v>2.614739039024189E-2</v>
      </c>
      <c r="D120" s="85">
        <f t="shared" si="73"/>
        <v>2.6508836278759579E-2</v>
      </c>
      <c r="E120" s="85">
        <f t="shared" si="74"/>
        <v>7.5255833506447829E-3</v>
      </c>
      <c r="F120" s="85">
        <f t="shared" si="75"/>
        <v>1.6412563525785219E-2</v>
      </c>
      <c r="G120" s="85">
        <f t="shared" si="76"/>
        <v>1.4490432365555059E-2</v>
      </c>
      <c r="H120" s="85">
        <f t="shared" si="77"/>
        <v>9.9862005904935696E-3</v>
      </c>
      <c r="I120" s="85">
        <f t="shared" si="78"/>
        <v>2.4876600635462164E-2</v>
      </c>
      <c r="J120" s="85">
        <f t="shared" si="79"/>
        <v>2.0740453576274475E-2</v>
      </c>
      <c r="K120" s="85">
        <f t="shared" si="80"/>
        <v>9.5640063889501532E-3</v>
      </c>
      <c r="L120" s="85">
        <f t="shared" si="81"/>
        <v>1.4657192187605991E-2</v>
      </c>
      <c r="M120" s="85">
        <f t="shared" si="82"/>
        <v>1.7131216045589159E-2</v>
      </c>
      <c r="N120" s="85">
        <f t="shared" si="83"/>
        <v>1.1291955455182618E-2</v>
      </c>
      <c r="O120" s="85">
        <f t="shared" si="59"/>
        <v>3.3089485891119846E-2</v>
      </c>
      <c r="AM120" s="77">
        <v>6921.7972474706603</v>
      </c>
      <c r="AN120" s="91">
        <v>122.39</v>
      </c>
      <c r="AO120" s="99">
        <f t="shared" si="60"/>
        <v>4.6334971152884436E-5</v>
      </c>
      <c r="AP120" s="99">
        <f t="shared" si="61"/>
        <v>1.8439538222766002E-5</v>
      </c>
      <c r="AQ120" s="99">
        <f t="shared" si="62"/>
        <v>1.6045335498580197E-5</v>
      </c>
      <c r="AR120" s="99">
        <f t="shared" si="63"/>
        <v>1.1366780074157714E-5</v>
      </c>
      <c r="AS120" s="99">
        <f t="shared" si="64"/>
        <v>2.7017848743684952E-5</v>
      </c>
      <c r="AT120" s="99">
        <f t="shared" si="65"/>
        <v>2.100164405262451E-5</v>
      </c>
      <c r="AU120" s="99">
        <f t="shared" si="66"/>
        <v>5.8260103242489883E-5</v>
      </c>
      <c r="AV120" s="99">
        <f t="shared" si="67"/>
        <v>1.6751058652458215E-5</v>
      </c>
      <c r="AW120" s="99">
        <f t="shared" si="68"/>
        <v>1.9511586686390496E-5</v>
      </c>
      <c r="AX120" s="99">
        <f t="shared" si="69"/>
        <v>2.759685820828931E-5</v>
      </c>
      <c r="AY120" s="99">
        <f t="shared" si="70"/>
        <v>3.7522719036660668E-5</v>
      </c>
      <c r="AZ120" s="99">
        <f t="shared" si="71"/>
        <v>1.4149779505873499E-5</v>
      </c>
    </row>
    <row r="121" spans="2:52" x14ac:dyDescent="0.25">
      <c r="B121" s="100">
        <v>144.43</v>
      </c>
      <c r="C121" s="85">
        <f t="shared" si="58"/>
        <v>1.9403905674779093E-2</v>
      </c>
      <c r="D121" s="85">
        <f t="shared" si="73"/>
        <v>1.9173057685895289E-2</v>
      </c>
      <c r="E121" s="85">
        <f t="shared" si="74"/>
        <v>4.8076911768957535E-3</v>
      </c>
      <c r="F121" s="85">
        <f t="shared" si="75"/>
        <v>1.2413563275847703E-2</v>
      </c>
      <c r="G121" s="85">
        <f t="shared" si="76"/>
        <v>1.015771887402968E-2</v>
      </c>
      <c r="H121" s="85">
        <f t="shared" si="77"/>
        <v>8.6527708913396416E-3</v>
      </c>
      <c r="I121" s="85">
        <f t="shared" si="78"/>
        <v>1.8946305598524785E-2</v>
      </c>
      <c r="J121" s="85">
        <f t="shared" si="79"/>
        <v>1.4731537119596825E-2</v>
      </c>
      <c r="K121" s="85">
        <f t="shared" si="80"/>
        <v>6.9942462831213605E-3</v>
      </c>
      <c r="L121" s="85">
        <f t="shared" si="81"/>
        <v>9.607700518850985E-3</v>
      </c>
      <c r="M121" s="85">
        <f t="shared" si="82"/>
        <v>1.4103737327313721E-2</v>
      </c>
      <c r="N121" s="85">
        <f t="shared" si="83"/>
        <v>7.6318043766061845E-3</v>
      </c>
      <c r="O121" s="85">
        <f t="shared" si="59"/>
        <v>2.4529112933669963E-2</v>
      </c>
      <c r="AM121" s="77">
        <v>5559.5678278471896</v>
      </c>
      <c r="AN121" s="91">
        <v>144.43</v>
      </c>
      <c r="AO121" s="99">
        <f t="shared" si="60"/>
        <v>4.2810228058398411E-5</v>
      </c>
      <c r="AP121" s="99">
        <f t="shared" si="61"/>
        <v>1.660460686955865E-5</v>
      </c>
      <c r="AQ121" s="99">
        <f t="shared" si="62"/>
        <v>1.2762126227372956E-5</v>
      </c>
      <c r="AR121" s="99">
        <f t="shared" si="63"/>
        <v>1.0703734799976684E-5</v>
      </c>
      <c r="AS121" s="99">
        <f t="shared" si="64"/>
        <v>2.3579981048113758E-5</v>
      </c>
      <c r="AT121" s="99">
        <f t="shared" si="65"/>
        <v>2.2656146982202672E-5</v>
      </c>
      <c r="AU121" s="99">
        <f t="shared" si="66"/>
        <v>5.524367919338346E-5</v>
      </c>
      <c r="AV121" s="99">
        <f t="shared" si="67"/>
        <v>1.4813235068540246E-5</v>
      </c>
      <c r="AW121" s="99">
        <f t="shared" si="68"/>
        <v>1.7765256881749132E-5</v>
      </c>
      <c r="AX121" s="99">
        <f t="shared" si="69"/>
        <v>2.2521958700593992E-5</v>
      </c>
      <c r="AY121" s="99">
        <f t="shared" si="70"/>
        <v>3.8460786497584556E-5</v>
      </c>
      <c r="AZ121" s="99">
        <f t="shared" si="71"/>
        <v>1.1906540308649119E-5</v>
      </c>
    </row>
    <row r="122" spans="2:52" x14ac:dyDescent="0.25">
      <c r="B122" s="100">
        <v>170.44</v>
      </c>
      <c r="C122" s="85">
        <f t="shared" si="58"/>
        <v>1.418044127060916E-2</v>
      </c>
      <c r="D122" s="85">
        <f t="shared" si="73"/>
        <v>1.3171057019006331E-2</v>
      </c>
      <c r="E122" s="85">
        <f t="shared" si="74"/>
        <v>2.9629456747137153E-3</v>
      </c>
      <c r="F122" s="85">
        <f t="shared" si="75"/>
        <v>9.7475631092226924E-3</v>
      </c>
      <c r="G122" s="85">
        <f t="shared" si="76"/>
        <v>7.113552088832094E-3</v>
      </c>
      <c r="H122" s="85">
        <f t="shared" si="77"/>
        <v>8.3498829431286371E-3</v>
      </c>
      <c r="I122" s="85">
        <f t="shared" si="78"/>
        <v>1.4244128054587277E-2</v>
      </c>
      <c r="J122" s="85">
        <f t="shared" si="79"/>
        <v>1.0208696775860957E-2</v>
      </c>
      <c r="K122" s="85">
        <f t="shared" si="80"/>
        <v>5.2067416401657138E-3</v>
      </c>
      <c r="L122" s="85">
        <f t="shared" si="81"/>
        <v>6.2335492403024174E-3</v>
      </c>
      <c r="M122" s="85">
        <f t="shared" si="82"/>
        <v>1.2723156693314894E-2</v>
      </c>
      <c r="N122" s="85">
        <f t="shared" si="83"/>
        <v>4.9061599563896899E-3</v>
      </c>
      <c r="O122" s="85">
        <f t="shared" si="59"/>
        <v>1.6989973236955266E-2</v>
      </c>
      <c r="AM122" s="77">
        <v>4342.3819825568198</v>
      </c>
      <c r="AN122" s="91">
        <v>170.44</v>
      </c>
      <c r="AO122" s="99">
        <f t="shared" si="60"/>
        <v>4.005540629080043E-5</v>
      </c>
      <c r="AP122" s="99">
        <f t="shared" si="61"/>
        <v>1.4603967497528172E-5</v>
      </c>
      <c r="AQ122" s="99">
        <f t="shared" si="62"/>
        <v>1.006985392880573E-5</v>
      </c>
      <c r="AR122" s="99">
        <f t="shared" si="63"/>
        <v>1.0760883823831204E-5</v>
      </c>
      <c r="AS122" s="99">
        <f t="shared" si="64"/>
        <v>2.1142035010287555E-5</v>
      </c>
      <c r="AT122" s="99">
        <f t="shared" si="65"/>
        <v>2.7991375814330058E-5</v>
      </c>
      <c r="AU122" s="99">
        <f t="shared" si="66"/>
        <v>5.3174930987009533E-5</v>
      </c>
      <c r="AV122" s="99">
        <f t="shared" si="67"/>
        <v>1.3142717219494714E-5</v>
      </c>
      <c r="AW122" s="99">
        <f t="shared" si="68"/>
        <v>1.6932052579542038E-5</v>
      </c>
      <c r="AX122" s="99">
        <f t="shared" si="69"/>
        <v>1.8708333536886916E-5</v>
      </c>
      <c r="AY122" s="99">
        <f t="shared" si="70"/>
        <v>4.4421358389595297E-5</v>
      </c>
      <c r="AZ122" s="99">
        <f t="shared" si="71"/>
        <v>9.7997065133098961E-6</v>
      </c>
    </row>
    <row r="123" spans="2:52" x14ac:dyDescent="0.25">
      <c r="B123" s="100">
        <v>201.13</v>
      </c>
      <c r="C123" s="85">
        <f t="shared" si="58"/>
        <v>9.9379481252688529E-3</v>
      </c>
      <c r="D123" s="85">
        <f t="shared" si="73"/>
        <v>8.4194731577192355E-3</v>
      </c>
      <c r="E123" s="85">
        <f t="shared" si="74"/>
        <v>1.7407812381852968E-3</v>
      </c>
      <c r="F123" s="85">
        <f t="shared" si="75"/>
        <v>7.3315004582187775E-3</v>
      </c>
      <c r="G123" s="85">
        <f t="shared" si="76"/>
        <v>4.7155646836759295E-3</v>
      </c>
      <c r="H123" s="85">
        <f t="shared" si="77"/>
        <v>8.5178298084500441E-3</v>
      </c>
      <c r="I123" s="85">
        <f t="shared" si="78"/>
        <v>1.0593967572566466E-2</v>
      </c>
      <c r="J123" s="85">
        <f t="shared" si="79"/>
        <v>6.7196485106932862E-3</v>
      </c>
      <c r="K123" s="85">
        <f t="shared" si="80"/>
        <v>3.9041675038040784E-3</v>
      </c>
      <c r="L123" s="85">
        <f t="shared" si="81"/>
        <v>3.6962606304368445E-3</v>
      </c>
      <c r="M123" s="85">
        <f t="shared" si="82"/>
        <v>1.1639732277535978E-2</v>
      </c>
      <c r="N123" s="85">
        <f t="shared" si="83"/>
        <v>2.959271084806479E-3</v>
      </c>
      <c r="O123" s="85">
        <f t="shared" si="59"/>
        <v>1.0590224222376949E-2</v>
      </c>
      <c r="AM123" s="77">
        <v>3186.85359108996</v>
      </c>
      <c r="AN123" s="91">
        <v>201.13</v>
      </c>
      <c r="AO123" s="99">
        <f t="shared" si="60"/>
        <v>3.8250228454343267E-5</v>
      </c>
      <c r="AP123" s="99">
        <f t="shared" si="61"/>
        <v>1.2720408453380463E-5</v>
      </c>
      <c r="AQ123" s="99">
        <f t="shared" si="62"/>
        <v>8.0613836747837599E-6</v>
      </c>
      <c r="AR123" s="99">
        <f t="shared" si="63"/>
        <v>1.1028353167799191E-5</v>
      </c>
      <c r="AS123" s="99">
        <f t="shared" si="64"/>
        <v>1.9096768807078612E-5</v>
      </c>
      <c r="AT123" s="99">
        <f t="shared" si="65"/>
        <v>3.8907983996591177E-5</v>
      </c>
      <c r="AU123" s="99">
        <f t="shared" si="66"/>
        <v>5.3888440690213728E-5</v>
      </c>
      <c r="AV123" s="99">
        <f t="shared" si="67"/>
        <v>1.1787652604816305E-5</v>
      </c>
      <c r="AW123" s="99">
        <f t="shared" si="68"/>
        <v>1.729967460973386E-5</v>
      </c>
      <c r="AX123" s="99">
        <f t="shared" si="69"/>
        <v>1.5115698066848646E-5</v>
      </c>
      <c r="AY123" s="99">
        <f t="shared" si="70"/>
        <v>5.5373995711594597E-5</v>
      </c>
      <c r="AZ123" s="99">
        <f t="shared" si="71"/>
        <v>8.0541929359229595E-6</v>
      </c>
    </row>
    <row r="124" spans="2:52" x14ac:dyDescent="0.25">
      <c r="B124" s="100">
        <v>237.35</v>
      </c>
      <c r="C124" s="85">
        <f t="shared" si="58"/>
        <v>7.4686853173212327E-3</v>
      </c>
      <c r="D124" s="85">
        <f t="shared" si="73"/>
        <v>5.7519173057685863E-3</v>
      </c>
      <c r="E124" s="85">
        <f t="shared" si="74"/>
        <v>1.1335319690508911E-3</v>
      </c>
      <c r="F124" s="85">
        <f t="shared" si="75"/>
        <v>6.5816879113554947E-3</v>
      </c>
      <c r="G124" s="85">
        <f t="shared" si="76"/>
        <v>3.5333379657212722E-3</v>
      </c>
      <c r="H124" s="85">
        <f t="shared" si="77"/>
        <v>9.5023026003814588E-3</v>
      </c>
      <c r="I124" s="85">
        <f t="shared" si="78"/>
        <v>8.7822301878733439E-3</v>
      </c>
      <c r="J124" s="85">
        <f t="shared" si="79"/>
        <v>4.7812883633779162E-3</v>
      </c>
      <c r="K124" s="85">
        <f t="shared" si="80"/>
        <v>3.3604829870104071E-3</v>
      </c>
      <c r="L124" s="85">
        <f t="shared" si="81"/>
        <v>2.6408783301007936E-3</v>
      </c>
      <c r="M124" s="85">
        <f t="shared" si="82"/>
        <v>1.1231130371716318E-2</v>
      </c>
      <c r="N124" s="85">
        <f t="shared" si="83"/>
        <v>2.0247644264465387E-3</v>
      </c>
      <c r="O124" s="85">
        <f t="shared" si="59"/>
        <v>6.6496671905697845E-3</v>
      </c>
      <c r="AM124" s="77">
        <v>2445.48230751956</v>
      </c>
      <c r="AN124" s="91">
        <v>237.35</v>
      </c>
      <c r="AO124" s="99">
        <f t="shared" si="60"/>
        <v>3.7460973220718245E-5</v>
      </c>
      <c r="AP124" s="99">
        <f t="shared" si="61"/>
        <v>1.1324690985765026E-5</v>
      </c>
      <c r="AQ124" s="99">
        <f t="shared" si="62"/>
        <v>6.8406402891627719E-6</v>
      </c>
      <c r="AR124" s="99">
        <f t="shared" si="63"/>
        <v>1.2901870282373174E-5</v>
      </c>
      <c r="AS124" s="99">
        <f t="shared" si="64"/>
        <v>1.8646999126342056E-5</v>
      </c>
      <c r="AT124" s="99">
        <f t="shared" si="65"/>
        <v>5.6563492006636211E-5</v>
      </c>
      <c r="AU124" s="99">
        <f t="shared" si="66"/>
        <v>5.821560035244742E-5</v>
      </c>
      <c r="AV124" s="99">
        <f t="shared" si="67"/>
        <v>1.0930078857834517E-5</v>
      </c>
      <c r="AW124" s="99">
        <f t="shared" si="68"/>
        <v>1.9404782529096994E-5</v>
      </c>
      <c r="AX124" s="99">
        <f t="shared" si="69"/>
        <v>1.4073807334941557E-5</v>
      </c>
      <c r="AY124" s="99">
        <f t="shared" si="70"/>
        <v>6.9628000958740145E-5</v>
      </c>
      <c r="AZ124" s="99">
        <f t="shared" si="71"/>
        <v>7.1814041243421375E-6</v>
      </c>
    </row>
    <row r="125" spans="2:52" x14ac:dyDescent="0.25">
      <c r="B125" s="100">
        <v>280.08999999999997</v>
      </c>
      <c r="C125" s="85">
        <f t="shared" si="58"/>
        <v>6.73718304884175E-3</v>
      </c>
      <c r="D125" s="85">
        <f t="shared" si="73"/>
        <v>4.7515838612870939E-3</v>
      </c>
      <c r="E125" s="85">
        <f t="shared" si="74"/>
        <v>9.311155460060887E-4</v>
      </c>
      <c r="F125" s="85">
        <f t="shared" si="75"/>
        <v>7.9146879946679991E-3</v>
      </c>
      <c r="G125" s="85">
        <f t="shared" si="76"/>
        <v>3.3871305851761943E-3</v>
      </c>
      <c r="H125" s="85">
        <f t="shared" si="77"/>
        <v>1.0657988051779204E-2</v>
      </c>
      <c r="I125" s="85">
        <f t="shared" si="78"/>
        <v>8.3113309228684921E-3</v>
      </c>
      <c r="J125" s="85">
        <f t="shared" si="79"/>
        <v>3.9413322995412552E-3</v>
      </c>
      <c r="K125" s="85">
        <f t="shared" si="80"/>
        <v>3.9551328995686792E-3</v>
      </c>
      <c r="L125" s="85">
        <f t="shared" si="81"/>
        <v>2.5947448602496146E-3</v>
      </c>
      <c r="M125" s="85">
        <f t="shared" si="82"/>
        <v>1.1039174610597164E-2</v>
      </c>
      <c r="N125" s="85">
        <f t="shared" si="83"/>
        <v>1.8690133167198818E-3</v>
      </c>
      <c r="O125" s="85">
        <f t="shared" si="59"/>
        <v>4.4529424611014674E-3</v>
      </c>
      <c r="AM125" s="77">
        <v>2011.4790371998299</v>
      </c>
      <c r="AN125" s="91">
        <v>280.08999999999997</v>
      </c>
      <c r="AO125" s="99">
        <f t="shared" si="60"/>
        <v>4.1083010078905632E-5</v>
      </c>
      <c r="AP125" s="99">
        <f t="shared" si="61"/>
        <v>1.1373683519552542E-5</v>
      </c>
      <c r="AQ125" s="99">
        <f t="shared" si="62"/>
        <v>6.831492137788915E-6</v>
      </c>
      <c r="AR125" s="99">
        <f t="shared" si="63"/>
        <v>1.8862454247426583E-5</v>
      </c>
      <c r="AS125" s="99">
        <f t="shared" si="64"/>
        <v>2.1732251647066366E-5</v>
      </c>
      <c r="AT125" s="99">
        <f t="shared" si="65"/>
        <v>7.7131468536570535E-5</v>
      </c>
      <c r="AU125" s="99">
        <f t="shared" si="66"/>
        <v>6.698138959768193E-5</v>
      </c>
      <c r="AV125" s="99">
        <f t="shared" si="67"/>
        <v>1.0953941691596419E-5</v>
      </c>
      <c r="AW125" s="99">
        <f t="shared" si="68"/>
        <v>2.7766246462672287E-5</v>
      </c>
      <c r="AX125" s="99">
        <f t="shared" si="69"/>
        <v>1.6811516185760604E-5</v>
      </c>
      <c r="AY125" s="99">
        <f t="shared" si="70"/>
        <v>8.3204358215330416E-5</v>
      </c>
      <c r="AZ125" s="99">
        <f t="shared" si="71"/>
        <v>8.0592805612674542E-6</v>
      </c>
    </row>
    <row r="126" spans="2:52" x14ac:dyDescent="0.25">
      <c r="B126" s="100">
        <v>330.52</v>
      </c>
      <c r="C126" s="85">
        <f t="shared" si="58"/>
        <v>6.4709494393154496E-3</v>
      </c>
      <c r="D126" s="85">
        <f t="shared" si="73"/>
        <v>4.0013337779259729E-3</v>
      </c>
      <c r="E126" s="85">
        <f t="shared" si="74"/>
        <v>7.6918240757024728E-4</v>
      </c>
      <c r="F126" s="85">
        <f t="shared" si="75"/>
        <v>9.9141881196367545E-3</v>
      </c>
      <c r="G126" s="85">
        <f t="shared" si="76"/>
        <v>3.4193938698380243E-3</v>
      </c>
      <c r="H126" s="85">
        <f t="shared" si="77"/>
        <v>1.1385641854511117E-2</v>
      </c>
      <c r="I126" s="85">
        <f t="shared" si="78"/>
        <v>7.8826848607934895E-3</v>
      </c>
      <c r="J126" s="85">
        <f t="shared" si="79"/>
        <v>3.2952122504361315E-3</v>
      </c>
      <c r="K126" s="85">
        <f t="shared" si="80"/>
        <v>4.6534910562965673E-3</v>
      </c>
      <c r="L126" s="85">
        <f t="shared" si="81"/>
        <v>2.6959120012241683E-3</v>
      </c>
      <c r="M126" s="85">
        <f t="shared" si="82"/>
        <v>1.0345713255279164E-2</v>
      </c>
      <c r="N126" s="85">
        <f t="shared" si="83"/>
        <v>1.713262206993225E-3</v>
      </c>
      <c r="O126" s="85">
        <f t="shared" si="59"/>
        <v>2.9595296557565561E-3</v>
      </c>
      <c r="AM126" s="77">
        <v>1736.9555325246999</v>
      </c>
      <c r="AN126" s="91">
        <v>330.52</v>
      </c>
      <c r="AO126" s="99">
        <f t="shared" si="60"/>
        <v>4.5696056831305596E-5</v>
      </c>
      <c r="AP126" s="99">
        <f t="shared" si="61"/>
        <v>1.1091603390649283E-5</v>
      </c>
      <c r="AQ126" s="99">
        <f t="shared" si="62"/>
        <v>6.5353394248509841E-6</v>
      </c>
      <c r="AR126" s="99">
        <f t="shared" si="63"/>
        <v>2.7362033234572084E-5</v>
      </c>
      <c r="AS126" s="99">
        <f t="shared" si="64"/>
        <v>2.5406727183509538E-5</v>
      </c>
      <c r="AT126" s="99">
        <f t="shared" si="65"/>
        <v>9.5420283002415588E-5</v>
      </c>
      <c r="AU126" s="99">
        <f t="shared" si="66"/>
        <v>7.3567255356643297E-5</v>
      </c>
      <c r="AV126" s="99">
        <f t="shared" si="67"/>
        <v>1.0605656978484679E-5</v>
      </c>
      <c r="AW126" s="99">
        <f t="shared" si="68"/>
        <v>3.7832216584531722E-5</v>
      </c>
      <c r="AX126" s="99">
        <f t="shared" si="69"/>
        <v>2.0227618092724173E-5</v>
      </c>
      <c r="AY126" s="99">
        <f t="shared" si="70"/>
        <v>9.0301865047734875E-5</v>
      </c>
      <c r="AZ126" s="99">
        <f t="shared" si="71"/>
        <v>8.5552858437181193E-6</v>
      </c>
    </row>
    <row r="127" spans="2:52" x14ac:dyDescent="0.25">
      <c r="B127" s="100">
        <v>390.04</v>
      </c>
      <c r="C127" s="85">
        <f t="shared" si="58"/>
        <v>5.3713053579796284E-3</v>
      </c>
      <c r="D127" s="85">
        <f t="shared" si="73"/>
        <v>2.7509169723241075E-3</v>
      </c>
      <c r="E127" s="85">
        <f t="shared" si="74"/>
        <v>5.2628269991648511E-4</v>
      </c>
      <c r="F127" s="85">
        <f t="shared" si="75"/>
        <v>8.9144380571523785E-3</v>
      </c>
      <c r="G127" s="85">
        <f t="shared" si="76"/>
        <v>2.7770265435516578E-3</v>
      </c>
      <c r="H127" s="85">
        <f t="shared" si="77"/>
        <v>1.078639754637895E-2</v>
      </c>
      <c r="I127" s="85">
        <f t="shared" si="78"/>
        <v>6.257056286309179E-3</v>
      </c>
      <c r="J127" s="85">
        <f t="shared" si="79"/>
        <v>2.2614201718679332E-3</v>
      </c>
      <c r="K127" s="85">
        <f t="shared" si="80"/>
        <v>4.0216755242034026E-3</v>
      </c>
      <c r="L127" s="85">
        <f t="shared" si="81"/>
        <v>2.0589610352296154E-3</v>
      </c>
      <c r="M127" s="85">
        <f t="shared" si="82"/>
        <v>8.556433869322486E-3</v>
      </c>
      <c r="N127" s="85">
        <f t="shared" si="83"/>
        <v>1.0902577680865979E-3</v>
      </c>
      <c r="O127" s="85">
        <f t="shared" si="59"/>
        <v>1.7128299868968493E-3</v>
      </c>
      <c r="AM127" s="77">
        <v>1476.52847657858</v>
      </c>
      <c r="AN127" s="91">
        <v>390.04</v>
      </c>
      <c r="AO127" s="99">
        <f t="shared" si="60"/>
        <v>4.462080849473953E-5</v>
      </c>
      <c r="AP127" s="99">
        <f t="shared" si="61"/>
        <v>8.9704433395269014E-6</v>
      </c>
      <c r="AQ127" s="99">
        <f t="shared" si="62"/>
        <v>5.2602304720630545E-6</v>
      </c>
      <c r="AR127" s="99">
        <f t="shared" si="63"/>
        <v>2.8942234326154429E-5</v>
      </c>
      <c r="AS127" s="99">
        <f t="shared" si="64"/>
        <v>2.4273170099280489E-5</v>
      </c>
      <c r="AT127" s="99">
        <f t="shared" si="65"/>
        <v>1.063424048864133E-4</v>
      </c>
      <c r="AU127" s="99">
        <f t="shared" si="66"/>
        <v>6.8695347393420554E-5</v>
      </c>
      <c r="AV127" s="99">
        <f t="shared" si="67"/>
        <v>8.5621398634350582E-6</v>
      </c>
      <c r="AW127" s="99">
        <f t="shared" si="68"/>
        <v>3.8462437611753508E-5</v>
      </c>
      <c r="AX127" s="99">
        <f t="shared" si="69"/>
        <v>1.8173309974900372E-5</v>
      </c>
      <c r="AY127" s="99">
        <f t="shared" si="70"/>
        <v>8.7856915939749916E-5</v>
      </c>
      <c r="AZ127" s="99">
        <f t="shared" si="71"/>
        <v>6.4045224506529499E-6</v>
      </c>
    </row>
    <row r="128" spans="2:52" x14ac:dyDescent="0.25">
      <c r="B128" s="100">
        <v>460.27</v>
      </c>
      <c r="C128" s="85">
        <f t="shared" si="58"/>
        <v>3.8418624156151726E-3</v>
      </c>
      <c r="D128" s="85">
        <f t="shared" si="73"/>
        <v>1.5838612870956981E-3</v>
      </c>
      <c r="E128" s="85">
        <f t="shared" si="74"/>
        <v>2.8338299226272277E-4</v>
      </c>
      <c r="F128" s="85">
        <f t="shared" si="75"/>
        <v>5.3320003332500195E-3</v>
      </c>
      <c r="G128" s="85">
        <f t="shared" si="76"/>
        <v>1.7448192598971352E-3</v>
      </c>
      <c r="H128" s="85">
        <f t="shared" si="77"/>
        <v>9.63071209498121E-3</v>
      </c>
      <c r="I128" s="85">
        <f t="shared" si="78"/>
        <v>4.2963228481479173E-3</v>
      </c>
      <c r="J128" s="85">
        <f t="shared" si="79"/>
        <v>1.4860761129417851E-3</v>
      </c>
      <c r="K128" s="85">
        <f t="shared" si="80"/>
        <v>2.4157652697679838E-3</v>
      </c>
      <c r="L128" s="85">
        <f t="shared" si="81"/>
        <v>1.1266013211633742E-3</v>
      </c>
      <c r="M128" s="85">
        <f t="shared" si="82"/>
        <v>6.8043353279451145E-3</v>
      </c>
      <c r="N128" s="85">
        <f t="shared" si="83"/>
        <v>5.4512888404329894E-4</v>
      </c>
      <c r="O128" s="85">
        <f t="shared" si="59"/>
        <v>8.940767148151147E-4</v>
      </c>
      <c r="AM128" s="77">
        <v>1380.2915810214399</v>
      </c>
      <c r="AN128" s="91">
        <v>460.27</v>
      </c>
      <c r="AO128" s="99">
        <f t="shared" si="60"/>
        <v>3.4140540195732867E-5</v>
      </c>
      <c r="AP128" s="99">
        <f t="shared" si="61"/>
        <v>5.5249017163931547E-6</v>
      </c>
      <c r="AQ128" s="99">
        <f t="shared" si="62"/>
        <v>3.0299150247068705E-6</v>
      </c>
      <c r="AR128" s="99">
        <f t="shared" si="63"/>
        <v>1.851822002610398E-5</v>
      </c>
      <c r="AS128" s="99">
        <f t="shared" si="64"/>
        <v>1.6314279675343953E-5</v>
      </c>
      <c r="AT128" s="99">
        <f t="shared" si="65"/>
        <v>1.0156859455948811E-4</v>
      </c>
      <c r="AU128" s="99">
        <f t="shared" si="66"/>
        <v>5.0457433863827082E-5</v>
      </c>
      <c r="AV128" s="99">
        <f t="shared" si="67"/>
        <v>6.0188441456999027E-6</v>
      </c>
      <c r="AW128" s="99">
        <f t="shared" si="68"/>
        <v>2.4714708831450713E-5</v>
      </c>
      <c r="AX128" s="99">
        <f t="shared" si="69"/>
        <v>1.063719573453923E-5</v>
      </c>
      <c r="AY128" s="99">
        <f t="shared" si="70"/>
        <v>7.4737721284297791E-5</v>
      </c>
      <c r="AZ128" s="99">
        <f t="shared" si="71"/>
        <v>3.4255297602691922E-6</v>
      </c>
    </row>
    <row r="130" spans="3:53" x14ac:dyDescent="0.25">
      <c r="C130" s="35">
        <f>SUM(C85:C128)</f>
        <v>1</v>
      </c>
      <c r="D130" s="35">
        <f t="shared" ref="D130:O130" si="84">SUM(D85:D128)</f>
        <v>0.99999999999999944</v>
      </c>
      <c r="E130" s="35">
        <f t="shared" si="84"/>
        <v>1</v>
      </c>
      <c r="F130" s="35">
        <f t="shared" si="84"/>
        <v>1</v>
      </c>
      <c r="G130" s="35">
        <f t="shared" si="84"/>
        <v>0.99999999999999967</v>
      </c>
      <c r="H130" s="35">
        <f t="shared" si="84"/>
        <v>0.99999999999999989</v>
      </c>
      <c r="I130" s="35">
        <f t="shared" si="84"/>
        <v>1</v>
      </c>
      <c r="J130" s="35">
        <f t="shared" si="84"/>
        <v>1.0000000000000002</v>
      </c>
      <c r="K130" s="35">
        <f t="shared" si="84"/>
        <v>1.0000000000000002</v>
      </c>
      <c r="L130" s="35">
        <f t="shared" si="84"/>
        <v>1.0000000000000002</v>
      </c>
      <c r="M130" s="35">
        <f t="shared" si="84"/>
        <v>1</v>
      </c>
      <c r="N130" s="35">
        <f t="shared" si="84"/>
        <v>0.99999999999999989</v>
      </c>
      <c r="O130" s="35">
        <f t="shared" si="84"/>
        <v>1</v>
      </c>
    </row>
    <row r="131" spans="3:53" x14ac:dyDescent="0.25">
      <c r="AP131" s="108" t="s">
        <v>37</v>
      </c>
      <c r="AQ131" s="109"/>
      <c r="AR131" s="109"/>
      <c r="AS131" s="109"/>
      <c r="AT131" s="109"/>
      <c r="AU131" s="109"/>
      <c r="AV131" s="108" t="s">
        <v>38</v>
      </c>
      <c r="AW131" s="109"/>
      <c r="AX131" s="109"/>
      <c r="AY131" s="109"/>
      <c r="AZ131" s="109"/>
      <c r="BA131" s="110"/>
    </row>
    <row r="132" spans="3:53" x14ac:dyDescent="0.25">
      <c r="AO132" t="s">
        <v>0</v>
      </c>
      <c r="AP132" s="61" t="s">
        <v>30</v>
      </c>
      <c r="AQ132" s="62" t="s">
        <v>31</v>
      </c>
      <c r="AR132" s="64" t="s">
        <v>33</v>
      </c>
      <c r="AS132" s="65" t="s">
        <v>34</v>
      </c>
      <c r="AT132" s="63" t="s">
        <v>35</v>
      </c>
      <c r="AU132" s="75" t="s">
        <v>36</v>
      </c>
      <c r="AV132" s="61" t="s">
        <v>30</v>
      </c>
      <c r="AW132" s="62" t="s">
        <v>31</v>
      </c>
      <c r="AX132" s="64" t="s">
        <v>33</v>
      </c>
      <c r="AY132" s="65" t="s">
        <v>34</v>
      </c>
      <c r="AZ132" s="63" t="s">
        <v>35</v>
      </c>
      <c r="BA132" s="66" t="s">
        <v>36</v>
      </c>
    </row>
    <row r="133" spans="3:53" x14ac:dyDescent="0.25">
      <c r="AN133">
        <v>0.85</v>
      </c>
      <c r="AO133">
        <f>MEDIAN(AN85:AN95)</f>
        <v>0.85</v>
      </c>
      <c r="AP133" s="98">
        <f>SUM(AO85:AO95)</f>
        <v>1.5205185685321873E-3</v>
      </c>
      <c r="AQ133" s="98">
        <f t="shared" ref="AQ133:BA133" si="85">SUM(AP85:AP95)</f>
        <v>6.3393975196061642E-4</v>
      </c>
      <c r="AR133" s="98">
        <f t="shared" si="85"/>
        <v>3.2119410875381038E-3</v>
      </c>
      <c r="AS133" s="98">
        <f t="shared" si="85"/>
        <v>7.8630995869871472E-4</v>
      </c>
      <c r="AT133" s="98">
        <f t="shared" si="85"/>
        <v>2.0854533957570037E-3</v>
      </c>
      <c r="AU133" s="98">
        <f t="shared" si="85"/>
        <v>3.7510904361958367E-3</v>
      </c>
      <c r="AV133" s="98">
        <f t="shared" si="85"/>
        <v>1.9846085269137411E-3</v>
      </c>
      <c r="AW133" s="98">
        <f t="shared" si="85"/>
        <v>7.7758801155541066E-4</v>
      </c>
      <c r="AX133" s="98">
        <f t="shared" si="85"/>
        <v>2.7098496153401641E-3</v>
      </c>
      <c r="AY133" s="98">
        <f t="shared" si="85"/>
        <v>2.2629341070394787E-3</v>
      </c>
      <c r="AZ133" s="98">
        <f t="shared" si="85"/>
        <v>2.5391332187345616E-3</v>
      </c>
      <c r="BA133" s="98">
        <f t="shared" si="85"/>
        <v>1.5893217241432695E-3</v>
      </c>
    </row>
    <row r="134" spans="3:53" x14ac:dyDescent="0.25">
      <c r="AN134">
        <v>11.13</v>
      </c>
      <c r="AO134">
        <f>MEDIAN(AN96:AN115)</f>
        <v>11.13</v>
      </c>
      <c r="AP134" s="98">
        <f>SUM(AO96:AO115)</f>
        <v>1.5881971838616975E-3</v>
      </c>
      <c r="AQ134" s="98">
        <f t="shared" ref="AQ134:BA134" si="86">SUM(AP96:AP115)</f>
        <v>6.2760874521050614E-4</v>
      </c>
      <c r="AR134" s="98">
        <f t="shared" si="86"/>
        <v>3.0239329882068965E-3</v>
      </c>
      <c r="AS134" s="98">
        <f t="shared" si="86"/>
        <v>7.382384726121289E-4</v>
      </c>
      <c r="AT134" s="98">
        <f t="shared" si="86"/>
        <v>2.1231207631789728E-3</v>
      </c>
      <c r="AU134" s="98">
        <f t="shared" si="86"/>
        <v>3.0734141100796438E-3</v>
      </c>
      <c r="AV134" s="98">
        <f t="shared" si="86"/>
        <v>2.1890886262620193E-3</v>
      </c>
      <c r="AW134" s="98">
        <f t="shared" si="86"/>
        <v>8.1805669633131309E-4</v>
      </c>
      <c r="AX134" s="98">
        <f t="shared" si="86"/>
        <v>2.6877616129766424E-3</v>
      </c>
      <c r="AY134" s="98">
        <f t="shared" si="86"/>
        <v>2.0791933062312496E-3</v>
      </c>
      <c r="AZ134" s="98">
        <f t="shared" si="86"/>
        <v>2.5238789622044695E-3</v>
      </c>
      <c r="BA134" s="98">
        <f t="shared" si="86"/>
        <v>1.5543900516815418E-3</v>
      </c>
    </row>
    <row r="135" spans="3:53" x14ac:dyDescent="0.25">
      <c r="AN135">
        <v>170.44</v>
      </c>
      <c r="AO135">
        <f>MEDIAN(AN116:AN128)</f>
        <v>170.44</v>
      </c>
      <c r="AP135" s="98">
        <f>SUM(AO116:AO128)</f>
        <v>6.2234524162523442E-4</v>
      </c>
      <c r="AQ135" s="98">
        <f t="shared" ref="AQ135:BA135" si="87">SUM(AP116:AP128)</f>
        <v>2.1022402231302853E-4</v>
      </c>
      <c r="AR135" s="98">
        <f t="shared" si="87"/>
        <v>2.029991169313976E-4</v>
      </c>
      <c r="AS135" s="98">
        <f t="shared" si="87"/>
        <v>2.1486022680027221E-4</v>
      </c>
      <c r="AT135" s="98">
        <f t="shared" si="87"/>
        <v>3.7134283311185959E-4</v>
      </c>
      <c r="AU135" s="98">
        <f t="shared" si="87"/>
        <v>6.577961837068338E-4</v>
      </c>
      <c r="AV135" s="98">
        <f t="shared" si="87"/>
        <v>8.4695943158342307E-4</v>
      </c>
      <c r="AW135" s="98">
        <f t="shared" si="87"/>
        <v>2.0183312001884792E-4</v>
      </c>
      <c r="AX135" s="98">
        <f t="shared" si="87"/>
        <v>3.485172987991496E-4</v>
      </c>
      <c r="AY135" s="98">
        <f t="shared" si="87"/>
        <v>3.5002016513346413E-4</v>
      </c>
      <c r="AZ135" s="98">
        <f t="shared" si="87"/>
        <v>7.6425846073044585E-4</v>
      </c>
      <c r="BA135" s="98">
        <f t="shared" si="87"/>
        <v>1.7789288963496953E-4</v>
      </c>
    </row>
  </sheetData>
  <mergeCells count="10">
    <mergeCell ref="C83:H83"/>
    <mergeCell ref="I83:N83"/>
    <mergeCell ref="BY2:CD2"/>
    <mergeCell ref="AO83:AT83"/>
    <mergeCell ref="AU83:AZ83"/>
    <mergeCell ref="AP131:AU131"/>
    <mergeCell ref="AV131:BA131"/>
    <mergeCell ref="AT2:AY2"/>
    <mergeCell ref="AZ2:BE2"/>
    <mergeCell ref="BS2:BX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639B8-D1FA-4FE5-A79B-A5D5D87AC2E4}">
  <dimension ref="A1:CS130"/>
  <sheetViews>
    <sheetView topLeftCell="AM88" zoomScale="115" zoomScaleNormal="115" workbookViewId="0">
      <selection activeCell="BB98" sqref="BB98"/>
    </sheetView>
  </sheetViews>
  <sheetFormatPr defaultRowHeight="15" x14ac:dyDescent="0.25"/>
  <cols>
    <col min="16" max="16" width="11.5703125" customWidth="1"/>
    <col min="17" max="17" width="10.140625" customWidth="1"/>
    <col min="18" max="18" width="10.28515625" customWidth="1"/>
    <col min="28" max="28" width="11.42578125" bestFit="1" customWidth="1"/>
    <col min="29" max="29" width="11.42578125" customWidth="1"/>
    <col min="67" max="67" width="17.7109375" customWidth="1"/>
    <col min="79" max="79" width="15.7109375" customWidth="1"/>
    <col min="80" max="93" width="10.7109375" bestFit="1" customWidth="1"/>
    <col min="95" max="95" width="13.85546875" bestFit="1" customWidth="1"/>
    <col min="96" max="97" width="9.85546875" bestFit="1" customWidth="1"/>
  </cols>
  <sheetData>
    <row r="1" spans="1:97" x14ac:dyDescent="0.25">
      <c r="B1" t="s">
        <v>27</v>
      </c>
      <c r="Z1" t="s">
        <v>29</v>
      </c>
    </row>
    <row r="2" spans="1:97" x14ac:dyDescent="0.25">
      <c r="A2" t="s">
        <v>2</v>
      </c>
      <c r="B2" s="36">
        <f>SUM(B4:B47)</f>
        <v>100</v>
      </c>
      <c r="C2" s="36">
        <f t="shared" ref="C2:X2" si="0">SUM(C4:C47)</f>
        <v>100.00000000000001</v>
      </c>
      <c r="D2" s="36">
        <f t="shared" si="0"/>
        <v>100.00000000000003</v>
      </c>
      <c r="E2" s="36">
        <f t="shared" si="0"/>
        <v>100</v>
      </c>
      <c r="F2" s="36">
        <f t="shared" si="0"/>
        <v>100.00000000000004</v>
      </c>
      <c r="G2" s="36">
        <f t="shared" si="0"/>
        <v>99.999999999999986</v>
      </c>
      <c r="H2" s="36">
        <f t="shared" si="0"/>
        <v>99.999999999999986</v>
      </c>
      <c r="I2" s="36">
        <f t="shared" si="0"/>
        <v>100.00000000000001</v>
      </c>
      <c r="J2" s="36">
        <f t="shared" si="0"/>
        <v>100.00000000000001</v>
      </c>
      <c r="K2" s="36">
        <f t="shared" si="0"/>
        <v>99.999999999999986</v>
      </c>
      <c r="L2" s="36">
        <f t="shared" si="0"/>
        <v>99.999999999999986</v>
      </c>
      <c r="M2" s="36">
        <f t="shared" si="0"/>
        <v>100.00000000000001</v>
      </c>
      <c r="N2" s="36">
        <f t="shared" si="0"/>
        <v>99.999999999999986</v>
      </c>
      <c r="O2" s="36">
        <f t="shared" si="0"/>
        <v>99.999999999999957</v>
      </c>
      <c r="P2" s="36">
        <f t="shared" si="0"/>
        <v>99.999999999999986</v>
      </c>
      <c r="Q2" s="36">
        <f t="shared" si="0"/>
        <v>100</v>
      </c>
      <c r="R2" s="36">
        <f t="shared" si="0"/>
        <v>100.00000000000001</v>
      </c>
      <c r="S2" s="36">
        <f t="shared" si="0"/>
        <v>100</v>
      </c>
      <c r="T2" s="36">
        <f t="shared" si="0"/>
        <v>99.999999999999957</v>
      </c>
      <c r="U2" s="36">
        <f t="shared" si="0"/>
        <v>100.00000000000003</v>
      </c>
      <c r="V2" s="36">
        <f t="shared" si="0"/>
        <v>100</v>
      </c>
      <c r="W2" s="36">
        <f t="shared" si="0"/>
        <v>99.999999999999986</v>
      </c>
      <c r="X2" s="36">
        <f t="shared" si="0"/>
        <v>100.00000000000001</v>
      </c>
      <c r="Z2" s="1" t="s">
        <v>28</v>
      </c>
      <c r="AA2" s="2">
        <f t="shared" ref="AA2:AW2" si="1">SUM(AA4:AA47)</f>
        <v>3.5666000000000153</v>
      </c>
      <c r="AB2" s="2">
        <f t="shared" si="1"/>
        <v>2.824800000000006</v>
      </c>
      <c r="AC2" s="2">
        <f t="shared" si="1"/>
        <v>1.0789999999999977</v>
      </c>
      <c r="AD2" s="2">
        <f t="shared" si="1"/>
        <v>2.7728000000000033</v>
      </c>
      <c r="AE2" s="2">
        <f t="shared" si="1"/>
        <v>2.9189000000000043</v>
      </c>
      <c r="AF2" s="2">
        <f t="shared" si="1"/>
        <v>4.8268999999999842</v>
      </c>
      <c r="AG2" s="2">
        <f t="shared" si="1"/>
        <v>4.7205999999999939</v>
      </c>
      <c r="AH2" s="2">
        <f t="shared" si="1"/>
        <v>2.5218999999999978</v>
      </c>
      <c r="AI2" s="2">
        <f t="shared" si="1"/>
        <v>6.1195000000000013</v>
      </c>
      <c r="AJ2" s="2">
        <f t="shared" si="1"/>
        <v>2.8568999999999969</v>
      </c>
      <c r="AK2" s="2">
        <f t="shared" si="1"/>
        <v>2.6742000000000057</v>
      </c>
      <c r="AL2" s="2">
        <f t="shared" si="1"/>
        <v>3.8713999999999955</v>
      </c>
      <c r="AM2" s="2">
        <f t="shared" si="1"/>
        <v>5.6356000000000019</v>
      </c>
      <c r="AN2" s="2">
        <f t="shared" si="1"/>
        <v>4.7315999999999985</v>
      </c>
      <c r="AO2" s="2">
        <f t="shared" si="1"/>
        <v>3.2933000000000012</v>
      </c>
      <c r="AP2" s="2">
        <f t="shared" si="1"/>
        <v>2.2792999999999992</v>
      </c>
      <c r="AQ2" s="2">
        <f t="shared" si="1"/>
        <v>1.0524999999999998</v>
      </c>
      <c r="AR2" s="2">
        <f t="shared" si="1"/>
        <v>2.0657999999999994</v>
      </c>
      <c r="AS2" s="2">
        <f t="shared" si="1"/>
        <v>1.9820999999999989</v>
      </c>
      <c r="AT2" s="2">
        <f t="shared" si="1"/>
        <v>1.5746000000000033</v>
      </c>
      <c r="AU2" s="2">
        <f t="shared" si="1"/>
        <v>3.2265000000000055</v>
      </c>
      <c r="AV2" s="2">
        <f t="shared" si="1"/>
        <v>1.9140999999999952</v>
      </c>
      <c r="AW2" s="2">
        <f t="shared" si="1"/>
        <v>2.4796999999999936</v>
      </c>
      <c r="AZ2" s="108" t="s">
        <v>37</v>
      </c>
      <c r="BA2" s="109"/>
      <c r="BB2" s="109"/>
      <c r="BC2" s="109"/>
      <c r="BD2" s="109"/>
      <c r="BE2" s="109"/>
      <c r="BF2" s="110"/>
      <c r="BG2" s="108" t="s">
        <v>38</v>
      </c>
      <c r="BH2" s="109"/>
      <c r="BI2" s="109"/>
      <c r="BJ2" s="109"/>
      <c r="BK2" s="109"/>
      <c r="BL2" s="109"/>
      <c r="BM2" s="110"/>
      <c r="BO2" t="s">
        <v>40</v>
      </c>
      <c r="CB2" s="108" t="s">
        <v>37</v>
      </c>
      <c r="CC2" s="109"/>
      <c r="CD2" s="109"/>
      <c r="CE2" s="109"/>
      <c r="CF2" s="109"/>
      <c r="CG2" s="109"/>
      <c r="CH2" s="110"/>
      <c r="CI2" s="108" t="s">
        <v>38</v>
      </c>
      <c r="CJ2" s="109"/>
      <c r="CK2" s="109"/>
      <c r="CL2" s="109"/>
      <c r="CM2" s="109"/>
      <c r="CN2" s="109"/>
      <c r="CO2" s="110"/>
      <c r="CQ2" s="111" t="s">
        <v>49</v>
      </c>
      <c r="CR2" s="111"/>
      <c r="CS2" s="111"/>
    </row>
    <row r="3" spans="1:97" x14ac:dyDescent="0.25">
      <c r="A3" s="1" t="s">
        <v>0</v>
      </c>
      <c r="B3" s="3" t="s">
        <v>3</v>
      </c>
      <c r="C3" s="4" t="s">
        <v>4</v>
      </c>
      <c r="D3" s="3" t="s">
        <v>5</v>
      </c>
      <c r="E3" s="4" t="s">
        <v>6</v>
      </c>
      <c r="F3" s="5" t="s">
        <v>7</v>
      </c>
      <c r="G3" s="6" t="s">
        <v>8</v>
      </c>
      <c r="H3" s="7" t="s">
        <v>9</v>
      </c>
      <c r="I3" s="8" t="s">
        <v>10</v>
      </c>
      <c r="J3" s="9" t="s">
        <v>11</v>
      </c>
      <c r="K3" s="10" t="s">
        <v>12</v>
      </c>
      <c r="L3" s="9" t="s">
        <v>13</v>
      </c>
      <c r="M3" s="10" t="s">
        <v>14</v>
      </c>
      <c r="N3" s="11" t="s">
        <v>1</v>
      </c>
      <c r="O3" s="12" t="s">
        <v>15</v>
      </c>
      <c r="P3" s="11" t="s">
        <v>16</v>
      </c>
      <c r="Q3" s="12" t="s">
        <v>17</v>
      </c>
      <c r="R3" s="7" t="s">
        <v>18</v>
      </c>
      <c r="S3" s="8" t="s">
        <v>19</v>
      </c>
      <c r="T3" s="7" t="s">
        <v>20</v>
      </c>
      <c r="U3" s="8" t="s">
        <v>21</v>
      </c>
      <c r="V3" s="13" t="s">
        <v>22</v>
      </c>
      <c r="W3" s="14" t="s">
        <v>23</v>
      </c>
      <c r="X3" s="13" t="s">
        <v>24</v>
      </c>
      <c r="Z3" s="1" t="s">
        <v>0</v>
      </c>
      <c r="AA3" s="3" t="s">
        <v>3</v>
      </c>
      <c r="AB3" s="4" t="s">
        <v>4</v>
      </c>
      <c r="AC3" s="3" t="s">
        <v>5</v>
      </c>
      <c r="AD3" s="4" t="s">
        <v>6</v>
      </c>
      <c r="AE3" s="5" t="s">
        <v>7</v>
      </c>
      <c r="AF3" s="6" t="s">
        <v>8</v>
      </c>
      <c r="AG3" s="7" t="s">
        <v>9</v>
      </c>
      <c r="AH3" s="8" t="s">
        <v>10</v>
      </c>
      <c r="AI3" s="9" t="s">
        <v>11</v>
      </c>
      <c r="AJ3" s="10" t="s">
        <v>12</v>
      </c>
      <c r="AK3" s="9" t="s">
        <v>13</v>
      </c>
      <c r="AL3" s="10" t="s">
        <v>14</v>
      </c>
      <c r="AM3" s="11" t="s">
        <v>1</v>
      </c>
      <c r="AN3" s="12" t="s">
        <v>15</v>
      </c>
      <c r="AO3" s="11" t="s">
        <v>16</v>
      </c>
      <c r="AP3" s="12" t="s">
        <v>17</v>
      </c>
      <c r="AQ3" s="7" t="s">
        <v>18</v>
      </c>
      <c r="AR3" s="8" t="s">
        <v>19</v>
      </c>
      <c r="AS3" s="7" t="s">
        <v>20</v>
      </c>
      <c r="AT3" s="8" t="s">
        <v>21</v>
      </c>
      <c r="AU3" s="13" t="s">
        <v>22</v>
      </c>
      <c r="AV3" s="14" t="s">
        <v>23</v>
      </c>
      <c r="AW3" s="13" t="s">
        <v>24</v>
      </c>
      <c r="AY3" s="1" t="s">
        <v>0</v>
      </c>
      <c r="AZ3" s="59" t="s">
        <v>30</v>
      </c>
      <c r="BA3" s="5" t="s">
        <v>31</v>
      </c>
      <c r="BB3" s="7" t="s">
        <v>32</v>
      </c>
      <c r="BC3" s="9" t="s">
        <v>33</v>
      </c>
      <c r="BD3" s="12" t="s">
        <v>34</v>
      </c>
      <c r="BE3" s="7" t="s">
        <v>35</v>
      </c>
      <c r="BF3" s="74" t="s">
        <v>36</v>
      </c>
      <c r="BG3" s="59" t="s">
        <v>30</v>
      </c>
      <c r="BH3" s="5" t="s">
        <v>31</v>
      </c>
      <c r="BI3" s="7" t="s">
        <v>32</v>
      </c>
      <c r="BJ3" s="9" t="s">
        <v>33</v>
      </c>
      <c r="BK3" s="12" t="s">
        <v>34</v>
      </c>
      <c r="BL3" s="7" t="s">
        <v>35</v>
      </c>
      <c r="BM3" s="74" t="s">
        <v>36</v>
      </c>
      <c r="BO3" s="1" t="s">
        <v>39</v>
      </c>
      <c r="CA3" s="1" t="s">
        <v>28</v>
      </c>
      <c r="CB3" s="59" t="s">
        <v>30</v>
      </c>
      <c r="CC3" s="5" t="s">
        <v>31</v>
      </c>
      <c r="CD3" s="7" t="s">
        <v>32</v>
      </c>
      <c r="CE3" s="9" t="s">
        <v>33</v>
      </c>
      <c r="CF3" s="12" t="s">
        <v>34</v>
      </c>
      <c r="CG3" s="7" t="s">
        <v>35</v>
      </c>
      <c r="CH3" s="74" t="s">
        <v>36</v>
      </c>
      <c r="CI3" s="59" t="s">
        <v>30</v>
      </c>
      <c r="CJ3" s="5" t="s">
        <v>31</v>
      </c>
      <c r="CK3" s="7" t="s">
        <v>32</v>
      </c>
      <c r="CL3" s="9" t="s">
        <v>33</v>
      </c>
      <c r="CM3" s="12" t="s">
        <v>34</v>
      </c>
      <c r="CN3" s="7" t="s">
        <v>35</v>
      </c>
      <c r="CO3" s="74" t="s">
        <v>36</v>
      </c>
      <c r="CP3" s="1"/>
      <c r="CQ3" s="1" t="s">
        <v>47</v>
      </c>
      <c r="CR3" s="1" t="s">
        <v>48</v>
      </c>
      <c r="CS3" s="1" t="s">
        <v>46</v>
      </c>
    </row>
    <row r="4" spans="1:97" x14ac:dyDescent="0.25">
      <c r="A4" s="1">
        <v>0.37</v>
      </c>
      <c r="B4" s="30">
        <v>0.15758557168241621</v>
      </c>
      <c r="C4" s="31">
        <v>0.15075455796983861</v>
      </c>
      <c r="D4" s="30">
        <v>0.14481314132643866</v>
      </c>
      <c r="E4" s="31">
        <v>0.1550765081564999</v>
      </c>
      <c r="F4" s="17">
        <v>0.14636211666630169</v>
      </c>
      <c r="G4" s="18">
        <v>0.14163746730494003</v>
      </c>
      <c r="H4" s="19">
        <v>0.15804578402797362</v>
      </c>
      <c r="I4" s="20">
        <v>0.1672066312572055</v>
      </c>
      <c r="J4" s="21">
        <v>0.17376749200314906</v>
      </c>
      <c r="K4" s="22">
        <v>0.17422224529324162</v>
      </c>
      <c r="L4" s="21">
        <v>0.14152710921511541</v>
      </c>
      <c r="M4" s="22">
        <v>0.19161696177037765</v>
      </c>
      <c r="N4" s="23">
        <v>0.19372611747978311</v>
      </c>
      <c r="O4" s="32">
        <v>0.17714463600112659</v>
      </c>
      <c r="P4" s="23">
        <v>0.1768156274264101</v>
      </c>
      <c r="Q4" s="32">
        <v>0.17978042548034032</v>
      </c>
      <c r="R4" s="19">
        <v>0.16001563100058616</v>
      </c>
      <c r="S4" s="20">
        <v>0.15237429873192057</v>
      </c>
      <c r="T4" s="19">
        <v>0.14933040767636657</v>
      </c>
      <c r="U4" s="20">
        <v>0.15979078659827922</v>
      </c>
      <c r="V4" s="33">
        <v>0.15116096577814861</v>
      </c>
      <c r="W4" s="34">
        <v>0.15715254308555096</v>
      </c>
      <c r="X4" s="33">
        <v>0.14489179357543622</v>
      </c>
      <c r="Z4" s="1">
        <v>0.37</v>
      </c>
      <c r="AA4" s="2">
        <f t="shared" ref="AA4:AA47" si="2">B4*B$48/100</f>
        <v>5.6204469996250783E-3</v>
      </c>
      <c r="AB4" s="2">
        <f t="shared" ref="AB4:AB47" si="3">C4*C$48/100</f>
        <v>4.2585147535320091E-3</v>
      </c>
      <c r="AC4" s="2">
        <f t="shared" ref="AC4:AC47" si="4">D4*D$48/100</f>
        <v>1.5625337949122702E-3</v>
      </c>
      <c r="AD4" s="2">
        <f t="shared" ref="AD4:AD47" si="5">E4*E$48/100</f>
        <v>4.299961418163435E-3</v>
      </c>
      <c r="AE4" s="2">
        <f t="shared" ref="AE4:AE47" si="6">F4*F$48/100</f>
        <v>4.2721638233726867E-3</v>
      </c>
      <c r="AF4" s="2">
        <f t="shared" ref="AF4:AF47" si="7">G4*G$48/100</f>
        <v>6.8366989093421289E-3</v>
      </c>
      <c r="AG4" s="2">
        <f t="shared" ref="AG4:AG47" si="8">H4*H$48/100</f>
        <v>7.4607092808245149E-3</v>
      </c>
      <c r="AH4" s="2">
        <f t="shared" ref="AH4:AH47" si="9">I4*I$48/100</f>
        <v>4.2167840336754638E-3</v>
      </c>
      <c r="AI4" s="2">
        <f t="shared" ref="AI4:AI47" si="10">J4*J$48/100</f>
        <v>1.063370167313271E-2</v>
      </c>
      <c r="AJ4" s="2">
        <f t="shared" ref="AJ4:AJ47" si="11">K4*K$48/100</f>
        <v>4.9773553257826137E-3</v>
      </c>
      <c r="AK4" s="2">
        <f t="shared" ref="AK4:AK47" si="12">L4*L$48/100</f>
        <v>3.7847179546306241E-3</v>
      </c>
      <c r="AL4" s="2">
        <f t="shared" ref="AL4:AL47" si="13">M4*M$48/100</f>
        <v>7.4182590579783929E-3</v>
      </c>
      <c r="AM4" s="2">
        <f t="shared" ref="AM4:AM47" si="14">N4*N$48/100</f>
        <v>1.0917629076690668E-2</v>
      </c>
      <c r="AN4" s="2">
        <f t="shared" ref="AN4:AN47" si="15">O4*O$48/100</f>
        <v>8.3817755970293055E-3</v>
      </c>
      <c r="AO4" s="2">
        <f t="shared" ref="AO4:AO47" si="16">P4*P$48/100</f>
        <v>5.8230690580339676E-3</v>
      </c>
      <c r="AP4" s="2">
        <f t="shared" ref="AP4:AP47" si="17">Q4*Q$48/100</f>
        <v>4.0977352379733944E-3</v>
      </c>
      <c r="AQ4" s="2">
        <f t="shared" ref="AQ4:AQ47" si="18">R4*R$48/100</f>
        <v>1.6841645162811694E-3</v>
      </c>
      <c r="AR4" s="2">
        <f t="shared" ref="AR4:AR47" si="19">S4*S$48/100</f>
        <v>3.1477482632040143E-3</v>
      </c>
      <c r="AS4" s="2">
        <f t="shared" ref="AS4:AS47" si="20">T4*T$48/100</f>
        <v>2.9598780105532605E-3</v>
      </c>
      <c r="AT4" s="2">
        <f t="shared" ref="AT4:AT47" si="21">U4*U$48/100</f>
        <v>2.5160657257765101E-3</v>
      </c>
      <c r="AU4" s="2">
        <f t="shared" ref="AU4:AU47" si="22">V4*V$48/100</f>
        <v>4.8772085608319729E-3</v>
      </c>
      <c r="AV4" s="2">
        <f t="shared" ref="AV4:AV47" si="23">W4*W$48/100</f>
        <v>3.0080568272005232E-3</v>
      </c>
      <c r="AW4" s="2">
        <f t="shared" ref="AW4:AW47" si="24">X4*X$48/100</f>
        <v>3.592881805290082E-3</v>
      </c>
      <c r="AY4" s="1">
        <v>0.37</v>
      </c>
      <c r="AZ4" s="69">
        <f>SUM(AA4,AD4)</f>
        <v>9.9204084177885142E-3</v>
      </c>
      <c r="BA4" s="70">
        <f t="shared" ref="BA4:BA47" si="25">AE4</f>
        <v>4.2721638233726867E-3</v>
      </c>
      <c r="BB4" s="70">
        <f>AH4</f>
        <v>4.2167840336754638E-3</v>
      </c>
      <c r="BC4" s="70">
        <f>SUM(AI4,AL4)</f>
        <v>1.8051960731111101E-2</v>
      </c>
      <c r="BD4" s="70">
        <f>SUM(AM4,AP4)</f>
        <v>1.5015364314664062E-2</v>
      </c>
      <c r="BE4" s="70">
        <f>SUM(AQ4,AT4)</f>
        <v>4.2002302420576796E-3</v>
      </c>
      <c r="BF4" s="71">
        <f>SUM(AU4,AW4)</f>
        <v>8.4700903661220558E-3</v>
      </c>
      <c r="BG4" s="69">
        <f>SUM(AB4:AC4)</f>
        <v>5.8210485484442792E-3</v>
      </c>
      <c r="BH4" s="70">
        <f>AF4</f>
        <v>6.8366989093421289E-3</v>
      </c>
      <c r="BI4" s="70">
        <f>AG4</f>
        <v>7.4607092808245149E-3</v>
      </c>
      <c r="BJ4" s="70">
        <f t="shared" ref="BJ4:BJ47" si="26">SUM(AJ4:AK4)</f>
        <v>8.7620732804132382E-3</v>
      </c>
      <c r="BK4" s="70">
        <f>SUM(AN4:AO4)</f>
        <v>1.4204844655063272E-2</v>
      </c>
      <c r="BL4" s="70">
        <f>SUM(AR4:AS4)</f>
        <v>6.1076262737572752E-3</v>
      </c>
      <c r="BM4" s="71">
        <f>(AV4)</f>
        <v>3.0080568272005232E-3</v>
      </c>
      <c r="BO4" s="2">
        <v>1129.7691003447801</v>
      </c>
      <c r="BZ4" s="1" t="s">
        <v>43</v>
      </c>
      <c r="CA4" s="77">
        <f>SUM(BO4:BO14)</f>
        <v>42590.297525739676</v>
      </c>
      <c r="CB4" s="2">
        <f>SUM(AZ4:AZ14)</f>
        <v>0.28963033718293874</v>
      </c>
      <c r="CC4" s="2">
        <f t="shared" ref="CC4:CO4" si="27">SUM(BA4:BA14)</f>
        <v>0.13238380964895013</v>
      </c>
      <c r="CD4" s="2">
        <f t="shared" si="27"/>
        <v>0.12090681526084991</v>
      </c>
      <c r="CE4" s="2">
        <f t="shared" si="27"/>
        <v>0.54239917877429611</v>
      </c>
      <c r="CF4" s="2">
        <f t="shared" si="27"/>
        <v>0.4478712633916041</v>
      </c>
      <c r="CG4" s="2">
        <f t="shared" si="27"/>
        <v>0.10783019891114498</v>
      </c>
      <c r="CH4" s="2">
        <f t="shared" si="27"/>
        <v>0.2443108338535655</v>
      </c>
      <c r="CI4" s="2">
        <f t="shared" si="27"/>
        <v>0.17180462881611314</v>
      </c>
      <c r="CJ4" s="2">
        <f t="shared" si="27"/>
        <v>0.19838337462369771</v>
      </c>
      <c r="CK4" s="2">
        <f t="shared" si="27"/>
        <v>0.23269804300815272</v>
      </c>
      <c r="CL4" s="2">
        <f t="shared" si="27"/>
        <v>0.25485875679096892</v>
      </c>
      <c r="CM4" s="2">
        <f t="shared" si="27"/>
        <v>0.42369039671559017</v>
      </c>
      <c r="CN4" s="2">
        <f t="shared" si="27"/>
        <v>0.16434996781802808</v>
      </c>
      <c r="CO4" s="2">
        <f t="shared" si="27"/>
        <v>8.0302038778309603E-2</v>
      </c>
      <c r="CQ4" s="2">
        <v>35154.015030615519</v>
      </c>
      <c r="CR4" s="86">
        <v>0.28963033718293874</v>
      </c>
      <c r="CS4" s="86">
        <v>0.17180462881611314</v>
      </c>
    </row>
    <row r="5" spans="1:97" x14ac:dyDescent="0.25">
      <c r="A5" s="1">
        <v>0.44</v>
      </c>
      <c r="B5" s="30">
        <v>0.16627994805110125</v>
      </c>
      <c r="C5" s="31">
        <v>0.16017671784295356</v>
      </c>
      <c r="D5" s="30">
        <v>0.15247850073856775</v>
      </c>
      <c r="E5" s="31">
        <v>0.16481561253347812</v>
      </c>
      <c r="F5" s="17">
        <v>0.1562169225266262</v>
      </c>
      <c r="G5" s="18">
        <v>0.14953363272960568</v>
      </c>
      <c r="H5" s="19">
        <v>0.16879110645480472</v>
      </c>
      <c r="I5" s="20">
        <v>0.1771321390487291</v>
      </c>
      <c r="J5" s="21">
        <v>0.18511557311355881</v>
      </c>
      <c r="K5" s="22">
        <v>0.18492864025539621</v>
      </c>
      <c r="L5" s="21">
        <v>0.14930965900902196</v>
      </c>
      <c r="M5" s="22">
        <v>0.20425552733395577</v>
      </c>
      <c r="N5" s="23">
        <v>0.20675967890044131</v>
      </c>
      <c r="O5" s="32">
        <v>0.18900369113090915</v>
      </c>
      <c r="P5" s="23">
        <v>0.18757831779149592</v>
      </c>
      <c r="Q5" s="32">
        <v>0.19156378670096186</v>
      </c>
      <c r="R5" s="19">
        <v>0.1667531312532424</v>
      </c>
      <c r="S5" s="20">
        <v>0.16110721308612155</v>
      </c>
      <c r="T5" s="19">
        <v>0.15629625759713001</v>
      </c>
      <c r="U5" s="20">
        <v>0.1672176823134105</v>
      </c>
      <c r="V5" s="33">
        <v>0.16024714404896628</v>
      </c>
      <c r="W5" s="34">
        <v>0.16503644992930766</v>
      </c>
      <c r="X5" s="33">
        <v>0.15259880387200198</v>
      </c>
      <c r="Z5" s="1">
        <v>0.44</v>
      </c>
      <c r="AA5" s="2">
        <f t="shared" si="2"/>
        <v>5.9305406271906004E-3</v>
      </c>
      <c r="AB5" s="2">
        <f t="shared" si="3"/>
        <v>4.5246719256277603E-3</v>
      </c>
      <c r="AC5" s="2">
        <f t="shared" si="4"/>
        <v>1.6452430229691429E-3</v>
      </c>
      <c r="AD5" s="2">
        <f t="shared" si="5"/>
        <v>4.5700073043282875E-3</v>
      </c>
      <c r="AE5" s="2">
        <f t="shared" si="6"/>
        <v>4.5598157516296986E-3</v>
      </c>
      <c r="AF5" s="2">
        <f t="shared" si="7"/>
        <v>7.2178389182253142E-3</v>
      </c>
      <c r="AG5" s="2">
        <f t="shared" si="8"/>
        <v>7.9679529713055034E-3</v>
      </c>
      <c r="AH5" s="2">
        <f t="shared" si="9"/>
        <v>4.4670954146698964E-3</v>
      </c>
      <c r="AI5" s="2">
        <f t="shared" si="10"/>
        <v>1.1328147496684236E-2</v>
      </c>
      <c r="AJ5" s="2">
        <f t="shared" si="11"/>
        <v>5.2832263234564077E-3</v>
      </c>
      <c r="AK5" s="2">
        <f t="shared" si="12"/>
        <v>3.992838901219274E-3</v>
      </c>
      <c r="AL5" s="2">
        <f t="shared" si="13"/>
        <v>7.9075484852067553E-3</v>
      </c>
      <c r="AM5" s="2">
        <f t="shared" si="14"/>
        <v>1.1652148464113282E-2</v>
      </c>
      <c r="AN5" s="2">
        <f t="shared" si="15"/>
        <v>8.9428986495500972E-3</v>
      </c>
      <c r="AO5" s="2">
        <f t="shared" si="16"/>
        <v>6.1775167398273375E-3</v>
      </c>
      <c r="AP5" s="2">
        <f t="shared" si="17"/>
        <v>4.3663133902750208E-3</v>
      </c>
      <c r="AQ5" s="2">
        <f t="shared" si="18"/>
        <v>1.7550767064403764E-3</v>
      </c>
      <c r="AR5" s="2">
        <f t="shared" si="19"/>
        <v>3.328152807933098E-3</v>
      </c>
      <c r="AS5" s="2">
        <f t="shared" si="20"/>
        <v>3.0979481218327124E-3</v>
      </c>
      <c r="AT5" s="2">
        <f t="shared" si="21"/>
        <v>2.6330096257069675E-3</v>
      </c>
      <c r="AU5" s="2">
        <f t="shared" si="22"/>
        <v>5.1703741027399053E-3</v>
      </c>
      <c r="AV5" s="2">
        <f t="shared" si="23"/>
        <v>3.1589626880968698E-3</v>
      </c>
      <c r="AW5" s="2">
        <f t="shared" si="24"/>
        <v>3.7839925396140222E-3</v>
      </c>
      <c r="AY5" s="1">
        <v>0.44</v>
      </c>
      <c r="AZ5" s="67">
        <f t="shared" ref="AZ5:AZ47" si="28">SUM(AA5,AD5)</f>
        <v>1.0500547931518889E-2</v>
      </c>
      <c r="BA5" s="79">
        <f t="shared" si="25"/>
        <v>4.5598157516296986E-3</v>
      </c>
      <c r="BB5" s="79">
        <f t="shared" ref="BB5:BB47" si="29">AH5</f>
        <v>4.4670954146698964E-3</v>
      </c>
      <c r="BC5" s="79">
        <f t="shared" ref="BC5:BC47" si="30">SUM(AI5,AL5)</f>
        <v>1.9235695981890989E-2</v>
      </c>
      <c r="BD5" s="79">
        <f t="shared" ref="BD5:BD47" si="31">SUM(AM5,AP5)</f>
        <v>1.6018461854388301E-2</v>
      </c>
      <c r="BE5" s="79">
        <f t="shared" ref="BE5:BE47" si="32">SUM(AQ5,AT5)</f>
        <v>4.3880863321473437E-3</v>
      </c>
      <c r="BF5" s="68">
        <f t="shared" ref="BF5:BF47" si="33">SUM(AU5,AW5)</f>
        <v>8.9543666423539271E-3</v>
      </c>
      <c r="BG5" s="67">
        <f t="shared" ref="BG5:BG47" si="34">SUM(AB5:AC5)</f>
        <v>6.1699149485969027E-3</v>
      </c>
      <c r="BH5" s="79">
        <f t="shared" ref="BH5:BH47" si="35">AF5</f>
        <v>7.2178389182253142E-3</v>
      </c>
      <c r="BI5" s="79">
        <f t="shared" ref="BI5:BI47" si="36">AG5</f>
        <v>7.9679529713055034E-3</v>
      </c>
      <c r="BJ5" s="79">
        <f t="shared" si="26"/>
        <v>9.2760652246756808E-3</v>
      </c>
      <c r="BK5" s="79">
        <f t="shared" ref="BK5:BK47" si="37">SUM(AN5:AO5)</f>
        <v>1.5120415389377435E-2</v>
      </c>
      <c r="BL5" s="79">
        <f t="shared" ref="BL5:BL47" si="38">SUM(AR5:AS5)</f>
        <v>6.42610092976581E-3</v>
      </c>
      <c r="BM5" s="68">
        <f t="shared" ref="BM5:BM47" si="39">(AV5)</f>
        <v>3.1589626880968698E-3</v>
      </c>
      <c r="BO5" s="2">
        <v>1242.91592141723</v>
      </c>
      <c r="BZ5" s="1" t="s">
        <v>42</v>
      </c>
      <c r="CA5" s="77">
        <f>SUM(BO15:BO34)</f>
        <v>1612704.2406739695</v>
      </c>
      <c r="CB5" s="2">
        <f>SUM(AZ15:AZ34)</f>
        <v>3.9719233172996633</v>
      </c>
      <c r="CC5" s="2">
        <f t="shared" ref="CC5:CO5" si="40">SUM(BA15:BA34)</f>
        <v>1.7951717616012992</v>
      </c>
      <c r="CD5" s="2">
        <f t="shared" si="40"/>
        <v>1.6108243373451034</v>
      </c>
      <c r="CE5" s="2">
        <f t="shared" si="40"/>
        <v>6.6311431905869105</v>
      </c>
      <c r="CF5" s="2">
        <f t="shared" si="40"/>
        <v>5.2334315315138769</v>
      </c>
      <c r="CG5" s="2">
        <f t="shared" si="40"/>
        <v>1.7483917918624243</v>
      </c>
      <c r="CH5" s="2">
        <f t="shared" si="40"/>
        <v>3.5383508443674572</v>
      </c>
      <c r="CI5" s="2">
        <f t="shared" si="40"/>
        <v>2.4225984929191995</v>
      </c>
      <c r="CJ5" s="2">
        <f t="shared" si="40"/>
        <v>2.6057113132310032</v>
      </c>
      <c r="CK5" s="2">
        <f t="shared" si="40"/>
        <v>3.008103030628642</v>
      </c>
      <c r="CL5" s="2">
        <f t="shared" si="40"/>
        <v>3.4791613828098953</v>
      </c>
      <c r="CM5" s="2">
        <f t="shared" si="40"/>
        <v>5.107561754403628</v>
      </c>
      <c r="CN5" s="2">
        <f t="shared" si="40"/>
        <v>2.5233132487064771</v>
      </c>
      <c r="CO5" s="2">
        <f t="shared" si="40"/>
        <v>1.249394894119128</v>
      </c>
      <c r="CQ5" s="2">
        <v>1278212.1411416172</v>
      </c>
      <c r="CR5" s="86">
        <v>3.9719233172996633</v>
      </c>
      <c r="CS5" s="86">
        <v>2.4225984929191995</v>
      </c>
    </row>
    <row r="6" spans="1:97" x14ac:dyDescent="0.25">
      <c r="A6" s="1">
        <v>0.52</v>
      </c>
      <c r="B6" s="30">
        <v>0.1798649111271716</v>
      </c>
      <c r="C6" s="31">
        <v>0.17535686430519426</v>
      </c>
      <c r="D6" s="30">
        <v>0.16408012579476314</v>
      </c>
      <c r="E6" s="31">
        <v>0.18017343097409769</v>
      </c>
      <c r="F6" s="17">
        <v>0.17154662053157552</v>
      </c>
      <c r="G6" s="18">
        <v>0.1623649015446873</v>
      </c>
      <c r="H6" s="19">
        <v>0.18669997716618986</v>
      </c>
      <c r="I6" s="20">
        <v>0.19240215103568853</v>
      </c>
      <c r="J6" s="21">
        <v>0.20284694984857404</v>
      </c>
      <c r="K6" s="22">
        <v>0.2014748870150895</v>
      </c>
      <c r="L6" s="21">
        <v>0.16199233274724009</v>
      </c>
      <c r="M6" s="22">
        <v>0.22464031050101727</v>
      </c>
      <c r="N6" s="23">
        <v>0.22808732486151836</v>
      </c>
      <c r="O6" s="32">
        <v>0.20790406024400002</v>
      </c>
      <c r="P6" s="23">
        <v>0.20525988053413696</v>
      </c>
      <c r="Q6" s="32">
        <v>0.20974382972706371</v>
      </c>
      <c r="R6" s="19">
        <v>0.17618563160696118</v>
      </c>
      <c r="S6" s="20">
        <v>0.17465828708401965</v>
      </c>
      <c r="T6" s="19">
        <v>0.16674503247827524</v>
      </c>
      <c r="U6" s="20">
        <v>0.17892066950089011</v>
      </c>
      <c r="V6" s="33">
        <v>0.17428941955841182</v>
      </c>
      <c r="W6" s="34">
        <v>0.17686231019494278</v>
      </c>
      <c r="X6" s="33">
        <v>0.16531537086133549</v>
      </c>
      <c r="Z6" s="1">
        <v>0.52</v>
      </c>
      <c r="AA6" s="2">
        <f t="shared" si="2"/>
        <v>6.4150619202617276E-3</v>
      </c>
      <c r="AB6" s="2">
        <f t="shared" si="3"/>
        <v>4.9534807028931366E-3</v>
      </c>
      <c r="AC6" s="2">
        <f t="shared" si="4"/>
        <v>1.7704245573254909E-3</v>
      </c>
      <c r="AD6" s="2">
        <f t="shared" si="5"/>
        <v>4.9958488940497871E-3</v>
      </c>
      <c r="AE6" s="2">
        <f t="shared" si="6"/>
        <v>5.0072743066961658E-3</v>
      </c>
      <c r="AF6" s="2">
        <f t="shared" si="7"/>
        <v>7.8371914326604876E-3</v>
      </c>
      <c r="AG6" s="2">
        <f t="shared" si="8"/>
        <v>8.8133591221071488E-3</v>
      </c>
      <c r="AH6" s="2">
        <f t="shared" si="9"/>
        <v>4.8521898469690268E-3</v>
      </c>
      <c r="AI6" s="2">
        <f t="shared" si="10"/>
        <v>1.2413219095983492E-2</v>
      </c>
      <c r="AJ6" s="2">
        <f t="shared" si="11"/>
        <v>5.7559360471340845E-3</v>
      </c>
      <c r="AK6" s="2">
        <f t="shared" si="12"/>
        <v>4.3319989623267037E-3</v>
      </c>
      <c r="AL6" s="2">
        <f t="shared" si="13"/>
        <v>8.6967249807363735E-3</v>
      </c>
      <c r="AM6" s="2">
        <f t="shared" si="14"/>
        <v>1.2854089279895741E-2</v>
      </c>
      <c r="AN6" s="2">
        <f t="shared" si="15"/>
        <v>9.8371885145051054E-3</v>
      </c>
      <c r="AO6" s="2">
        <f t="shared" si="16"/>
        <v>6.7598236456307362E-3</v>
      </c>
      <c r="AP6" s="2">
        <f t="shared" si="17"/>
        <v>4.7806911109689607E-3</v>
      </c>
      <c r="AQ6" s="2">
        <f t="shared" si="18"/>
        <v>1.8543537726632665E-3</v>
      </c>
      <c r="AR6" s="2">
        <f t="shared" si="19"/>
        <v>3.608090894581677E-3</v>
      </c>
      <c r="AS6" s="2">
        <f t="shared" si="20"/>
        <v>3.3050532887518923E-3</v>
      </c>
      <c r="AT6" s="2">
        <f t="shared" si="21"/>
        <v>2.8172848619610219E-3</v>
      </c>
      <c r="AU6" s="2">
        <f t="shared" si="22"/>
        <v>5.6234481220521658E-3</v>
      </c>
      <c r="AV6" s="2">
        <f t="shared" si="23"/>
        <v>3.3853214794413913E-3</v>
      </c>
      <c r="AW6" s="2">
        <f t="shared" si="24"/>
        <v>4.0993252512485255E-3</v>
      </c>
      <c r="AY6" s="1">
        <v>0.52</v>
      </c>
      <c r="AZ6" s="67">
        <f t="shared" si="28"/>
        <v>1.1410910814311514E-2</v>
      </c>
      <c r="BA6" s="79">
        <f t="shared" si="25"/>
        <v>5.0072743066961658E-3</v>
      </c>
      <c r="BB6" s="79">
        <f t="shared" si="29"/>
        <v>4.8521898469690268E-3</v>
      </c>
      <c r="BC6" s="79">
        <f t="shared" si="30"/>
        <v>2.1109944076719865E-2</v>
      </c>
      <c r="BD6" s="79">
        <f t="shared" si="31"/>
        <v>1.7634780390864701E-2</v>
      </c>
      <c r="BE6" s="79">
        <f t="shared" si="32"/>
        <v>4.6716386346242885E-3</v>
      </c>
      <c r="BF6" s="68">
        <f t="shared" si="33"/>
        <v>9.7227733733006912E-3</v>
      </c>
      <c r="BG6" s="67">
        <f t="shared" si="34"/>
        <v>6.7239052602186275E-3</v>
      </c>
      <c r="BH6" s="79">
        <f t="shared" si="35"/>
        <v>7.8371914326604876E-3</v>
      </c>
      <c r="BI6" s="79">
        <f t="shared" si="36"/>
        <v>8.8133591221071488E-3</v>
      </c>
      <c r="BJ6" s="79">
        <f t="shared" si="26"/>
        <v>1.0087935009460789E-2</v>
      </c>
      <c r="BK6" s="79">
        <f t="shared" si="37"/>
        <v>1.6597012160135843E-2</v>
      </c>
      <c r="BL6" s="79">
        <f t="shared" si="38"/>
        <v>6.9131441833335692E-3</v>
      </c>
      <c r="BM6" s="68">
        <f t="shared" si="39"/>
        <v>3.3853214794413913E-3</v>
      </c>
      <c r="BO6" s="2">
        <v>1437.2088287614799</v>
      </c>
      <c r="BZ6" s="1" t="s">
        <v>41</v>
      </c>
      <c r="CA6" s="77">
        <f>SUM(BO35:BO47)</f>
        <v>1109253.030064631</v>
      </c>
      <c r="CB6" s="2">
        <f>SUM(AZ35:AZ47)</f>
        <v>2.0778463455174152</v>
      </c>
      <c r="CC6" s="2">
        <f t="shared" ref="CC6:CO6" si="41">SUM(BA35:BA47)</f>
        <v>0.99134442874975526</v>
      </c>
      <c r="CD6" s="2">
        <f t="shared" si="41"/>
        <v>0.7901688473940448</v>
      </c>
      <c r="CE6" s="2">
        <f t="shared" si="41"/>
        <v>2.8173576306387913</v>
      </c>
      <c r="CF6" s="2">
        <f t="shared" si="41"/>
        <v>2.2335972050945219</v>
      </c>
      <c r="CG6" s="2">
        <f t="shared" si="41"/>
        <v>0.77087800922643412</v>
      </c>
      <c r="CH6" s="2">
        <f t="shared" si="41"/>
        <v>1.923538321778977</v>
      </c>
      <c r="CI6" s="2">
        <f t="shared" si="41"/>
        <v>1.309396878264691</v>
      </c>
      <c r="CJ6" s="2">
        <f t="shared" si="41"/>
        <v>2.0228053121452829</v>
      </c>
      <c r="CK6" s="2">
        <f t="shared" si="41"/>
        <v>1.4797989263631988</v>
      </c>
      <c r="CL6" s="2">
        <f t="shared" si="41"/>
        <v>1.797079860399138</v>
      </c>
      <c r="CM6" s="2">
        <f t="shared" si="41"/>
        <v>2.4936478488807823</v>
      </c>
      <c r="CN6" s="2">
        <f t="shared" si="41"/>
        <v>1.3602367834754925</v>
      </c>
      <c r="CO6" s="2">
        <f t="shared" si="41"/>
        <v>0.58440306710255774</v>
      </c>
      <c r="CQ6" s="2">
        <v>1203191.9120457896</v>
      </c>
      <c r="CR6" s="86">
        <v>2.0778463455174152</v>
      </c>
      <c r="CS6" s="86">
        <v>1.309396878264691</v>
      </c>
    </row>
    <row r="7" spans="1:97" x14ac:dyDescent="0.25">
      <c r="A7" s="1">
        <v>0.61</v>
      </c>
      <c r="B7" s="30">
        <v>0.1996989572182343</v>
      </c>
      <c r="C7" s="31">
        <v>0.19786535733541319</v>
      </c>
      <c r="D7" s="30">
        <v>0.18127539150305269</v>
      </c>
      <c r="E7" s="31">
        <v>0.20339744910381502</v>
      </c>
      <c r="F7" s="17">
        <v>0.19454116753899944</v>
      </c>
      <c r="G7" s="18">
        <v>0.18013127375018501</v>
      </c>
      <c r="H7" s="19">
        <v>0.21356328323326751</v>
      </c>
      <c r="I7" s="20">
        <v>0.21479816861656237</v>
      </c>
      <c r="J7" s="21">
        <v>0.22838013234699595</v>
      </c>
      <c r="K7" s="22">
        <v>0.22613203904914236</v>
      </c>
      <c r="L7" s="21">
        <v>0.18043985818464819</v>
      </c>
      <c r="M7" s="22">
        <v>0.25440209392492696</v>
      </c>
      <c r="N7" s="23">
        <v>0.25889392458307409</v>
      </c>
      <c r="O7" s="32">
        <v>0.23569872070442785</v>
      </c>
      <c r="P7" s="23">
        <v>0.2298603156543331</v>
      </c>
      <c r="Q7" s="32">
        <v>0.23701389426621644</v>
      </c>
      <c r="R7" s="19">
        <v>0.19033438213753931</v>
      </c>
      <c r="S7" s="20">
        <v>0.19423206063653908</v>
      </c>
      <c r="T7" s="19">
        <v>0.18154746355989757</v>
      </c>
      <c r="U7" s="20">
        <v>0.19557492049845723</v>
      </c>
      <c r="V7" s="33">
        <v>0.19576584092579902</v>
      </c>
      <c r="W7" s="34">
        <v>0.19394410835641568</v>
      </c>
      <c r="X7" s="33">
        <v>0.18381219557309328</v>
      </c>
      <c r="Z7" s="1">
        <v>0.61</v>
      </c>
      <c r="AA7" s="2">
        <f t="shared" si="2"/>
        <v>7.1224630081455718E-3</v>
      </c>
      <c r="AB7" s="2">
        <f t="shared" si="3"/>
        <v>5.5893006140107617E-3</v>
      </c>
      <c r="AC7" s="2">
        <f t="shared" si="4"/>
        <v>1.9559614743179347E-3</v>
      </c>
      <c r="AD7" s="2">
        <f t="shared" si="5"/>
        <v>5.6398044687505896E-3</v>
      </c>
      <c r="AE7" s="2">
        <f t="shared" si="6"/>
        <v>5.6784621392958635E-3</v>
      </c>
      <c r="AF7" s="2">
        <f t="shared" si="7"/>
        <v>8.6947564526476534E-3</v>
      </c>
      <c r="AG7" s="2">
        <f t="shared" si="8"/>
        <v>1.0081468348309615E-2</v>
      </c>
      <c r="AH7" s="2">
        <f t="shared" si="9"/>
        <v>5.4169950143410838E-3</v>
      </c>
      <c r="AI7" s="2">
        <f t="shared" si="10"/>
        <v>1.3975722198974423E-2</v>
      </c>
      <c r="AJ7" s="2">
        <f t="shared" si="11"/>
        <v>6.4603662235949398E-3</v>
      </c>
      <c r="AK7" s="2">
        <f t="shared" si="12"/>
        <v>4.8253226875738728E-3</v>
      </c>
      <c r="AL7" s="2">
        <f t="shared" si="13"/>
        <v>9.8489226642096122E-3</v>
      </c>
      <c r="AM7" s="2">
        <f t="shared" si="14"/>
        <v>1.4590226013803737E-2</v>
      </c>
      <c r="AN7" s="2">
        <f t="shared" si="15"/>
        <v>1.1152320668850708E-2</v>
      </c>
      <c r="AO7" s="2">
        <f t="shared" si="16"/>
        <v>7.569989775444156E-3</v>
      </c>
      <c r="AP7" s="2">
        <f t="shared" si="17"/>
        <v>5.4022576920098684E-3</v>
      </c>
      <c r="AQ7" s="2">
        <f t="shared" si="18"/>
        <v>2.0032693719976014E-3</v>
      </c>
      <c r="AR7" s="2">
        <f t="shared" si="19"/>
        <v>4.0124459086296228E-3</v>
      </c>
      <c r="AS7" s="2">
        <f t="shared" si="20"/>
        <v>3.5984522752207284E-3</v>
      </c>
      <c r="AT7" s="2">
        <f t="shared" si="21"/>
        <v>3.0795226981687141E-3</v>
      </c>
      <c r="AU7" s="2">
        <f t="shared" si="22"/>
        <v>6.316384857470915E-3</v>
      </c>
      <c r="AV7" s="2">
        <f t="shared" si="23"/>
        <v>3.7122841780501429E-3</v>
      </c>
      <c r="AW7" s="2">
        <f t="shared" si="24"/>
        <v>4.5579910136259814E-3</v>
      </c>
      <c r="AY7" s="1">
        <v>0.61</v>
      </c>
      <c r="AZ7" s="67">
        <f t="shared" si="28"/>
        <v>1.2762267476896162E-2</v>
      </c>
      <c r="BA7" s="79">
        <f t="shared" si="25"/>
        <v>5.6784621392958635E-3</v>
      </c>
      <c r="BB7" s="79">
        <f t="shared" si="29"/>
        <v>5.4169950143410838E-3</v>
      </c>
      <c r="BC7" s="79">
        <f t="shared" si="30"/>
        <v>2.3824644863184037E-2</v>
      </c>
      <c r="BD7" s="79">
        <f t="shared" si="31"/>
        <v>1.9992483705813607E-2</v>
      </c>
      <c r="BE7" s="79">
        <f t="shared" si="32"/>
        <v>5.0827920701663155E-3</v>
      </c>
      <c r="BF7" s="68">
        <f t="shared" si="33"/>
        <v>1.0874375871096896E-2</v>
      </c>
      <c r="BG7" s="67">
        <f t="shared" si="34"/>
        <v>7.5452620883286964E-3</v>
      </c>
      <c r="BH7" s="79">
        <f t="shared" si="35"/>
        <v>8.6947564526476534E-3</v>
      </c>
      <c r="BI7" s="79">
        <f t="shared" si="36"/>
        <v>1.0081468348309615E-2</v>
      </c>
      <c r="BJ7" s="79">
        <f t="shared" si="26"/>
        <v>1.1285688911168813E-2</v>
      </c>
      <c r="BK7" s="79">
        <f>SUM(AN7:AO7)</f>
        <v>1.8722310444294864E-2</v>
      </c>
      <c r="BL7" s="79">
        <f t="shared" si="38"/>
        <v>7.6108981838503512E-3</v>
      </c>
      <c r="BM7" s="68">
        <f t="shared" si="39"/>
        <v>3.7122841780501429E-3</v>
      </c>
      <c r="BO7" s="2">
        <v>1730.4742195660899</v>
      </c>
      <c r="CA7" s="77">
        <f>SUM(CA4:CA6)</f>
        <v>2764547.5682643401</v>
      </c>
      <c r="CB7" s="77">
        <f t="shared" ref="CB7:CO7" si="42">SUM(CB4:CB6)</f>
        <v>6.3394000000000172</v>
      </c>
      <c r="CC7" s="77">
        <f t="shared" si="42"/>
        <v>2.9189000000000043</v>
      </c>
      <c r="CD7" s="77">
        <f t="shared" si="42"/>
        <v>2.5218999999999983</v>
      </c>
      <c r="CE7" s="77">
        <f t="shared" si="42"/>
        <v>9.9908999999999981</v>
      </c>
      <c r="CF7" s="77">
        <f t="shared" si="42"/>
        <v>7.9149000000000029</v>
      </c>
      <c r="CG7" s="77">
        <f t="shared" si="42"/>
        <v>2.6271000000000035</v>
      </c>
      <c r="CH7" s="77">
        <f t="shared" si="42"/>
        <v>5.7061999999999991</v>
      </c>
      <c r="CI7" s="77">
        <f t="shared" si="42"/>
        <v>3.9038000000000039</v>
      </c>
      <c r="CJ7" s="77">
        <f t="shared" si="42"/>
        <v>4.8268999999999842</v>
      </c>
      <c r="CK7" s="77">
        <f t="shared" si="42"/>
        <v>4.7205999999999939</v>
      </c>
      <c r="CL7" s="77">
        <f t="shared" si="42"/>
        <v>5.5311000000000021</v>
      </c>
      <c r="CM7" s="77">
        <f t="shared" si="42"/>
        <v>8.0249000000000006</v>
      </c>
      <c r="CN7" s="77">
        <f t="shared" si="42"/>
        <v>4.0478999999999976</v>
      </c>
      <c r="CO7" s="77">
        <f t="shared" si="42"/>
        <v>1.9140999999999952</v>
      </c>
      <c r="CQ7" s="2">
        <v>35154.015030615519</v>
      </c>
      <c r="CR7" s="86">
        <v>0.13238380964895013</v>
      </c>
      <c r="CS7" s="86">
        <v>0.19838337462369771</v>
      </c>
    </row>
    <row r="8" spans="1:97" x14ac:dyDescent="0.25">
      <c r="A8" s="1">
        <v>0.72</v>
      </c>
      <c r="B8" s="30">
        <v>0.22714058263189643</v>
      </c>
      <c r="C8" s="31">
        <v>0.22822565025989458</v>
      </c>
      <c r="D8" s="30">
        <v>0.20447864161544346</v>
      </c>
      <c r="E8" s="31">
        <v>0.23523682879778249</v>
      </c>
      <c r="F8" s="17">
        <v>0.22593054916818142</v>
      </c>
      <c r="G8" s="18">
        <v>0.2077678527365148</v>
      </c>
      <c r="H8" s="19">
        <v>0.25117191172717623</v>
      </c>
      <c r="I8" s="20">
        <v>0.24584719299004645</v>
      </c>
      <c r="J8" s="21">
        <v>0.26597065102522816</v>
      </c>
      <c r="K8" s="22">
        <v>0.26019784120145217</v>
      </c>
      <c r="L8" s="21">
        <v>0.20638169083100336</v>
      </c>
      <c r="M8" s="22">
        <v>0.29476396459570864</v>
      </c>
      <c r="N8" s="23">
        <v>0.30154921650522815</v>
      </c>
      <c r="O8" s="32">
        <v>0.27349945893060967</v>
      </c>
      <c r="P8" s="23">
        <v>0.26599220473712121</v>
      </c>
      <c r="Q8" s="32">
        <v>0.27472065017220543</v>
      </c>
      <c r="R8" s="19">
        <v>0.20953625785760965</v>
      </c>
      <c r="S8" s="20">
        <v>0.22103307365460415</v>
      </c>
      <c r="T8" s="19">
        <v>0.20179196489211632</v>
      </c>
      <c r="U8" s="20">
        <v>0.21830572253567723</v>
      </c>
      <c r="V8" s="33">
        <v>0.22550242435756596</v>
      </c>
      <c r="W8" s="34">
        <v>0.2178586257824778</v>
      </c>
      <c r="X8" s="33">
        <v>0.20963068006658855</v>
      </c>
      <c r="Z8" s="1">
        <v>0.72</v>
      </c>
      <c r="AA8" s="2">
        <f t="shared" si="2"/>
        <v>8.1011960201492501E-3</v>
      </c>
      <c r="AB8" s="2">
        <f t="shared" si="3"/>
        <v>6.4469181685415135E-3</v>
      </c>
      <c r="AC8" s="2">
        <f t="shared" si="4"/>
        <v>2.2063245430306308E-3</v>
      </c>
      <c r="AD8" s="2">
        <f t="shared" si="5"/>
        <v>6.5226467889049214E-3</v>
      </c>
      <c r="AE8" s="2">
        <f t="shared" si="6"/>
        <v>6.5946867996700574E-3</v>
      </c>
      <c r="AF8" s="2">
        <f t="shared" si="7"/>
        <v>1.0028746483738802E-2</v>
      </c>
      <c r="AG8" s="2">
        <f t="shared" si="8"/>
        <v>1.1856821264993069E-2</v>
      </c>
      <c r="AH8" s="2">
        <f t="shared" si="9"/>
        <v>6.2000203600159785E-3</v>
      </c>
      <c r="AI8" s="2">
        <f t="shared" si="10"/>
        <v>1.627607398948884E-2</v>
      </c>
      <c r="AJ8" s="2">
        <f t="shared" si="11"/>
        <v>7.433592125284277E-3</v>
      </c>
      <c r="AK8" s="2">
        <f t="shared" si="12"/>
        <v>5.5190591762027032E-3</v>
      </c>
      <c r="AL8" s="2">
        <f t="shared" si="13"/>
        <v>1.1411492125358252E-2</v>
      </c>
      <c r="AM8" s="2">
        <f t="shared" si="14"/>
        <v>1.6994107645368656E-2</v>
      </c>
      <c r="AN8" s="2">
        <f t="shared" si="15"/>
        <v>1.2940900398760729E-2</v>
      </c>
      <c r="AO8" s="2">
        <f t="shared" si="16"/>
        <v>8.7599212786076183E-3</v>
      </c>
      <c r="AP8" s="2">
        <f t="shared" si="17"/>
        <v>6.2617077793750749E-3</v>
      </c>
      <c r="AQ8" s="2">
        <f t="shared" si="18"/>
        <v>2.2053691139513414E-3</v>
      </c>
      <c r="AR8" s="2">
        <f t="shared" si="19"/>
        <v>4.5661012355568105E-3</v>
      </c>
      <c r="AS8" s="2">
        <f t="shared" si="20"/>
        <v>3.9997185361266363E-3</v>
      </c>
      <c r="AT8" s="2">
        <f t="shared" si="21"/>
        <v>3.4374419070467808E-3</v>
      </c>
      <c r="AU8" s="2">
        <f t="shared" si="22"/>
        <v>7.2758357218968769E-3</v>
      </c>
      <c r="AV8" s="2">
        <f t="shared" si="23"/>
        <v>4.1700319561023972E-3</v>
      </c>
      <c r="AW8" s="2">
        <f t="shared" si="24"/>
        <v>5.1982119736111825E-3</v>
      </c>
      <c r="AY8" s="1">
        <v>0.72</v>
      </c>
      <c r="AZ8" s="67">
        <f t="shared" si="28"/>
        <v>1.4623842809054172E-2</v>
      </c>
      <c r="BA8" s="79">
        <f t="shared" si="25"/>
        <v>6.5946867996700574E-3</v>
      </c>
      <c r="BB8" s="79">
        <f t="shared" si="29"/>
        <v>6.2000203600159785E-3</v>
      </c>
      <c r="BC8" s="79">
        <f t="shared" si="30"/>
        <v>2.7687566114847094E-2</v>
      </c>
      <c r="BD8" s="79">
        <f t="shared" si="31"/>
        <v>2.3255815424743732E-2</v>
      </c>
      <c r="BE8" s="79">
        <f t="shared" si="32"/>
        <v>5.6428110209981227E-3</v>
      </c>
      <c r="BF8" s="68">
        <f t="shared" si="33"/>
        <v>1.2474047695508059E-2</v>
      </c>
      <c r="BG8" s="67">
        <f t="shared" si="34"/>
        <v>8.6532427115721434E-3</v>
      </c>
      <c r="BH8" s="79">
        <f t="shared" si="35"/>
        <v>1.0028746483738802E-2</v>
      </c>
      <c r="BI8" s="79">
        <f t="shared" si="36"/>
        <v>1.1856821264993069E-2</v>
      </c>
      <c r="BJ8" s="79">
        <f t="shared" si="26"/>
        <v>1.295265130148698E-2</v>
      </c>
      <c r="BK8" s="79">
        <f t="shared" si="37"/>
        <v>2.1700821677368348E-2</v>
      </c>
      <c r="BL8" s="79">
        <f t="shared" si="38"/>
        <v>8.5658197716834469E-3</v>
      </c>
      <c r="BM8" s="68">
        <f t="shared" si="39"/>
        <v>4.1700319561023972E-3</v>
      </c>
      <c r="BO8" s="2">
        <v>2129.9167150828898</v>
      </c>
      <c r="CA8" s="1" t="s">
        <v>50</v>
      </c>
      <c r="CQ8" s="2">
        <v>1278212.1411416172</v>
      </c>
      <c r="CR8" s="86">
        <v>1.7951717616012992</v>
      </c>
      <c r="CS8" s="86">
        <v>2.6057113132310032</v>
      </c>
    </row>
    <row r="9" spans="1:97" x14ac:dyDescent="0.25">
      <c r="A9" s="1">
        <v>0.85</v>
      </c>
      <c r="B9" s="30">
        <v>0.26517847924489341</v>
      </c>
      <c r="C9" s="31">
        <v>0.27062536968891171</v>
      </c>
      <c r="D9" s="30">
        <v>0.23762614177600164</v>
      </c>
      <c r="E9" s="31">
        <v>0.27943737943176072</v>
      </c>
      <c r="F9" s="17">
        <v>0.26790472227697115</v>
      </c>
      <c r="G9" s="18">
        <v>0.24576814884271822</v>
      </c>
      <c r="H9" s="19">
        <v>0.30131674971905459</v>
      </c>
      <c r="I9" s="20">
        <v>0.28860322655353277</v>
      </c>
      <c r="J9" s="21">
        <v>0.31703701602207196</v>
      </c>
      <c r="K9" s="22">
        <v>0.3065922193707884</v>
      </c>
      <c r="L9" s="21">
        <v>0.24241201395094106</v>
      </c>
      <c r="M9" s="22">
        <v>0.34735670516672712</v>
      </c>
      <c r="N9" s="23">
        <v>0.35486833140792073</v>
      </c>
      <c r="O9" s="32">
        <v>0.32390044323218536</v>
      </c>
      <c r="P9" s="23">
        <v>0.31442431138000754</v>
      </c>
      <c r="Q9" s="32">
        <v>0.32522076968915498</v>
      </c>
      <c r="R9" s="19">
        <v>0.23951813398193</v>
      </c>
      <c r="S9" s="20">
        <v>0.25716927098233239</v>
      </c>
      <c r="T9" s="19">
        <v>0.23183219267540875</v>
      </c>
      <c r="U9" s="20">
        <v>0.25138916708489845</v>
      </c>
      <c r="V9" s="33">
        <v>0.26597721847302652</v>
      </c>
      <c r="W9" s="34">
        <v>0.25202222210542369</v>
      </c>
      <c r="X9" s="33">
        <v>0.24623897897527591</v>
      </c>
      <c r="Z9" s="1">
        <v>0.85</v>
      </c>
      <c r="AA9" s="2">
        <f t="shared" si="2"/>
        <v>9.4578556407484051E-3</v>
      </c>
      <c r="AB9" s="2">
        <f t="shared" si="3"/>
        <v>7.6446254429723918E-3</v>
      </c>
      <c r="AC9" s="2">
        <f t="shared" si="4"/>
        <v>2.5639860697630528E-3</v>
      </c>
      <c r="AD9" s="2">
        <f t="shared" si="5"/>
        <v>7.7482396568838716E-3</v>
      </c>
      <c r="AE9" s="2">
        <f t="shared" si="6"/>
        <v>7.8198709385425228E-3</v>
      </c>
      <c r="AF9" s="2">
        <f t="shared" si="7"/>
        <v>1.1862982776489128E-2</v>
      </c>
      <c r="AG9" s="2">
        <f t="shared" si="8"/>
        <v>1.4223958487237676E-2</v>
      </c>
      <c r="AH9" s="2">
        <f t="shared" si="9"/>
        <v>7.278284770453539E-3</v>
      </c>
      <c r="AI9" s="2">
        <f t="shared" si="10"/>
        <v>1.94010801954707E-2</v>
      </c>
      <c r="AJ9" s="2">
        <f t="shared" si="11"/>
        <v>8.7590331152040419E-3</v>
      </c>
      <c r="AK9" s="2">
        <f t="shared" si="12"/>
        <v>6.4825820770760796E-3</v>
      </c>
      <c r="AL9" s="2">
        <f t="shared" si="13"/>
        <v>1.3447567483824661E-2</v>
      </c>
      <c r="AM9" s="2">
        <f t="shared" si="14"/>
        <v>1.9998959684824801E-2</v>
      </c>
      <c r="AN9" s="2">
        <f t="shared" si="15"/>
        <v>1.5325673371974085E-2</v>
      </c>
      <c r="AO9" s="2">
        <f t="shared" si="16"/>
        <v>1.0354935846677793E-2</v>
      </c>
      <c r="AP9" s="2">
        <f t="shared" si="17"/>
        <v>7.4127570035249059E-3</v>
      </c>
      <c r="AQ9" s="2">
        <f t="shared" si="18"/>
        <v>2.520928360159813E-3</v>
      </c>
      <c r="AR9" s="2">
        <f t="shared" si="19"/>
        <v>5.312602799953021E-3</v>
      </c>
      <c r="AS9" s="2">
        <f t="shared" si="20"/>
        <v>4.595145891019275E-3</v>
      </c>
      <c r="AT9" s="2">
        <f t="shared" si="21"/>
        <v>3.9583738249188193E-3</v>
      </c>
      <c r="AU9" s="2">
        <f t="shared" si="22"/>
        <v>8.5817549540322148E-3</v>
      </c>
      <c r="AV9" s="2">
        <f t="shared" si="23"/>
        <v>4.8239573533199022E-3</v>
      </c>
      <c r="AW9" s="2">
        <f t="shared" si="24"/>
        <v>6.1059879616499006E-3</v>
      </c>
      <c r="AY9" s="1">
        <v>0.85</v>
      </c>
      <c r="AZ9" s="67">
        <f t="shared" si="28"/>
        <v>1.7206095297632278E-2</v>
      </c>
      <c r="BA9" s="79">
        <f t="shared" si="25"/>
        <v>7.8198709385425228E-3</v>
      </c>
      <c r="BB9" s="79">
        <f t="shared" si="29"/>
        <v>7.278284770453539E-3</v>
      </c>
      <c r="BC9" s="79">
        <f t="shared" si="30"/>
        <v>3.2848647679295365E-2</v>
      </c>
      <c r="BD9" s="79">
        <f t="shared" si="31"/>
        <v>2.7411716688349706E-2</v>
      </c>
      <c r="BE9" s="79">
        <f t="shared" si="32"/>
        <v>6.4793021850786323E-3</v>
      </c>
      <c r="BF9" s="68">
        <f t="shared" si="33"/>
        <v>1.4687742915682115E-2</v>
      </c>
      <c r="BG9" s="67">
        <f t="shared" si="34"/>
        <v>1.0208611512735444E-2</v>
      </c>
      <c r="BH9" s="79">
        <f t="shared" si="35"/>
        <v>1.1862982776489128E-2</v>
      </c>
      <c r="BI9" s="79">
        <f t="shared" si="36"/>
        <v>1.4223958487237676E-2</v>
      </c>
      <c r="BJ9" s="79">
        <f t="shared" si="26"/>
        <v>1.5241615192280122E-2</v>
      </c>
      <c r="BK9" s="79">
        <f t="shared" si="37"/>
        <v>2.5680609218651878E-2</v>
      </c>
      <c r="BL9" s="79">
        <f t="shared" si="38"/>
        <v>9.9077486909722959E-3</v>
      </c>
      <c r="BM9" s="68">
        <f t="shared" si="39"/>
        <v>4.8239573533199022E-3</v>
      </c>
      <c r="BO9" s="2">
        <v>2586.8548700807401</v>
      </c>
      <c r="BZ9" s="1" t="s">
        <v>43</v>
      </c>
      <c r="CA9" s="85">
        <f>CA4/CA$7</f>
        <v>1.5405883412770882E-2</v>
      </c>
      <c r="CB9" s="85">
        <f t="shared" ref="CB9:CO9" si="43">CB4/CB$7</f>
        <v>4.5687342206350436E-2</v>
      </c>
      <c r="CC9" s="85">
        <f t="shared" si="43"/>
        <v>4.5354006526071446E-2</v>
      </c>
      <c r="CD9" s="85">
        <f t="shared" si="43"/>
        <v>4.7942747635056897E-2</v>
      </c>
      <c r="CE9" s="85">
        <f t="shared" si="43"/>
        <v>5.4289321159684933E-2</v>
      </c>
      <c r="CF9" s="85">
        <f t="shared" si="43"/>
        <v>5.6585839794767327E-2</v>
      </c>
      <c r="CG9" s="85">
        <f t="shared" si="43"/>
        <v>4.1045334745972682E-2</v>
      </c>
      <c r="CH9" s="85">
        <f t="shared" si="43"/>
        <v>4.2814979119828525E-2</v>
      </c>
      <c r="CI9" s="85">
        <f t="shared" si="43"/>
        <v>4.400958779038705E-2</v>
      </c>
      <c r="CJ9" s="85">
        <f t="shared" si="43"/>
        <v>4.1099541035384692E-2</v>
      </c>
      <c r="CK9" s="85">
        <f t="shared" si="43"/>
        <v>4.9294166633087534E-2</v>
      </c>
      <c r="CL9" s="85">
        <f t="shared" si="43"/>
        <v>4.6077408976689778E-2</v>
      </c>
      <c r="CM9" s="85">
        <f t="shared" si="43"/>
        <v>5.2796969023363546E-2</v>
      </c>
      <c r="CN9" s="85">
        <f t="shared" si="43"/>
        <v>4.060129148892714E-2</v>
      </c>
      <c r="CO9" s="85">
        <f t="shared" si="43"/>
        <v>4.1952896284577504E-2</v>
      </c>
      <c r="CQ9" s="2">
        <v>1203191.9120457896</v>
      </c>
      <c r="CR9" s="86">
        <v>0.99134442874975526</v>
      </c>
      <c r="CS9" s="86">
        <v>2.0228053121452829</v>
      </c>
    </row>
    <row r="10" spans="1:97" x14ac:dyDescent="0.25">
      <c r="A10" s="1">
        <v>1.01</v>
      </c>
      <c r="B10" s="30">
        <v>0.32957120422546698</v>
      </c>
      <c r="C10" s="31">
        <v>0.33710394212700029</v>
      </c>
      <c r="D10" s="30">
        <v>0.29459840767696099</v>
      </c>
      <c r="E10" s="31">
        <v>0.34948401475848889</v>
      </c>
      <c r="F10" s="17">
        <v>0.33469840644139315</v>
      </c>
      <c r="G10" s="18">
        <v>0.30893747224004336</v>
      </c>
      <c r="H10" s="19">
        <v>0.37563856317130279</v>
      </c>
      <c r="I10" s="20">
        <v>0.35808178109419814</v>
      </c>
      <c r="J10" s="21">
        <v>0.39647358379494002</v>
      </c>
      <c r="K10" s="22">
        <v>0.38186142031684445</v>
      </c>
      <c r="L10" s="21">
        <v>0.30294295679243649</v>
      </c>
      <c r="M10" s="22">
        <v>0.42930353349831418</v>
      </c>
      <c r="N10" s="23">
        <v>0.43662430759204945</v>
      </c>
      <c r="O10" s="32">
        <v>0.40246668346699466</v>
      </c>
      <c r="P10" s="23">
        <v>0.39130067113062061</v>
      </c>
      <c r="Q10" s="32">
        <v>0.40433762359904257</v>
      </c>
      <c r="R10" s="19">
        <v>0.29645001111687541</v>
      </c>
      <c r="S10" s="20">
        <v>0.31679399657308394</v>
      </c>
      <c r="T10" s="19">
        <v>0.2862528951813732</v>
      </c>
      <c r="U10" s="20">
        <v>0.31057927536003566</v>
      </c>
      <c r="V10" s="33">
        <v>0.33123249878162619</v>
      </c>
      <c r="W10" s="34">
        <v>0.31246550790755862</v>
      </c>
      <c r="X10" s="33">
        <v>0.30673900980331709</v>
      </c>
      <c r="Z10" s="1">
        <v>1.01</v>
      </c>
      <c r="AA10" s="2">
        <f t="shared" si="2"/>
        <v>1.1754486569905551E-2</v>
      </c>
      <c r="AB10" s="2">
        <f t="shared" si="3"/>
        <v>9.5225121572035214E-3</v>
      </c>
      <c r="AC10" s="2">
        <f t="shared" si="4"/>
        <v>3.1787168188344033E-3</v>
      </c>
      <c r="AD10" s="2">
        <f t="shared" si="5"/>
        <v>9.6904927612233918E-3</v>
      </c>
      <c r="AE10" s="2">
        <f t="shared" si="6"/>
        <v>9.7695117856178397E-3</v>
      </c>
      <c r="AF10" s="2">
        <f t="shared" si="7"/>
        <v>1.4912102847554606E-2</v>
      </c>
      <c r="AG10" s="2">
        <f t="shared" si="8"/>
        <v>1.7732394013064499E-2</v>
      </c>
      <c r="AH10" s="2">
        <f t="shared" si="9"/>
        <v>9.0304644374145787E-3</v>
      </c>
      <c r="AI10" s="2">
        <f t="shared" si="10"/>
        <v>2.4262200960331364E-2</v>
      </c>
      <c r="AJ10" s="2">
        <f t="shared" si="11"/>
        <v>1.0909398917031916E-2</v>
      </c>
      <c r="AK10" s="2">
        <f t="shared" si="12"/>
        <v>8.1013005505433545E-3</v>
      </c>
      <c r="AL10" s="2">
        <f t="shared" si="13"/>
        <v>1.6620056995853717E-2</v>
      </c>
      <c r="AM10" s="2">
        <f t="shared" si="14"/>
        <v>2.4606399478657563E-2</v>
      </c>
      <c r="AN10" s="2">
        <f t="shared" si="15"/>
        <v>1.9043113594924319E-2</v>
      </c>
      <c r="AO10" s="2">
        <f t="shared" si="16"/>
        <v>1.2886705002344736E-2</v>
      </c>
      <c r="AP10" s="2">
        <f t="shared" si="17"/>
        <v>9.2160674546929722E-3</v>
      </c>
      <c r="AQ10" s="2">
        <f t="shared" si="18"/>
        <v>3.1201363670051137E-3</v>
      </c>
      <c r="AR10" s="2">
        <f t="shared" si="19"/>
        <v>6.5443303812067668E-3</v>
      </c>
      <c r="AS10" s="2">
        <f t="shared" si="20"/>
        <v>5.6738186353899964E-3</v>
      </c>
      <c r="AT10" s="2">
        <f t="shared" si="21"/>
        <v>4.8903812698191315E-3</v>
      </c>
      <c r="AU10" s="2">
        <f t="shared" si="22"/>
        <v>1.0687216573189186E-2</v>
      </c>
      <c r="AV10" s="2">
        <f t="shared" si="23"/>
        <v>5.9809022868585636E-3</v>
      </c>
      <c r="AW10" s="2">
        <f t="shared" si="24"/>
        <v>7.6062072260928322E-3</v>
      </c>
      <c r="AY10" s="1">
        <v>1.01</v>
      </c>
      <c r="AZ10" s="67">
        <f t="shared" si="28"/>
        <v>2.1444979331128943E-2</v>
      </c>
      <c r="BA10" s="79">
        <f t="shared" si="25"/>
        <v>9.7695117856178397E-3</v>
      </c>
      <c r="BB10" s="79">
        <f t="shared" si="29"/>
        <v>9.0304644374145787E-3</v>
      </c>
      <c r="BC10" s="79">
        <f t="shared" si="30"/>
        <v>4.0882257956185081E-2</v>
      </c>
      <c r="BD10" s="79">
        <f t="shared" si="31"/>
        <v>3.3822466933350531E-2</v>
      </c>
      <c r="BE10" s="79">
        <f t="shared" si="32"/>
        <v>8.0105176368242444E-3</v>
      </c>
      <c r="BF10" s="68">
        <f t="shared" si="33"/>
        <v>1.8293423799282019E-2</v>
      </c>
      <c r="BG10" s="67">
        <f t="shared" si="34"/>
        <v>1.2701228976037924E-2</v>
      </c>
      <c r="BH10" s="79">
        <f t="shared" si="35"/>
        <v>1.4912102847554606E-2</v>
      </c>
      <c r="BI10" s="79">
        <f t="shared" si="36"/>
        <v>1.7732394013064499E-2</v>
      </c>
      <c r="BJ10" s="79">
        <f t="shared" si="26"/>
        <v>1.9010699467575269E-2</v>
      </c>
      <c r="BK10" s="79">
        <f t="shared" si="37"/>
        <v>3.1929818597269052E-2</v>
      </c>
      <c r="BL10" s="79">
        <f t="shared" si="38"/>
        <v>1.2218149016596763E-2</v>
      </c>
      <c r="BM10" s="68">
        <f t="shared" si="39"/>
        <v>5.9809022868585636E-3</v>
      </c>
      <c r="BO10" s="2">
        <v>3116.2832810815298</v>
      </c>
      <c r="BZ10" s="1" t="s">
        <v>42</v>
      </c>
      <c r="CA10" s="85">
        <f t="shared" ref="CA10:CO10" si="44">CA5/CA$7</f>
        <v>0.58335195935386641</v>
      </c>
      <c r="CB10" s="85">
        <f t="shared" si="44"/>
        <v>0.6265456221881649</v>
      </c>
      <c r="CC10" s="85">
        <f t="shared" si="44"/>
        <v>0.61501653417427682</v>
      </c>
      <c r="CD10" s="85">
        <f t="shared" si="44"/>
        <v>0.6387344214065207</v>
      </c>
      <c r="CE10" s="85">
        <f t="shared" si="44"/>
        <v>0.6637183027141611</v>
      </c>
      <c r="CF10" s="85">
        <f t="shared" si="44"/>
        <v>0.6612125903692877</v>
      </c>
      <c r="CG10" s="85">
        <f t="shared" si="44"/>
        <v>0.66552159866865435</v>
      </c>
      <c r="CH10" s="85">
        <f t="shared" si="44"/>
        <v>0.62008882344948613</v>
      </c>
      <c r="CI10" s="85">
        <f t="shared" si="44"/>
        <v>0.62057443847512606</v>
      </c>
      <c r="CJ10" s="85">
        <f t="shared" si="44"/>
        <v>0.53983121946404766</v>
      </c>
      <c r="CK10" s="85">
        <f t="shared" si="44"/>
        <v>0.63722896043482735</v>
      </c>
      <c r="CL10" s="85">
        <f t="shared" si="44"/>
        <v>0.6290179860805073</v>
      </c>
      <c r="CM10" s="85">
        <f t="shared" si="44"/>
        <v>0.63646422440200223</v>
      </c>
      <c r="CN10" s="85">
        <f t="shared" si="44"/>
        <v>0.62336353385866217</v>
      </c>
      <c r="CO10" s="85">
        <f t="shared" si="44"/>
        <v>0.65273229931515131</v>
      </c>
      <c r="CQ10" s="2">
        <v>35154.015030615519</v>
      </c>
      <c r="CR10" s="86">
        <v>0.12090681526084991</v>
      </c>
      <c r="CS10" s="86">
        <v>0.23269804300815272</v>
      </c>
    </row>
    <row r="11" spans="1:97" x14ac:dyDescent="0.25">
      <c r="A11" s="1">
        <v>1.19</v>
      </c>
      <c r="B11" s="30">
        <v>0.46053024827878525</v>
      </c>
      <c r="C11" s="31">
        <v>0.47006108700317739</v>
      </c>
      <c r="D11" s="30">
        <v>0.4108218301149183</v>
      </c>
      <c r="E11" s="31">
        <v>0.48583147603618443</v>
      </c>
      <c r="F11" s="17">
        <v>0.46755578915095375</v>
      </c>
      <c r="G11" s="18">
        <v>0.42984750530523608</v>
      </c>
      <c r="H11" s="19">
        <v>0.51711864179124523</v>
      </c>
      <c r="I11" s="20">
        <v>0.49754789057509408</v>
      </c>
      <c r="J11" s="21">
        <v>0.54896342371607099</v>
      </c>
      <c r="K11" s="22">
        <v>0.5304532049431101</v>
      </c>
      <c r="L11" s="21">
        <v>0.42227538696567024</v>
      </c>
      <c r="M11" s="22">
        <v>0.59197410317146459</v>
      </c>
      <c r="N11" s="23">
        <v>0.60132112918036662</v>
      </c>
      <c r="O11" s="32">
        <v>0.5581167820453905</v>
      </c>
      <c r="P11" s="23">
        <v>0.54197833624182223</v>
      </c>
      <c r="Q11" s="32">
        <v>0.56122466156503237</v>
      </c>
      <c r="R11" s="19">
        <v>0.41300876548782872</v>
      </c>
      <c r="S11" s="20">
        <v>0.4381513925987045</v>
      </c>
      <c r="T11" s="19">
        <v>0.39835954234366011</v>
      </c>
      <c r="U11" s="20">
        <v>0.43098500892352776</v>
      </c>
      <c r="V11" s="33">
        <v>0.45885200267629267</v>
      </c>
      <c r="W11" s="34">
        <v>0.43440326709099614</v>
      </c>
      <c r="X11" s="33">
        <v>0.42735372094457114</v>
      </c>
      <c r="Z11" s="1">
        <v>1.19</v>
      </c>
      <c r="AA11" s="2">
        <f t="shared" si="2"/>
        <v>1.6425271835111218E-2</v>
      </c>
      <c r="AB11" s="2">
        <f t="shared" si="3"/>
        <v>1.3278285585665779E-2</v>
      </c>
      <c r="AC11" s="2">
        <f t="shared" si="4"/>
        <v>4.4327675469399601E-3</v>
      </c>
      <c r="AD11" s="2">
        <f t="shared" si="5"/>
        <v>1.347113516753134E-2</v>
      </c>
      <c r="AE11" s="2">
        <f t="shared" si="6"/>
        <v>1.364748592952721E-2</v>
      </c>
      <c r="AF11" s="2">
        <f t="shared" si="7"/>
        <v>2.0748309233578378E-2</v>
      </c>
      <c r="AG11" s="2">
        <f t="shared" si="8"/>
        <v>2.4411102604397494E-2</v>
      </c>
      <c r="AH11" s="2">
        <f t="shared" si="9"/>
        <v>1.254766025241329E-2</v>
      </c>
      <c r="AI11" s="2">
        <f t="shared" si="10"/>
        <v>3.3593816714304975E-2</v>
      </c>
      <c r="AJ11" s="2">
        <f t="shared" si="11"/>
        <v>1.5154517612019693E-2</v>
      </c>
      <c r="AK11" s="2">
        <f t="shared" si="12"/>
        <v>1.1292488398235979E-2</v>
      </c>
      <c r="AL11" s="2">
        <f t="shared" si="13"/>
        <v>2.2917685430180055E-2</v>
      </c>
      <c r="AM11" s="2">
        <f t="shared" si="14"/>
        <v>3.3888053556088774E-2</v>
      </c>
      <c r="AN11" s="2">
        <f t="shared" si="15"/>
        <v>2.6407853659259697E-2</v>
      </c>
      <c r="AO11" s="2">
        <f t="shared" si="16"/>
        <v>1.7848972547451939E-2</v>
      </c>
      <c r="AP11" s="2">
        <f t="shared" si="17"/>
        <v>1.2791993711051776E-2</v>
      </c>
      <c r="AQ11" s="2">
        <f t="shared" si="18"/>
        <v>4.3469172567593972E-3</v>
      </c>
      <c r="AR11" s="2">
        <f t="shared" si="19"/>
        <v>9.0513314683040354E-3</v>
      </c>
      <c r="AS11" s="2">
        <f t="shared" si="20"/>
        <v>7.8958844887936849E-3</v>
      </c>
      <c r="AT11" s="2">
        <f t="shared" si="21"/>
        <v>6.7862899505098826E-3</v>
      </c>
      <c r="AU11" s="2">
        <f t="shared" si="22"/>
        <v>1.4804859866350606E-2</v>
      </c>
      <c r="AV11" s="2">
        <f t="shared" si="23"/>
        <v>8.3149129353887359E-3</v>
      </c>
      <c r="AW11" s="2">
        <f t="shared" si="24"/>
        <v>1.0597090218262502E-2</v>
      </c>
      <c r="AY11" s="1">
        <v>1.19</v>
      </c>
      <c r="AZ11" s="67">
        <f t="shared" si="28"/>
        <v>2.989640700264256E-2</v>
      </c>
      <c r="BA11" s="79">
        <f t="shared" si="25"/>
        <v>1.364748592952721E-2</v>
      </c>
      <c r="BB11" s="79">
        <f t="shared" si="29"/>
        <v>1.254766025241329E-2</v>
      </c>
      <c r="BC11" s="79">
        <f t="shared" si="30"/>
        <v>5.6511502144485026E-2</v>
      </c>
      <c r="BD11" s="79">
        <f t="shared" si="31"/>
        <v>4.6680047267140548E-2</v>
      </c>
      <c r="BE11" s="79">
        <f t="shared" si="32"/>
        <v>1.1133207207269281E-2</v>
      </c>
      <c r="BF11" s="68">
        <f t="shared" si="33"/>
        <v>2.5401950084613108E-2</v>
      </c>
      <c r="BG11" s="67">
        <f t="shared" si="34"/>
        <v>1.771105313260574E-2</v>
      </c>
      <c r="BH11" s="79">
        <f t="shared" si="35"/>
        <v>2.0748309233578378E-2</v>
      </c>
      <c r="BI11" s="79">
        <f t="shared" si="36"/>
        <v>2.4411102604397494E-2</v>
      </c>
      <c r="BJ11" s="79">
        <f t="shared" si="26"/>
        <v>2.6447006010255673E-2</v>
      </c>
      <c r="BK11" s="79">
        <f t="shared" si="37"/>
        <v>4.4256826206711633E-2</v>
      </c>
      <c r="BL11" s="79">
        <f t="shared" si="38"/>
        <v>1.6947215957097722E-2</v>
      </c>
      <c r="BM11" s="68">
        <f t="shared" si="39"/>
        <v>8.3149129353887359E-3</v>
      </c>
      <c r="BO11" s="2">
        <v>4241.1727093350801</v>
      </c>
      <c r="BZ11" s="1" t="s">
        <v>41</v>
      </c>
      <c r="CA11" s="85">
        <f>CA6/CA$7</f>
        <v>0.40124215723336276</v>
      </c>
      <c r="CB11" s="85">
        <f t="shared" ref="CB11:CO11" si="45">CB6/CB$7</f>
        <v>0.3277670356054847</v>
      </c>
      <c r="CC11" s="85">
        <f t="shared" si="45"/>
        <v>0.33962945929965188</v>
      </c>
      <c r="CD11" s="85">
        <f t="shared" si="45"/>
        <v>0.31332283095842234</v>
      </c>
      <c r="CE11" s="85">
        <f t="shared" si="45"/>
        <v>0.28199237612615397</v>
      </c>
      <c r="CF11" s="85">
        <f t="shared" si="45"/>
        <v>0.28220156983594502</v>
      </c>
      <c r="CG11" s="85">
        <f t="shared" si="45"/>
        <v>0.29343306658537288</v>
      </c>
      <c r="CH11" s="85">
        <f t="shared" si="45"/>
        <v>0.33709619743068547</v>
      </c>
      <c r="CI11" s="85">
        <f t="shared" si="45"/>
        <v>0.33541597373448684</v>
      </c>
      <c r="CJ11" s="85">
        <f t="shared" si="45"/>
        <v>0.41906923950056757</v>
      </c>
      <c r="CK11" s="85">
        <f t="shared" si="45"/>
        <v>0.31347687293208504</v>
      </c>
      <c r="CL11" s="85">
        <f t="shared" si="45"/>
        <v>0.32490460494280293</v>
      </c>
      <c r="CM11" s="85">
        <f t="shared" si="45"/>
        <v>0.31073880657463421</v>
      </c>
      <c r="CN11" s="85">
        <f t="shared" si="45"/>
        <v>0.33603517465241073</v>
      </c>
      <c r="CO11" s="85">
        <f t="shared" si="45"/>
        <v>0.30531480440027126</v>
      </c>
      <c r="CQ11" s="2">
        <v>1278212.1411416172</v>
      </c>
      <c r="CR11" s="86">
        <v>1.6108243373451034</v>
      </c>
      <c r="CS11" s="86">
        <v>3.008103030628642</v>
      </c>
    </row>
    <row r="12" spans="1:97" x14ac:dyDescent="0.25">
      <c r="A12" s="1">
        <v>1.4</v>
      </c>
      <c r="B12" s="30">
        <v>0.67327077005004698</v>
      </c>
      <c r="C12" s="31">
        <v>0.68991148404252545</v>
      </c>
      <c r="D12" s="30">
        <v>0.59644783101404419</v>
      </c>
      <c r="E12" s="31">
        <v>0.70720881014365167</v>
      </c>
      <c r="F12" s="17">
        <v>0.6872814605552271</v>
      </c>
      <c r="G12" s="18">
        <v>0.6203424961752948</v>
      </c>
      <c r="H12" s="19">
        <v>0.74903851750368244</v>
      </c>
      <c r="I12" s="20">
        <v>0.72150806638383203</v>
      </c>
      <c r="J12" s="21">
        <v>0.79507493279808195</v>
      </c>
      <c r="K12" s="22">
        <v>0.77150930969707399</v>
      </c>
      <c r="L12" s="21">
        <v>0.61395670596373897</v>
      </c>
      <c r="M12" s="22">
        <v>0.86023784964999317</v>
      </c>
      <c r="N12" s="23">
        <v>0.87147131135400913</v>
      </c>
      <c r="O12" s="32">
        <v>0.81234527639010345</v>
      </c>
      <c r="P12" s="23">
        <v>0.78260134226124123</v>
      </c>
      <c r="Q12" s="32">
        <v>0.81843860363802856</v>
      </c>
      <c r="R12" s="19">
        <v>0.59357377225901642</v>
      </c>
      <c r="S12" s="20">
        <v>0.63599707296801644</v>
      </c>
      <c r="T12" s="19">
        <v>0.57424725284293732</v>
      </c>
      <c r="U12" s="20">
        <v>0.61890797626094063</v>
      </c>
      <c r="V12" s="33">
        <v>0.66494304618256639</v>
      </c>
      <c r="W12" s="34">
        <v>0.62650779718386851</v>
      </c>
      <c r="X12" s="33">
        <v>0.61887292681423023</v>
      </c>
      <c r="Z12" s="1">
        <v>1.4</v>
      </c>
      <c r="AA12" s="2">
        <f t="shared" si="2"/>
        <v>2.4012875284605068E-2</v>
      </c>
      <c r="AB12" s="2">
        <f t="shared" si="3"/>
        <v>1.9488619601233294E-2</v>
      </c>
      <c r="AC12" s="2">
        <f t="shared" si="4"/>
        <v>6.4356720966415246E-3</v>
      </c>
      <c r="AD12" s="2">
        <f t="shared" si="5"/>
        <v>1.9609485887663199E-2</v>
      </c>
      <c r="AE12" s="2">
        <f t="shared" si="6"/>
        <v>2.0061058552146554E-2</v>
      </c>
      <c r="AF12" s="2">
        <f t="shared" si="7"/>
        <v>2.9943311947885212E-2</v>
      </c>
      <c r="AG12" s="2">
        <f t="shared" si="8"/>
        <v>3.5359112257278794E-2</v>
      </c>
      <c r="AH12" s="2">
        <f t="shared" si="9"/>
        <v>1.819571192613385E-2</v>
      </c>
      <c r="AI12" s="2">
        <f t="shared" si="10"/>
        <v>4.8654610512578647E-2</v>
      </c>
      <c r="AJ12" s="2">
        <f t="shared" si="11"/>
        <v>2.2041249468735678E-2</v>
      </c>
      <c r="AK12" s="2">
        <f t="shared" si="12"/>
        <v>1.6418430230882342E-2</v>
      </c>
      <c r="AL12" s="2">
        <f t="shared" si="13"/>
        <v>3.3303248111349798E-2</v>
      </c>
      <c r="AM12" s="2">
        <f t="shared" si="14"/>
        <v>4.9112637222666587E-2</v>
      </c>
      <c r="AN12" s="2">
        <f t="shared" si="15"/>
        <v>3.8436929097674134E-2</v>
      </c>
      <c r="AO12" s="2">
        <f t="shared" si="16"/>
        <v>2.5773410004689471E-2</v>
      </c>
      <c r="AP12" s="2">
        <f t="shared" si="17"/>
        <v>1.8654671092721575E-2</v>
      </c>
      <c r="AQ12" s="2">
        <f t="shared" si="18"/>
        <v>6.2473639530261482E-3</v>
      </c>
      <c r="AR12" s="2">
        <f t="shared" si="19"/>
        <v>1.3138427533373281E-2</v>
      </c>
      <c r="AS12" s="2">
        <f t="shared" si="20"/>
        <v>1.1382154798599857E-2</v>
      </c>
      <c r="AT12" s="2">
        <f t="shared" si="21"/>
        <v>9.7453249942047911E-3</v>
      </c>
      <c r="AU12" s="2">
        <f t="shared" si="22"/>
        <v>2.1454387385080539E-2</v>
      </c>
      <c r="AV12" s="2">
        <f t="shared" si="23"/>
        <v>1.1991985745896397E-2</v>
      </c>
      <c r="AW12" s="2">
        <f t="shared" si="24"/>
        <v>1.5346191966212423E-2</v>
      </c>
      <c r="AY12" s="1">
        <v>1.4</v>
      </c>
      <c r="AZ12" s="67">
        <f t="shared" si="28"/>
        <v>4.3622361172268267E-2</v>
      </c>
      <c r="BA12" s="79">
        <f t="shared" si="25"/>
        <v>2.0061058552146554E-2</v>
      </c>
      <c r="BB12" s="79">
        <f t="shared" si="29"/>
        <v>1.819571192613385E-2</v>
      </c>
      <c r="BC12" s="79">
        <f t="shared" si="30"/>
        <v>8.1957858623928445E-2</v>
      </c>
      <c r="BD12" s="79">
        <f>SUM(AM12,AP12)</f>
        <v>6.7767308315388158E-2</v>
      </c>
      <c r="BE12" s="79">
        <f t="shared" si="32"/>
        <v>1.5992688947230937E-2</v>
      </c>
      <c r="BF12" s="68">
        <f t="shared" si="33"/>
        <v>3.680057935129296E-2</v>
      </c>
      <c r="BG12" s="67">
        <f t="shared" si="34"/>
        <v>2.5924291697874819E-2</v>
      </c>
      <c r="BH12" s="79">
        <f t="shared" si="35"/>
        <v>2.9943311947885212E-2</v>
      </c>
      <c r="BI12" s="79">
        <f t="shared" si="36"/>
        <v>3.5359112257278794E-2</v>
      </c>
      <c r="BJ12" s="79">
        <f t="shared" si="26"/>
        <v>3.845967969961802E-2</v>
      </c>
      <c r="BK12" s="79">
        <f t="shared" si="37"/>
        <v>6.4210339102363609E-2</v>
      </c>
      <c r="BL12" s="79">
        <f t="shared" si="38"/>
        <v>2.4520582331973136E-2</v>
      </c>
      <c r="BM12" s="68">
        <f t="shared" si="39"/>
        <v>1.1991985745896397E-2</v>
      </c>
      <c r="BO12" s="2">
        <v>6434.47847612843</v>
      </c>
      <c r="CA12">
        <f>SUM(CA9:CA11)</f>
        <v>1</v>
      </c>
      <c r="CB12">
        <f t="shared" ref="CB12:CO12" si="46">SUM(CB9:CB11)</f>
        <v>1</v>
      </c>
      <c r="CC12">
        <f t="shared" si="46"/>
        <v>1.0000000000000002</v>
      </c>
      <c r="CD12">
        <f t="shared" si="46"/>
        <v>1</v>
      </c>
      <c r="CE12">
        <f t="shared" si="46"/>
        <v>1</v>
      </c>
      <c r="CF12">
        <f t="shared" si="46"/>
        <v>1</v>
      </c>
      <c r="CG12">
        <f t="shared" si="46"/>
        <v>1</v>
      </c>
      <c r="CH12">
        <f t="shared" si="46"/>
        <v>1.0000000000000002</v>
      </c>
      <c r="CI12">
        <f t="shared" si="46"/>
        <v>1</v>
      </c>
      <c r="CJ12">
        <f t="shared" si="46"/>
        <v>1</v>
      </c>
      <c r="CK12">
        <f t="shared" si="46"/>
        <v>0.99999999999999989</v>
      </c>
      <c r="CL12">
        <f t="shared" si="46"/>
        <v>1</v>
      </c>
      <c r="CM12">
        <f t="shared" si="46"/>
        <v>1</v>
      </c>
      <c r="CN12">
        <f t="shared" si="46"/>
        <v>1</v>
      </c>
      <c r="CO12">
        <f t="shared" si="46"/>
        <v>1</v>
      </c>
      <c r="CQ12" s="2">
        <v>1203191.9120457896</v>
      </c>
      <c r="CR12" s="86">
        <v>0.7901688473940448</v>
      </c>
      <c r="CS12" s="86">
        <v>1.4797989263631988</v>
      </c>
    </row>
    <row r="13" spans="1:97" x14ac:dyDescent="0.25">
      <c r="A13" s="1">
        <v>1.65</v>
      </c>
      <c r="B13" s="30">
        <v>0.84335450776244791</v>
      </c>
      <c r="C13" s="31">
        <v>0.86683870832657206</v>
      </c>
      <c r="D13" s="30">
        <v>0.74146814421648644</v>
      </c>
      <c r="E13" s="31">
        <v>0.88401101267956472</v>
      </c>
      <c r="F13" s="17">
        <v>0.8664929300892773</v>
      </c>
      <c r="G13" s="18">
        <v>0.77135665992202518</v>
      </c>
      <c r="H13" s="19">
        <v>0.93215672052759513</v>
      </c>
      <c r="I13" s="20">
        <v>0.89609520343473459</v>
      </c>
      <c r="J13" s="21">
        <v>0.99437560729965302</v>
      </c>
      <c r="K13" s="22">
        <v>0.96098005690611144</v>
      </c>
      <c r="L13" s="21">
        <v>0.76528406306747765</v>
      </c>
      <c r="M13" s="22">
        <v>1.0685703336173615</v>
      </c>
      <c r="N13" s="23">
        <v>1.0758612518143307</v>
      </c>
      <c r="O13" s="32">
        <v>1.0106138543411554</v>
      </c>
      <c r="P13" s="23">
        <v>0.9655670784677004</v>
      </c>
      <c r="Q13" s="32">
        <v>1.0217857515596123</v>
      </c>
      <c r="R13" s="19">
        <v>0.7300081523753057</v>
      </c>
      <c r="S13" s="20">
        <v>0.78807023672220577</v>
      </c>
      <c r="T13" s="19">
        <v>0.70638071852741924</v>
      </c>
      <c r="U13" s="20">
        <v>0.76069416718617433</v>
      </c>
      <c r="V13" s="33">
        <v>0.82642921454118978</v>
      </c>
      <c r="W13" s="34">
        <v>0.77209727689857621</v>
      </c>
      <c r="X13" s="33">
        <v>0.76954497811209088</v>
      </c>
      <c r="Z13" s="1">
        <v>1.65</v>
      </c>
      <c r="AA13" s="2">
        <f t="shared" si="2"/>
        <v>3.0079081873855586E-2</v>
      </c>
      <c r="AB13" s="2">
        <f t="shared" si="3"/>
        <v>2.448645983280905E-2</v>
      </c>
      <c r="AC13" s="2">
        <f t="shared" si="4"/>
        <v>8.0004412760958724E-3</v>
      </c>
      <c r="AD13" s="2">
        <f t="shared" si="5"/>
        <v>2.4511857359579E-2</v>
      </c>
      <c r="AE13" s="2">
        <f t="shared" si="6"/>
        <v>2.5292062136375949E-2</v>
      </c>
      <c r="AF13" s="2">
        <f t="shared" si="7"/>
        <v>3.7232614617776119E-2</v>
      </c>
      <c r="AG13" s="2">
        <f t="shared" si="8"/>
        <v>4.4003390149225607E-2</v>
      </c>
      <c r="AH13" s="2">
        <f t="shared" si="9"/>
        <v>2.2598624935420562E-2</v>
      </c>
      <c r="AI13" s="2">
        <f t="shared" si="10"/>
        <v>6.0850815288702294E-2</v>
      </c>
      <c r="AJ13" s="2">
        <f t="shared" si="11"/>
        <v>2.7454239245750665E-2</v>
      </c>
      <c r="AK13" s="2">
        <f t="shared" si="12"/>
        <v>2.0465226414550529E-2</v>
      </c>
      <c r="AL13" s="2">
        <f t="shared" si="13"/>
        <v>4.1368631895662492E-2</v>
      </c>
      <c r="AM13" s="2">
        <f t="shared" si="14"/>
        <v>6.063123670724848E-2</v>
      </c>
      <c r="AN13" s="2">
        <f t="shared" si="15"/>
        <v>4.7818205132006103E-2</v>
      </c>
      <c r="AO13" s="2">
        <f t="shared" si="16"/>
        <v>3.1799020595176794E-2</v>
      </c>
      <c r="AP13" s="2">
        <f t="shared" si="17"/>
        <v>2.328956263529823E-2</v>
      </c>
      <c r="AQ13" s="2">
        <f t="shared" si="18"/>
        <v>7.683335803750092E-3</v>
      </c>
      <c r="AR13" s="2">
        <f t="shared" si="19"/>
        <v>1.6279954950207322E-2</v>
      </c>
      <c r="AS13" s="2">
        <f t="shared" si="20"/>
        <v>1.4001172221931972E-2</v>
      </c>
      <c r="AT13" s="2">
        <f t="shared" si="21"/>
        <v>1.1977890356513525E-2</v>
      </c>
      <c r="AU13" s="2">
        <f t="shared" si="22"/>
        <v>2.6664738607171529E-2</v>
      </c>
      <c r="AV13" s="2">
        <f t="shared" si="23"/>
        <v>1.477871397711561E-2</v>
      </c>
      <c r="AW13" s="2">
        <f t="shared" si="24"/>
        <v>1.9082406822245466E-2</v>
      </c>
      <c r="AY13" s="1">
        <v>1.65</v>
      </c>
      <c r="AZ13" s="67">
        <f t="shared" si="28"/>
        <v>5.4590939233434582E-2</v>
      </c>
      <c r="BA13" s="79">
        <f t="shared" si="25"/>
        <v>2.5292062136375949E-2</v>
      </c>
      <c r="BB13" s="79">
        <f t="shared" si="29"/>
        <v>2.2598624935420562E-2</v>
      </c>
      <c r="BC13" s="79">
        <f t="shared" si="30"/>
        <v>0.10221944718436479</v>
      </c>
      <c r="BD13" s="79">
        <f t="shared" si="31"/>
        <v>8.3920799342546704E-2</v>
      </c>
      <c r="BE13" s="79">
        <f t="shared" si="32"/>
        <v>1.9661226160263619E-2</v>
      </c>
      <c r="BF13" s="68">
        <f t="shared" si="33"/>
        <v>4.5747145429416991E-2</v>
      </c>
      <c r="BG13" s="67">
        <f t="shared" si="34"/>
        <v>3.2486901108904925E-2</v>
      </c>
      <c r="BH13" s="79">
        <f t="shared" si="35"/>
        <v>3.7232614617776119E-2</v>
      </c>
      <c r="BI13" s="79">
        <f t="shared" si="36"/>
        <v>4.4003390149225607E-2</v>
      </c>
      <c r="BJ13" s="79">
        <f t="shared" si="26"/>
        <v>4.7919465660301197E-2</v>
      </c>
      <c r="BK13" s="79">
        <f t="shared" si="37"/>
        <v>7.9617225727182897E-2</v>
      </c>
      <c r="BL13" s="79">
        <f t="shared" si="38"/>
        <v>3.0281127172139294E-2</v>
      </c>
      <c r="BM13" s="68">
        <f t="shared" si="39"/>
        <v>1.477871397711561E-2</v>
      </c>
      <c r="BO13" s="2">
        <v>8294.3579999574304</v>
      </c>
      <c r="CQ13" s="2">
        <v>35154.015030615519</v>
      </c>
      <c r="CR13" s="86">
        <v>0.54239917877429611</v>
      </c>
      <c r="CS13" s="86">
        <v>0.25485875679096892</v>
      </c>
    </row>
    <row r="14" spans="1:97" x14ac:dyDescent="0.25">
      <c r="A14" s="1">
        <v>1.95</v>
      </c>
      <c r="B14" s="30">
        <v>0.9838230259690155</v>
      </c>
      <c r="C14" s="31">
        <v>1.0118352797072849</v>
      </c>
      <c r="D14" s="30">
        <v>0.85976328541447855</v>
      </c>
      <c r="E14" s="31">
        <v>1.0300975783342385</v>
      </c>
      <c r="F14" s="17">
        <v>1.0168699676616371</v>
      </c>
      <c r="G14" s="18">
        <v>0.89226669298721772</v>
      </c>
      <c r="H14" s="19">
        <v>1.0758754079864608</v>
      </c>
      <c r="I14" s="20">
        <v>1.0350523125160653</v>
      </c>
      <c r="J14" s="21">
        <v>1.1497024674983862</v>
      </c>
      <c r="K14" s="22">
        <v>1.1092474053214028</v>
      </c>
      <c r="L14" s="21">
        <v>0.8872106765053468</v>
      </c>
      <c r="M14" s="22">
        <v>1.2324639902805352</v>
      </c>
      <c r="N14" s="23">
        <v>1.232856423472259</v>
      </c>
      <c r="O14" s="32">
        <v>1.1670051438651625</v>
      </c>
      <c r="P14" s="23">
        <v>1.1062508168113223</v>
      </c>
      <c r="Q14" s="32">
        <v>1.1790094569890484</v>
      </c>
      <c r="R14" s="19">
        <v>0.83780815641780593</v>
      </c>
      <c r="S14" s="20">
        <v>0.90822309283690228</v>
      </c>
      <c r="T14" s="19">
        <v>0.81173919857896648</v>
      </c>
      <c r="U14" s="20">
        <v>0.87322289014270893</v>
      </c>
      <c r="V14" s="33">
        <v>0.95404871843585604</v>
      </c>
      <c r="W14" s="34">
        <v>0.88693951992263265</v>
      </c>
      <c r="X14" s="33">
        <v>0.89131574079782971</v>
      </c>
      <c r="Z14" s="1">
        <v>1.95</v>
      </c>
      <c r="AA14" s="2">
        <f t="shared" si="2"/>
        <v>3.5089032044211044E-2</v>
      </c>
      <c r="AB14" s="2">
        <f t="shared" si="3"/>
        <v>2.8582322981171436E-2</v>
      </c>
      <c r="AC14" s="2">
        <f t="shared" si="4"/>
        <v>9.2768458496222065E-3</v>
      </c>
      <c r="AD14" s="2">
        <f t="shared" si="5"/>
        <v>2.8562545652051803E-2</v>
      </c>
      <c r="AE14" s="2">
        <f t="shared" si="6"/>
        <v>2.968141748607557E-2</v>
      </c>
      <c r="AF14" s="2">
        <f t="shared" si="7"/>
        <v>4.3068821003799877E-2</v>
      </c>
      <c r="AG14" s="2">
        <f t="shared" si="8"/>
        <v>5.0787774509408808E-2</v>
      </c>
      <c r="AH14" s="2">
        <f t="shared" si="9"/>
        <v>2.6102984269342638E-2</v>
      </c>
      <c r="AI14" s="2">
        <f t="shared" si="10"/>
        <v>7.0356042498563767E-2</v>
      </c>
      <c r="AJ14" s="2">
        <f t="shared" si="11"/>
        <v>3.1690089122627114E-2</v>
      </c>
      <c r="AK14" s="2">
        <f t="shared" si="12"/>
        <v>2.3725787911106036E-2</v>
      </c>
      <c r="AL14" s="2">
        <f t="shared" si="13"/>
        <v>4.7713610919720588E-2</v>
      </c>
      <c r="AM14" s="2">
        <f t="shared" si="14"/>
        <v>6.9478856601202704E-2</v>
      </c>
      <c r="AN14" s="2">
        <f t="shared" si="15"/>
        <v>5.5218015387124036E-2</v>
      </c>
      <c r="AO14" s="2">
        <f t="shared" si="16"/>
        <v>3.6432158150047293E-2</v>
      </c>
      <c r="AP14" s="2">
        <f t="shared" si="17"/>
        <v>2.6873162553151368E-2</v>
      </c>
      <c r="AQ14" s="2">
        <f t="shared" si="18"/>
        <v>8.817930846297407E-3</v>
      </c>
      <c r="AR14" s="2">
        <f t="shared" si="19"/>
        <v>1.876207265182472E-2</v>
      </c>
      <c r="AS14" s="2">
        <f t="shared" si="20"/>
        <v>1.6089482655033689E-2</v>
      </c>
      <c r="AT14" s="2">
        <f t="shared" si="21"/>
        <v>1.3749767628187123E-2</v>
      </c>
      <c r="AU14" s="2">
        <f t="shared" si="22"/>
        <v>3.0782381900332941E-2</v>
      </c>
      <c r="AV14" s="2">
        <f t="shared" si="23"/>
        <v>1.6976909350839068E-2</v>
      </c>
      <c r="AW14" s="2">
        <f t="shared" si="24"/>
        <v>2.2101956424563723E-2</v>
      </c>
      <c r="AY14" s="1">
        <v>1.95</v>
      </c>
      <c r="AZ14" s="72">
        <f t="shared" si="28"/>
        <v>6.365157769626284E-2</v>
      </c>
      <c r="BA14" s="55">
        <f t="shared" si="25"/>
        <v>2.968141748607557E-2</v>
      </c>
      <c r="BB14" s="55">
        <f t="shared" si="29"/>
        <v>2.6102984269342638E-2</v>
      </c>
      <c r="BC14" s="55">
        <f t="shared" si="30"/>
        <v>0.11806965341828435</v>
      </c>
      <c r="BD14" s="55">
        <f t="shared" si="31"/>
        <v>9.6352019154354068E-2</v>
      </c>
      <c r="BE14" s="55">
        <f t="shared" si="32"/>
        <v>2.2567698474484532E-2</v>
      </c>
      <c r="BF14" s="73">
        <f t="shared" si="33"/>
        <v>5.2884338324896668E-2</v>
      </c>
      <c r="BG14" s="72">
        <f t="shared" si="34"/>
        <v>3.7859168830793641E-2</v>
      </c>
      <c r="BH14" s="55">
        <f t="shared" si="35"/>
        <v>4.3068821003799877E-2</v>
      </c>
      <c r="BI14" s="55">
        <f t="shared" si="36"/>
        <v>5.0787774509408808E-2</v>
      </c>
      <c r="BJ14" s="55">
        <f t="shared" si="26"/>
        <v>5.541587703373315E-2</v>
      </c>
      <c r="BK14" s="55">
        <f t="shared" si="37"/>
        <v>9.1650173537171337E-2</v>
      </c>
      <c r="BL14" s="55">
        <f t="shared" si="38"/>
        <v>3.4851555306858406E-2</v>
      </c>
      <c r="BM14" s="73">
        <f t="shared" si="39"/>
        <v>1.6976909350839068E-2</v>
      </c>
      <c r="BO14" s="2">
        <v>10246.865403984</v>
      </c>
      <c r="CQ14" s="2">
        <v>1278212.1411416172</v>
      </c>
      <c r="CR14" s="86">
        <v>6.6311431905869105</v>
      </c>
      <c r="CS14" s="86">
        <v>3.4791613828098953</v>
      </c>
    </row>
    <row r="15" spans="1:97" x14ac:dyDescent="0.25">
      <c r="A15" s="1">
        <v>2.2999999999999998</v>
      </c>
      <c r="B15" s="30">
        <v>1.1150537692838554</v>
      </c>
      <c r="C15" s="31">
        <v>1.1557849444354296</v>
      </c>
      <c r="D15" s="30">
        <v>0.97142892658035884</v>
      </c>
      <c r="E15" s="31">
        <v>1.175060401176184</v>
      </c>
      <c r="F15" s="17">
        <v>1.171261926140055</v>
      </c>
      <c r="G15" s="18">
        <v>1.0107091743572025</v>
      </c>
      <c r="H15" s="19">
        <v>1.2182509301419726</v>
      </c>
      <c r="I15" s="20">
        <v>1.1638294136060898</v>
      </c>
      <c r="J15" s="21">
        <v>1.3007737972807161</v>
      </c>
      <c r="K15" s="22">
        <v>1.2490794122513602</v>
      </c>
      <c r="L15" s="21">
        <v>1.0059666215086616</v>
      </c>
      <c r="M15" s="22">
        <v>1.3837190813801314</v>
      </c>
      <c r="N15" s="23">
        <v>1.3821499451997983</v>
      </c>
      <c r="O15" s="32">
        <v>1.3185786922426954</v>
      </c>
      <c r="P15" s="23">
        <v>1.2407844463748949</v>
      </c>
      <c r="Q15" s="32">
        <v>1.3274798083688797</v>
      </c>
      <c r="R15" s="19">
        <v>0.93112253491709518</v>
      </c>
      <c r="S15" s="20">
        <v>1.0247623292188257</v>
      </c>
      <c r="T15" s="19">
        <v>0.90969646308970242</v>
      </c>
      <c r="U15" s="20">
        <v>0.97449874080359022</v>
      </c>
      <c r="V15" s="33">
        <v>1.0824942385369605</v>
      </c>
      <c r="W15" s="34">
        <v>0.99021869957584585</v>
      </c>
      <c r="X15" s="33">
        <v>1.0084622973056292</v>
      </c>
      <c r="Z15" s="1">
        <v>2.2999999999999998</v>
      </c>
      <c r="AA15" s="2">
        <f t="shared" si="2"/>
        <v>3.976950773527814E-2</v>
      </c>
      <c r="AB15" s="2">
        <f t="shared" si="3"/>
        <v>3.2648613110412075E-2</v>
      </c>
      <c r="AC15" s="2">
        <f t="shared" si="4"/>
        <v>1.0481718117802052E-2</v>
      </c>
      <c r="AD15" s="2">
        <f t="shared" si="5"/>
        <v>3.2582074803813275E-2</v>
      </c>
      <c r="AE15" s="2">
        <f t="shared" si="6"/>
        <v>3.4187964362102113E-2</v>
      </c>
      <c r="AF15" s="2">
        <f t="shared" si="7"/>
        <v>4.8785921137047661E-2</v>
      </c>
      <c r="AG15" s="2">
        <f t="shared" si="8"/>
        <v>5.7508753408281897E-2</v>
      </c>
      <c r="AH15" s="2">
        <f t="shared" si="9"/>
        <v>2.9350613981731964E-2</v>
      </c>
      <c r="AI15" s="2">
        <f t="shared" si="10"/>
        <v>7.9600852524593438E-2</v>
      </c>
      <c r="AJ15" s="2">
        <f t="shared" si="11"/>
        <v>3.5684949728609063E-2</v>
      </c>
      <c r="AK15" s="2">
        <f t="shared" si="12"/>
        <v>2.6901559392384686E-2</v>
      </c>
      <c r="AL15" s="2">
        <f t="shared" si="13"/>
        <v>5.3569300516550351E-2</v>
      </c>
      <c r="AM15" s="2">
        <f t="shared" si="14"/>
        <v>7.789244231167991E-2</v>
      </c>
      <c r="AN15" s="2">
        <f t="shared" si="15"/>
        <v>6.2389869402155379E-2</v>
      </c>
      <c r="AO15" s="2">
        <f t="shared" si="16"/>
        <v>4.0862754172464433E-2</v>
      </c>
      <c r="AP15" s="2">
        <f t="shared" si="17"/>
        <v>3.0257247272151858E-2</v>
      </c>
      <c r="AQ15" s="2">
        <f t="shared" si="18"/>
        <v>9.8000646800024266E-3</v>
      </c>
      <c r="AR15" s="2">
        <f t="shared" si="19"/>
        <v>2.1169540197002498E-2</v>
      </c>
      <c r="AS15" s="2">
        <f t="shared" si="20"/>
        <v>1.8031093594900988E-2</v>
      </c>
      <c r="AT15" s="2">
        <f t="shared" si="21"/>
        <v>1.5344457172693364E-2</v>
      </c>
      <c r="AU15" s="2">
        <f t="shared" si="22"/>
        <v>3.4926676606395084E-2</v>
      </c>
      <c r="AV15" s="2">
        <f t="shared" si="23"/>
        <v>1.8953776128581217E-2</v>
      </c>
      <c r="AW15" s="2">
        <f t="shared" si="24"/>
        <v>2.5006839586287619E-2</v>
      </c>
      <c r="AY15" s="1">
        <v>2.2999999999999998</v>
      </c>
      <c r="AZ15" s="69">
        <f t="shared" si="28"/>
        <v>7.2351582539091408E-2</v>
      </c>
      <c r="BA15" s="70">
        <f t="shared" si="25"/>
        <v>3.4187964362102113E-2</v>
      </c>
      <c r="BB15" s="70">
        <f t="shared" si="29"/>
        <v>2.9350613981731964E-2</v>
      </c>
      <c r="BC15" s="70">
        <f t="shared" si="30"/>
        <v>0.1331701530411438</v>
      </c>
      <c r="BD15" s="70">
        <f t="shared" si="31"/>
        <v>0.10814968958383177</v>
      </c>
      <c r="BE15" s="70">
        <f t="shared" si="32"/>
        <v>2.5144521852695792E-2</v>
      </c>
      <c r="BF15" s="71">
        <f t="shared" si="33"/>
        <v>5.9933516192682702E-2</v>
      </c>
      <c r="BG15" s="69">
        <f t="shared" si="34"/>
        <v>4.3130331228214129E-2</v>
      </c>
      <c r="BH15" s="70">
        <f t="shared" si="35"/>
        <v>4.8785921137047661E-2</v>
      </c>
      <c r="BI15" s="70">
        <f t="shared" si="36"/>
        <v>5.7508753408281897E-2</v>
      </c>
      <c r="BJ15" s="70">
        <f t="shared" si="26"/>
        <v>6.2586509120993755E-2</v>
      </c>
      <c r="BK15" s="70">
        <f t="shared" si="37"/>
        <v>0.10325262357461981</v>
      </c>
      <c r="BL15" s="70">
        <f t="shared" si="38"/>
        <v>3.9200633791903486E-2</v>
      </c>
      <c r="BM15" s="71">
        <f t="shared" si="39"/>
        <v>1.8953776128581217E-2</v>
      </c>
      <c r="BO15" s="2">
        <v>13150.4343521754</v>
      </c>
      <c r="CQ15" s="2">
        <v>1203191.9120457896</v>
      </c>
      <c r="CR15" s="86">
        <v>2.8173576306387913</v>
      </c>
      <c r="CS15" s="86">
        <v>1.797079860399138</v>
      </c>
    </row>
    <row r="16" spans="1:97" x14ac:dyDescent="0.25">
      <c r="A16" s="1">
        <v>2.72</v>
      </c>
      <c r="B16" s="30">
        <v>1.2087900145087407</v>
      </c>
      <c r="C16" s="31">
        <v>1.257858343060841</v>
      </c>
      <c r="D16" s="30">
        <v>1.0553335363617715</v>
      </c>
      <c r="E16" s="31">
        <v>1.2810668065102164</v>
      </c>
      <c r="F16" s="17">
        <v>1.2865996539868163</v>
      </c>
      <c r="G16" s="18">
        <v>1.087203276908651</v>
      </c>
      <c r="H16" s="19">
        <v>1.312720223144529</v>
      </c>
      <c r="I16" s="20">
        <v>1.258248987725455</v>
      </c>
      <c r="J16" s="21">
        <v>1.4029065272744035</v>
      </c>
      <c r="K16" s="22">
        <v>1.3503035100753664</v>
      </c>
      <c r="L16" s="21">
        <v>1.0921511544115527</v>
      </c>
      <c r="M16" s="22">
        <v>1.4937969104822635</v>
      </c>
      <c r="N16" s="23">
        <v>1.4864184365650639</v>
      </c>
      <c r="O16" s="32">
        <v>1.4279043567203782</v>
      </c>
      <c r="P16" s="23">
        <v>1.3330360780756307</v>
      </c>
      <c r="Q16" s="32">
        <v>1.4392534062330613</v>
      </c>
      <c r="R16" s="19">
        <v>1.0045612876710484</v>
      </c>
      <c r="S16" s="20">
        <v>1.1057676382284829</v>
      </c>
      <c r="T16" s="19">
        <v>0.98240252163767106</v>
      </c>
      <c r="U16" s="20">
        <v>1.0521435596435991</v>
      </c>
      <c r="V16" s="33">
        <v>1.1737690293483563</v>
      </c>
      <c r="W16" s="34">
        <v>1.0659042052759107</v>
      </c>
      <c r="X16" s="33">
        <v>1.0920833590233676</v>
      </c>
      <c r="Z16" s="1">
        <v>2.72</v>
      </c>
      <c r="AA16" s="2">
        <f t="shared" si="2"/>
        <v>4.3112704657468914E-2</v>
      </c>
      <c r="AB16" s="2">
        <f t="shared" si="3"/>
        <v>3.5531982474782703E-2</v>
      </c>
      <c r="AC16" s="2">
        <f t="shared" si="4"/>
        <v>1.1387048857343493E-2</v>
      </c>
      <c r="AD16" s="2">
        <f t="shared" si="5"/>
        <v>3.5521420410915328E-2</v>
      </c>
      <c r="AE16" s="2">
        <f t="shared" si="6"/>
        <v>3.7554557300221239E-2</v>
      </c>
      <c r="AF16" s="2">
        <f t="shared" si="7"/>
        <v>5.247821497310351E-2</v>
      </c>
      <c r="AG16" s="2">
        <f t="shared" si="8"/>
        <v>6.1968270853760561E-2</v>
      </c>
      <c r="AH16" s="2">
        <f t="shared" si="9"/>
        <v>3.1731781221448235E-2</v>
      </c>
      <c r="AI16" s="2">
        <f t="shared" si="10"/>
        <v>8.5850864936557164E-2</v>
      </c>
      <c r="AJ16" s="2">
        <f t="shared" si="11"/>
        <v>3.8576820979343097E-2</v>
      </c>
      <c r="AK16" s="2">
        <f t="shared" si="12"/>
        <v>2.9206306171273802E-2</v>
      </c>
      <c r="AL16" s="2">
        <f t="shared" si="13"/>
        <v>5.7830853592410289E-2</v>
      </c>
      <c r="AM16" s="2">
        <f t="shared" si="14"/>
        <v>8.3768597411060824E-2</v>
      </c>
      <c r="AN16" s="2">
        <f t="shared" si="15"/>
        <v>6.7562722542581416E-2</v>
      </c>
      <c r="AO16" s="2">
        <f t="shared" si="16"/>
        <v>4.3900877159264766E-2</v>
      </c>
      <c r="AP16" s="2">
        <f t="shared" si="17"/>
        <v>3.2804902888270149E-2</v>
      </c>
      <c r="AQ16" s="2">
        <f t="shared" si="18"/>
        <v>1.0573007552737783E-2</v>
      </c>
      <c r="AR16" s="2">
        <f t="shared" si="19"/>
        <v>2.2842947870523992E-2</v>
      </c>
      <c r="AS16" s="2">
        <f t="shared" si="20"/>
        <v>1.947220038138027E-2</v>
      </c>
      <c r="AT16" s="2">
        <f t="shared" si="21"/>
        <v>1.6567052490148147E-2</v>
      </c>
      <c r="AU16" s="2">
        <f t="shared" si="22"/>
        <v>3.7871657731924774E-2</v>
      </c>
      <c r="AV16" s="2">
        <f t="shared" si="23"/>
        <v>2.0402472393186155E-2</v>
      </c>
      <c r="AW16" s="2">
        <f t="shared" si="24"/>
        <v>2.7080391053702371E-2</v>
      </c>
      <c r="AY16" s="1">
        <v>2.72</v>
      </c>
      <c r="AZ16" s="67">
        <f t="shared" si="28"/>
        <v>7.8634125068384242E-2</v>
      </c>
      <c r="BA16" s="79">
        <f t="shared" si="25"/>
        <v>3.7554557300221239E-2</v>
      </c>
      <c r="BB16" s="79">
        <f t="shared" si="29"/>
        <v>3.1731781221448235E-2</v>
      </c>
      <c r="BC16" s="79">
        <f t="shared" si="30"/>
        <v>0.14368171852896744</v>
      </c>
      <c r="BD16" s="79">
        <f t="shared" si="31"/>
        <v>0.11657350029933097</v>
      </c>
      <c r="BE16" s="79">
        <f t="shared" si="32"/>
        <v>2.7140060042885931E-2</v>
      </c>
      <c r="BF16" s="68">
        <f t="shared" si="33"/>
        <v>6.4952048785627145E-2</v>
      </c>
      <c r="BG16" s="67">
        <f t="shared" si="34"/>
        <v>4.6919031332126195E-2</v>
      </c>
      <c r="BH16" s="79">
        <f t="shared" si="35"/>
        <v>5.247821497310351E-2</v>
      </c>
      <c r="BI16" s="79">
        <f t="shared" si="36"/>
        <v>6.1968270853760561E-2</v>
      </c>
      <c r="BJ16" s="79">
        <f t="shared" si="26"/>
        <v>6.7783127150616906E-2</v>
      </c>
      <c r="BK16" s="79">
        <f t="shared" si="37"/>
        <v>0.11146359970184619</v>
      </c>
      <c r="BL16" s="79">
        <f t="shared" si="38"/>
        <v>4.2315148251904258E-2</v>
      </c>
      <c r="BM16" s="68">
        <f t="shared" si="39"/>
        <v>2.0402472393186155E-2</v>
      </c>
      <c r="BO16" s="2">
        <v>15334.0096312921</v>
      </c>
      <c r="CQ16" s="2">
        <v>35154.015030615519</v>
      </c>
      <c r="CR16" s="86">
        <v>0.4478712633916041</v>
      </c>
      <c r="CS16" s="86">
        <v>0.42369039671559017</v>
      </c>
    </row>
    <row r="17" spans="1:97" x14ac:dyDescent="0.25">
      <c r="A17" s="1">
        <v>3.2</v>
      </c>
      <c r="B17" s="30">
        <v>1.2816054165964781</v>
      </c>
      <c r="C17" s="31">
        <v>1.341610875266307</v>
      </c>
      <c r="D17" s="30">
        <v>1.1243217710709337</v>
      </c>
      <c r="E17" s="31">
        <v>1.3690933268405971</v>
      </c>
      <c r="F17" s="17">
        <v>1.3858776982093457</v>
      </c>
      <c r="G17" s="18">
        <v>1.1538271726792675</v>
      </c>
      <c r="H17" s="19">
        <v>1.389728367203485</v>
      </c>
      <c r="I17" s="20">
        <v>1.3343445474604694</v>
      </c>
      <c r="J17" s="21">
        <v>1.4858893703942744</v>
      </c>
      <c r="K17" s="22">
        <v>1.4323858714518845</v>
      </c>
      <c r="L17" s="21">
        <v>1.1670942265010231</v>
      </c>
      <c r="M17" s="22">
        <v>1.574928347487168</v>
      </c>
      <c r="N17" s="23">
        <v>1.5610651974288332</v>
      </c>
      <c r="O17" s="32">
        <v>1.510917742628856</v>
      </c>
      <c r="P17" s="23">
        <v>1.4052998562412071</v>
      </c>
      <c r="Q17" s="32">
        <v>1.5331836285345877</v>
      </c>
      <c r="R17" s="19">
        <v>1.0655356649575876</v>
      </c>
      <c r="S17" s="20">
        <v>1.1702105234629316</v>
      </c>
      <c r="T17" s="19">
        <v>1.0455305365445899</v>
      </c>
      <c r="U17" s="20">
        <v>1.1169601040665631</v>
      </c>
      <c r="V17" s="33">
        <v>1.2514145527535254</v>
      </c>
      <c r="W17" s="34">
        <v>1.1292382569207564</v>
      </c>
      <c r="X17" s="33">
        <v>1.1583636475738333</v>
      </c>
      <c r="Z17" s="1">
        <v>3.2</v>
      </c>
      <c r="AA17" s="2">
        <f t="shared" si="2"/>
        <v>4.5709738788330165E-2</v>
      </c>
      <c r="AB17" s="2">
        <f t="shared" si="3"/>
        <v>3.7897824004522705E-2</v>
      </c>
      <c r="AC17" s="2">
        <f t="shared" si="4"/>
        <v>1.2131431909855352E-2</v>
      </c>
      <c r="AD17" s="2">
        <f t="shared" si="5"/>
        <v>3.7962219766636128E-2</v>
      </c>
      <c r="AE17" s="2">
        <f t="shared" si="6"/>
        <v>4.0452384133032648E-2</v>
      </c>
      <c r="AF17" s="2">
        <f t="shared" si="7"/>
        <v>5.5694083798055391E-2</v>
      </c>
      <c r="AG17" s="2">
        <f t="shared" si="8"/>
        <v>6.5603517302207648E-2</v>
      </c>
      <c r="AH17" s="2">
        <f t="shared" si="9"/>
        <v>3.3650835142405564E-2</v>
      </c>
      <c r="AI17" s="2">
        <f t="shared" si="10"/>
        <v>9.0929000021277642E-2</v>
      </c>
      <c r="AJ17" s="2">
        <f t="shared" si="11"/>
        <v>4.0921831961508837E-2</v>
      </c>
      <c r="AK17" s="2">
        <f t="shared" si="12"/>
        <v>3.1210433805090428E-2</v>
      </c>
      <c r="AL17" s="2">
        <f t="shared" si="13"/>
        <v>6.0971776044618162E-2</v>
      </c>
      <c r="AM17" s="2">
        <f t="shared" si="14"/>
        <v>8.7975390266299414E-2</v>
      </c>
      <c r="AN17" s="2">
        <f t="shared" si="15"/>
        <v>7.1490583910226946E-2</v>
      </c>
      <c r="AO17" s="2">
        <f t="shared" si="16"/>
        <v>4.6280740165591701E-2</v>
      </c>
      <c r="AP17" s="2">
        <f t="shared" si="17"/>
        <v>3.4945854445188836E-2</v>
      </c>
      <c r="AQ17" s="2">
        <f t="shared" si="18"/>
        <v>1.121476287367861E-2</v>
      </c>
      <c r="AR17" s="2">
        <f t="shared" si="19"/>
        <v>2.4174208993697235E-2</v>
      </c>
      <c r="AS17" s="2">
        <f t="shared" si="20"/>
        <v>2.0723460764850307E-2</v>
      </c>
      <c r="AT17" s="2">
        <f t="shared" si="21"/>
        <v>1.7587653798632138E-2</v>
      </c>
      <c r="AU17" s="2">
        <f t="shared" si="22"/>
        <v>4.0376890544592564E-2</v>
      </c>
      <c r="AV17" s="2">
        <f t="shared" si="23"/>
        <v>2.1614749475720143E-2</v>
      </c>
      <c r="AW17" s="2">
        <f t="shared" si="24"/>
        <v>2.8723943368888265E-2</v>
      </c>
      <c r="AY17" s="1">
        <v>3.2</v>
      </c>
      <c r="AZ17" s="67">
        <f t="shared" si="28"/>
        <v>8.3671958554966286E-2</v>
      </c>
      <c r="BA17" s="79">
        <f t="shared" si="25"/>
        <v>4.0452384133032648E-2</v>
      </c>
      <c r="BB17" s="79">
        <f t="shared" si="29"/>
        <v>3.3650835142405564E-2</v>
      </c>
      <c r="BC17" s="79">
        <f t="shared" si="30"/>
        <v>0.1519007760658958</v>
      </c>
      <c r="BD17" s="79">
        <f t="shared" si="31"/>
        <v>0.12292124471148824</v>
      </c>
      <c r="BE17" s="79">
        <f t="shared" si="32"/>
        <v>2.8802416672310746E-2</v>
      </c>
      <c r="BF17" s="68">
        <f t="shared" si="33"/>
        <v>6.9100833913480833E-2</v>
      </c>
      <c r="BG17" s="67">
        <f t="shared" si="34"/>
        <v>5.0029255914378054E-2</v>
      </c>
      <c r="BH17" s="79">
        <f t="shared" si="35"/>
        <v>5.5694083798055391E-2</v>
      </c>
      <c r="BI17" s="79">
        <f t="shared" si="36"/>
        <v>6.5603517302207648E-2</v>
      </c>
      <c r="BJ17" s="79">
        <f t="shared" si="26"/>
        <v>7.2132265766599257E-2</v>
      </c>
      <c r="BK17" s="79">
        <f t="shared" si="37"/>
        <v>0.11777132407581864</v>
      </c>
      <c r="BL17" s="79">
        <f t="shared" si="38"/>
        <v>4.4897669758547545E-2</v>
      </c>
      <c r="BM17" s="68">
        <f t="shared" si="39"/>
        <v>2.1614749475720143E-2</v>
      </c>
      <c r="BO17" s="2">
        <v>18726.449271470199</v>
      </c>
      <c r="CQ17" s="2">
        <v>1278212.1411416172</v>
      </c>
      <c r="CR17" s="86">
        <v>5.2334315315138769</v>
      </c>
      <c r="CS17" s="86">
        <v>5.107561754403628</v>
      </c>
    </row>
    <row r="18" spans="1:97" x14ac:dyDescent="0.25">
      <c r="A18" s="1">
        <v>3.78</v>
      </c>
      <c r="B18" s="30">
        <v>1.3628434957913784</v>
      </c>
      <c r="C18" s="31">
        <v>1.4274572207769096</v>
      </c>
      <c r="D18" s="30">
        <v>1.2078120371003396</v>
      </c>
      <c r="E18" s="31">
        <v>1.4578690090461297</v>
      </c>
      <c r="F18" s="17">
        <v>1.4884406777186487</v>
      </c>
      <c r="G18" s="18">
        <v>1.2169964960765924</v>
      </c>
      <c r="H18" s="19">
        <v>1.4653933459590873</v>
      </c>
      <c r="I18" s="20">
        <v>1.4246921183833128</v>
      </c>
      <c r="J18" s="21">
        <v>1.5653259381671427</v>
      </c>
      <c r="K18" s="22">
        <v>1.5316633520100447</v>
      </c>
      <c r="L18" s="21">
        <v>1.2515493038941574</v>
      </c>
      <c r="M18" s="22">
        <v>1.6748137850057692</v>
      </c>
      <c r="N18" s="23">
        <v>1.6410438697828722</v>
      </c>
      <c r="O18" s="32">
        <v>1.5943017240101394</v>
      </c>
      <c r="P18" s="23">
        <v>1.4714135256267344</v>
      </c>
      <c r="Q18" s="32">
        <v>1.6422638866911987</v>
      </c>
      <c r="R18" s="19">
        <v>1.1453750429515641</v>
      </c>
      <c r="S18" s="20">
        <v>1.2367613535414979</v>
      </c>
      <c r="T18" s="19">
        <v>1.123678665343155</v>
      </c>
      <c r="U18" s="20">
        <v>1.2002313590543987</v>
      </c>
      <c r="V18" s="33">
        <v>1.3257560113329427</v>
      </c>
      <c r="W18" s="34">
        <v>1.2086029191479075</v>
      </c>
      <c r="X18" s="33">
        <v>1.2284974412725813</v>
      </c>
      <c r="Z18" s="1">
        <v>3.78</v>
      </c>
      <c r="AA18" s="2">
        <f t="shared" si="2"/>
        <v>4.860717612089549E-2</v>
      </c>
      <c r="AB18" s="2">
        <f t="shared" si="3"/>
        <v>4.0322811572506216E-2</v>
      </c>
      <c r="AC18" s="2">
        <f t="shared" si="4"/>
        <v>1.3032291880312638E-2</v>
      </c>
      <c r="AD18" s="2">
        <f t="shared" si="5"/>
        <v>4.0423791882831142E-2</v>
      </c>
      <c r="AE18" s="2">
        <f t="shared" si="6"/>
        <v>4.3446094941929705E-2</v>
      </c>
      <c r="AF18" s="2">
        <f t="shared" si="7"/>
        <v>5.8743203869120852E-2</v>
      </c>
      <c r="AG18" s="2">
        <f t="shared" si="8"/>
        <v>6.9175358289344596E-2</v>
      </c>
      <c r="AH18" s="2">
        <f t="shared" si="9"/>
        <v>3.5929310533508743E-2</v>
      </c>
      <c r="AI18" s="2">
        <f t="shared" si="10"/>
        <v>9.5790120786138327E-2</v>
      </c>
      <c r="AJ18" s="2">
        <f t="shared" si="11"/>
        <v>4.3758090303574908E-2</v>
      </c>
      <c r="AK18" s="2">
        <f t="shared" si="12"/>
        <v>3.3468931484737625E-2</v>
      </c>
      <c r="AL18" s="2">
        <f t="shared" si="13"/>
        <v>6.4838740872713282E-2</v>
      </c>
      <c r="AM18" s="2">
        <f t="shared" si="14"/>
        <v>9.248266832548363E-2</v>
      </c>
      <c r="AN18" s="2">
        <f t="shared" si="15"/>
        <v>7.5435980373263767E-2</v>
      </c>
      <c r="AO18" s="2">
        <f t="shared" si="16"/>
        <v>4.8458061639465269E-2</v>
      </c>
      <c r="AP18" s="2">
        <f t="shared" si="17"/>
        <v>3.743212076935247E-2</v>
      </c>
      <c r="AQ18" s="2">
        <f t="shared" si="18"/>
        <v>1.2055072327065213E-2</v>
      </c>
      <c r="AR18" s="2">
        <f t="shared" si="19"/>
        <v>2.5549016041460256E-2</v>
      </c>
      <c r="AS18" s="2">
        <f t="shared" si="20"/>
        <v>2.2272434825766668E-2</v>
      </c>
      <c r="AT18" s="2">
        <f t="shared" si="21"/>
        <v>1.8898842979670604E-2</v>
      </c>
      <c r="AU18" s="2">
        <f t="shared" si="22"/>
        <v>4.2775517705657462E-2</v>
      </c>
      <c r="AV18" s="2">
        <f t="shared" si="23"/>
        <v>2.313386847541004E-2</v>
      </c>
      <c r="AW18" s="2">
        <f t="shared" si="24"/>
        <v>3.0463051051236114E-2</v>
      </c>
      <c r="AY18" s="1">
        <v>3.78</v>
      </c>
      <c r="AZ18" s="67">
        <f t="shared" si="28"/>
        <v>8.9030968003726632E-2</v>
      </c>
      <c r="BA18" s="79">
        <f t="shared" si="25"/>
        <v>4.3446094941929705E-2</v>
      </c>
      <c r="BB18" s="79">
        <f t="shared" si="29"/>
        <v>3.5929310533508743E-2</v>
      </c>
      <c r="BC18" s="79">
        <f t="shared" si="30"/>
        <v>0.1606288616588516</v>
      </c>
      <c r="BD18" s="79">
        <f t="shared" si="31"/>
        <v>0.12991478909483611</v>
      </c>
      <c r="BE18" s="79">
        <f t="shared" si="32"/>
        <v>3.0953915306735816E-2</v>
      </c>
      <c r="BF18" s="68">
        <f t="shared" si="33"/>
        <v>7.3238568756893579E-2</v>
      </c>
      <c r="BG18" s="67">
        <f t="shared" si="34"/>
        <v>5.3355103452818853E-2</v>
      </c>
      <c r="BH18" s="79">
        <f t="shared" si="35"/>
        <v>5.8743203869120852E-2</v>
      </c>
      <c r="BI18" s="79">
        <f t="shared" si="36"/>
        <v>6.9175358289344596E-2</v>
      </c>
      <c r="BJ18" s="79">
        <f t="shared" si="26"/>
        <v>7.7227021788312533E-2</v>
      </c>
      <c r="BK18" s="79">
        <f t="shared" si="37"/>
        <v>0.12389404201272904</v>
      </c>
      <c r="BL18" s="79">
        <f t="shared" si="38"/>
        <v>4.7821450867226924E-2</v>
      </c>
      <c r="BM18" s="68">
        <f t="shared" si="39"/>
        <v>2.313386847541004E-2</v>
      </c>
      <c r="BO18" s="2">
        <v>22121.7809896951</v>
      </c>
      <c r="CQ18" s="2">
        <v>1203191.9120457896</v>
      </c>
      <c r="CR18" s="86">
        <v>2.2335972050945219</v>
      </c>
      <c r="CS18" s="86">
        <v>2.4936478488807823</v>
      </c>
    </row>
    <row r="19" spans="1:97" x14ac:dyDescent="0.25">
      <c r="A19" s="1">
        <v>4.46</v>
      </c>
      <c r="B19" s="30">
        <v>1.469893004830813</v>
      </c>
      <c r="C19" s="31">
        <v>1.5358120593177311</v>
      </c>
      <c r="D19" s="30">
        <v>1.3205135376462376</v>
      </c>
      <c r="E19" s="31">
        <v>1.5702432903189554</v>
      </c>
      <c r="F19" s="17">
        <v>1.6180131251414349</v>
      </c>
      <c r="G19" s="18">
        <v>1.3053348467650394</v>
      </c>
      <c r="H19" s="19">
        <v>1.5638921348717052</v>
      </c>
      <c r="I19" s="20">
        <v>1.5481247152779014</v>
      </c>
      <c r="J19" s="21">
        <v>1.6702956884384328</v>
      </c>
      <c r="K19" s="22">
        <v>1.6685754330412326</v>
      </c>
      <c r="L19" s="21">
        <v>1.3648286397832412</v>
      </c>
      <c r="M19" s="22">
        <v>1.8069071799283274</v>
      </c>
      <c r="N19" s="23">
        <v>1.7435350573180481</v>
      </c>
      <c r="O19" s="32">
        <v>1.6991802428141536</v>
      </c>
      <c r="P19" s="23">
        <v>1.5590525757424334</v>
      </c>
      <c r="Q19" s="32">
        <v>1.7880408983634595</v>
      </c>
      <c r="R19" s="19">
        <v>1.2582281721835566</v>
      </c>
      <c r="S19" s="20">
        <v>1.3261984419276249</v>
      </c>
      <c r="T19" s="19">
        <v>1.2377444577956564</v>
      </c>
      <c r="U19" s="20">
        <v>1.3181614607128471</v>
      </c>
      <c r="V19" s="33">
        <v>1.4257039723119374</v>
      </c>
      <c r="W19" s="34">
        <v>1.3208171932240451</v>
      </c>
      <c r="X19" s="33">
        <v>1.3221376163758554</v>
      </c>
      <c r="Z19" s="1">
        <v>4.46</v>
      </c>
      <c r="AA19" s="2">
        <f t="shared" si="2"/>
        <v>5.2425203910295981E-2</v>
      </c>
      <c r="AB19" s="2">
        <f t="shared" si="3"/>
        <v>4.3383619051607349E-2</v>
      </c>
      <c r="AC19" s="2">
        <f t="shared" si="4"/>
        <v>1.4248341071202876E-2</v>
      </c>
      <c r="AD19" s="2">
        <f t="shared" si="5"/>
        <v>4.3539705953964052E-2</v>
      </c>
      <c r="AE19" s="2">
        <f t="shared" si="6"/>
        <v>4.7228185109753414E-2</v>
      </c>
      <c r="AF19" s="2">
        <f t="shared" si="7"/>
        <v>6.300720771850149E-2</v>
      </c>
      <c r="AG19" s="2">
        <f t="shared" si="8"/>
        <v>7.3825092118753627E-2</v>
      </c>
      <c r="AH19" s="2">
        <f t="shared" si="9"/>
        <v>3.9042157194593377E-2</v>
      </c>
      <c r="AI19" s="2">
        <f t="shared" si="10"/>
        <v>0.10221374465398993</v>
      </c>
      <c r="AJ19" s="2">
        <f t="shared" si="11"/>
        <v>4.7669531546554914E-2</v>
      </c>
      <c r="AK19" s="2">
        <f t="shared" si="12"/>
        <v>3.6498247485083513E-2</v>
      </c>
      <c r="AL19" s="2">
        <f t="shared" si="13"/>
        <v>6.9952604563745191E-2</v>
      </c>
      <c r="AM19" s="2">
        <f t="shared" si="14"/>
        <v>9.825866169021602E-2</v>
      </c>
      <c r="AN19" s="2">
        <f t="shared" si="15"/>
        <v>8.0398412368994504E-2</v>
      </c>
      <c r="AO19" s="2">
        <f t="shared" si="16"/>
        <v>5.1344278476925582E-2</v>
      </c>
      <c r="AP19" s="2">
        <f t="shared" si="17"/>
        <v>4.0754816196398307E-2</v>
      </c>
      <c r="AQ19" s="2">
        <f t="shared" si="18"/>
        <v>1.3242851512231934E-2</v>
      </c>
      <c r="AR19" s="2">
        <f t="shared" si="19"/>
        <v>2.7396607413340868E-2</v>
      </c>
      <c r="AS19" s="2">
        <f t="shared" si="20"/>
        <v>2.4533332897967698E-2</v>
      </c>
      <c r="AT19" s="2">
        <f t="shared" si="21"/>
        <v>2.0755770360384534E-2</v>
      </c>
      <c r="AU19" s="2">
        <f t="shared" si="22"/>
        <v>4.6000338666644734E-2</v>
      </c>
      <c r="AV19" s="2">
        <f t="shared" si="23"/>
        <v>2.5281761895501381E-2</v>
      </c>
      <c r="AW19" s="2">
        <f t="shared" si="24"/>
        <v>3.2785046473271989E-2</v>
      </c>
      <c r="AY19" s="1">
        <v>4.46</v>
      </c>
      <c r="AZ19" s="67">
        <f t="shared" si="28"/>
        <v>9.596490986426004E-2</v>
      </c>
      <c r="BA19" s="79">
        <f t="shared" si="25"/>
        <v>4.7228185109753414E-2</v>
      </c>
      <c r="BB19" s="79">
        <f t="shared" si="29"/>
        <v>3.9042157194593377E-2</v>
      </c>
      <c r="BC19" s="79">
        <f t="shared" si="30"/>
        <v>0.1721663492177351</v>
      </c>
      <c r="BD19" s="79">
        <f t="shared" si="31"/>
        <v>0.13901347788661433</v>
      </c>
      <c r="BE19" s="79">
        <f t="shared" si="32"/>
        <v>3.3998621872616472E-2</v>
      </c>
      <c r="BF19" s="68">
        <f t="shared" si="33"/>
        <v>7.878538513991673E-2</v>
      </c>
      <c r="BG19" s="67">
        <f t="shared" si="34"/>
        <v>5.7631960122810223E-2</v>
      </c>
      <c r="BH19" s="79">
        <f t="shared" si="35"/>
        <v>6.300720771850149E-2</v>
      </c>
      <c r="BI19" s="79">
        <f t="shared" si="36"/>
        <v>7.3825092118753627E-2</v>
      </c>
      <c r="BJ19" s="79">
        <f t="shared" si="26"/>
        <v>8.4167779031638426E-2</v>
      </c>
      <c r="BK19" s="79">
        <f t="shared" si="37"/>
        <v>0.13174269084592008</v>
      </c>
      <c r="BL19" s="79">
        <f t="shared" si="38"/>
        <v>5.192994031130857E-2</v>
      </c>
      <c r="BM19" s="68">
        <f t="shared" si="39"/>
        <v>2.5281761895501381E-2</v>
      </c>
      <c r="BO19" s="2">
        <v>26807.457709642</v>
      </c>
      <c r="CQ19" s="2">
        <v>35154.015030615519</v>
      </c>
      <c r="CR19" s="86">
        <v>0.10783019891114498</v>
      </c>
      <c r="CS19" s="86">
        <v>0.16434996781802808</v>
      </c>
    </row>
    <row r="20" spans="1:97" x14ac:dyDescent="0.25">
      <c r="A20" s="1">
        <v>5.27</v>
      </c>
      <c r="B20" s="30">
        <v>1.5750406190395976</v>
      </c>
      <c r="C20" s="31">
        <v>1.6436434445322685</v>
      </c>
      <c r="D20" s="30">
        <v>1.4400517101002503</v>
      </c>
      <c r="E20" s="31">
        <v>1.6818684097166297</v>
      </c>
      <c r="F20" s="17">
        <v>1.7483155581835039</v>
      </c>
      <c r="G20" s="18">
        <v>1.3946602181315695</v>
      </c>
      <c r="H20" s="19">
        <v>1.6601523149454001</v>
      </c>
      <c r="I20" s="20">
        <v>1.6761383157685779</v>
      </c>
      <c r="J20" s="21">
        <v>1.7752654387097229</v>
      </c>
      <c r="K20" s="22">
        <v>1.8103540572370365</v>
      </c>
      <c r="L20" s="21">
        <v>1.4827198570316777</v>
      </c>
      <c r="M20" s="22">
        <v>1.9430775314842978</v>
      </c>
      <c r="N20" s="23">
        <v>1.8460262448532241</v>
      </c>
      <c r="O20" s="32">
        <v>1.8029469751997509</v>
      </c>
      <c r="P20" s="23">
        <v>1.6466916258581326</v>
      </c>
      <c r="Q20" s="32">
        <v>1.9324712401819353</v>
      </c>
      <c r="R20" s="19">
        <v>1.3835456768829626</v>
      </c>
      <c r="S20" s="20">
        <v>1.4219593648461046</v>
      </c>
      <c r="T20" s="19">
        <v>1.3727078000104482</v>
      </c>
      <c r="U20" s="20">
        <v>1.4527458133688627</v>
      </c>
      <c r="V20" s="33">
        <v>1.5293690062199026</v>
      </c>
      <c r="W20" s="34">
        <v>1.4427549524074827</v>
      </c>
      <c r="X20" s="33">
        <v>1.4188605955977556</v>
      </c>
      <c r="Z20" s="1">
        <v>5.27</v>
      </c>
      <c r="AA20" s="2">
        <f t="shared" si="2"/>
        <v>5.617539871866651E-2</v>
      </c>
      <c r="AB20" s="2">
        <f t="shared" si="3"/>
        <v>4.6429640021147606E-2</v>
      </c>
      <c r="AC20" s="2">
        <f t="shared" si="4"/>
        <v>1.5538157951981673E-2</v>
      </c>
      <c r="AD20" s="2">
        <f t="shared" si="5"/>
        <v>4.6634847264622768E-2</v>
      </c>
      <c r="AE20" s="2">
        <f t="shared" si="6"/>
        <v>5.1031582827818368E-2</v>
      </c>
      <c r="AF20" s="2">
        <f t="shared" si="7"/>
        <v>6.7318854068992517E-2</v>
      </c>
      <c r="AG20" s="2">
        <f t="shared" si="8"/>
        <v>7.8369150179312466E-2</v>
      </c>
      <c r="AH20" s="2">
        <f t="shared" si="9"/>
        <v>4.2270532185367742E-2</v>
      </c>
      <c r="AI20" s="2">
        <f t="shared" si="10"/>
        <v>0.10863736852184154</v>
      </c>
      <c r="AJ20" s="2">
        <f t="shared" si="11"/>
        <v>5.1720005061204832E-2</v>
      </c>
      <c r="AK20" s="2">
        <f t="shared" si="12"/>
        <v>3.965089441674121E-2</v>
      </c>
      <c r="AL20" s="2">
        <f t="shared" si="13"/>
        <v>7.5224303553883029E-2</v>
      </c>
      <c r="AM20" s="2">
        <f t="shared" si="14"/>
        <v>0.1040346550549484</v>
      </c>
      <c r="AN20" s="2">
        <f t="shared" si="15"/>
        <v>8.5308239078551423E-2</v>
      </c>
      <c r="AO20" s="2">
        <f t="shared" si="16"/>
        <v>5.423049531438591E-2</v>
      </c>
      <c r="AP20" s="2">
        <f t="shared" si="17"/>
        <v>4.4046816977466825E-2</v>
      </c>
      <c r="AQ20" s="2">
        <f t="shared" si="18"/>
        <v>1.4561818249193181E-2</v>
      </c>
      <c r="AR20" s="2">
        <f t="shared" si="19"/>
        <v>2.937483655899082E-2</v>
      </c>
      <c r="AS20" s="2">
        <f t="shared" si="20"/>
        <v>2.7208441304007083E-2</v>
      </c>
      <c r="AT20" s="2">
        <f t="shared" si="21"/>
        <v>2.287493557730616E-2</v>
      </c>
      <c r="AU20" s="2">
        <f t="shared" si="22"/>
        <v>4.9345090985685236E-2</v>
      </c>
      <c r="AV20" s="2">
        <f t="shared" si="23"/>
        <v>2.7615772544031553E-2</v>
      </c>
      <c r="AW20" s="2">
        <f t="shared" si="24"/>
        <v>3.5183486189037445E-2</v>
      </c>
      <c r="AY20" s="1">
        <v>5.27</v>
      </c>
      <c r="AZ20" s="67">
        <f t="shared" si="28"/>
        <v>0.10281024598328928</v>
      </c>
      <c r="BA20" s="79">
        <f t="shared" si="25"/>
        <v>5.1031582827818368E-2</v>
      </c>
      <c r="BB20" s="79">
        <f t="shared" si="29"/>
        <v>4.2270532185367742E-2</v>
      </c>
      <c r="BC20" s="79">
        <f t="shared" si="30"/>
        <v>0.18386167207572457</v>
      </c>
      <c r="BD20" s="79">
        <f t="shared" si="31"/>
        <v>0.14808147203241523</v>
      </c>
      <c r="BE20" s="79">
        <f t="shared" si="32"/>
        <v>3.7436753826499344E-2</v>
      </c>
      <c r="BF20" s="68">
        <f t="shared" si="33"/>
        <v>8.4528577174722674E-2</v>
      </c>
      <c r="BG20" s="67">
        <f t="shared" si="34"/>
        <v>6.1967797973129277E-2</v>
      </c>
      <c r="BH20" s="79">
        <f t="shared" si="35"/>
        <v>6.7318854068992517E-2</v>
      </c>
      <c r="BI20" s="79">
        <f t="shared" si="36"/>
        <v>7.8369150179312466E-2</v>
      </c>
      <c r="BJ20" s="79">
        <f t="shared" si="26"/>
        <v>9.1370899477946049E-2</v>
      </c>
      <c r="BK20" s="79">
        <f t="shared" si="37"/>
        <v>0.13953873439293735</v>
      </c>
      <c r="BL20" s="79">
        <f t="shared" si="38"/>
        <v>5.6583277862997904E-2</v>
      </c>
      <c r="BM20" s="68">
        <f t="shared" si="39"/>
        <v>2.7615772544031553E-2</v>
      </c>
      <c r="BO20" s="2">
        <v>31993.007003822098</v>
      </c>
      <c r="CQ20" s="2">
        <v>1278212.1411416172</v>
      </c>
      <c r="CR20" s="86">
        <v>1.7483917918624243</v>
      </c>
      <c r="CS20" s="86">
        <v>2.5233132487064771</v>
      </c>
    </row>
    <row r="21" spans="1:97" x14ac:dyDescent="0.25">
      <c r="A21" s="1">
        <v>6.21</v>
      </c>
      <c r="B21" s="30">
        <v>1.6864373162633746</v>
      </c>
      <c r="C21" s="31">
        <v>1.7608969896199207</v>
      </c>
      <c r="D21" s="30">
        <v>1.5668408982143858</v>
      </c>
      <c r="E21" s="31">
        <v>1.8047309572415855</v>
      </c>
      <c r="F21" s="17">
        <v>1.8829979049412728</v>
      </c>
      <c r="G21" s="18">
        <v>1.495829837635098</v>
      </c>
      <c r="H21" s="19">
        <v>1.7640237650714339</v>
      </c>
      <c r="I21" s="20">
        <v>1.811023421653386</v>
      </c>
      <c r="J21" s="21">
        <v>1.8908740150220222</v>
      </c>
      <c r="K21" s="22">
        <v>1.9553770435425837</v>
      </c>
      <c r="L21" s="21">
        <v>1.6052229556394662</v>
      </c>
      <c r="M21" s="22">
        <v>2.0931095355938703</v>
      </c>
      <c r="N21" s="23">
        <v>1.9633282976391477</v>
      </c>
      <c r="O21" s="32">
        <v>1.9193139536607422</v>
      </c>
      <c r="P21" s="23">
        <v>1.7466308935339296</v>
      </c>
      <c r="Q21" s="32">
        <v>2.0718515700487163</v>
      </c>
      <c r="R21" s="19">
        <v>1.5246963071761115</v>
      </c>
      <c r="S21" s="20">
        <v>1.5348849814952552</v>
      </c>
      <c r="T21" s="19">
        <v>1.5359699075283417</v>
      </c>
      <c r="U21" s="20">
        <v>1.6134368297507942</v>
      </c>
      <c r="V21" s="33">
        <v>1.6491413561534083</v>
      </c>
      <c r="W21" s="34">
        <v>1.5780953532253066</v>
      </c>
      <c r="X21" s="33">
        <v>1.5286854923238178</v>
      </c>
      <c r="Z21" s="1">
        <v>6.21</v>
      </c>
      <c r="AA21" s="2">
        <f t="shared" si="2"/>
        <v>6.0148473321849749E-2</v>
      </c>
      <c r="AB21" s="2">
        <f t="shared" si="3"/>
        <v>4.9741818162783613E-2</v>
      </c>
      <c r="AC21" s="2">
        <f t="shared" si="4"/>
        <v>1.6906213291733189E-2</v>
      </c>
      <c r="AD21" s="2">
        <f t="shared" si="5"/>
        <v>5.0041579982394752E-2</v>
      </c>
      <c r="AE21" s="2">
        <f t="shared" si="6"/>
        <v>5.4962825847330893E-2</v>
      </c>
      <c r="AF21" s="2">
        <f t="shared" si="7"/>
        <v>7.2202210432808334E-2</v>
      </c>
      <c r="AG21" s="2">
        <f t="shared" si="8"/>
        <v>8.3272505853962023E-2</v>
      </c>
      <c r="AH21" s="2">
        <f t="shared" si="9"/>
        <v>4.5672199670676719E-2</v>
      </c>
      <c r="AI21" s="2">
        <f t="shared" si="10"/>
        <v>0.1157120353492727</v>
      </c>
      <c r="AJ21" s="2">
        <f t="shared" si="11"/>
        <v>5.5863166756968008E-2</v>
      </c>
      <c r="AK21" s="2">
        <f t="shared" si="12"/>
        <v>4.2926872279710697E-2</v>
      </c>
      <c r="AL21" s="2">
        <f t="shared" si="13"/>
        <v>8.1032642560981E-2</v>
      </c>
      <c r="AM21" s="2">
        <f t="shared" si="14"/>
        <v>0.11064532954175192</v>
      </c>
      <c r="AN21" s="2">
        <f t="shared" si="15"/>
        <v>9.0814259031411687E-2</v>
      </c>
      <c r="AO21" s="2">
        <f t="shared" si="16"/>
        <v>5.7521795216752929E-2</v>
      </c>
      <c r="AP21" s="2">
        <f t="shared" si="17"/>
        <v>4.7223712836120368E-2</v>
      </c>
      <c r="AQ21" s="2">
        <f t="shared" si="18"/>
        <v>1.6047428633028573E-2</v>
      </c>
      <c r="AR21" s="2">
        <f t="shared" si="19"/>
        <v>3.1707653947728974E-2</v>
      </c>
      <c r="AS21" s="2">
        <f t="shared" si="20"/>
        <v>3.0444459537119252E-2</v>
      </c>
      <c r="AT21" s="2">
        <f t="shared" si="21"/>
        <v>2.5405176321256061E-2</v>
      </c>
      <c r="AU21" s="2">
        <f t="shared" si="22"/>
        <v>5.3209545856289807E-2</v>
      </c>
      <c r="AV21" s="2">
        <f t="shared" si="23"/>
        <v>3.0206323156085513E-2</v>
      </c>
      <c r="AW21" s="2">
        <f t="shared" si="24"/>
        <v>3.7906814153153605E-2</v>
      </c>
      <c r="AY21" s="1">
        <v>6.21</v>
      </c>
      <c r="AZ21" s="67">
        <f t="shared" si="28"/>
        <v>0.1101900533042445</v>
      </c>
      <c r="BA21" s="79">
        <f t="shared" si="25"/>
        <v>5.4962825847330893E-2</v>
      </c>
      <c r="BB21" s="79">
        <f t="shared" si="29"/>
        <v>4.5672199670676719E-2</v>
      </c>
      <c r="BC21" s="79">
        <f t="shared" si="30"/>
        <v>0.19674467791025368</v>
      </c>
      <c r="BD21" s="79">
        <f t="shared" si="31"/>
        <v>0.1578690423778723</v>
      </c>
      <c r="BE21" s="79">
        <f t="shared" si="32"/>
        <v>4.1452604954284634E-2</v>
      </c>
      <c r="BF21" s="68">
        <f t="shared" si="33"/>
        <v>9.1116360009443412E-2</v>
      </c>
      <c r="BG21" s="67">
        <f t="shared" si="34"/>
        <v>6.664803145451681E-2</v>
      </c>
      <c r="BH21" s="79">
        <f t="shared" si="35"/>
        <v>7.2202210432808334E-2</v>
      </c>
      <c r="BI21" s="79">
        <f t="shared" si="36"/>
        <v>8.3272505853962023E-2</v>
      </c>
      <c r="BJ21" s="79">
        <f t="shared" si="26"/>
        <v>9.8790039036678712E-2</v>
      </c>
      <c r="BK21" s="79">
        <f t="shared" si="37"/>
        <v>0.14833605424816462</v>
      </c>
      <c r="BL21" s="79">
        <f t="shared" si="38"/>
        <v>6.2152113484848226E-2</v>
      </c>
      <c r="BM21" s="68">
        <f t="shared" si="39"/>
        <v>3.0206323156085513E-2</v>
      </c>
      <c r="BO21" s="2">
        <v>36891.313910183999</v>
      </c>
      <c r="CQ21" s="2">
        <v>1203191.9120457896</v>
      </c>
      <c r="CR21" s="86">
        <v>0.77087800922643412</v>
      </c>
      <c r="CS21" s="86">
        <v>1.3602367834754925</v>
      </c>
    </row>
    <row r="22" spans="1:97" x14ac:dyDescent="0.25">
      <c r="A22" s="1">
        <v>7.33</v>
      </c>
      <c r="B22" s="30">
        <v>1.7983774120101943</v>
      </c>
      <c r="C22" s="31">
        <v>1.8802443480127096</v>
      </c>
      <c r="D22" s="30">
        <v>1.6942516019565317</v>
      </c>
      <c r="E22" s="31">
        <v>1.9294664094544227</v>
      </c>
      <c r="F22" s="17">
        <v>2.0103803955062087</v>
      </c>
      <c r="G22" s="18">
        <v>1.6068696639194586</v>
      </c>
      <c r="H22" s="19">
        <v>1.8714769893397445</v>
      </c>
      <c r="I22" s="20">
        <v>1.9471810285371074</v>
      </c>
      <c r="J22" s="21">
        <v>2.0100288666813246</v>
      </c>
      <c r="K22" s="22">
        <v>2.0984534125822849</v>
      </c>
      <c r="L22" s="21">
        <v>1.7288790245870922</v>
      </c>
      <c r="M22" s="22">
        <v>2.2488492789902192</v>
      </c>
      <c r="N22" s="23">
        <v>2.0901093041855501</v>
      </c>
      <c r="O22" s="32">
        <v>2.0408692687410133</v>
      </c>
      <c r="P22" s="23">
        <v>1.8573328515748124</v>
      </c>
      <c r="Q22" s="32">
        <v>2.2108952324520503</v>
      </c>
      <c r="R22" s="19">
        <v>1.6840381881514321</v>
      </c>
      <c r="S22" s="20">
        <v>1.658049187387262</v>
      </c>
      <c r="T22" s="19">
        <v>1.7214356616686688</v>
      </c>
      <c r="U22" s="20">
        <v>1.7961834758322064</v>
      </c>
      <c r="V22" s="33">
        <v>1.7771738681512934</v>
      </c>
      <c r="W22" s="34">
        <v>1.7271011925723088</v>
      </c>
      <c r="X22" s="33">
        <v>1.6485295024354152</v>
      </c>
      <c r="Z22" s="1">
        <v>7.33</v>
      </c>
      <c r="AA22" s="2">
        <f t="shared" si="2"/>
        <v>6.414092877675584E-2</v>
      </c>
      <c r="AB22" s="2">
        <f t="shared" si="3"/>
        <v>5.3113142342663115E-2</v>
      </c>
      <c r="AC22" s="2">
        <f t="shared" si="4"/>
        <v>1.828097478511094E-2</v>
      </c>
      <c r="AD22" s="2">
        <f t="shared" si="5"/>
        <v>5.3500244601352304E-2</v>
      </c>
      <c r="AE22" s="2">
        <f t="shared" si="6"/>
        <v>5.8680993364430813E-2</v>
      </c>
      <c r="AF22" s="2">
        <f t="shared" si="7"/>
        <v>7.7561991807728103E-2</v>
      </c>
      <c r="AG22" s="2">
        <f t="shared" si="8"/>
        <v>8.8344942758771888E-2</v>
      </c>
      <c r="AH22" s="2">
        <f t="shared" si="9"/>
        <v>4.9105958358677287E-2</v>
      </c>
      <c r="AI22" s="2">
        <f t="shared" si="10"/>
        <v>0.12300371649656369</v>
      </c>
      <c r="AJ22" s="2">
        <f t="shared" si="11"/>
        <v>5.995071554406322E-2</v>
      </c>
      <c r="AK22" s="2">
        <f t="shared" si="12"/>
        <v>4.6233682875508116E-2</v>
      </c>
      <c r="AL22" s="2">
        <f t="shared" si="13"/>
        <v>8.7061950986827258E-2</v>
      </c>
      <c r="AM22" s="2">
        <f t="shared" si="14"/>
        <v>0.11779019994668097</v>
      </c>
      <c r="AN22" s="2">
        <f t="shared" si="15"/>
        <v>9.6565770319749791E-2</v>
      </c>
      <c r="AO22" s="2">
        <f t="shared" si="16"/>
        <v>6.1167542800913327E-2</v>
      </c>
      <c r="AP22" s="2">
        <f t="shared" si="17"/>
        <v>5.0392935033279559E-2</v>
      </c>
      <c r="AQ22" s="2">
        <f t="shared" si="18"/>
        <v>1.7724501930293825E-2</v>
      </c>
      <c r="AR22" s="2">
        <f t="shared" si="19"/>
        <v>3.4251980113046046E-2</v>
      </c>
      <c r="AS22" s="2">
        <f t="shared" si="20"/>
        <v>3.412057624993467E-2</v>
      </c>
      <c r="AT22" s="2">
        <f t="shared" si="21"/>
        <v>2.8282705010453983E-2</v>
      </c>
      <c r="AU22" s="2">
        <f t="shared" si="22"/>
        <v>5.7340514855901574E-2</v>
      </c>
      <c r="AV22" s="2">
        <f t="shared" si="23"/>
        <v>3.3058443927026476E-2</v>
      </c>
      <c r="AW22" s="2">
        <f t="shared" si="24"/>
        <v>4.0878586071890884E-2</v>
      </c>
      <c r="AY22" s="1">
        <v>7.33</v>
      </c>
      <c r="AZ22" s="67">
        <f t="shared" si="28"/>
        <v>0.11764117337810814</v>
      </c>
      <c r="BA22" s="79">
        <f t="shared" si="25"/>
        <v>5.8680993364430813E-2</v>
      </c>
      <c r="BB22" s="79">
        <f t="shared" si="29"/>
        <v>4.9105958358677287E-2</v>
      </c>
      <c r="BC22" s="79">
        <f t="shared" si="30"/>
        <v>0.21006566748339095</v>
      </c>
      <c r="BD22" s="79">
        <f t="shared" si="31"/>
        <v>0.16818313497996051</v>
      </c>
      <c r="BE22" s="79">
        <f t="shared" si="32"/>
        <v>4.6007206940747808E-2</v>
      </c>
      <c r="BF22" s="68">
        <f t="shared" si="33"/>
        <v>9.8219100927792458E-2</v>
      </c>
      <c r="BG22" s="67">
        <f t="shared" si="34"/>
        <v>7.1394117127774048E-2</v>
      </c>
      <c r="BH22" s="79">
        <f t="shared" si="35"/>
        <v>7.7561991807728103E-2</v>
      </c>
      <c r="BI22" s="79">
        <f t="shared" si="36"/>
        <v>8.8344942758771888E-2</v>
      </c>
      <c r="BJ22" s="79">
        <f t="shared" si="26"/>
        <v>0.10618439841957134</v>
      </c>
      <c r="BK22" s="79">
        <f t="shared" si="37"/>
        <v>0.15773331312066313</v>
      </c>
      <c r="BL22" s="79">
        <f t="shared" si="38"/>
        <v>6.8372556362980716E-2</v>
      </c>
      <c r="BM22" s="68">
        <f t="shared" si="39"/>
        <v>3.3058443927026476E-2</v>
      </c>
      <c r="BO22" s="2">
        <v>41252.627141458303</v>
      </c>
      <c r="CQ22" s="2">
        <v>35154.015030615519</v>
      </c>
      <c r="CR22" s="86">
        <v>0.2443108338535655</v>
      </c>
      <c r="CS22" s="86">
        <v>8.0302038778309603E-2</v>
      </c>
    </row>
    <row r="23" spans="1:97" x14ac:dyDescent="0.25">
      <c r="A23" s="1">
        <v>8.65</v>
      </c>
      <c r="B23" s="30">
        <v>1.9168382900335279</v>
      </c>
      <c r="C23" s="31">
        <v>2.0069200529734763</v>
      </c>
      <c r="D23" s="30">
        <v>1.8282918057307882</v>
      </c>
      <c r="E23" s="31">
        <v>2.0613188994812055</v>
      </c>
      <c r="F23" s="17">
        <v>2.1457927278832605</v>
      </c>
      <c r="G23" s="18">
        <v>1.730740759018901</v>
      </c>
      <c r="H23" s="19">
        <v>1.9896755360348863</v>
      </c>
      <c r="I23" s="20">
        <v>2.0917371420136561</v>
      </c>
      <c r="J23" s="21">
        <v>2.1384040342428343</v>
      </c>
      <c r="K23" s="22">
        <v>2.2525606127951154</v>
      </c>
      <c r="L23" s="21">
        <v>1.8614706136684633</v>
      </c>
      <c r="M23" s="22">
        <v>2.4151891096334412</v>
      </c>
      <c r="N23" s="23">
        <v>2.2305163067626403</v>
      </c>
      <c r="O23" s="32">
        <v>2.1716894706414265</v>
      </c>
      <c r="P23" s="23">
        <v>1.9741849183957443</v>
      </c>
      <c r="Q23" s="32">
        <v>2.369802275198718</v>
      </c>
      <c r="R23" s="19">
        <v>1.8703300701373775</v>
      </c>
      <c r="S23" s="20">
        <v>1.7914519825221256</v>
      </c>
      <c r="T23" s="19">
        <v>1.9306288421015962</v>
      </c>
      <c r="U23" s="20">
        <v>2.003686440964056</v>
      </c>
      <c r="V23" s="33">
        <v>1.9134665422135588</v>
      </c>
      <c r="W23" s="34">
        <v>1.8992331586609976</v>
      </c>
      <c r="X23" s="33">
        <v>1.7841728836549724</v>
      </c>
      <c r="Z23" s="1">
        <v>8.65</v>
      </c>
      <c r="AA23" s="2">
        <f t="shared" si="2"/>
        <v>6.8365954452336078E-2</v>
      </c>
      <c r="AB23" s="2">
        <f t="shared" si="3"/>
        <v>5.6691477656394859E-2</v>
      </c>
      <c r="AC23" s="2">
        <f t="shared" si="4"/>
        <v>1.9727268583835167E-2</v>
      </c>
      <c r="AD23" s="2">
        <f t="shared" si="5"/>
        <v>5.7156250444814941E-2</v>
      </c>
      <c r="AE23" s="2">
        <f t="shared" si="6"/>
        <v>6.2633543934184577E-2</v>
      </c>
      <c r="AF23" s="2">
        <f t="shared" si="7"/>
        <v>8.354112569708308E-2</v>
      </c>
      <c r="AG23" s="2">
        <f t="shared" si="8"/>
        <v>9.3924623354062736E-2</v>
      </c>
      <c r="AH23" s="2">
        <f t="shared" si="9"/>
        <v>5.2751518984442365E-2</v>
      </c>
      <c r="AI23" s="2">
        <f t="shared" si="10"/>
        <v>0.13085963487549029</v>
      </c>
      <c r="AJ23" s="2">
        <f t="shared" si="11"/>
        <v>6.4353404146943571E-2</v>
      </c>
      <c r="AK23" s="2">
        <f t="shared" si="12"/>
        <v>4.9779447150722154E-2</v>
      </c>
      <c r="AL23" s="2">
        <f t="shared" si="13"/>
        <v>9.3501631190348947E-2</v>
      </c>
      <c r="AM23" s="2">
        <f t="shared" si="14"/>
        <v>0.12570297698391547</v>
      </c>
      <c r="AN23" s="2">
        <f t="shared" si="15"/>
        <v>0.10275565899286974</v>
      </c>
      <c r="AO23" s="2">
        <f t="shared" si="16"/>
        <v>6.5015831917527078E-2</v>
      </c>
      <c r="AP23" s="2">
        <f t="shared" si="17"/>
        <v>5.4014903258604356E-2</v>
      </c>
      <c r="AQ23" s="2">
        <f t="shared" si="18"/>
        <v>1.9685223988195898E-2</v>
      </c>
      <c r="AR23" s="2">
        <f t="shared" si="19"/>
        <v>3.7007815054942064E-2</v>
      </c>
      <c r="AS23" s="2">
        <f t="shared" si="20"/>
        <v>3.8266994279295724E-2</v>
      </c>
      <c r="AT23" s="2">
        <f t="shared" si="21"/>
        <v>3.1550046699420096E-2</v>
      </c>
      <c r="AU23" s="2">
        <f t="shared" si="22"/>
        <v>6.1737997984520572E-2</v>
      </c>
      <c r="AV23" s="2">
        <f t="shared" si="23"/>
        <v>3.6353221889930058E-2</v>
      </c>
      <c r="AW23" s="2">
        <f t="shared" si="24"/>
        <v>4.4242134995992222E-2</v>
      </c>
      <c r="AY23" s="1">
        <v>8.65</v>
      </c>
      <c r="AZ23" s="67">
        <f t="shared" si="28"/>
        <v>0.12552220489715102</v>
      </c>
      <c r="BA23" s="79">
        <f t="shared" si="25"/>
        <v>6.2633543934184577E-2</v>
      </c>
      <c r="BB23" s="79">
        <f t="shared" si="29"/>
        <v>5.2751518984442365E-2</v>
      </c>
      <c r="BC23" s="79">
        <f t="shared" si="30"/>
        <v>0.22436126606583923</v>
      </c>
      <c r="BD23" s="79">
        <f t="shared" si="31"/>
        <v>0.17971788024251983</v>
      </c>
      <c r="BE23" s="79">
        <f t="shared" si="32"/>
        <v>5.1235270687615991E-2</v>
      </c>
      <c r="BF23" s="68">
        <f t="shared" si="33"/>
        <v>0.10598013298051279</v>
      </c>
      <c r="BG23" s="67">
        <f t="shared" si="34"/>
        <v>7.6418746240230026E-2</v>
      </c>
      <c r="BH23" s="79">
        <f t="shared" si="35"/>
        <v>8.354112569708308E-2</v>
      </c>
      <c r="BI23" s="79">
        <f t="shared" si="36"/>
        <v>9.3924623354062736E-2</v>
      </c>
      <c r="BJ23" s="79">
        <f t="shared" si="26"/>
        <v>0.11413285129766573</v>
      </c>
      <c r="BK23" s="79">
        <f t="shared" si="37"/>
        <v>0.16777149091039684</v>
      </c>
      <c r="BL23" s="79">
        <f t="shared" si="38"/>
        <v>7.5274809334237788E-2</v>
      </c>
      <c r="BM23" s="68">
        <f t="shared" si="39"/>
        <v>3.6353221889930058E-2</v>
      </c>
      <c r="BO23" s="2">
        <v>46891.313956580903</v>
      </c>
      <c r="CQ23" s="2">
        <v>1278212.1411416172</v>
      </c>
      <c r="CR23" s="86">
        <v>3.5383508443674572</v>
      </c>
      <c r="CS23" s="86">
        <v>1.249394894119128</v>
      </c>
    </row>
    <row r="24" spans="1:97" x14ac:dyDescent="0.25">
      <c r="A24" s="1">
        <v>10.210000000000001</v>
      </c>
      <c r="B24" s="30">
        <v>2.0711634705776869</v>
      </c>
      <c r="C24" s="31">
        <v>2.1817534639523868</v>
      </c>
      <c r="D24" s="30">
        <v>1.9859496033694437</v>
      </c>
      <c r="E24" s="31">
        <v>2.2429906542056068</v>
      </c>
      <c r="F24" s="17">
        <v>2.3253691902269531</v>
      </c>
      <c r="G24" s="18">
        <v>1.9049499087005872</v>
      </c>
      <c r="H24" s="19">
        <v>2.1607052513286145</v>
      </c>
      <c r="I24" s="20">
        <v>2.2686147808626029</v>
      </c>
      <c r="J24" s="21">
        <v>2.322810352286993</v>
      </c>
      <c r="K24" s="22">
        <v>2.4326227098858957</v>
      </c>
      <c r="L24" s="21">
        <v>2.0168333669616345</v>
      </c>
      <c r="M24" s="22">
        <v>2.623113897937468</v>
      </c>
      <c r="N24" s="23">
        <v>2.4283894665126331</v>
      </c>
      <c r="O24" s="32">
        <v>2.3480929156969417</v>
      </c>
      <c r="P24" s="23">
        <v>2.1302439286894885</v>
      </c>
      <c r="Q24" s="32">
        <v>2.5458793585811486</v>
      </c>
      <c r="R24" s="19">
        <v>2.0906463283992371</v>
      </c>
      <c r="S24" s="20">
        <v>1.9721329691607665</v>
      </c>
      <c r="T24" s="19">
        <v>2.1837939501593429</v>
      </c>
      <c r="U24" s="20">
        <v>2.2447229655369534</v>
      </c>
      <c r="V24" s="33">
        <v>2.0931250671138173</v>
      </c>
      <c r="W24" s="34">
        <v>2.1139382217059728</v>
      </c>
      <c r="X24" s="33">
        <v>1.9683704297428943</v>
      </c>
      <c r="Z24" s="1">
        <v>10.210000000000001</v>
      </c>
      <c r="AA24" s="2">
        <f t="shared" si="2"/>
        <v>7.3870116341624076E-2</v>
      </c>
      <c r="AB24" s="2">
        <f t="shared" si="3"/>
        <v>6.1630171849727133E-2</v>
      </c>
      <c r="AC24" s="2">
        <f t="shared" si="4"/>
        <v>2.1428396220356256E-2</v>
      </c>
      <c r="AD24" s="2">
        <f t="shared" si="5"/>
        <v>6.2193644859813151E-2</v>
      </c>
      <c r="AE24" s="2">
        <f t="shared" si="6"/>
        <v>6.7875201293534637E-2</v>
      </c>
      <c r="AF24" s="2">
        <f t="shared" si="7"/>
        <v>9.1950027143068366E-2</v>
      </c>
      <c r="AG24" s="2">
        <f t="shared" si="8"/>
        <v>0.10199825209421846</v>
      </c>
      <c r="AH24" s="2">
        <f t="shared" si="9"/>
        <v>5.7212196158573959E-2</v>
      </c>
      <c r="AI24" s="2">
        <f t="shared" si="10"/>
        <v>0.14214437950820258</v>
      </c>
      <c r="AJ24" s="2">
        <f t="shared" si="11"/>
        <v>6.9497598198730068E-2</v>
      </c>
      <c r="AK24" s="2">
        <f t="shared" si="12"/>
        <v>5.3934157899288147E-2</v>
      </c>
      <c r="AL24" s="2">
        <f t="shared" si="13"/>
        <v>0.10155123144475103</v>
      </c>
      <c r="AM24" s="2">
        <f t="shared" si="14"/>
        <v>0.13685431677478607</v>
      </c>
      <c r="AN24" s="2">
        <f t="shared" si="15"/>
        <v>0.11110236439911651</v>
      </c>
      <c r="AO24" s="2">
        <f t="shared" si="16"/>
        <v>7.015532330353097E-2</v>
      </c>
      <c r="AP24" s="2">
        <f t="shared" si="17"/>
        <v>5.8028228220140088E-2</v>
      </c>
      <c r="AQ24" s="2">
        <f t="shared" si="18"/>
        <v>2.200405260640197E-2</v>
      </c>
      <c r="AR24" s="2">
        <f t="shared" si="19"/>
        <v>4.0740322876923106E-2</v>
      </c>
      <c r="AS24" s="2">
        <f t="shared" si="20"/>
        <v>4.328497988610832E-2</v>
      </c>
      <c r="AT24" s="2">
        <f t="shared" si="21"/>
        <v>3.534540781534494E-2</v>
      </c>
      <c r="AU24" s="2">
        <f t="shared" si="22"/>
        <v>6.7534680290427418E-2</v>
      </c>
      <c r="AV24" s="2">
        <f t="shared" si="23"/>
        <v>4.0462891501673919E-2</v>
      </c>
      <c r="AW24" s="2">
        <f t="shared" si="24"/>
        <v>4.8809681546334416E-2</v>
      </c>
      <c r="AY24" s="1">
        <v>10.210000000000001</v>
      </c>
      <c r="AZ24" s="67">
        <f t="shared" si="28"/>
        <v>0.13606376120143723</v>
      </c>
      <c r="BA24" s="79">
        <f t="shared" si="25"/>
        <v>6.7875201293534637E-2</v>
      </c>
      <c r="BB24" s="79">
        <f t="shared" si="29"/>
        <v>5.7212196158573959E-2</v>
      </c>
      <c r="BC24" s="79">
        <f t="shared" si="30"/>
        <v>0.24369561095295361</v>
      </c>
      <c r="BD24" s="79">
        <f t="shared" si="31"/>
        <v>0.19488254499492616</v>
      </c>
      <c r="BE24" s="79">
        <f t="shared" si="32"/>
        <v>5.7349460421746906E-2</v>
      </c>
      <c r="BF24" s="68">
        <f t="shared" si="33"/>
        <v>0.11634436183676183</v>
      </c>
      <c r="BG24" s="67">
        <f t="shared" si="34"/>
        <v>8.3058568070083383E-2</v>
      </c>
      <c r="BH24" s="79">
        <f t="shared" si="35"/>
        <v>9.1950027143068366E-2</v>
      </c>
      <c r="BI24" s="79">
        <f t="shared" si="36"/>
        <v>0.10199825209421846</v>
      </c>
      <c r="BJ24" s="79">
        <f t="shared" si="26"/>
        <v>0.12343175609801821</v>
      </c>
      <c r="BK24" s="79">
        <f t="shared" si="37"/>
        <v>0.1812576877026475</v>
      </c>
      <c r="BL24" s="79">
        <f t="shared" si="38"/>
        <v>8.4025302763031426E-2</v>
      </c>
      <c r="BM24" s="68">
        <f t="shared" si="39"/>
        <v>4.0462891501673919E-2</v>
      </c>
      <c r="BO24" s="2">
        <v>53664.995104571601</v>
      </c>
      <c r="CQ24" s="2">
        <v>1203191.9120457896</v>
      </c>
      <c r="CR24" s="86">
        <v>1.923538321778977</v>
      </c>
      <c r="CS24" s="86">
        <v>0.58440306710255774</v>
      </c>
    </row>
    <row r="25" spans="1:97" x14ac:dyDescent="0.25">
      <c r="A25" s="1">
        <v>12.05</v>
      </c>
      <c r="B25" s="30">
        <v>2.2662435403500578</v>
      </c>
      <c r="C25" s="31">
        <v>2.3906113411397678</v>
      </c>
      <c r="D25" s="30">
        <v>2.1728186355245902</v>
      </c>
      <c r="E25" s="31">
        <v>2.463993407375499</v>
      </c>
      <c r="F25" s="17">
        <v>2.5264802283395018</v>
      </c>
      <c r="G25" s="18">
        <v>2.1127177614371018</v>
      </c>
      <c r="H25" s="19">
        <v>2.3729253692585277</v>
      </c>
      <c r="I25" s="20">
        <v>2.4857034512772089</v>
      </c>
      <c r="J25" s="21">
        <v>2.5426794238011809</v>
      </c>
      <c r="K25" s="22">
        <v>2.635395341744883</v>
      </c>
      <c r="L25" s="21">
        <v>2.202749834260513</v>
      </c>
      <c r="M25" s="22">
        <v>2.8730313395656411</v>
      </c>
      <c r="N25" s="23">
        <v>2.6671406143546896</v>
      </c>
      <c r="O25" s="32">
        <v>2.5537734031041079</v>
      </c>
      <c r="P25" s="23">
        <v>2.3239723552610334</v>
      </c>
      <c r="Q25" s="32">
        <v>2.7647132098212635</v>
      </c>
      <c r="R25" s="19">
        <v>2.3601463385054875</v>
      </c>
      <c r="S25" s="20">
        <v>2.1856376683720939</v>
      </c>
      <c r="T25" s="19">
        <v>2.4809309858419093</v>
      </c>
      <c r="U25" s="20">
        <v>2.5228939686855067</v>
      </c>
      <c r="V25" s="33">
        <v>2.2983900944136528</v>
      </c>
      <c r="W25" s="34">
        <v>2.3814654606041175</v>
      </c>
      <c r="X25" s="33">
        <v>2.1841667180467352</v>
      </c>
      <c r="Z25" s="1">
        <v>12.05</v>
      </c>
      <c r="AA25" s="2">
        <f t="shared" si="2"/>
        <v>8.0827842110125475E-2</v>
      </c>
      <c r="AB25" s="2">
        <f t="shared" si="3"/>
        <v>6.7529989164516288E-2</v>
      </c>
      <c r="AC25" s="2">
        <f t="shared" si="4"/>
        <v>2.3444713077310282E-2</v>
      </c>
      <c r="AD25" s="2">
        <f t="shared" si="5"/>
        <v>6.8321609199707922E-2</v>
      </c>
      <c r="AE25" s="2">
        <f t="shared" si="6"/>
        <v>7.3745431385001836E-2</v>
      </c>
      <c r="AF25" s="2">
        <f t="shared" si="7"/>
        <v>0.10197877362680716</v>
      </c>
      <c r="AG25" s="2">
        <f t="shared" si="8"/>
        <v>0.11201631498121793</v>
      </c>
      <c r="AH25" s="2">
        <f t="shared" si="9"/>
        <v>6.2686955337759892E-2</v>
      </c>
      <c r="AI25" s="2">
        <f t="shared" si="10"/>
        <v>0.15559926733951332</v>
      </c>
      <c r="AJ25" s="2">
        <f t="shared" si="11"/>
        <v>7.5290609518309473E-2</v>
      </c>
      <c r="AK25" s="2">
        <f t="shared" si="12"/>
        <v>5.8905936067794762E-2</v>
      </c>
      <c r="AL25" s="2">
        <f t="shared" si="13"/>
        <v>0.11122653527994411</v>
      </c>
      <c r="AM25" s="2">
        <f t="shared" si="14"/>
        <v>0.15030937646257303</v>
      </c>
      <c r="AN25" s="2">
        <f t="shared" si="15"/>
        <v>0.12083434234127396</v>
      </c>
      <c r="AO25" s="2">
        <f t="shared" si="16"/>
        <v>7.6535381575811648E-2</v>
      </c>
      <c r="AP25" s="2">
        <f t="shared" si="17"/>
        <v>6.3016108191456019E-2</v>
      </c>
      <c r="AQ25" s="2">
        <f t="shared" si="18"/>
        <v>2.4840540212770254E-2</v>
      </c>
      <c r="AR25" s="2">
        <f t="shared" si="19"/>
        <v>4.5150902953230709E-2</v>
      </c>
      <c r="AS25" s="2">
        <f t="shared" si="20"/>
        <v>4.9174533070372464E-2</v>
      </c>
      <c r="AT25" s="2">
        <f t="shared" si="21"/>
        <v>3.9725488430922072E-2</v>
      </c>
      <c r="AU25" s="2">
        <f t="shared" si="22"/>
        <v>7.4157556396256624E-2</v>
      </c>
      <c r="AV25" s="2">
        <f t="shared" si="23"/>
        <v>4.5583630381423296E-2</v>
      </c>
      <c r="AW25" s="2">
        <f t="shared" si="24"/>
        <v>5.4160782107404742E-2</v>
      </c>
      <c r="AY25" s="1">
        <v>12.05</v>
      </c>
      <c r="AZ25" s="67">
        <f t="shared" si="28"/>
        <v>0.1491494513098334</v>
      </c>
      <c r="BA25" s="79">
        <f t="shared" si="25"/>
        <v>7.3745431385001836E-2</v>
      </c>
      <c r="BB25" s="79">
        <f t="shared" si="29"/>
        <v>6.2686955337759892E-2</v>
      </c>
      <c r="BC25" s="79">
        <f t="shared" si="30"/>
        <v>0.26682580261945743</v>
      </c>
      <c r="BD25" s="79">
        <f t="shared" si="31"/>
        <v>0.21332548465402906</v>
      </c>
      <c r="BE25" s="79">
        <f t="shared" si="32"/>
        <v>6.4566028643692319E-2</v>
      </c>
      <c r="BF25" s="68">
        <f t="shared" si="33"/>
        <v>0.12831833850366137</v>
      </c>
      <c r="BG25" s="67">
        <f t="shared" si="34"/>
        <v>9.0974702241826577E-2</v>
      </c>
      <c r="BH25" s="79">
        <f t="shared" si="35"/>
        <v>0.10197877362680716</v>
      </c>
      <c r="BI25" s="79">
        <f t="shared" si="36"/>
        <v>0.11201631498121793</v>
      </c>
      <c r="BJ25" s="79">
        <f t="shared" si="26"/>
        <v>0.13419654558610422</v>
      </c>
      <c r="BK25" s="79">
        <f t="shared" si="37"/>
        <v>0.19736972391708563</v>
      </c>
      <c r="BL25" s="79">
        <f t="shared" si="38"/>
        <v>9.4325436023603174E-2</v>
      </c>
      <c r="BM25" s="68">
        <f t="shared" si="39"/>
        <v>4.5583630381423296E-2</v>
      </c>
      <c r="BO25" s="2">
        <v>60741.074418789402</v>
      </c>
    </row>
    <row r="26" spans="1:97" x14ac:dyDescent="0.25">
      <c r="A26" s="1">
        <v>14.22</v>
      </c>
      <c r="B26" s="30">
        <v>2.5776108940535902</v>
      </c>
      <c r="C26" s="31">
        <v>2.705730243562833</v>
      </c>
      <c r="D26" s="30">
        <v>2.4752895744896839</v>
      </c>
      <c r="E26" s="31">
        <v>2.8003670893188248</v>
      </c>
      <c r="F26" s="17">
        <v>2.8301542459613547</v>
      </c>
      <c r="G26" s="18">
        <v>2.4127720475743963</v>
      </c>
      <c r="H26" s="19">
        <v>2.6943895985278901</v>
      </c>
      <c r="I26" s="20">
        <v>2.8178262119935757</v>
      </c>
      <c r="J26" s="21">
        <v>2.881703346974672</v>
      </c>
      <c r="K26" s="22">
        <v>2.9442586145924916</v>
      </c>
      <c r="L26" s="21">
        <v>2.498198483844003</v>
      </c>
      <c r="M26" s="22">
        <v>3.2330266102959464</v>
      </c>
      <c r="N26" s="23">
        <v>3.0196392073224909</v>
      </c>
      <c r="O26" s="32">
        <v>2.864703004788093</v>
      </c>
      <c r="P26" s="23">
        <v>2.6253276854834371</v>
      </c>
      <c r="Q26" s="32">
        <v>3.1296607401970848</v>
      </c>
      <c r="R26" s="19">
        <v>2.7755132290817461</v>
      </c>
      <c r="S26" s="20">
        <v>2.5024316649451777</v>
      </c>
      <c r="T26" s="19">
        <v>2.9195618480399834</v>
      </c>
      <c r="U26" s="20">
        <v>2.9406005883001636</v>
      </c>
      <c r="V26" s="33">
        <v>2.6011250340731698</v>
      </c>
      <c r="W26" s="34">
        <v>2.7953705699013467</v>
      </c>
      <c r="X26" s="33">
        <v>2.4870522227017693</v>
      </c>
      <c r="Z26" s="1">
        <v>14.22</v>
      </c>
      <c r="AA26" s="2">
        <f t="shared" si="2"/>
        <v>9.1933070147315721E-2</v>
      </c>
      <c r="AB26" s="2">
        <f t="shared" si="3"/>
        <v>7.6431467920163046E-2</v>
      </c>
      <c r="AC26" s="2">
        <f t="shared" si="4"/>
        <v>2.6708374508743637E-2</v>
      </c>
      <c r="AD26" s="2">
        <f t="shared" si="5"/>
        <v>7.7648578652632472E-2</v>
      </c>
      <c r="AE26" s="2">
        <f t="shared" si="6"/>
        <v>8.2609372285366106E-2</v>
      </c>
      <c r="AF26" s="2">
        <f t="shared" si="7"/>
        <v>0.11646209396436819</v>
      </c>
      <c r="AG26" s="2">
        <f t="shared" si="8"/>
        <v>0.12719135538810744</v>
      </c>
      <c r="AH26" s="2">
        <f t="shared" si="9"/>
        <v>7.1062759240265949E-2</v>
      </c>
      <c r="AI26" s="2">
        <f t="shared" si="10"/>
        <v>0.17634583631811512</v>
      </c>
      <c r="AJ26" s="2">
        <f t="shared" si="11"/>
        <v>8.4114524360292792E-2</v>
      </c>
      <c r="AK26" s="2">
        <f t="shared" si="12"/>
        <v>6.6806823854956468E-2</v>
      </c>
      <c r="AL26" s="2">
        <f t="shared" si="13"/>
        <v>0.12516339219099715</v>
      </c>
      <c r="AM26" s="2">
        <f t="shared" si="14"/>
        <v>0.17017478716786644</v>
      </c>
      <c r="AN26" s="2">
        <f t="shared" si="15"/>
        <v>0.13554628737455343</v>
      </c>
      <c r="AO26" s="2">
        <f t="shared" si="16"/>
        <v>8.6459916666026079E-2</v>
      </c>
      <c r="AP26" s="2">
        <f t="shared" si="17"/>
        <v>7.1334357251312111E-2</v>
      </c>
      <c r="AQ26" s="2">
        <f t="shared" si="18"/>
        <v>2.9212276736085379E-2</v>
      </c>
      <c r="AR26" s="2">
        <f t="shared" si="19"/>
        <v>5.1695233334437464E-2</v>
      </c>
      <c r="AS26" s="2">
        <f t="shared" si="20"/>
        <v>5.7868635390000492E-2</v>
      </c>
      <c r="AT26" s="2">
        <f t="shared" si="21"/>
        <v>4.6302696863374473E-2</v>
      </c>
      <c r="AU26" s="2">
        <f t="shared" si="22"/>
        <v>8.3925299224370947E-2</v>
      </c>
      <c r="AV26" s="2">
        <f t="shared" si="23"/>
        <v>5.3506188078481537E-2</v>
      </c>
      <c r="AW26" s="2">
        <f t="shared" si="24"/>
        <v>6.16714339663356E-2</v>
      </c>
      <c r="AY26" s="1">
        <v>14.22</v>
      </c>
      <c r="AZ26" s="67">
        <f t="shared" si="28"/>
        <v>0.16958164879994819</v>
      </c>
      <c r="BA26" s="79">
        <f t="shared" si="25"/>
        <v>8.2609372285366106E-2</v>
      </c>
      <c r="BB26" s="79">
        <f t="shared" si="29"/>
        <v>7.1062759240265949E-2</v>
      </c>
      <c r="BC26" s="79">
        <f t="shared" si="30"/>
        <v>0.30150922850911227</v>
      </c>
      <c r="BD26" s="79">
        <f t="shared" si="31"/>
        <v>0.24150914441917853</v>
      </c>
      <c r="BE26" s="79">
        <f t="shared" si="32"/>
        <v>7.5514973599459856E-2</v>
      </c>
      <c r="BF26" s="68">
        <f t="shared" si="33"/>
        <v>0.14559673319070654</v>
      </c>
      <c r="BG26" s="67">
        <f t="shared" si="34"/>
        <v>0.10313984242890668</v>
      </c>
      <c r="BH26" s="79">
        <f t="shared" si="35"/>
        <v>0.11646209396436819</v>
      </c>
      <c r="BI26" s="79">
        <f t="shared" si="36"/>
        <v>0.12719135538810744</v>
      </c>
      <c r="BJ26" s="79">
        <f t="shared" si="26"/>
        <v>0.15092134821524927</v>
      </c>
      <c r="BK26" s="79">
        <f t="shared" si="37"/>
        <v>0.22200620404057952</v>
      </c>
      <c r="BL26" s="79">
        <f t="shared" si="38"/>
        <v>0.10956386872443796</v>
      </c>
      <c r="BM26" s="68">
        <f t="shared" si="39"/>
        <v>5.3506188078481537E-2</v>
      </c>
      <c r="BO26" s="2">
        <v>71045.695840456698</v>
      </c>
      <c r="CQ26" s="1" t="s">
        <v>50</v>
      </c>
      <c r="CR26" s="1" t="s">
        <v>48</v>
      </c>
      <c r="CS26" s="1" t="s">
        <v>46</v>
      </c>
    </row>
    <row r="27" spans="1:97" x14ac:dyDescent="0.25">
      <c r="A27" s="1">
        <v>16.78</v>
      </c>
      <c r="B27" s="30">
        <v>2.9797258011052725</v>
      </c>
      <c r="C27" s="31">
        <v>3.1234459979375946</v>
      </c>
      <c r="D27" s="30">
        <v>2.8788603889444806</v>
      </c>
      <c r="E27" s="31">
        <v>3.2468675669095193</v>
      </c>
      <c r="F27" s="17">
        <v>3.2225215163261289</v>
      </c>
      <c r="G27" s="18">
        <v>2.7912944776193052</v>
      </c>
      <c r="H27" s="19">
        <v>3.1215161649944254</v>
      </c>
      <c r="I27" s="20">
        <v>3.2321525372397417</v>
      </c>
      <c r="J27" s="21">
        <v>3.3398821218074652</v>
      </c>
      <c r="K27" s="22">
        <v>3.3300132694410287</v>
      </c>
      <c r="L27" s="21">
        <v>2.8818493644250998</v>
      </c>
      <c r="M27" s="22">
        <v>3.6558070131808007</v>
      </c>
      <c r="N27" s="23">
        <v>3.4657424686750189</v>
      </c>
      <c r="O27" s="32">
        <v>3.2831052935857334</v>
      </c>
      <c r="P27" s="23">
        <v>3.0527602456968457</v>
      </c>
      <c r="Q27" s="32">
        <v>3.5885384928744331</v>
      </c>
      <c r="R27" s="19">
        <v>3.3000276237510353</v>
      </c>
      <c r="S27" s="20">
        <v>2.9258274436350602</v>
      </c>
      <c r="T27" s="19">
        <v>3.477265207321107</v>
      </c>
      <c r="U27" s="20">
        <v>3.4589078862379621</v>
      </c>
      <c r="V27" s="33">
        <v>3.0128941129824978</v>
      </c>
      <c r="W27" s="34">
        <v>3.3314762352768041</v>
      </c>
      <c r="X27" s="33">
        <v>2.8666224798076332</v>
      </c>
      <c r="Z27" s="1">
        <v>16.78</v>
      </c>
      <c r="AA27" s="2">
        <f t="shared" si="2"/>
        <v>0.10627490042222107</v>
      </c>
      <c r="AB27" s="2">
        <f t="shared" si="3"/>
        <v>8.8231102549741328E-2</v>
      </c>
      <c r="AC27" s="2">
        <f t="shared" si="4"/>
        <v>3.1062903596710888E-2</v>
      </c>
      <c r="AD27" s="2">
        <f t="shared" si="5"/>
        <v>9.0029143895267283E-2</v>
      </c>
      <c r="AE27" s="2">
        <f t="shared" si="6"/>
        <v>9.4062180540043519E-2</v>
      </c>
      <c r="AF27" s="2">
        <f t="shared" si="7"/>
        <v>0.13473299314020581</v>
      </c>
      <c r="AG27" s="2">
        <f t="shared" si="8"/>
        <v>0.1473542920847267</v>
      </c>
      <c r="AH27" s="2">
        <f t="shared" si="9"/>
        <v>8.1511654836649003E-2</v>
      </c>
      <c r="AI27" s="2">
        <f t="shared" si="10"/>
        <v>0.20438408644400791</v>
      </c>
      <c r="AJ27" s="2">
        <f t="shared" si="11"/>
        <v>9.5135149094660629E-2</v>
      </c>
      <c r="AK27" s="2">
        <f t="shared" si="12"/>
        <v>7.7066415703456181E-2</v>
      </c>
      <c r="AL27" s="2">
        <f t="shared" si="13"/>
        <v>0.14153091270828136</v>
      </c>
      <c r="AM27" s="2">
        <f t="shared" si="14"/>
        <v>0.19531538256464956</v>
      </c>
      <c r="AN27" s="2">
        <f t="shared" si="15"/>
        <v>0.15534341007130256</v>
      </c>
      <c r="AO27" s="2">
        <f t="shared" si="16"/>
        <v>0.10053655317153426</v>
      </c>
      <c r="AP27" s="2">
        <f t="shared" si="17"/>
        <v>8.1793557868086897E-2</v>
      </c>
      <c r="AQ27" s="2">
        <f t="shared" si="18"/>
        <v>3.4732790739979646E-2</v>
      </c>
      <c r="AR27" s="2">
        <f t="shared" si="19"/>
        <v>6.0441743330613057E-2</v>
      </c>
      <c r="AS27" s="2">
        <f t="shared" si="20"/>
        <v>6.8922873674311644E-2</v>
      </c>
      <c r="AT27" s="2">
        <f t="shared" si="21"/>
        <v>5.4463963576703064E-2</v>
      </c>
      <c r="AU27" s="2">
        <f t="shared" si="22"/>
        <v>9.7211028555380441E-2</v>
      </c>
      <c r="AV27" s="2">
        <f t="shared" si="23"/>
        <v>6.3767786619433137E-2</v>
      </c>
      <c r="AW27" s="2">
        <f t="shared" si="24"/>
        <v>7.1083637631789681E-2</v>
      </c>
      <c r="AY27" s="1">
        <v>16.78</v>
      </c>
      <c r="AZ27" s="67">
        <f t="shared" si="28"/>
        <v>0.19630404431748835</v>
      </c>
      <c r="BA27" s="79">
        <f t="shared" si="25"/>
        <v>9.4062180540043519E-2</v>
      </c>
      <c r="BB27" s="79">
        <f t="shared" si="29"/>
        <v>8.1511654836649003E-2</v>
      </c>
      <c r="BC27" s="79">
        <f t="shared" si="30"/>
        <v>0.34591499915228929</v>
      </c>
      <c r="BD27" s="79">
        <f t="shared" si="31"/>
        <v>0.27710894043273648</v>
      </c>
      <c r="BE27" s="79">
        <f t="shared" si="32"/>
        <v>8.9196754316682711E-2</v>
      </c>
      <c r="BF27" s="68">
        <f t="shared" si="33"/>
        <v>0.16829466618717012</v>
      </c>
      <c r="BG27" s="67">
        <f t="shared" si="34"/>
        <v>0.11929400614645222</v>
      </c>
      <c r="BH27" s="79">
        <f t="shared" si="35"/>
        <v>0.13473299314020581</v>
      </c>
      <c r="BI27" s="79">
        <f t="shared" si="36"/>
        <v>0.1473542920847267</v>
      </c>
      <c r="BJ27" s="79">
        <f t="shared" si="26"/>
        <v>0.17220156479811682</v>
      </c>
      <c r="BK27" s="79">
        <f t="shared" si="37"/>
        <v>0.25587996324283679</v>
      </c>
      <c r="BL27" s="79">
        <f t="shared" si="38"/>
        <v>0.12936461700492469</v>
      </c>
      <c r="BM27" s="68">
        <f t="shared" si="39"/>
        <v>6.3767786619433137E-2</v>
      </c>
      <c r="BO27" s="2">
        <v>82995.7622918079</v>
      </c>
      <c r="CQ27" s="92">
        <v>1.3969085583432701E-2</v>
      </c>
      <c r="CR27">
        <v>4.5687342206350436E-2</v>
      </c>
      <c r="CS27">
        <v>4.400958779038705E-2</v>
      </c>
    </row>
    <row r="28" spans="1:97" x14ac:dyDescent="0.25">
      <c r="A28" s="1">
        <v>19.809999999999999</v>
      </c>
      <c r="B28" s="30">
        <v>3.4837279312274831</v>
      </c>
      <c r="C28" s="31">
        <v>3.6359068043697889</v>
      </c>
      <c r="D28" s="30">
        <v>3.4032124071093102</v>
      </c>
      <c r="E28" s="31">
        <v>3.8023710973348566</v>
      </c>
      <c r="F28" s="17">
        <v>3.6977421544795575</v>
      </c>
      <c r="G28" s="18">
        <v>3.2315057000444147</v>
      </c>
      <c r="H28" s="19">
        <v>3.6466937986057943</v>
      </c>
      <c r="I28" s="20">
        <v>3.7531144461948398</v>
      </c>
      <c r="J28" s="21">
        <v>3.9072861773279519</v>
      </c>
      <c r="K28" s="22">
        <v>3.8238051825440338</v>
      </c>
      <c r="L28" s="21">
        <v>3.3934799527282156</v>
      </c>
      <c r="M28" s="22">
        <v>4.1254724173498971</v>
      </c>
      <c r="N28" s="23">
        <v>3.9864924908913171</v>
      </c>
      <c r="O28" s="32">
        <v>3.8049037192961648</v>
      </c>
      <c r="P28" s="23">
        <v>3.6185702534613577</v>
      </c>
      <c r="Q28" s="32">
        <v>4.1756865491248334</v>
      </c>
      <c r="R28" s="19">
        <v>3.9764726491177238</v>
      </c>
      <c r="S28" s="20">
        <v>3.4579329492858579</v>
      </c>
      <c r="T28" s="19">
        <v>4.1832105602284795</v>
      </c>
      <c r="U28" s="20">
        <v>4.1129248240613414</v>
      </c>
      <c r="V28" s="33">
        <v>3.56962903612169</v>
      </c>
      <c r="W28" s="34">
        <v>3.9989803480482076</v>
      </c>
      <c r="X28" s="33">
        <v>3.3433010666502248</v>
      </c>
      <c r="Z28" s="1">
        <v>19.809999999999999</v>
      </c>
      <c r="AA28" s="2">
        <f t="shared" si="2"/>
        <v>0.1242506403951599</v>
      </c>
      <c r="AB28" s="2">
        <f t="shared" si="3"/>
        <v>0.10270709540983798</v>
      </c>
      <c r="AC28" s="2">
        <f t="shared" si="4"/>
        <v>3.6720661872709386E-2</v>
      </c>
      <c r="AD28" s="2">
        <f t="shared" si="5"/>
        <v>0.10543214578690105</v>
      </c>
      <c r="AE28" s="2">
        <f t="shared" si="6"/>
        <v>0.10793339574710396</v>
      </c>
      <c r="AF28" s="2">
        <f t="shared" si="7"/>
        <v>0.15598154863544336</v>
      </c>
      <c r="AG28" s="2">
        <f t="shared" si="8"/>
        <v>0.17214582745698492</v>
      </c>
      <c r="AH28" s="2">
        <f t="shared" si="9"/>
        <v>9.4649793218587616E-2</v>
      </c>
      <c r="AI28" s="2">
        <f t="shared" si="10"/>
        <v>0.2391063776215841</v>
      </c>
      <c r="AJ28" s="2">
        <f t="shared" si="11"/>
        <v>0.10924229026010038</v>
      </c>
      <c r="AK28" s="2">
        <f t="shared" si="12"/>
        <v>9.0748440895858137E-2</v>
      </c>
      <c r="AL28" s="2">
        <f t="shared" si="13"/>
        <v>0.15971353916528375</v>
      </c>
      <c r="AM28" s="2">
        <f t="shared" si="14"/>
        <v>0.2246627708166713</v>
      </c>
      <c r="AN28" s="2">
        <f t="shared" si="15"/>
        <v>0.18003282438221735</v>
      </c>
      <c r="AO28" s="2">
        <f t="shared" si="16"/>
        <v>0.11917037415724295</v>
      </c>
      <c r="AP28" s="2">
        <f t="shared" si="17"/>
        <v>9.5176423514202288E-2</v>
      </c>
      <c r="AQ28" s="2">
        <f t="shared" si="18"/>
        <v>4.1852374631964048E-2</v>
      </c>
      <c r="AR28" s="2">
        <f t="shared" si="19"/>
        <v>7.1433978866347225E-2</v>
      </c>
      <c r="AS28" s="2">
        <f t="shared" si="20"/>
        <v>8.2915416514288673E-2</v>
      </c>
      <c r="AT28" s="2">
        <f t="shared" si="21"/>
        <v>6.4762114279670019E-2</v>
      </c>
      <c r="AU28" s="2">
        <f t="shared" si="22"/>
        <v>0.1151740808504665</v>
      </c>
      <c r="AV28" s="2">
        <f t="shared" si="23"/>
        <v>7.6544482841990544E-2</v>
      </c>
      <c r="AW28" s="2">
        <f t="shared" si="24"/>
        <v>8.2903836549725385E-2</v>
      </c>
      <c r="AY28" s="1">
        <v>19.809999999999999</v>
      </c>
      <c r="AZ28" s="67">
        <f t="shared" si="28"/>
        <v>0.22968278618206095</v>
      </c>
      <c r="BA28" s="79">
        <f t="shared" si="25"/>
        <v>0.10793339574710396</v>
      </c>
      <c r="BB28" s="79">
        <f t="shared" si="29"/>
        <v>9.4649793218587616E-2</v>
      </c>
      <c r="BC28" s="79">
        <f t="shared" si="30"/>
        <v>0.39881991678686785</v>
      </c>
      <c r="BD28" s="79">
        <f t="shared" si="31"/>
        <v>0.3198391943308736</v>
      </c>
      <c r="BE28" s="79">
        <f t="shared" si="32"/>
        <v>0.10661448891163407</v>
      </c>
      <c r="BF28" s="68">
        <f t="shared" si="33"/>
        <v>0.19807791740019187</v>
      </c>
      <c r="BG28" s="67">
        <f t="shared" si="34"/>
        <v>0.13942775728254736</v>
      </c>
      <c r="BH28" s="79">
        <f t="shared" si="35"/>
        <v>0.15598154863544336</v>
      </c>
      <c r="BI28" s="79">
        <f t="shared" si="36"/>
        <v>0.17214582745698492</v>
      </c>
      <c r="BJ28" s="79">
        <f t="shared" si="26"/>
        <v>0.1999907311559585</v>
      </c>
      <c r="BK28" s="79">
        <f t="shared" si="37"/>
        <v>0.29920319853946031</v>
      </c>
      <c r="BL28" s="79">
        <f t="shared" si="38"/>
        <v>0.15434939538063591</v>
      </c>
      <c r="BM28" s="68">
        <f t="shared" si="39"/>
        <v>7.6544482841990544E-2</v>
      </c>
      <c r="BO28" s="2">
        <v>97649.402808236802</v>
      </c>
      <c r="CQ28" s="92">
        <v>0.50792078167571175</v>
      </c>
      <c r="CR28">
        <v>0.6265456221881649</v>
      </c>
      <c r="CS28">
        <v>0.62057443847512606</v>
      </c>
    </row>
    <row r="29" spans="1:97" x14ac:dyDescent="0.25">
      <c r="A29" s="1">
        <v>23.37</v>
      </c>
      <c r="B29" s="30">
        <v>4.0523944855917895</v>
      </c>
      <c r="C29" s="31">
        <v>4.2336905029863026</v>
      </c>
      <c r="D29" s="30">
        <v>4.0234850038637555</v>
      </c>
      <c r="E29" s="31">
        <v>4.4537673477796709</v>
      </c>
      <c r="F29" s="17">
        <v>4.2459613545613148</v>
      </c>
      <c r="G29" s="18">
        <v>3.7116912599318952</v>
      </c>
      <c r="H29" s="19">
        <v>4.2645498381485796</v>
      </c>
      <c r="I29" s="20">
        <v>4.3178503895125555</v>
      </c>
      <c r="J29" s="21">
        <v>4.5796599831197282</v>
      </c>
      <c r="K29" s="22">
        <v>4.4269320987454046</v>
      </c>
      <c r="L29" s="21">
        <v>4.0181016343354568</v>
      </c>
      <c r="M29" s="22">
        <v>4.5686376034018128</v>
      </c>
      <c r="N29" s="23">
        <v>4.5498978050297687</v>
      </c>
      <c r="O29" s="32">
        <v>4.4230569679360796</v>
      </c>
      <c r="P29" s="23">
        <v>4.3242952359719862</v>
      </c>
      <c r="Q29" s="32">
        <v>4.7965013517198658</v>
      </c>
      <c r="R29" s="19">
        <v>4.7324201774657562</v>
      </c>
      <c r="S29" s="20">
        <v>4.0924243473652195</v>
      </c>
      <c r="T29" s="19">
        <v>4.9879839088866822</v>
      </c>
      <c r="U29" s="20">
        <v>4.8819461167462999</v>
      </c>
      <c r="V29" s="33">
        <v>4.3167606948448336</v>
      </c>
      <c r="W29" s="34">
        <v>4.7185182459884052</v>
      </c>
      <c r="X29" s="33">
        <v>3.9590911893458292</v>
      </c>
      <c r="Z29" s="1">
        <v>23.37</v>
      </c>
      <c r="AA29" s="2">
        <f t="shared" si="2"/>
        <v>0.14453270172311733</v>
      </c>
      <c r="AB29" s="2">
        <f t="shared" si="3"/>
        <v>0.11959328932835729</v>
      </c>
      <c r="AC29" s="2">
        <f t="shared" si="4"/>
        <v>4.3413403191689841E-2</v>
      </c>
      <c r="AD29" s="2">
        <f t="shared" si="5"/>
        <v>0.12349406101923488</v>
      </c>
      <c r="AE29" s="2">
        <f t="shared" si="6"/>
        <v>0.12393536597829041</v>
      </c>
      <c r="AF29" s="2">
        <f t="shared" si="7"/>
        <v>0.17915962542565211</v>
      </c>
      <c r="AG29" s="2">
        <f t="shared" si="8"/>
        <v>0.20131233965964163</v>
      </c>
      <c r="AH29" s="2">
        <f t="shared" si="9"/>
        <v>0.10889186897311708</v>
      </c>
      <c r="AI29" s="2">
        <f t="shared" si="10"/>
        <v>0.28025229266701185</v>
      </c>
      <c r="AJ29" s="2">
        <f t="shared" si="11"/>
        <v>0.12647302312905731</v>
      </c>
      <c r="AK29" s="2">
        <f t="shared" si="12"/>
        <v>0.10745207390539901</v>
      </c>
      <c r="AL29" s="2">
        <f t="shared" si="13"/>
        <v>0.17687023617809761</v>
      </c>
      <c r="AM29" s="2">
        <f t="shared" si="14"/>
        <v>0.25641404070025792</v>
      </c>
      <c r="AN29" s="2">
        <f t="shared" si="15"/>
        <v>0.20928136349486354</v>
      </c>
      <c r="AO29" s="2">
        <f t="shared" si="16"/>
        <v>0.14241201500626549</v>
      </c>
      <c r="AP29" s="2">
        <f t="shared" si="17"/>
        <v>0.10932665530975084</v>
      </c>
      <c r="AQ29" s="2">
        <f t="shared" si="18"/>
        <v>4.9808722367827088E-2</v>
      </c>
      <c r="AR29" s="2">
        <f t="shared" si="19"/>
        <v>8.4541302167870674E-2</v>
      </c>
      <c r="AS29" s="2">
        <f t="shared" si="20"/>
        <v>9.8866829058042893E-2</v>
      </c>
      <c r="AT29" s="2">
        <f t="shared" si="21"/>
        <v>7.6871123554287393E-2</v>
      </c>
      <c r="AU29" s="2">
        <f t="shared" si="22"/>
        <v>0.13928028381916879</v>
      </c>
      <c r="AV29" s="2">
        <f t="shared" si="23"/>
        <v>9.031715774646383E-2</v>
      </c>
      <c r="AW29" s="2">
        <f t="shared" si="24"/>
        <v>9.817358422220826E-2</v>
      </c>
      <c r="AY29" s="1">
        <v>23.37</v>
      </c>
      <c r="AZ29" s="67">
        <f t="shared" si="28"/>
        <v>0.26802676274235221</v>
      </c>
      <c r="BA29" s="79">
        <f t="shared" si="25"/>
        <v>0.12393536597829041</v>
      </c>
      <c r="BB29" s="79">
        <f t="shared" si="29"/>
        <v>0.10889186897311708</v>
      </c>
      <c r="BC29" s="79">
        <f t="shared" si="30"/>
        <v>0.45712252884510945</v>
      </c>
      <c r="BD29" s="79">
        <f t="shared" si="31"/>
        <v>0.36574069601000875</v>
      </c>
      <c r="BE29" s="79">
        <f t="shared" si="32"/>
        <v>0.12667984592211448</v>
      </c>
      <c r="BF29" s="68">
        <f t="shared" si="33"/>
        <v>0.23745386804137705</v>
      </c>
      <c r="BG29" s="67">
        <f t="shared" si="34"/>
        <v>0.16300669252004713</v>
      </c>
      <c r="BH29" s="79">
        <f t="shared" si="35"/>
        <v>0.17915962542565211</v>
      </c>
      <c r="BI29" s="79">
        <f t="shared" si="36"/>
        <v>0.20131233965964163</v>
      </c>
      <c r="BJ29" s="79">
        <f t="shared" si="26"/>
        <v>0.23392509703445633</v>
      </c>
      <c r="BK29" s="79">
        <f t="shared" si="37"/>
        <v>0.35169337850112903</v>
      </c>
      <c r="BL29" s="79">
        <f t="shared" si="38"/>
        <v>0.18340813122591357</v>
      </c>
      <c r="BM29" s="68">
        <f t="shared" si="39"/>
        <v>9.031715774646383E-2</v>
      </c>
      <c r="BO29" s="2">
        <v>115936.158399344</v>
      </c>
      <c r="CQ29" s="92">
        <v>0.47811013274085551</v>
      </c>
      <c r="CR29">
        <v>0.3277670356054847</v>
      </c>
      <c r="CS29">
        <v>0.33541597373448684</v>
      </c>
    </row>
    <row r="30" spans="1:97" x14ac:dyDescent="0.25">
      <c r="A30" s="1">
        <v>27.58</v>
      </c>
      <c r="B30" s="30">
        <v>4.7571823699783184</v>
      </c>
      <c r="C30" s="31">
        <v>4.9513450133218875</v>
      </c>
      <c r="D30" s="30">
        <v>4.8335270390373974</v>
      </c>
      <c r="E30" s="31">
        <v>5.2250294982488334</v>
      </c>
      <c r="F30" s="17">
        <v>4.8536743826146633</v>
      </c>
      <c r="G30" s="18">
        <v>4.2461629571139508</v>
      </c>
      <c r="H30" s="19">
        <v>5.0086634162066312</v>
      </c>
      <c r="I30" s="20">
        <v>5.016962438315514</v>
      </c>
      <c r="J30" s="21">
        <v>5.3477832232805875</v>
      </c>
      <c r="K30" s="22">
        <v>5.2253696139533528</v>
      </c>
      <c r="L30" s="21">
        <v>4.807886317124491</v>
      </c>
      <c r="M30" s="22">
        <v>5.0868187915085157</v>
      </c>
      <c r="N30" s="23">
        <v>5.1553659764803443</v>
      </c>
      <c r="O30" s="32">
        <v>5.1175528839739703</v>
      </c>
      <c r="P30" s="23">
        <v>5.1522536304860891</v>
      </c>
      <c r="Q30" s="32">
        <v>5.4947496709075541</v>
      </c>
      <c r="R30" s="19">
        <v>5.633223961245899</v>
      </c>
      <c r="S30" s="20">
        <v>4.8286993679176806</v>
      </c>
      <c r="T30" s="19">
        <v>5.9355571809205356</v>
      </c>
      <c r="U30" s="20">
        <v>5.8384402618768449</v>
      </c>
      <c r="V30" s="33">
        <v>5.2637882755259682</v>
      </c>
      <c r="W30" s="34">
        <v>5.581017654695394</v>
      </c>
      <c r="X30" s="33">
        <v>4.7768049818114564</v>
      </c>
      <c r="Z30" s="1">
        <v>27.58</v>
      </c>
      <c r="AA30" s="2">
        <f t="shared" si="2"/>
        <v>0.16966966640764738</v>
      </c>
      <c r="AB30" s="2">
        <f t="shared" si="3"/>
        <v>0.13986559393631692</v>
      </c>
      <c r="AC30" s="2">
        <f t="shared" si="4"/>
        <v>5.215375675121342E-2</v>
      </c>
      <c r="AD30" s="2">
        <f t="shared" si="5"/>
        <v>0.14487961792744383</v>
      </c>
      <c r="AE30" s="2">
        <f t="shared" si="6"/>
        <v>0.14167390155413961</v>
      </c>
      <c r="AF30" s="2">
        <f t="shared" si="7"/>
        <v>0.20495803977693267</v>
      </c>
      <c r="AG30" s="2">
        <f t="shared" si="8"/>
        <v>0.23643896522544999</v>
      </c>
      <c r="AH30" s="2">
        <f t="shared" si="9"/>
        <v>0.12652277573187887</v>
      </c>
      <c r="AI30" s="2">
        <f t="shared" si="10"/>
        <v>0.32725759434865564</v>
      </c>
      <c r="AJ30" s="2">
        <f t="shared" si="11"/>
        <v>0.14928358450103316</v>
      </c>
      <c r="AK30" s="2">
        <f t="shared" si="12"/>
        <v>0.12857249589254341</v>
      </c>
      <c r="AL30" s="2">
        <f t="shared" si="13"/>
        <v>0.19693110269446049</v>
      </c>
      <c r="AM30" s="2">
        <f t="shared" si="14"/>
        <v>0.29053580497052656</v>
      </c>
      <c r="AN30" s="2">
        <f t="shared" si="15"/>
        <v>0.2421421322581124</v>
      </c>
      <c r="AO30" s="2">
        <f t="shared" si="16"/>
        <v>0.16967916881279843</v>
      </c>
      <c r="AP30" s="2">
        <f t="shared" si="17"/>
        <v>0.1252418292489958</v>
      </c>
      <c r="AQ30" s="2">
        <f t="shared" si="18"/>
        <v>5.9289682192113086E-2</v>
      </c>
      <c r="AR30" s="2">
        <f t="shared" si="19"/>
        <v>9.9751271542443426E-2</v>
      </c>
      <c r="AS30" s="2">
        <f t="shared" si="20"/>
        <v>0.1176486788830259</v>
      </c>
      <c r="AT30" s="2">
        <f t="shared" si="21"/>
        <v>9.1932080363512997E-2</v>
      </c>
      <c r="AU30" s="2">
        <f t="shared" si="22"/>
        <v>0.16983612870984563</v>
      </c>
      <c r="AV30" s="2">
        <f t="shared" si="23"/>
        <v>0.10682625892852426</v>
      </c>
      <c r="AW30" s="2">
        <f t="shared" si="24"/>
        <v>0.11845043313397836</v>
      </c>
      <c r="AY30" s="1">
        <v>27.58</v>
      </c>
      <c r="AZ30" s="67">
        <f t="shared" si="28"/>
        <v>0.31454928433509122</v>
      </c>
      <c r="BA30" s="79">
        <f t="shared" si="25"/>
        <v>0.14167390155413961</v>
      </c>
      <c r="BB30" s="79">
        <f t="shared" si="29"/>
        <v>0.12652277573187887</v>
      </c>
      <c r="BC30" s="79">
        <f t="shared" si="30"/>
        <v>0.5241886970431161</v>
      </c>
      <c r="BD30" s="79">
        <f t="shared" si="31"/>
        <v>0.41577763421952235</v>
      </c>
      <c r="BE30" s="79">
        <f t="shared" si="32"/>
        <v>0.15122176255562608</v>
      </c>
      <c r="BF30" s="68">
        <f t="shared" si="33"/>
        <v>0.28828656184382401</v>
      </c>
      <c r="BG30" s="67">
        <f t="shared" si="34"/>
        <v>0.19201935068753034</v>
      </c>
      <c r="BH30" s="79">
        <f t="shared" si="35"/>
        <v>0.20495803977693267</v>
      </c>
      <c r="BI30" s="79">
        <f t="shared" si="36"/>
        <v>0.23643896522544999</v>
      </c>
      <c r="BJ30" s="79">
        <f t="shared" si="26"/>
        <v>0.27785608039357657</v>
      </c>
      <c r="BK30" s="79">
        <f t="shared" si="37"/>
        <v>0.41182130107091086</v>
      </c>
      <c r="BL30" s="79">
        <f t="shared" si="38"/>
        <v>0.21739995042546933</v>
      </c>
      <c r="BM30" s="68">
        <f t="shared" si="39"/>
        <v>0.10682625892852426</v>
      </c>
      <c r="BO30" s="2">
        <v>138087.137025239</v>
      </c>
      <c r="CQ30" s="92">
        <v>1.3969085583432659E-2</v>
      </c>
      <c r="CR30">
        <v>4.5354006526071446E-2</v>
      </c>
      <c r="CS30">
        <v>4.1099541035384692E-2</v>
      </c>
    </row>
    <row r="31" spans="1:97" x14ac:dyDescent="0.25">
      <c r="A31" s="1">
        <v>32.549999999999997</v>
      </c>
      <c r="B31" s="30">
        <v>5.4812609019328686</v>
      </c>
      <c r="C31" s="31">
        <v>5.6611477237632117</v>
      </c>
      <c r="D31" s="30">
        <v>5.7055134651360824</v>
      </c>
      <c r="E31" s="31">
        <v>5.9768134399640394</v>
      </c>
      <c r="F31" s="17">
        <v>5.3628393520647641</v>
      </c>
      <c r="G31" s="18">
        <v>4.7811281646350476</v>
      </c>
      <c r="H31" s="19">
        <v>5.7626268731559458</v>
      </c>
      <c r="I31" s="20">
        <v>5.7173469881173844</v>
      </c>
      <c r="J31" s="21">
        <v>6.0499457419871892</v>
      </c>
      <c r="K31" s="22">
        <v>5.9715728991944248</v>
      </c>
      <c r="L31" s="21">
        <v>5.5581817657740746</v>
      </c>
      <c r="M31" s="22">
        <v>5.541399456133985</v>
      </c>
      <c r="N31" s="23">
        <v>5.6737462602565225</v>
      </c>
      <c r="O31" s="32">
        <v>5.7019819445885647</v>
      </c>
      <c r="P31" s="23">
        <v>5.9087170104321221</v>
      </c>
      <c r="Q31" s="32">
        <v>6.0973844304764855</v>
      </c>
      <c r="R31" s="19">
        <v>6.4872021182700799</v>
      </c>
      <c r="S31" s="20">
        <v>5.4893895090596452</v>
      </c>
      <c r="T31" s="19">
        <v>6.7074604252651371</v>
      </c>
      <c r="U31" s="20">
        <v>6.7352941838404261</v>
      </c>
      <c r="V31" s="33">
        <v>6.1290402517697409</v>
      </c>
      <c r="W31" s="34">
        <v>6.4004183726565094</v>
      </c>
      <c r="X31" s="33">
        <v>5.6565602071644365</v>
      </c>
      <c r="Z31" s="1">
        <v>32.549999999999997</v>
      </c>
      <c r="AA31" s="2">
        <f t="shared" si="2"/>
        <v>0.19549465132833846</v>
      </c>
      <c r="AB31" s="2">
        <f t="shared" si="3"/>
        <v>0.1599161009008635</v>
      </c>
      <c r="AC31" s="2">
        <f t="shared" si="4"/>
        <v>6.156249028881821E-2</v>
      </c>
      <c r="AD31" s="2">
        <f t="shared" si="5"/>
        <v>0.16572508306332309</v>
      </c>
      <c r="AE31" s="2">
        <f t="shared" si="6"/>
        <v>0.15653591784741863</v>
      </c>
      <c r="AF31" s="2">
        <f t="shared" si="7"/>
        <v>0.23078027537876838</v>
      </c>
      <c r="AG31" s="2">
        <f t="shared" si="8"/>
        <v>0.27203056417419924</v>
      </c>
      <c r="AH31" s="2">
        <f t="shared" si="9"/>
        <v>0.14418577369333224</v>
      </c>
      <c r="AI31" s="2">
        <f t="shared" si="10"/>
        <v>0.37022642968090613</v>
      </c>
      <c r="AJ31" s="2">
        <f t="shared" si="11"/>
        <v>0.17060186615708531</v>
      </c>
      <c r="AK31" s="2">
        <f t="shared" si="12"/>
        <v>0.14863689678033062</v>
      </c>
      <c r="AL31" s="2">
        <f t="shared" si="13"/>
        <v>0.21452973854477086</v>
      </c>
      <c r="AM31" s="2">
        <f t="shared" si="14"/>
        <v>0.31974964424301688</v>
      </c>
      <c r="AN31" s="2">
        <f t="shared" si="15"/>
        <v>0.26979497769015254</v>
      </c>
      <c r="AO31" s="2">
        <f t="shared" si="16"/>
        <v>0.1945917773045612</v>
      </c>
      <c r="AP31" s="2">
        <f t="shared" si="17"/>
        <v>0.13897768332385046</v>
      </c>
      <c r="AQ31" s="2">
        <f t="shared" si="18"/>
        <v>6.8277802294792592E-2</v>
      </c>
      <c r="AR31" s="2">
        <f t="shared" si="19"/>
        <v>0.11339980847815412</v>
      </c>
      <c r="AS31" s="2">
        <f t="shared" si="20"/>
        <v>0.13294857308918023</v>
      </c>
      <c r="AT31" s="2">
        <f t="shared" si="21"/>
        <v>0.10605394221875157</v>
      </c>
      <c r="AU31" s="2">
        <f t="shared" si="22"/>
        <v>0.197753483723351</v>
      </c>
      <c r="AV31" s="2">
        <f t="shared" si="23"/>
        <v>0.12251040807101793</v>
      </c>
      <c r="AW31" s="2">
        <f t="shared" si="24"/>
        <v>0.14026572345705615</v>
      </c>
      <c r="AY31" s="1">
        <v>32.549999999999997</v>
      </c>
      <c r="AZ31" s="67">
        <f t="shared" si="28"/>
        <v>0.36121973439166155</v>
      </c>
      <c r="BA31" s="79">
        <f t="shared" si="25"/>
        <v>0.15653591784741863</v>
      </c>
      <c r="BB31" s="79">
        <f t="shared" si="29"/>
        <v>0.14418577369333224</v>
      </c>
      <c r="BC31" s="79">
        <f t="shared" si="30"/>
        <v>0.584756168225677</v>
      </c>
      <c r="BD31" s="79">
        <f t="shared" si="31"/>
        <v>0.45872732756686735</v>
      </c>
      <c r="BE31" s="79">
        <f t="shared" si="32"/>
        <v>0.17433174451354416</v>
      </c>
      <c r="BF31" s="68">
        <f t="shared" si="33"/>
        <v>0.33801920718040712</v>
      </c>
      <c r="BG31" s="67">
        <f t="shared" si="34"/>
        <v>0.22147859118968172</v>
      </c>
      <c r="BH31" s="79">
        <f t="shared" si="35"/>
        <v>0.23078027537876838</v>
      </c>
      <c r="BI31" s="79">
        <f t="shared" si="36"/>
        <v>0.27203056417419924</v>
      </c>
      <c r="BJ31" s="79">
        <f t="shared" si="26"/>
        <v>0.31923876293741593</v>
      </c>
      <c r="BK31" s="79">
        <f t="shared" si="37"/>
        <v>0.46438675499471371</v>
      </c>
      <c r="BL31" s="79">
        <f t="shared" si="38"/>
        <v>0.24634838156733435</v>
      </c>
      <c r="BM31" s="68">
        <f t="shared" si="39"/>
        <v>0.12251040807101793</v>
      </c>
      <c r="BO31" s="2">
        <v>158909.43663881399</v>
      </c>
      <c r="CQ31" s="92">
        <v>0.50792078167571175</v>
      </c>
      <c r="CR31">
        <v>0.61501653417427682</v>
      </c>
      <c r="CS31">
        <v>0.53983121946404766</v>
      </c>
    </row>
    <row r="32" spans="1:97" x14ac:dyDescent="0.25">
      <c r="A32" s="1">
        <v>38.409999999999997</v>
      </c>
      <c r="B32" s="30">
        <v>6.2047960353643763</v>
      </c>
      <c r="C32" s="31">
        <v>6.3264569014703804</v>
      </c>
      <c r="D32" s="30">
        <v>6.5600974536504726</v>
      </c>
      <c r="E32" s="31">
        <v>6.6652932032288881</v>
      </c>
      <c r="F32" s="17">
        <v>5.7617764930030884</v>
      </c>
      <c r="G32" s="18">
        <v>5.3299116616493096</v>
      </c>
      <c r="H32" s="19">
        <v>6.5098745035884891</v>
      </c>
      <c r="I32" s="20">
        <v>6.3719215019583775</v>
      </c>
      <c r="J32" s="21">
        <v>6.6152220322994753</v>
      </c>
      <c r="K32" s="22">
        <v>6.5338208528130259</v>
      </c>
      <c r="L32" s="21">
        <v>6.1804975067016388</v>
      </c>
      <c r="M32" s="22">
        <v>5.9140332924278693</v>
      </c>
      <c r="N32" s="23">
        <v>6.0766017950768667</v>
      </c>
      <c r="O32" s="32">
        <v>6.0937013593441929</v>
      </c>
      <c r="P32" s="23">
        <v>6.4868272357567314</v>
      </c>
      <c r="Q32" s="32">
        <v>6.5081187358810109</v>
      </c>
      <c r="R32" s="19">
        <v>7.118842766956603</v>
      </c>
      <c r="S32" s="20">
        <v>6.0537164573276669</v>
      </c>
      <c r="T32" s="19">
        <v>7.1537101858140435</v>
      </c>
      <c r="U32" s="20">
        <v>7.4041649130940677</v>
      </c>
      <c r="V32" s="33">
        <v>6.8038954924295636</v>
      </c>
      <c r="W32" s="34">
        <v>7.0616153599529063</v>
      </c>
      <c r="X32" s="33">
        <v>6.4950829274307909</v>
      </c>
      <c r="Z32" s="1">
        <v>38.409999999999997</v>
      </c>
      <c r="AA32" s="2">
        <f t="shared" si="2"/>
        <v>0.22130025539730672</v>
      </c>
      <c r="AB32" s="2">
        <f t="shared" si="3"/>
        <v>0.17870975455273563</v>
      </c>
      <c r="AC32" s="2">
        <f t="shared" si="4"/>
        <v>7.0783451524888463E-2</v>
      </c>
      <c r="AD32" s="2">
        <f t="shared" si="5"/>
        <v>0.18481524993913087</v>
      </c>
      <c r="AE32" s="2">
        <f t="shared" si="6"/>
        <v>0.16818049405426738</v>
      </c>
      <c r="AF32" s="2">
        <f t="shared" si="7"/>
        <v>0.25726950599614973</v>
      </c>
      <c r="AG32" s="2">
        <f t="shared" si="8"/>
        <v>0.30730513581639785</v>
      </c>
      <c r="AH32" s="2">
        <f t="shared" si="9"/>
        <v>0.16069348835788821</v>
      </c>
      <c r="AI32" s="2">
        <f t="shared" si="10"/>
        <v>0.40481851226656651</v>
      </c>
      <c r="AJ32" s="2">
        <f t="shared" si="11"/>
        <v>0.18666472794401512</v>
      </c>
      <c r="AK32" s="2">
        <f t="shared" si="12"/>
        <v>0.16527886432421557</v>
      </c>
      <c r="AL32" s="2">
        <f t="shared" si="13"/>
        <v>0.2289558848830523</v>
      </c>
      <c r="AM32" s="2">
        <f t="shared" si="14"/>
        <v>0.34245297076335229</v>
      </c>
      <c r="AN32" s="2">
        <f t="shared" si="15"/>
        <v>0.28832957351872984</v>
      </c>
      <c r="AO32" s="2">
        <f t="shared" si="16"/>
        <v>0.21363068135517654</v>
      </c>
      <c r="AP32" s="2">
        <f t="shared" si="17"/>
        <v>0.1483395503469358</v>
      </c>
      <c r="AQ32" s="2">
        <f t="shared" si="18"/>
        <v>7.4925820122218253E-2</v>
      </c>
      <c r="AR32" s="2">
        <f t="shared" si="19"/>
        <v>0.1250576745754749</v>
      </c>
      <c r="AS32" s="2">
        <f t="shared" si="20"/>
        <v>0.14179368959302011</v>
      </c>
      <c r="AT32" s="2">
        <f t="shared" si="21"/>
        <v>0.11658598072157943</v>
      </c>
      <c r="AU32" s="2">
        <f t="shared" si="22"/>
        <v>0.21952768806324019</v>
      </c>
      <c r="AV32" s="2">
        <f t="shared" si="23"/>
        <v>0.13516637960485822</v>
      </c>
      <c r="AW32" s="2">
        <f t="shared" si="24"/>
        <v>0.1610585713515009</v>
      </c>
      <c r="AY32" s="1">
        <v>38.409999999999997</v>
      </c>
      <c r="AZ32" s="67">
        <f t="shared" si="28"/>
        <v>0.40611550533643759</v>
      </c>
      <c r="BA32" s="79">
        <f t="shared" si="25"/>
        <v>0.16818049405426738</v>
      </c>
      <c r="BB32" s="79">
        <f t="shared" si="29"/>
        <v>0.16069348835788821</v>
      </c>
      <c r="BC32" s="79">
        <f t="shared" si="30"/>
        <v>0.63377439714961881</v>
      </c>
      <c r="BD32" s="79">
        <f t="shared" si="31"/>
        <v>0.49079252111028809</v>
      </c>
      <c r="BE32" s="79">
        <f t="shared" si="32"/>
        <v>0.19151180084379768</v>
      </c>
      <c r="BF32" s="68">
        <f t="shared" si="33"/>
        <v>0.38058625941474111</v>
      </c>
      <c r="BG32" s="67">
        <f t="shared" si="34"/>
        <v>0.2494932060776241</v>
      </c>
      <c r="BH32" s="79">
        <f t="shared" si="35"/>
        <v>0.25726950599614973</v>
      </c>
      <c r="BI32" s="79">
        <f t="shared" si="36"/>
        <v>0.30730513581639785</v>
      </c>
      <c r="BJ32" s="79">
        <f t="shared" si="26"/>
        <v>0.35194359226823069</v>
      </c>
      <c r="BK32" s="79">
        <f t="shared" si="37"/>
        <v>0.50196025487390639</v>
      </c>
      <c r="BL32" s="79">
        <f t="shared" si="38"/>
        <v>0.26685136416849498</v>
      </c>
      <c r="BM32" s="68">
        <f t="shared" si="39"/>
        <v>0.13516637960485822</v>
      </c>
      <c r="BO32" s="2">
        <v>178955.04187655999</v>
      </c>
      <c r="CQ32" s="92">
        <v>0.47811013274085551</v>
      </c>
      <c r="CR32">
        <v>0.33962945929965188</v>
      </c>
      <c r="CS32">
        <v>0.41906923950056757</v>
      </c>
    </row>
    <row r="33" spans="1:97" x14ac:dyDescent="0.25">
      <c r="A33" s="1">
        <v>45.32</v>
      </c>
      <c r="B33" s="30">
        <v>6.7212963315165712</v>
      </c>
      <c r="C33" s="31">
        <v>6.7279456027303324</v>
      </c>
      <c r="D33" s="30">
        <v>7.2392068631899082</v>
      </c>
      <c r="E33" s="31">
        <v>7.067593130185605</v>
      </c>
      <c r="F33" s="17">
        <v>6.0201914022293765</v>
      </c>
      <c r="G33" s="18">
        <v>5.7049795193209283</v>
      </c>
      <c r="H33" s="19">
        <v>7.001025282848226</v>
      </c>
      <c r="I33" s="20">
        <v>6.8544538807462949</v>
      </c>
      <c r="J33" s="21">
        <v>6.9336775584603476</v>
      </c>
      <c r="K33" s="22">
        <v>6.8611769896861725</v>
      </c>
      <c r="L33" s="21">
        <v>6.6846337877958089</v>
      </c>
      <c r="M33" s="22">
        <v>6.0991271235847879</v>
      </c>
      <c r="N33" s="23">
        <v>6.2282650552445258</v>
      </c>
      <c r="O33" s="32">
        <v>6.2830756459479096</v>
      </c>
      <c r="P33" s="23">
        <v>6.7551257312863715</v>
      </c>
      <c r="Q33" s="32">
        <v>6.6737591278966031</v>
      </c>
      <c r="R33" s="19">
        <v>7.3930590272397119</v>
      </c>
      <c r="S33" s="20">
        <v>6.4563339225541059</v>
      </c>
      <c r="T33" s="19">
        <v>7.3494070320254927</v>
      </c>
      <c r="U33" s="20">
        <v>7.726897290533409</v>
      </c>
      <c r="V33" s="33">
        <v>7.2990922081891272</v>
      </c>
      <c r="W33" s="34">
        <v>7.4079816672886194</v>
      </c>
      <c r="X33" s="33">
        <v>6.9971946482520506</v>
      </c>
      <c r="Z33" s="1">
        <v>45.32</v>
      </c>
      <c r="AA33" s="2">
        <f t="shared" si="2"/>
        <v>0.239721754959871</v>
      </c>
      <c r="AB33" s="2">
        <f t="shared" si="3"/>
        <v>0.19005100738592678</v>
      </c>
      <c r="AC33" s="2">
        <f t="shared" si="4"/>
        <v>7.8111042053818969E-2</v>
      </c>
      <c r="AD33" s="2">
        <f t="shared" si="5"/>
        <v>0.19597022231378669</v>
      </c>
      <c r="AE33" s="2">
        <f t="shared" si="6"/>
        <v>0.17572336683967354</v>
      </c>
      <c r="AF33" s="2">
        <f t="shared" si="7"/>
        <v>0.27537365641810108</v>
      </c>
      <c r="AG33" s="2">
        <f t="shared" si="8"/>
        <v>0.33049039950213299</v>
      </c>
      <c r="AH33" s="2">
        <f t="shared" si="9"/>
        <v>0.17286247241854069</v>
      </c>
      <c r="AI33" s="2">
        <f t="shared" si="10"/>
        <v>0.42430639818998112</v>
      </c>
      <c r="AJ33" s="2">
        <f t="shared" si="11"/>
        <v>0.19601696541834404</v>
      </c>
      <c r="AK33" s="2">
        <f t="shared" si="12"/>
        <v>0.17876047675323592</v>
      </c>
      <c r="AL33" s="2">
        <f t="shared" si="13"/>
        <v>0.23612160746246122</v>
      </c>
      <c r="AM33" s="2">
        <f t="shared" si="14"/>
        <v>0.35100010545336086</v>
      </c>
      <c r="AN33" s="2">
        <f t="shared" si="15"/>
        <v>0.29729000726367127</v>
      </c>
      <c r="AO33" s="2">
        <f t="shared" si="16"/>
        <v>0.22246655570845419</v>
      </c>
      <c r="AP33" s="2">
        <f t="shared" si="17"/>
        <v>0.15211499180214719</v>
      </c>
      <c r="AQ33" s="2">
        <f t="shared" si="18"/>
        <v>7.7811946261697976E-2</v>
      </c>
      <c r="AR33" s="2">
        <f t="shared" si="19"/>
        <v>0.13337494617212267</v>
      </c>
      <c r="AS33" s="2">
        <f t="shared" si="20"/>
        <v>0.14567259678177724</v>
      </c>
      <c r="AT33" s="2">
        <f t="shared" si="21"/>
        <v>0.12166772473673931</v>
      </c>
      <c r="AU33" s="2">
        <f t="shared" si="22"/>
        <v>0.23550521009722256</v>
      </c>
      <c r="AV33" s="2">
        <f t="shared" si="23"/>
        <v>0.14179617709357109</v>
      </c>
      <c r="AW33" s="2">
        <f t="shared" si="24"/>
        <v>0.17350943569270563</v>
      </c>
      <c r="AY33" s="1">
        <v>45.32</v>
      </c>
      <c r="AZ33" s="67">
        <f t="shared" si="28"/>
        <v>0.43569197727365772</v>
      </c>
      <c r="BA33" s="79">
        <f t="shared" si="25"/>
        <v>0.17572336683967354</v>
      </c>
      <c r="BB33" s="79">
        <f t="shared" si="29"/>
        <v>0.17286247241854069</v>
      </c>
      <c r="BC33" s="79">
        <f t="shared" si="30"/>
        <v>0.66042800565244231</v>
      </c>
      <c r="BD33" s="79">
        <f t="shared" si="31"/>
        <v>0.50311509725550807</v>
      </c>
      <c r="BE33" s="79">
        <f t="shared" si="32"/>
        <v>0.19947967099843728</v>
      </c>
      <c r="BF33" s="68">
        <f t="shared" si="33"/>
        <v>0.40901464578992819</v>
      </c>
      <c r="BG33" s="67">
        <f t="shared" si="34"/>
        <v>0.26816204943974575</v>
      </c>
      <c r="BH33" s="79">
        <f t="shared" si="35"/>
        <v>0.27537365641810108</v>
      </c>
      <c r="BI33" s="79">
        <f t="shared" si="36"/>
        <v>0.33049039950213299</v>
      </c>
      <c r="BJ33" s="79">
        <f t="shared" si="26"/>
        <v>0.37477744217157993</v>
      </c>
      <c r="BK33" s="79">
        <f t="shared" si="37"/>
        <v>0.51975656297212547</v>
      </c>
      <c r="BL33" s="79">
        <f t="shared" si="38"/>
        <v>0.27904754295389989</v>
      </c>
      <c r="BM33" s="68">
        <f t="shared" si="39"/>
        <v>0.14179617709357109</v>
      </c>
      <c r="BO33" s="2">
        <v>195868.296374016</v>
      </c>
      <c r="CQ33" s="92">
        <v>1.3969085583432659E-2</v>
      </c>
      <c r="CR33">
        <v>4.7942747635056897E-2</v>
      </c>
      <c r="CS33">
        <v>4.9294166633087534E-2</v>
      </c>
    </row>
    <row r="34" spans="1:97" x14ac:dyDescent="0.25">
      <c r="A34" s="1">
        <v>53.48</v>
      </c>
      <c r="B34" s="30">
        <v>6.6721187651811977</v>
      </c>
      <c r="C34" s="31">
        <v>6.6049340710535542</v>
      </c>
      <c r="D34" s="30">
        <v>7.2727687071024745</v>
      </c>
      <c r="E34" s="31">
        <v>6.915513269529713</v>
      </c>
      <c r="F34" s="17">
        <v>5.917263429910431</v>
      </c>
      <c r="G34" s="18">
        <v>5.7538370428860466</v>
      </c>
      <c r="H34" s="19">
        <v>6.9446123401073629</v>
      </c>
      <c r="I34" s="20">
        <v>6.7821758240080205</v>
      </c>
      <c r="J34" s="21">
        <v>6.7067159362521531</v>
      </c>
      <c r="K34" s="22">
        <v>6.5802152309823603</v>
      </c>
      <c r="L34" s="21">
        <v>6.6679157178681576</v>
      </c>
      <c r="M34" s="22">
        <v>5.8663328998169453</v>
      </c>
      <c r="N34" s="23">
        <v>5.9681862614413914</v>
      </c>
      <c r="O34" s="32">
        <v>6.0573830030092344</v>
      </c>
      <c r="P34" s="23">
        <v>6.5014337441093488</v>
      </c>
      <c r="Q34" s="32">
        <v>6.3987018102609508</v>
      </c>
      <c r="R34" s="19">
        <v>7.080775890529095</v>
      </c>
      <c r="S34" s="20">
        <v>6.4174875104267972</v>
      </c>
      <c r="T34" s="19">
        <v>6.9375511554603548</v>
      </c>
      <c r="U34" s="20">
        <v>7.3179679113093616</v>
      </c>
      <c r="V34" s="33">
        <v>7.1908840851457532</v>
      </c>
      <c r="W34" s="34">
        <v>7.1204818643862913</v>
      </c>
      <c r="X34" s="33">
        <v>6.8754238855663106</v>
      </c>
      <c r="Z34" s="1">
        <v>53.48</v>
      </c>
      <c r="AA34" s="2">
        <f t="shared" si="2"/>
        <v>0.23796778787895354</v>
      </c>
      <c r="AB34" s="2">
        <f t="shared" si="3"/>
        <v>0.18657617763912115</v>
      </c>
      <c r="AC34" s="2">
        <f t="shared" si="4"/>
        <v>7.8473174349635549E-2</v>
      </c>
      <c r="AD34" s="2">
        <f t="shared" si="5"/>
        <v>0.19175335193752013</v>
      </c>
      <c r="AE34" s="2">
        <f t="shared" si="6"/>
        <v>0.17271900225565581</v>
      </c>
      <c r="AF34" s="2">
        <f t="shared" si="7"/>
        <v>0.27773196022306573</v>
      </c>
      <c r="AG34" s="2">
        <f t="shared" si="8"/>
        <v>0.32782737012710783</v>
      </c>
      <c r="AH34" s="2">
        <f t="shared" si="9"/>
        <v>0.17103969210565817</v>
      </c>
      <c r="AI34" s="2">
        <f t="shared" si="10"/>
        <v>0.41041748171895065</v>
      </c>
      <c r="AJ34" s="2">
        <f t="shared" si="11"/>
        <v>0.18799016893393483</v>
      </c>
      <c r="AK34" s="2">
        <f t="shared" si="12"/>
        <v>0.17831340212723068</v>
      </c>
      <c r="AL34" s="2">
        <f t="shared" si="13"/>
        <v>0.22710921188351299</v>
      </c>
      <c r="AM34" s="2">
        <f t="shared" si="14"/>
        <v>0.33634310494979142</v>
      </c>
      <c r="AN34" s="2">
        <f t="shared" si="15"/>
        <v>0.28661113417038497</v>
      </c>
      <c r="AO34" s="2">
        <f t="shared" si="16"/>
        <v>0.2141117174947533</v>
      </c>
      <c r="AP34" s="2">
        <f t="shared" si="17"/>
        <v>0.14584561036127777</v>
      </c>
      <c r="AQ34" s="2">
        <f t="shared" si="18"/>
        <v>7.4525166247818728E-2</v>
      </c>
      <c r="AR34" s="2">
        <f t="shared" si="19"/>
        <v>0.13257245699039674</v>
      </c>
      <c r="AS34" s="2">
        <f t="shared" si="20"/>
        <v>0.13750920145237966</v>
      </c>
      <c r="AT34" s="2">
        <f t="shared" si="21"/>
        <v>0.11522872273147745</v>
      </c>
      <c r="AU34" s="2">
        <f t="shared" si="22"/>
        <v>0.23201387500722809</v>
      </c>
      <c r="AV34" s="2">
        <f t="shared" si="23"/>
        <v>0.13629314336621765</v>
      </c>
      <c r="AW34" s="2">
        <f t="shared" si="24"/>
        <v>0.17048988609038734</v>
      </c>
      <c r="AY34" s="1">
        <v>53.48</v>
      </c>
      <c r="AZ34" s="72">
        <f t="shared" si="28"/>
        <v>0.42972113981647364</v>
      </c>
      <c r="BA34" s="55">
        <f t="shared" si="25"/>
        <v>0.17271900225565581</v>
      </c>
      <c r="BB34" s="55">
        <f t="shared" si="29"/>
        <v>0.17103969210565817</v>
      </c>
      <c r="BC34" s="55">
        <f t="shared" si="30"/>
        <v>0.63752669360246361</v>
      </c>
      <c r="BD34" s="55">
        <f t="shared" si="31"/>
        <v>0.48218871531106922</v>
      </c>
      <c r="BE34" s="55">
        <f t="shared" si="32"/>
        <v>0.18975388897929618</v>
      </c>
      <c r="BF34" s="73">
        <f t="shared" si="33"/>
        <v>0.40250376109761543</v>
      </c>
      <c r="BG34" s="72">
        <f t="shared" si="34"/>
        <v>0.26504935198875668</v>
      </c>
      <c r="BH34" s="55">
        <f t="shared" si="35"/>
        <v>0.27773196022306573</v>
      </c>
      <c r="BI34" s="55">
        <f t="shared" si="36"/>
        <v>0.32782737012710783</v>
      </c>
      <c r="BJ34" s="55">
        <f t="shared" si="26"/>
        <v>0.36630357106116551</v>
      </c>
      <c r="BK34" s="55">
        <f t="shared" si="37"/>
        <v>0.5007228516651383</v>
      </c>
      <c r="BL34" s="55">
        <f t="shared" si="38"/>
        <v>0.27008165844277643</v>
      </c>
      <c r="BM34" s="73">
        <f t="shared" si="39"/>
        <v>0.13629314336621765</v>
      </c>
      <c r="BO34" s="2">
        <v>205682.84592981401</v>
      </c>
      <c r="CQ34" s="92">
        <v>0.50792078167571175</v>
      </c>
      <c r="CR34">
        <v>0.6387344214065207</v>
      </c>
      <c r="CS34">
        <v>0.63722896043482735</v>
      </c>
    </row>
    <row r="35" spans="1:97" x14ac:dyDescent="0.25">
      <c r="A35" s="1">
        <v>63.11</v>
      </c>
      <c r="B35" s="30">
        <v>6.4550310552255921</v>
      </c>
      <c r="C35" s="31">
        <v>6.2683535822528391</v>
      </c>
      <c r="D35" s="30">
        <v>6.9458514867689685</v>
      </c>
      <c r="E35" s="31">
        <v>6.5296949038263445</v>
      </c>
      <c r="F35" s="17">
        <v>5.7015526794122167</v>
      </c>
      <c r="G35" s="18">
        <v>5.8170063662833726</v>
      </c>
      <c r="H35" s="19">
        <v>6.6428478686205246</v>
      </c>
      <c r="I35" s="20">
        <v>6.4261300445120835</v>
      </c>
      <c r="J35" s="21">
        <v>6.2364798252395506</v>
      </c>
      <c r="K35" s="22">
        <v>6.1224357372975113</v>
      </c>
      <c r="L35" s="21">
        <v>6.4070561784798086</v>
      </c>
      <c r="M35" s="22">
        <v>5.5483302824107863</v>
      </c>
      <c r="N35" s="23">
        <v>5.6168725376936512</v>
      </c>
      <c r="O35" s="32">
        <v>5.6452808372492917</v>
      </c>
      <c r="P35" s="23">
        <v>5.9548428262824897</v>
      </c>
      <c r="Q35" s="32">
        <v>5.8533005194778953</v>
      </c>
      <c r="R35" s="19">
        <v>6.5842221219083301</v>
      </c>
      <c r="S35" s="20">
        <v>6.2094032408146305</v>
      </c>
      <c r="T35" s="19">
        <v>6.3508959824460556</v>
      </c>
      <c r="U35" s="20">
        <v>6.6817305117131145</v>
      </c>
      <c r="V35" s="33">
        <v>6.7981133789844979</v>
      </c>
      <c r="W35" s="34">
        <v>6.6398263438119232</v>
      </c>
      <c r="X35" s="33">
        <v>6.6773537209445708</v>
      </c>
      <c r="Z35" s="1">
        <v>63.11</v>
      </c>
      <c r="AA35" s="2">
        <f t="shared" si="2"/>
        <v>0.23022513761567687</v>
      </c>
      <c r="AB35" s="2">
        <f t="shared" si="3"/>
        <v>0.17706845199147853</v>
      </c>
      <c r="AC35" s="2">
        <f t="shared" si="4"/>
        <v>7.4945737542237031E-2</v>
      </c>
      <c r="AD35" s="2">
        <f t="shared" si="5"/>
        <v>0.18105538029329712</v>
      </c>
      <c r="AE35" s="2">
        <f t="shared" si="6"/>
        <v>0.16642262115936343</v>
      </c>
      <c r="AF35" s="2">
        <f t="shared" si="7"/>
        <v>0.28078108029413129</v>
      </c>
      <c r="AG35" s="2">
        <f t="shared" si="8"/>
        <v>0.31358227648610015</v>
      </c>
      <c r="AH35" s="2">
        <f t="shared" si="9"/>
        <v>0.16206057359255016</v>
      </c>
      <c r="AI35" s="2">
        <f t="shared" si="10"/>
        <v>0.38164138290553445</v>
      </c>
      <c r="AJ35" s="2">
        <f t="shared" si="11"/>
        <v>0.17491186657885238</v>
      </c>
      <c r="AK35" s="2">
        <f t="shared" si="12"/>
        <v>0.17133749632490741</v>
      </c>
      <c r="AL35" s="2">
        <f t="shared" si="13"/>
        <v>0.21479805855325096</v>
      </c>
      <c r="AM35" s="2">
        <f t="shared" si="14"/>
        <v>0.31654446873426373</v>
      </c>
      <c r="AN35" s="2">
        <f t="shared" si="15"/>
        <v>0.26711210809528751</v>
      </c>
      <c r="AO35" s="2">
        <f t="shared" si="16"/>
        <v>0.19611083879796135</v>
      </c>
      <c r="AP35" s="2">
        <f t="shared" si="17"/>
        <v>0.13341427874045961</v>
      </c>
      <c r="AQ35" s="2">
        <f t="shared" si="18"/>
        <v>6.9298937833085175E-2</v>
      </c>
      <c r="AR35" s="2">
        <f t="shared" si="19"/>
        <v>0.12827385214874862</v>
      </c>
      <c r="AS35" s="2">
        <f t="shared" si="20"/>
        <v>0.12588110926806323</v>
      </c>
      <c r="AT35" s="2">
        <f t="shared" si="21"/>
        <v>0.10521052863743492</v>
      </c>
      <c r="AU35" s="2">
        <f t="shared" si="22"/>
        <v>0.21934112817293516</v>
      </c>
      <c r="AV35" s="2">
        <f t="shared" si="23"/>
        <v>0.1270929160469037</v>
      </c>
      <c r="AW35" s="2">
        <f t="shared" si="24"/>
        <v>0.16557834021826207</v>
      </c>
      <c r="AY35" s="1">
        <v>63.11</v>
      </c>
      <c r="AZ35" s="67">
        <f t="shared" si="28"/>
        <v>0.41128051790897402</v>
      </c>
      <c r="BA35" s="2">
        <f t="shared" si="25"/>
        <v>0.16642262115936343</v>
      </c>
      <c r="BB35" s="2">
        <f t="shared" si="29"/>
        <v>0.16206057359255016</v>
      </c>
      <c r="BC35" s="2">
        <f t="shared" si="30"/>
        <v>0.59643944145878547</v>
      </c>
      <c r="BD35" s="2">
        <f t="shared" si="31"/>
        <v>0.44995874747472331</v>
      </c>
      <c r="BE35" s="2">
        <f t="shared" si="32"/>
        <v>0.1745094664705201</v>
      </c>
      <c r="BF35" s="68">
        <f t="shared" si="33"/>
        <v>0.38491946839119723</v>
      </c>
      <c r="BG35" s="67">
        <f t="shared" si="34"/>
        <v>0.25201418953371557</v>
      </c>
      <c r="BH35" s="2">
        <f t="shared" si="35"/>
        <v>0.28078108029413129</v>
      </c>
      <c r="BI35" s="2">
        <f t="shared" si="36"/>
        <v>0.31358227648610015</v>
      </c>
      <c r="BJ35" s="2">
        <f t="shared" si="26"/>
        <v>0.34624936290375979</v>
      </c>
      <c r="BK35" s="2">
        <f t="shared" si="37"/>
        <v>0.46322294689324883</v>
      </c>
      <c r="BL35" s="2">
        <f t="shared" si="38"/>
        <v>0.25415496141681182</v>
      </c>
      <c r="BM35" s="68">
        <f t="shared" si="39"/>
        <v>0.1270929160469037</v>
      </c>
      <c r="BO35" s="2">
        <v>207689.96724224</v>
      </c>
      <c r="CQ35" s="92">
        <v>0.47811013274085551</v>
      </c>
      <c r="CR35">
        <v>0.31332283095842234</v>
      </c>
      <c r="CS35">
        <v>0.31347687293208504</v>
      </c>
    </row>
    <row r="36" spans="1:97" x14ac:dyDescent="0.25">
      <c r="A36" s="1">
        <v>74.48</v>
      </c>
      <c r="B36" s="30">
        <v>5.6627560086291693</v>
      </c>
      <c r="C36" s="31">
        <v>5.4622354597752292</v>
      </c>
      <c r="D36" s="30">
        <v>6.0200003729093776</v>
      </c>
      <c r="E36" s="31">
        <v>5.5996104358249195</v>
      </c>
      <c r="F36" s="17">
        <v>5.1401937381833571</v>
      </c>
      <c r="G36" s="18">
        <v>5.4389774465775043</v>
      </c>
      <c r="H36" s="19">
        <v>5.737554454160005</v>
      </c>
      <c r="I36" s="20">
        <v>5.5376698470708297</v>
      </c>
      <c r="J36" s="21">
        <v>5.3009723887001474</v>
      </c>
      <c r="K36" s="22">
        <v>5.1724865115645278</v>
      </c>
      <c r="L36" s="21">
        <v>5.6939440232900003</v>
      </c>
      <c r="M36" s="22">
        <v>4.7292696947582575</v>
      </c>
      <c r="N36" s="23">
        <v>4.8822536212565524</v>
      </c>
      <c r="O36" s="32">
        <v>4.9311433611526994</v>
      </c>
      <c r="P36" s="23">
        <v>5.0630770531753777</v>
      </c>
      <c r="Q36" s="32">
        <v>4.7655279450828045</v>
      </c>
      <c r="R36" s="19">
        <v>5.5052114564454291</v>
      </c>
      <c r="S36" s="20">
        <v>5.5682868732251851</v>
      </c>
      <c r="T36" s="19">
        <v>5.2812026539888182</v>
      </c>
      <c r="U36" s="20">
        <v>5.4292858252068834</v>
      </c>
      <c r="V36" s="33">
        <v>5.8919736005220429</v>
      </c>
      <c r="W36" s="34">
        <v>5.5050693521005361</v>
      </c>
      <c r="X36" s="33">
        <v>5.777560268820519</v>
      </c>
      <c r="Z36" s="1">
        <v>74.48</v>
      </c>
      <c r="AA36" s="2">
        <f t="shared" si="2"/>
        <v>0.20196785580376875</v>
      </c>
      <c r="AB36" s="2">
        <f t="shared" si="3"/>
        <v>0.15429722726773096</v>
      </c>
      <c r="AC36" s="2">
        <f t="shared" si="4"/>
        <v>6.4955804023692054E-2</v>
      </c>
      <c r="AD36" s="2">
        <f t="shared" si="5"/>
        <v>0.15526599816455358</v>
      </c>
      <c r="AE36" s="2">
        <f t="shared" si="6"/>
        <v>0.15003711502383424</v>
      </c>
      <c r="AF36" s="2">
        <f t="shared" si="7"/>
        <v>0.26253400236884877</v>
      </c>
      <c r="AG36" s="2">
        <f t="shared" si="8"/>
        <v>0.2708469955630769</v>
      </c>
      <c r="AH36" s="2">
        <f t="shared" si="9"/>
        <v>0.13965449587327916</v>
      </c>
      <c r="AI36" s="2">
        <f t="shared" si="10"/>
        <v>0.32439300532650561</v>
      </c>
      <c r="AJ36" s="2">
        <f t="shared" si="11"/>
        <v>0.14777276714888679</v>
      </c>
      <c r="AK36" s="2">
        <f t="shared" si="12"/>
        <v>0.15226745107082151</v>
      </c>
      <c r="AL36" s="2">
        <f t="shared" si="13"/>
        <v>0.18308894696287098</v>
      </c>
      <c r="AM36" s="2">
        <f t="shared" si="14"/>
        <v>0.27514428507953453</v>
      </c>
      <c r="AN36" s="2">
        <f t="shared" si="15"/>
        <v>0.23332197927630113</v>
      </c>
      <c r="AO36" s="2">
        <f t="shared" si="16"/>
        <v>0.16674231659222477</v>
      </c>
      <c r="AP36" s="2">
        <f t="shared" si="17"/>
        <v>0.1086206784522723</v>
      </c>
      <c r="AQ36" s="2">
        <f t="shared" si="18"/>
        <v>5.7942350579088142E-2</v>
      </c>
      <c r="AR36" s="2">
        <f t="shared" si="19"/>
        <v>0.11502967022708584</v>
      </c>
      <c r="AS36" s="2">
        <f t="shared" si="20"/>
        <v>0.10467871780471233</v>
      </c>
      <c r="AT36" s="2">
        <f t="shared" si="21"/>
        <v>8.548953460370777E-2</v>
      </c>
      <c r="AU36" s="2">
        <f t="shared" si="22"/>
        <v>0.190104528220844</v>
      </c>
      <c r="AV36" s="2">
        <f t="shared" si="23"/>
        <v>0.1053725324685561</v>
      </c>
      <c r="AW36" s="2">
        <f t="shared" si="24"/>
        <v>0.14326616198594203</v>
      </c>
      <c r="AY36" s="1">
        <v>74.48</v>
      </c>
      <c r="AZ36" s="67">
        <f t="shared" si="28"/>
        <v>0.3572338539683223</v>
      </c>
      <c r="BA36" s="2">
        <f t="shared" si="25"/>
        <v>0.15003711502383424</v>
      </c>
      <c r="BB36" s="2">
        <f t="shared" si="29"/>
        <v>0.13965449587327916</v>
      </c>
      <c r="BC36" s="2">
        <f t="shared" si="30"/>
        <v>0.50748195228937654</v>
      </c>
      <c r="BD36" s="2">
        <f t="shared" si="31"/>
        <v>0.38376496353180684</v>
      </c>
      <c r="BE36" s="2">
        <f t="shared" si="32"/>
        <v>0.14343188518279593</v>
      </c>
      <c r="BF36" s="68">
        <f t="shared" si="33"/>
        <v>0.333370690206786</v>
      </c>
      <c r="BG36" s="67">
        <f t="shared" si="34"/>
        <v>0.21925303129142301</v>
      </c>
      <c r="BH36" s="2">
        <f t="shared" si="35"/>
        <v>0.26253400236884877</v>
      </c>
      <c r="BI36" s="2">
        <f t="shared" si="36"/>
        <v>0.2708469955630769</v>
      </c>
      <c r="BJ36" s="2">
        <f t="shared" si="26"/>
        <v>0.30004021821970828</v>
      </c>
      <c r="BK36" s="2">
        <f t="shared" si="37"/>
        <v>0.40006429586852588</v>
      </c>
      <c r="BL36" s="2">
        <f t="shared" si="38"/>
        <v>0.21970838803179815</v>
      </c>
      <c r="BM36" s="68">
        <f t="shared" si="39"/>
        <v>0.1053725324685561</v>
      </c>
      <c r="BO36" s="2">
        <v>197517.63102297299</v>
      </c>
      <c r="CQ36" s="92">
        <v>1.3969085583432659E-2</v>
      </c>
      <c r="CR36">
        <v>5.4289321159684933E-2</v>
      </c>
      <c r="CS36">
        <v>4.6077408976689778E-2</v>
      </c>
    </row>
    <row r="37" spans="1:97" x14ac:dyDescent="0.25">
      <c r="A37" s="1">
        <v>87.89</v>
      </c>
      <c r="B37" s="30">
        <v>4.9104207534763926</v>
      </c>
      <c r="C37" s="31">
        <v>4.6870010835483855</v>
      </c>
      <c r="D37" s="30">
        <v>5.0506431650890535</v>
      </c>
      <c r="E37" s="31">
        <v>4.6556664731331816</v>
      </c>
      <c r="F37" s="17">
        <v>4.5412405375614098</v>
      </c>
      <c r="G37" s="18">
        <v>5.112273602131963</v>
      </c>
      <c r="H37" s="19">
        <v>4.8058454554001955</v>
      </c>
      <c r="I37" s="20">
        <v>4.6179061250563072</v>
      </c>
      <c r="J37" s="21">
        <v>4.3456058102175277</v>
      </c>
      <c r="K37" s="22">
        <v>4.1871737388353383</v>
      </c>
      <c r="L37" s="21">
        <v>4.8721644135704603</v>
      </c>
      <c r="M37" s="22">
        <v>3.8833011933252073</v>
      </c>
      <c r="N37" s="23">
        <v>4.1725169584407116</v>
      </c>
      <c r="O37" s="32">
        <v>4.1751285966290634</v>
      </c>
      <c r="P37" s="23">
        <v>4.1713112800682666</v>
      </c>
      <c r="Q37" s="32">
        <v>3.5962818445336988</v>
      </c>
      <c r="R37" s="19">
        <v>4.3941976647824132</v>
      </c>
      <c r="S37" s="20">
        <v>4.8786877742210386</v>
      </c>
      <c r="T37" s="19">
        <v>4.161442279226093</v>
      </c>
      <c r="U37" s="20">
        <v>4.1705395302150876</v>
      </c>
      <c r="V37" s="33">
        <v>4.8321948076621277</v>
      </c>
      <c r="W37" s="34">
        <v>4.3545445467016366</v>
      </c>
      <c r="X37" s="33">
        <v>4.8477094765398601</v>
      </c>
      <c r="Z37" s="1">
        <v>87.89</v>
      </c>
      <c r="AA37" s="2">
        <f t="shared" si="2"/>
        <v>0.17513506659348971</v>
      </c>
      <c r="AB37" s="2">
        <f t="shared" si="3"/>
        <v>0.13239840660807503</v>
      </c>
      <c r="AC37" s="2">
        <f t="shared" si="4"/>
        <v>5.4496439751310778E-2</v>
      </c>
      <c r="AD37" s="2">
        <f t="shared" si="5"/>
        <v>0.12909231996703702</v>
      </c>
      <c r="AE37" s="2">
        <f t="shared" si="6"/>
        <v>0.13255427005088019</v>
      </c>
      <c r="AF37" s="2">
        <f t="shared" si="7"/>
        <v>0.24676433450130694</v>
      </c>
      <c r="AG37" s="2">
        <f t="shared" si="8"/>
        <v>0.22686474056762138</v>
      </c>
      <c r="AH37" s="2">
        <f t="shared" si="9"/>
        <v>0.11645897456779496</v>
      </c>
      <c r="AI37" s="2">
        <f t="shared" si="10"/>
        <v>0.26592934755626169</v>
      </c>
      <c r="AJ37" s="2">
        <f t="shared" si="11"/>
        <v>0.11962336654478664</v>
      </c>
      <c r="AK37" s="2">
        <f t="shared" si="12"/>
        <v>0.13029142074770153</v>
      </c>
      <c r="AL37" s="2">
        <f t="shared" si="13"/>
        <v>0.15033812239839192</v>
      </c>
      <c r="AM37" s="2">
        <f t="shared" si="14"/>
        <v>0.23514636570988498</v>
      </c>
      <c r="AN37" s="2">
        <f t="shared" si="15"/>
        <v>0.19755038467810077</v>
      </c>
      <c r="AO37" s="2">
        <f t="shared" si="16"/>
        <v>0.13737379438648831</v>
      </c>
      <c r="AP37" s="2">
        <f t="shared" si="17"/>
        <v>8.1970052082456557E-2</v>
      </c>
      <c r="AQ37" s="2">
        <f t="shared" si="18"/>
        <v>4.6248930421834894E-2</v>
      </c>
      <c r="AR37" s="2">
        <f t="shared" si="19"/>
        <v>0.10078393203985819</v>
      </c>
      <c r="AS37" s="2">
        <f t="shared" si="20"/>
        <v>8.248394741654036E-2</v>
      </c>
      <c r="AT37" s="2">
        <f t="shared" si="21"/>
        <v>6.5669315442766912E-2</v>
      </c>
      <c r="AU37" s="2">
        <f t="shared" si="22"/>
        <v>0.15591076546921878</v>
      </c>
      <c r="AV37" s="2">
        <f t="shared" si="23"/>
        <v>8.3350337168415806E-2</v>
      </c>
      <c r="AW37" s="2">
        <f t="shared" si="24"/>
        <v>0.12020865188975857</v>
      </c>
      <c r="AY37" s="1">
        <v>87.89</v>
      </c>
      <c r="AZ37" s="67">
        <f t="shared" si="28"/>
        <v>0.30422738656052672</v>
      </c>
      <c r="BA37" s="2">
        <f t="shared" si="25"/>
        <v>0.13255427005088019</v>
      </c>
      <c r="BB37" s="2">
        <f t="shared" si="29"/>
        <v>0.11645897456779496</v>
      </c>
      <c r="BC37" s="2">
        <f t="shared" si="30"/>
        <v>0.41626746995465358</v>
      </c>
      <c r="BD37" s="2">
        <f t="shared" si="31"/>
        <v>0.31711641779234157</v>
      </c>
      <c r="BE37" s="2">
        <f t="shared" si="32"/>
        <v>0.11191824586460181</v>
      </c>
      <c r="BF37" s="68">
        <f t="shared" si="33"/>
        <v>0.27611941735897738</v>
      </c>
      <c r="BG37" s="67">
        <f t="shared" si="34"/>
        <v>0.1868948463593858</v>
      </c>
      <c r="BH37" s="2">
        <f t="shared" si="35"/>
        <v>0.24676433450130694</v>
      </c>
      <c r="BI37" s="2">
        <f t="shared" si="36"/>
        <v>0.22686474056762138</v>
      </c>
      <c r="BJ37" s="2">
        <f t="shared" si="26"/>
        <v>0.24991478729248817</v>
      </c>
      <c r="BK37" s="2">
        <f t="shared" si="37"/>
        <v>0.33492417906458904</v>
      </c>
      <c r="BL37" s="2">
        <f t="shared" si="38"/>
        <v>0.18326787945639855</v>
      </c>
      <c r="BM37" s="68">
        <f t="shared" si="39"/>
        <v>8.3350337168415806E-2</v>
      </c>
      <c r="BO37" s="2">
        <v>179644.380955592</v>
      </c>
      <c r="CQ37" s="92">
        <v>0.50792078167571175</v>
      </c>
      <c r="CR37">
        <v>0.6637183027141611</v>
      </c>
      <c r="CS37">
        <v>0.6290179860805073</v>
      </c>
    </row>
    <row r="38" spans="1:97" x14ac:dyDescent="0.25">
      <c r="A38" s="1">
        <v>103.72</v>
      </c>
      <c r="B38" s="30">
        <v>3.999141430333593</v>
      </c>
      <c r="C38" s="31">
        <v>3.779856469097933</v>
      </c>
      <c r="D38" s="30">
        <v>3.9750067848789392</v>
      </c>
      <c r="E38" s="31">
        <v>3.5911074485419427</v>
      </c>
      <c r="F38" s="17">
        <v>3.824029666615568</v>
      </c>
      <c r="G38" s="18">
        <v>4.5852045600355318</v>
      </c>
      <c r="H38" s="19">
        <v>3.746535752821766</v>
      </c>
      <c r="I38" s="20">
        <v>3.5853988145380695</v>
      </c>
      <c r="J38" s="21">
        <v>3.3427191420850675</v>
      </c>
      <c r="K38" s="22">
        <v>3.2553929409169213</v>
      </c>
      <c r="L38" s="21">
        <v>3.9780359150260862</v>
      </c>
      <c r="M38" s="22">
        <v>3.0446712138322987</v>
      </c>
      <c r="N38" s="23">
        <v>3.3644361503599036</v>
      </c>
      <c r="O38" s="32">
        <v>3.3894661942809714</v>
      </c>
      <c r="P38" s="23">
        <v>3.30030212409382</v>
      </c>
      <c r="Q38" s="32">
        <v>2.6044594972208102</v>
      </c>
      <c r="R38" s="19">
        <v>3.3505588756459579</v>
      </c>
      <c r="S38" s="20">
        <v>4.0526745303047171</v>
      </c>
      <c r="T38" s="19">
        <v>3.1866586559392562</v>
      </c>
      <c r="U38" s="20">
        <v>3.0961152834260943</v>
      </c>
      <c r="V38" s="33">
        <v>3.7806761768665909</v>
      </c>
      <c r="W38" s="34">
        <v>3.2825960128455129</v>
      </c>
      <c r="X38" s="33">
        <v>3.9409797151488997</v>
      </c>
      <c r="Z38" s="1">
        <v>103.72</v>
      </c>
      <c r="AA38" s="2">
        <f t="shared" si="2"/>
        <v>0.14263337825427849</v>
      </c>
      <c r="AB38" s="2">
        <f t="shared" si="3"/>
        <v>0.10677338553907861</v>
      </c>
      <c r="AC38" s="2">
        <f t="shared" si="4"/>
        <v>4.2890323208843679E-2</v>
      </c>
      <c r="AD38" s="2">
        <f t="shared" si="5"/>
        <v>9.9574227333171131E-2</v>
      </c>
      <c r="AE38" s="2">
        <f t="shared" si="6"/>
        <v>0.11161960193884198</v>
      </c>
      <c r="AF38" s="2">
        <f t="shared" si="7"/>
        <v>0.2213232389083544</v>
      </c>
      <c r="AG38" s="2">
        <f t="shared" si="8"/>
        <v>0.17685896674770407</v>
      </c>
      <c r="AH38" s="2">
        <f t="shared" si="9"/>
        <v>9.0420172703835539E-2</v>
      </c>
      <c r="AI38" s="2">
        <f t="shared" si="10"/>
        <v>0.20455769789989578</v>
      </c>
      <c r="AJ38" s="2">
        <f t="shared" si="11"/>
        <v>9.3003320929055402E-2</v>
      </c>
      <c r="AK38" s="2">
        <f t="shared" si="12"/>
        <v>0.10638063643962782</v>
      </c>
      <c r="AL38" s="2">
        <f t="shared" si="13"/>
        <v>0.11787140137230349</v>
      </c>
      <c r="AM38" s="2">
        <f t="shared" si="14"/>
        <v>0.18960616368968292</v>
      </c>
      <c r="AN38" s="2">
        <f t="shared" si="15"/>
        <v>0.16037598244859844</v>
      </c>
      <c r="AO38" s="2">
        <f t="shared" si="16"/>
        <v>0.10868884985278182</v>
      </c>
      <c r="AP38" s="2">
        <f t="shared" si="17"/>
        <v>5.936344532015389E-2</v>
      </c>
      <c r="AQ38" s="2">
        <f t="shared" si="18"/>
        <v>3.5264632166173711E-2</v>
      </c>
      <c r="AR38" s="2">
        <f t="shared" si="19"/>
        <v>8.3720150447034833E-2</v>
      </c>
      <c r="AS38" s="2">
        <f t="shared" si="20"/>
        <v>6.3162761219371977E-2</v>
      </c>
      <c r="AT38" s="2">
        <f t="shared" si="21"/>
        <v>4.8751431252827382E-2</v>
      </c>
      <c r="AU38" s="2">
        <f t="shared" si="22"/>
        <v>0.12198351684660075</v>
      </c>
      <c r="AV38" s="2">
        <f t="shared" si="23"/>
        <v>6.2832170281875793E-2</v>
      </c>
      <c r="AW38" s="2">
        <f t="shared" si="24"/>
        <v>9.7724473996547004E-2</v>
      </c>
      <c r="AY38" s="1">
        <v>103.72</v>
      </c>
      <c r="AZ38" s="67">
        <f t="shared" si="28"/>
        <v>0.24220760558744964</v>
      </c>
      <c r="BA38" s="2">
        <f t="shared" si="25"/>
        <v>0.11161960193884198</v>
      </c>
      <c r="BB38" s="2">
        <f t="shared" si="29"/>
        <v>9.0420172703835539E-2</v>
      </c>
      <c r="BC38" s="2">
        <f t="shared" si="30"/>
        <v>0.32242909927219926</v>
      </c>
      <c r="BD38" s="2">
        <f t="shared" si="31"/>
        <v>0.24896960900983681</v>
      </c>
      <c r="BE38" s="2">
        <f t="shared" si="32"/>
        <v>8.4016063419001086E-2</v>
      </c>
      <c r="BF38" s="68">
        <f t="shared" si="33"/>
        <v>0.21970799084314774</v>
      </c>
      <c r="BG38" s="67">
        <f t="shared" si="34"/>
        <v>0.14966370874792229</v>
      </c>
      <c r="BH38" s="2">
        <f t="shared" si="35"/>
        <v>0.2213232389083544</v>
      </c>
      <c r="BI38" s="2">
        <f t="shared" si="36"/>
        <v>0.17685896674770407</v>
      </c>
      <c r="BJ38" s="2">
        <f t="shared" si="26"/>
        <v>0.19938395736868322</v>
      </c>
      <c r="BK38" s="2">
        <f t="shared" si="37"/>
        <v>0.26906483230138023</v>
      </c>
      <c r="BL38" s="2">
        <f t="shared" si="38"/>
        <v>0.14688291166640682</v>
      </c>
      <c r="BM38" s="68">
        <f t="shared" si="39"/>
        <v>6.2832170281875793E-2</v>
      </c>
      <c r="BO38" s="2">
        <v>150584.055564626</v>
      </c>
      <c r="CQ38" s="92">
        <v>0.47811013274085551</v>
      </c>
      <c r="CR38">
        <v>0.28199237612615397</v>
      </c>
      <c r="CS38">
        <v>0.32490460494280293</v>
      </c>
    </row>
    <row r="39" spans="1:97" x14ac:dyDescent="0.25">
      <c r="A39" s="1">
        <v>122.39</v>
      </c>
      <c r="B39" s="30">
        <v>3.2468061751808155</v>
      </c>
      <c r="C39" s="31">
        <v>3.034458932469287</v>
      </c>
      <c r="D39" s="30">
        <v>3.1262236088926461</v>
      </c>
      <c r="E39" s="31">
        <v>2.7239525780533023</v>
      </c>
      <c r="F39" s="17">
        <v>3.2393111855696448</v>
      </c>
      <c r="G39" s="18">
        <v>4.0704732764151395</v>
      </c>
      <c r="H39" s="19">
        <v>2.8766123580162342</v>
      </c>
      <c r="I39" s="20">
        <v>2.7641266698394356</v>
      </c>
      <c r="J39" s="21">
        <v>2.5675033512302026</v>
      </c>
      <c r="K39" s="22">
        <v>2.4929678451271302</v>
      </c>
      <c r="L39" s="21">
        <v>3.2631943043265208</v>
      </c>
      <c r="M39" s="22">
        <v>2.4555509803042228</v>
      </c>
      <c r="N39" s="23">
        <v>2.696169910246156</v>
      </c>
      <c r="O39" s="32">
        <v>2.776871877733142</v>
      </c>
      <c r="P39" s="23">
        <v>2.6499281206036329</v>
      </c>
      <c r="Q39" s="32">
        <v>2.028084799800693</v>
      </c>
      <c r="R39" s="19">
        <v>2.6296463486117378</v>
      </c>
      <c r="S39" s="20">
        <v>3.4163763223589703</v>
      </c>
      <c r="T39" s="19">
        <v>2.5579907005903553</v>
      </c>
      <c r="U39" s="20">
        <v>2.3579268608312272</v>
      </c>
      <c r="V39" s="33">
        <v>2.9451607840545844</v>
      </c>
      <c r="W39" s="34">
        <v>2.5804027099615792</v>
      </c>
      <c r="X39" s="33">
        <v>3.1463869535729696</v>
      </c>
      <c r="Z39" s="1">
        <v>122.39</v>
      </c>
      <c r="AA39" s="2">
        <f t="shared" si="2"/>
        <v>0.11580058904399942</v>
      </c>
      <c r="AB39" s="2">
        <f t="shared" si="3"/>
        <v>8.5717395924392578E-2</v>
      </c>
      <c r="AC39" s="2">
        <f t="shared" si="4"/>
        <v>3.3731952739951582E-2</v>
      </c>
      <c r="AD39" s="2">
        <f t="shared" si="5"/>
        <v>7.5529757084262072E-2</v>
      </c>
      <c r="AE39" s="2">
        <f t="shared" si="6"/>
        <v>9.4552254195592503E-2</v>
      </c>
      <c r="AF39" s="2">
        <f t="shared" si="7"/>
        <v>0.19647767457928175</v>
      </c>
      <c r="AG39" s="2">
        <f t="shared" si="8"/>
        <v>0.13579336297251421</v>
      </c>
      <c r="AH39" s="2">
        <f t="shared" si="9"/>
        <v>6.9708510486680697E-2</v>
      </c>
      <c r="AI39" s="2">
        <f t="shared" si="10"/>
        <v>0.15711836757853231</v>
      </c>
      <c r="AJ39" s="2">
        <f t="shared" si="11"/>
        <v>7.1221598367436897E-2</v>
      </c>
      <c r="AK39" s="2">
        <f t="shared" si="12"/>
        <v>8.7264342086300004E-2</v>
      </c>
      <c r="AL39" s="2">
        <f t="shared" si="13"/>
        <v>9.506420065149758E-2</v>
      </c>
      <c r="AM39" s="2">
        <f t="shared" si="14"/>
        <v>0.15194535146183252</v>
      </c>
      <c r="AN39" s="2">
        <f t="shared" si="15"/>
        <v>0.13139046976682134</v>
      </c>
      <c r="AO39" s="2">
        <f t="shared" si="16"/>
        <v>8.727008279583949E-2</v>
      </c>
      <c r="AP39" s="2">
        <f t="shared" si="17"/>
        <v>4.6226136841857175E-2</v>
      </c>
      <c r="AQ39" s="2">
        <f t="shared" si="18"/>
        <v>2.7677027819138542E-2</v>
      </c>
      <c r="AR39" s="2">
        <f t="shared" si="19"/>
        <v>7.0575502067291587E-2</v>
      </c>
      <c r="AS39" s="2">
        <f t="shared" si="20"/>
        <v>5.0701933676401412E-2</v>
      </c>
      <c r="AT39" s="2">
        <f t="shared" si="21"/>
        <v>3.7127916350648583E-2</v>
      </c>
      <c r="AU39" s="2">
        <f t="shared" si="22"/>
        <v>9.5025612697521314E-2</v>
      </c>
      <c r="AV39" s="2">
        <f t="shared" si="23"/>
        <v>4.9391488271374462E-2</v>
      </c>
      <c r="AW39" s="2">
        <f t="shared" si="24"/>
        <v>7.8020957287748716E-2</v>
      </c>
      <c r="AY39" s="1">
        <v>122.39</v>
      </c>
      <c r="AZ39" s="67">
        <f t="shared" si="28"/>
        <v>0.1913303461282615</v>
      </c>
      <c r="BA39" s="2">
        <f t="shared" si="25"/>
        <v>9.4552254195592503E-2</v>
      </c>
      <c r="BB39" s="2">
        <f t="shared" si="29"/>
        <v>6.9708510486680697E-2</v>
      </c>
      <c r="BC39" s="2">
        <f t="shared" si="30"/>
        <v>0.25218256823002988</v>
      </c>
      <c r="BD39" s="2">
        <f t="shared" si="31"/>
        <v>0.19817148830368969</v>
      </c>
      <c r="BE39" s="2">
        <f t="shared" si="32"/>
        <v>6.4804944169787132E-2</v>
      </c>
      <c r="BF39" s="68">
        <f t="shared" si="33"/>
        <v>0.17304656998527002</v>
      </c>
      <c r="BG39" s="67">
        <f t="shared" si="34"/>
        <v>0.11944934866434416</v>
      </c>
      <c r="BH39" s="2">
        <f t="shared" si="35"/>
        <v>0.19647767457928175</v>
      </c>
      <c r="BI39" s="2">
        <f t="shared" si="36"/>
        <v>0.13579336297251421</v>
      </c>
      <c r="BJ39" s="2">
        <f t="shared" si="26"/>
        <v>0.1584859404537369</v>
      </c>
      <c r="BK39" s="2">
        <f t="shared" si="37"/>
        <v>0.21866055256266081</v>
      </c>
      <c r="BL39" s="2">
        <f t="shared" si="38"/>
        <v>0.121277435743693</v>
      </c>
      <c r="BM39" s="68">
        <f t="shared" si="39"/>
        <v>4.9391488271374462E-2</v>
      </c>
      <c r="BO39" s="2">
        <v>120983.763114177</v>
      </c>
      <c r="CQ39" s="92">
        <v>1.3969085583432659E-2</v>
      </c>
      <c r="CR39">
        <v>5.6585839794767327E-2</v>
      </c>
      <c r="CS39">
        <v>5.2796969023363546E-2</v>
      </c>
    </row>
    <row r="40" spans="1:97" x14ac:dyDescent="0.25">
      <c r="A40" s="1">
        <v>144.43</v>
      </c>
      <c r="B40" s="30">
        <v>2.5838599770685824</v>
      </c>
      <c r="C40" s="31">
        <v>2.4136432874962708</v>
      </c>
      <c r="D40" s="30">
        <v>2.4224607461087939</v>
      </c>
      <c r="E40" s="31">
        <v>2.0332253291629989</v>
      </c>
      <c r="F40" s="17">
        <v>2.700946791348211</v>
      </c>
      <c r="G40" s="18">
        <v>3.6273009919557802</v>
      </c>
      <c r="H40" s="19">
        <v>2.1804050091111375</v>
      </c>
      <c r="I40" s="20">
        <v>2.0828296350212629</v>
      </c>
      <c r="J40" s="21">
        <v>1.9369755945330616</v>
      </c>
      <c r="K40" s="22">
        <v>1.8998984514659649</v>
      </c>
      <c r="L40" s="21">
        <v>2.6296371025855363</v>
      </c>
      <c r="M40" s="22">
        <v>1.9597930536812882</v>
      </c>
      <c r="N40" s="23">
        <v>2.1487603305785119</v>
      </c>
      <c r="O40" s="32">
        <v>2.2491439244578184</v>
      </c>
      <c r="P40" s="23">
        <v>2.1394690918595622</v>
      </c>
      <c r="Q40" s="32">
        <v>1.5079335687761131</v>
      </c>
      <c r="R40" s="19">
        <v>2.018891950708448</v>
      </c>
      <c r="S40" s="20">
        <v>2.843015324759016</v>
      </c>
      <c r="T40" s="19">
        <v>2.0146544067708057</v>
      </c>
      <c r="U40" s="20">
        <v>1.7750280759163777</v>
      </c>
      <c r="V40" s="33">
        <v>2.2418079842726519</v>
      </c>
      <c r="W40" s="34">
        <v>1.9888468997850324</v>
      </c>
      <c r="X40" s="33">
        <v>2.6180713977433872</v>
      </c>
      <c r="Z40" s="1">
        <v>144.43</v>
      </c>
      <c r="AA40" s="2">
        <f t="shared" si="2"/>
        <v>9.2155949942128418E-2</v>
      </c>
      <c r="AB40" s="2">
        <f t="shared" si="3"/>
        <v>6.8180595585194778E-2</v>
      </c>
      <c r="AC40" s="2">
        <f t="shared" si="4"/>
        <v>2.6138351450513839E-2</v>
      </c>
      <c r="AD40" s="2">
        <f t="shared" si="5"/>
        <v>5.6377271927031708E-2</v>
      </c>
      <c r="AE40" s="2">
        <f t="shared" si="6"/>
        <v>7.8837935892663052E-2</v>
      </c>
      <c r="AF40" s="2">
        <f t="shared" si="7"/>
        <v>0.17508619158071301</v>
      </c>
      <c r="AG40" s="2">
        <f t="shared" si="8"/>
        <v>0.10292819886010024</v>
      </c>
      <c r="AH40" s="2">
        <f t="shared" si="9"/>
        <v>5.2526880565601203E-2</v>
      </c>
      <c r="AI40" s="2">
        <f t="shared" si="10"/>
        <v>0.11853322150745074</v>
      </c>
      <c r="AJ40" s="2">
        <f t="shared" si="11"/>
        <v>5.4278198859931084E-2</v>
      </c>
      <c r="AK40" s="2">
        <f t="shared" si="12"/>
        <v>7.0321755397342561E-2</v>
      </c>
      <c r="AL40" s="2">
        <f t="shared" si="13"/>
        <v>7.5871428280217312E-2</v>
      </c>
      <c r="AM40" s="2">
        <f t="shared" si="14"/>
        <v>0.12109553719008273</v>
      </c>
      <c r="AN40" s="2">
        <f t="shared" si="15"/>
        <v>0.10642049392964614</v>
      </c>
      <c r="AO40" s="2">
        <f t="shared" si="16"/>
        <v>7.0459135602211009E-2</v>
      </c>
      <c r="AP40" s="2">
        <f t="shared" si="17"/>
        <v>3.4370329833113923E-2</v>
      </c>
      <c r="AQ40" s="2">
        <f t="shared" si="18"/>
        <v>2.1248837781206412E-2</v>
      </c>
      <c r="AR40" s="2">
        <f t="shared" si="19"/>
        <v>5.8731010578871735E-2</v>
      </c>
      <c r="AS40" s="2">
        <f t="shared" si="20"/>
        <v>3.9932464996604126E-2</v>
      </c>
      <c r="AT40" s="2">
        <f t="shared" si="21"/>
        <v>2.794959208337934E-2</v>
      </c>
      <c r="AU40" s="2">
        <f t="shared" si="22"/>
        <v>7.2331934612557228E-2</v>
      </c>
      <c r="AV40" s="2">
        <f t="shared" si="23"/>
        <v>3.8068518508785204E-2</v>
      </c>
      <c r="AW40" s="2">
        <f t="shared" si="24"/>
        <v>6.4920316449842586E-2</v>
      </c>
      <c r="AY40" s="1">
        <v>144.43</v>
      </c>
      <c r="AZ40" s="67">
        <f t="shared" si="28"/>
        <v>0.14853322186916013</v>
      </c>
      <c r="BA40" s="2">
        <f t="shared" si="25"/>
        <v>7.8837935892663052E-2</v>
      </c>
      <c r="BB40" s="2">
        <f t="shared" si="29"/>
        <v>5.2526880565601203E-2</v>
      </c>
      <c r="BC40" s="2">
        <f t="shared" si="30"/>
        <v>0.19440464978766805</v>
      </c>
      <c r="BD40" s="2">
        <f t="shared" si="31"/>
        <v>0.15546586702319665</v>
      </c>
      <c r="BE40" s="2">
        <f t="shared" si="32"/>
        <v>4.9198429864585752E-2</v>
      </c>
      <c r="BF40" s="68">
        <f t="shared" si="33"/>
        <v>0.1372522510623998</v>
      </c>
      <c r="BG40" s="67">
        <f t="shared" si="34"/>
        <v>9.4318947035708617E-2</v>
      </c>
      <c r="BH40" s="2">
        <f t="shared" si="35"/>
        <v>0.17508619158071301</v>
      </c>
      <c r="BI40" s="2">
        <f t="shared" si="36"/>
        <v>0.10292819886010024</v>
      </c>
      <c r="BJ40" s="2">
        <f t="shared" si="26"/>
        <v>0.12459995425727365</v>
      </c>
      <c r="BK40" s="2">
        <f t="shared" si="37"/>
        <v>0.17687962953185715</v>
      </c>
      <c r="BL40" s="2">
        <f t="shared" si="38"/>
        <v>9.8663475575475862E-2</v>
      </c>
      <c r="BM40" s="68">
        <f t="shared" si="39"/>
        <v>3.8068518508785204E-2</v>
      </c>
      <c r="BO40" s="2">
        <v>90850.959535399394</v>
      </c>
      <c r="CQ40" s="92">
        <v>0.50792078167571175</v>
      </c>
      <c r="CR40">
        <v>0.6612125903692877</v>
      </c>
      <c r="CS40">
        <v>0.63646422440200223</v>
      </c>
    </row>
    <row r="41" spans="1:97" x14ac:dyDescent="0.25">
      <c r="A41" s="1">
        <v>170.44</v>
      </c>
      <c r="B41" s="30">
        <v>2.0323104761801263</v>
      </c>
      <c r="C41" s="31">
        <v>1.9425352938405249</v>
      </c>
      <c r="D41" s="30">
        <v>1.8657899152874202</v>
      </c>
      <c r="E41" s="31">
        <v>1.5327851965613466</v>
      </c>
      <c r="F41" s="17">
        <v>2.2768251465446134</v>
      </c>
      <c r="G41" s="18">
        <v>3.1920248729210869</v>
      </c>
      <c r="H41" s="19">
        <v>1.6574659843386925</v>
      </c>
      <c r="I41" s="20">
        <v>1.5463432138794229</v>
      </c>
      <c r="J41" s="21">
        <v>1.4830523501166724</v>
      </c>
      <c r="K41" s="22">
        <v>1.369769682733829</v>
      </c>
      <c r="L41" s="21">
        <v>2.1131063903381082</v>
      </c>
      <c r="M41" s="22">
        <v>1.4889045625221686</v>
      </c>
      <c r="N41" s="23">
        <v>1.7204301075268813</v>
      </c>
      <c r="O41" s="32">
        <v>1.8685423738863605</v>
      </c>
      <c r="P41" s="23">
        <v>1.8304261256620977</v>
      </c>
      <c r="Q41" s="32">
        <v>1.0618491797097254</v>
      </c>
      <c r="R41" s="19">
        <v>1.4883138058117678</v>
      </c>
      <c r="S41" s="20">
        <v>2.4151025214031683</v>
      </c>
      <c r="T41" s="19">
        <v>1.5316162513278644</v>
      </c>
      <c r="U41" s="20">
        <v>1.2650479034773627</v>
      </c>
      <c r="V41" s="33">
        <v>1.6999413528493434</v>
      </c>
      <c r="W41" s="34">
        <v>1.4648298915700013</v>
      </c>
      <c r="X41" s="33">
        <v>2.1302176459707756</v>
      </c>
      <c r="Z41" s="1">
        <v>170.44</v>
      </c>
      <c r="AA41" s="2">
        <f t="shared" si="2"/>
        <v>7.2484385443440671E-2</v>
      </c>
      <c r="AB41" s="2">
        <f t="shared" si="3"/>
        <v>5.4872736980407247E-2</v>
      </c>
      <c r="AC41" s="2">
        <f t="shared" si="4"/>
        <v>2.0131873185951225E-2</v>
      </c>
      <c r="AD41" s="2">
        <f t="shared" si="5"/>
        <v>4.2501067930253073E-2</v>
      </c>
      <c r="AE41" s="2">
        <f t="shared" si="6"/>
        <v>6.6458249202490813E-2</v>
      </c>
      <c r="AF41" s="2">
        <f t="shared" si="7"/>
        <v>0.15407584859102746</v>
      </c>
      <c r="AG41" s="2">
        <f t="shared" si="8"/>
        <v>7.8242339256692231E-2</v>
      </c>
      <c r="AH41" s="2">
        <f t="shared" si="9"/>
        <v>3.8997229510825147E-2</v>
      </c>
      <c r="AI41" s="2">
        <f t="shared" si="10"/>
        <v>9.0755388565389797E-2</v>
      </c>
      <c r="AJ41" s="2">
        <f t="shared" si="11"/>
        <v>3.9132950066022715E-2</v>
      </c>
      <c r="AK41" s="2">
        <f t="shared" si="12"/>
        <v>5.6508691090421809E-2</v>
      </c>
      <c r="AL41" s="2">
        <f t="shared" si="13"/>
        <v>5.7641451233483174E-2</v>
      </c>
      <c r="AM41" s="2">
        <f t="shared" si="14"/>
        <v>9.6956559139785015E-2</v>
      </c>
      <c r="AN41" s="2">
        <f t="shared" si="15"/>
        <v>8.8411950962807032E-2</v>
      </c>
      <c r="AO41" s="2">
        <f t="shared" si="16"/>
        <v>6.0281423596429892E-2</v>
      </c>
      <c r="AP41" s="2">
        <f t="shared" si="17"/>
        <v>2.4202728353123759E-2</v>
      </c>
      <c r="AQ41" s="2">
        <f t="shared" si="18"/>
        <v>1.5664502806168858E-2</v>
      </c>
      <c r="AR41" s="2">
        <f t="shared" si="19"/>
        <v>4.9891187887146637E-2</v>
      </c>
      <c r="AS41" s="2">
        <f t="shared" si="20"/>
        <v>3.0358165717569587E-2</v>
      </c>
      <c r="AT41" s="2">
        <f t="shared" si="21"/>
        <v>1.9919444288154595E-2</v>
      </c>
      <c r="AU41" s="2">
        <f t="shared" si="22"/>
        <v>5.4848607749684149E-2</v>
      </c>
      <c r="AV41" s="2">
        <f t="shared" si="23"/>
        <v>2.8038308954541322E-2</v>
      </c>
      <c r="AW41" s="2">
        <f t="shared" si="24"/>
        <v>5.2823006967137175E-2</v>
      </c>
      <c r="AY41" s="1">
        <v>170.44</v>
      </c>
      <c r="AZ41" s="67">
        <f t="shared" si="28"/>
        <v>0.11498545337369374</v>
      </c>
      <c r="BA41" s="2">
        <f t="shared" si="25"/>
        <v>6.6458249202490813E-2</v>
      </c>
      <c r="BB41" s="2">
        <f t="shared" si="29"/>
        <v>3.8997229510825147E-2</v>
      </c>
      <c r="BC41" s="2">
        <f t="shared" si="30"/>
        <v>0.14839683979887297</v>
      </c>
      <c r="BD41" s="2">
        <f t="shared" si="31"/>
        <v>0.12115928749290877</v>
      </c>
      <c r="BE41" s="2">
        <f t="shared" si="32"/>
        <v>3.5583947094323456E-2</v>
      </c>
      <c r="BF41" s="68">
        <f t="shared" si="33"/>
        <v>0.10767161471682132</v>
      </c>
      <c r="BG41" s="67">
        <f t="shared" si="34"/>
        <v>7.5004610166358468E-2</v>
      </c>
      <c r="BH41" s="2">
        <f t="shared" si="35"/>
        <v>0.15407584859102746</v>
      </c>
      <c r="BI41" s="2">
        <f t="shared" si="36"/>
        <v>7.8242339256692231E-2</v>
      </c>
      <c r="BJ41" s="2">
        <f t="shared" si="26"/>
        <v>9.5641641156444523E-2</v>
      </c>
      <c r="BK41" s="2">
        <f t="shared" si="37"/>
        <v>0.14869337455923692</v>
      </c>
      <c r="BL41" s="2">
        <f t="shared" si="38"/>
        <v>8.0249353604716217E-2</v>
      </c>
      <c r="BM41" s="68">
        <f t="shared" si="39"/>
        <v>2.8038308954541322E-2</v>
      </c>
      <c r="BO41" s="2">
        <v>63390.272047376398</v>
      </c>
      <c r="CQ41" s="92">
        <v>0.47811013274085551</v>
      </c>
      <c r="CR41">
        <v>0.28220156983594502</v>
      </c>
      <c r="CS41">
        <v>0.31073880657463421</v>
      </c>
    </row>
    <row r="42" spans="1:97" x14ac:dyDescent="0.25">
      <c r="A42" s="1">
        <v>201.13</v>
      </c>
      <c r="B42" s="30">
        <v>1.4886402538757899</v>
      </c>
      <c r="C42" s="31">
        <v>1.4871308999733042</v>
      </c>
      <c r="D42" s="30">
        <v>1.338330318982538</v>
      </c>
      <c r="E42" s="31">
        <v>1.0967729852227821</v>
      </c>
      <c r="F42" s="17">
        <v>1.822044105731117</v>
      </c>
      <c r="G42" s="18">
        <v>2.6610077481123224</v>
      </c>
      <c r="H42" s="19">
        <v>1.1936262329138181</v>
      </c>
      <c r="I42" s="20">
        <v>1.0727183420838984</v>
      </c>
      <c r="J42" s="21">
        <v>1.0567900534069066</v>
      </c>
      <c r="K42" s="22">
        <v>0.92594094612087841</v>
      </c>
      <c r="L42" s="21">
        <v>1.5962874355057215</v>
      </c>
      <c r="M42" s="22">
        <v>1.0877320297943991</v>
      </c>
      <c r="N42" s="23">
        <v>1.3157972688764474</v>
      </c>
      <c r="O42" s="32">
        <v>1.4997998784446851</v>
      </c>
      <c r="P42" s="23">
        <v>1.5367584314147558</v>
      </c>
      <c r="Q42" s="32">
        <v>0.72619171865373422</v>
      </c>
      <c r="R42" s="19">
        <v>1.0668831650081188</v>
      </c>
      <c r="S42" s="20">
        <v>1.9537637355191713</v>
      </c>
      <c r="T42" s="19">
        <v>1.1043048952510315</v>
      </c>
      <c r="U42" s="20">
        <v>0.85814404126653321</v>
      </c>
      <c r="V42" s="33">
        <v>1.2121787829477217</v>
      </c>
      <c r="W42" s="34">
        <v>1.028587046215462</v>
      </c>
      <c r="X42" s="33">
        <v>1.7105709353227698</v>
      </c>
      <c r="Z42" s="1">
        <v>201.13</v>
      </c>
      <c r="AA42" s="2">
        <f t="shared" si="2"/>
        <v>5.3093843294734135E-2</v>
      </c>
      <c r="AB42" s="2">
        <f t="shared" si="3"/>
        <v>4.2008473662445971E-2</v>
      </c>
      <c r="AC42" s="2">
        <f t="shared" si="4"/>
        <v>1.4440584141821557E-2</v>
      </c>
      <c r="AD42" s="2">
        <f t="shared" si="5"/>
        <v>3.0411321334257342E-2</v>
      </c>
      <c r="AE42" s="2">
        <f t="shared" si="6"/>
        <v>5.3183645402185648E-2</v>
      </c>
      <c r="AF42" s="2">
        <f t="shared" si="7"/>
        <v>0.1284441829936333</v>
      </c>
      <c r="AG42" s="2">
        <f t="shared" si="8"/>
        <v>5.6346319950929633E-2</v>
      </c>
      <c r="AH42" s="2">
        <f t="shared" si="9"/>
        <v>2.7052883869013819E-2</v>
      </c>
      <c r="AI42" s="2">
        <f t="shared" si="10"/>
        <v>6.4670267318235664E-2</v>
      </c>
      <c r="AJ42" s="2">
        <f t="shared" si="11"/>
        <v>2.6453206889727344E-2</v>
      </c>
      <c r="AK42" s="2">
        <f t="shared" si="12"/>
        <v>4.2687918600294097E-2</v>
      </c>
      <c r="AL42" s="2">
        <f t="shared" si="13"/>
        <v>4.2110457801460326E-2</v>
      </c>
      <c r="AM42" s="2">
        <f t="shared" si="14"/>
        <v>7.4153070884801137E-2</v>
      </c>
      <c r="AN42" s="2">
        <f t="shared" si="15"/>
        <v>7.0964531048488724E-2</v>
      </c>
      <c r="AO42" s="2">
        <f t="shared" si="16"/>
        <v>5.0610065421782174E-2</v>
      </c>
      <c r="AP42" s="2">
        <f t="shared" si="17"/>
        <v>1.6552087843274554E-2</v>
      </c>
      <c r="AQ42" s="2">
        <f t="shared" si="18"/>
        <v>1.122894531171045E-2</v>
      </c>
      <c r="AR42" s="2">
        <f t="shared" si="19"/>
        <v>4.0360851248355027E-2</v>
      </c>
      <c r="AS42" s="2">
        <f t="shared" si="20"/>
        <v>2.1888427328770686E-2</v>
      </c>
      <c r="AT42" s="2">
        <f t="shared" si="21"/>
        <v>1.351233607378286E-2</v>
      </c>
      <c r="AU42" s="2">
        <f t="shared" si="22"/>
        <v>3.9110948431808304E-2</v>
      </c>
      <c r="AV42" s="2">
        <f t="shared" si="23"/>
        <v>1.9688184651610107E-2</v>
      </c>
      <c r="AW42" s="2">
        <f t="shared" si="24"/>
        <v>4.2417027483198602E-2</v>
      </c>
      <c r="AY42" s="1">
        <v>201.13</v>
      </c>
      <c r="AZ42" s="67">
        <f t="shared" si="28"/>
        <v>8.3505164628991477E-2</v>
      </c>
      <c r="BA42" s="2">
        <f t="shared" si="25"/>
        <v>5.3183645402185648E-2</v>
      </c>
      <c r="BB42" s="2">
        <f t="shared" si="29"/>
        <v>2.7052883869013819E-2</v>
      </c>
      <c r="BC42" s="2">
        <f t="shared" si="30"/>
        <v>0.106780725119696</v>
      </c>
      <c r="BD42" s="2">
        <f t="shared" si="31"/>
        <v>9.0705158728075691E-2</v>
      </c>
      <c r="BE42" s="2">
        <f t="shared" si="32"/>
        <v>2.4741281385493308E-2</v>
      </c>
      <c r="BF42" s="68">
        <f t="shared" si="33"/>
        <v>8.1527975915006906E-2</v>
      </c>
      <c r="BG42" s="67">
        <f t="shared" si="34"/>
        <v>5.6449057804267525E-2</v>
      </c>
      <c r="BH42" s="2">
        <f t="shared" si="35"/>
        <v>0.1284441829936333</v>
      </c>
      <c r="BI42" s="2">
        <f t="shared" si="36"/>
        <v>5.6346319950929633E-2</v>
      </c>
      <c r="BJ42" s="2">
        <f t="shared" si="26"/>
        <v>6.9141125490021438E-2</v>
      </c>
      <c r="BK42" s="2">
        <f t="shared" si="37"/>
        <v>0.1215745964702709</v>
      </c>
      <c r="BL42" s="2">
        <f t="shared" si="38"/>
        <v>6.2249278577125713E-2</v>
      </c>
      <c r="BM42" s="68">
        <f t="shared" si="39"/>
        <v>1.9688184651610107E-2</v>
      </c>
      <c r="BO42" s="2">
        <v>40105.926634228301</v>
      </c>
      <c r="CQ42" s="92">
        <v>1.3969085583432659E-2</v>
      </c>
      <c r="CR42">
        <v>4.1045334745972682E-2</v>
      </c>
      <c r="CS42">
        <v>4.060129148892714E-2</v>
      </c>
    </row>
    <row r="43" spans="1:97" x14ac:dyDescent="0.25">
      <c r="A43" s="1">
        <v>237.35</v>
      </c>
      <c r="B43" s="30">
        <v>1.1802615920489929</v>
      </c>
      <c r="C43" s="31">
        <v>1.1584022110668504</v>
      </c>
      <c r="D43" s="30">
        <v>1.0640347551539184</v>
      </c>
      <c r="E43" s="31">
        <v>0.79336242578615157</v>
      </c>
      <c r="F43" s="17">
        <v>1.456321310470184</v>
      </c>
      <c r="G43" s="18">
        <v>2.191185905344716</v>
      </c>
      <c r="H43" s="19">
        <v>0.86320756828876244</v>
      </c>
      <c r="I43" s="20">
        <v>0.84341366207972468</v>
      </c>
      <c r="J43" s="21">
        <v>0.74188080259303646</v>
      </c>
      <c r="K43" s="22">
        <v>0.74458110418620049</v>
      </c>
      <c r="L43" s="21">
        <v>1.3336984406076156</v>
      </c>
      <c r="M43" s="22">
        <v>0.88143802414373718</v>
      </c>
      <c r="N43" s="23">
        <v>1.0089161408809499</v>
      </c>
      <c r="O43" s="32">
        <v>1.2129589824930698</v>
      </c>
      <c r="P43" s="23">
        <v>1.3138169881379775</v>
      </c>
      <c r="Q43" s="32">
        <v>0.59623807776345072</v>
      </c>
      <c r="R43" s="19">
        <v>0.86071565727683708</v>
      </c>
      <c r="S43" s="20">
        <v>1.608361916061636</v>
      </c>
      <c r="T43" s="19">
        <v>0.88553367117705417</v>
      </c>
      <c r="U43" s="20">
        <v>0.64411441020320448</v>
      </c>
      <c r="V43" s="33">
        <v>0.87599018692746766</v>
      </c>
      <c r="W43" s="34">
        <v>0.81388198317048699</v>
      </c>
      <c r="X43" s="33">
        <v>1.4415962759726244</v>
      </c>
      <c r="Z43" s="1">
        <v>237.35</v>
      </c>
      <c r="AA43" s="2">
        <f t="shared" si="2"/>
        <v>4.2095209942019547E-2</v>
      </c>
      <c r="AB43" s="2">
        <f t="shared" si="3"/>
        <v>3.2722545658216445E-2</v>
      </c>
      <c r="AC43" s="2">
        <f t="shared" si="4"/>
        <v>1.1480935008110758E-2</v>
      </c>
      <c r="AD43" s="2">
        <f t="shared" si="5"/>
        <v>2.1998353342198441E-2</v>
      </c>
      <c r="AE43" s="2">
        <f t="shared" si="6"/>
        <v>4.2508562731314266E-2</v>
      </c>
      <c r="AF43" s="2">
        <f t="shared" si="7"/>
        <v>0.10576635246508377</v>
      </c>
      <c r="AG43" s="2">
        <f t="shared" si="8"/>
        <v>4.0748576468639275E-2</v>
      </c>
      <c r="AH43" s="2">
        <f t="shared" si="9"/>
        <v>2.1270049143988567E-2</v>
      </c>
      <c r="AI43" s="2">
        <f t="shared" si="10"/>
        <v>4.5399395714680886E-2</v>
      </c>
      <c r="AJ43" s="2">
        <f t="shared" si="11"/>
        <v>2.1271937565495534E-2</v>
      </c>
      <c r="AK43" s="2">
        <f t="shared" si="12"/>
        <v>3.5665763698728932E-2</v>
      </c>
      <c r="AL43" s="2">
        <f t="shared" si="13"/>
        <v>3.4123991666700604E-2</v>
      </c>
      <c r="AM43" s="2">
        <f t="shared" si="14"/>
        <v>5.6858478035486867E-2</v>
      </c>
      <c r="AN43" s="2">
        <f t="shared" si="15"/>
        <v>5.7392367215642094E-2</v>
      </c>
      <c r="AO43" s="2">
        <f t="shared" si="16"/>
        <v>4.3267934870348038E-2</v>
      </c>
      <c r="AP43" s="2">
        <f t="shared" si="17"/>
        <v>1.3590054506462326E-2</v>
      </c>
      <c r="AQ43" s="2">
        <f t="shared" si="18"/>
        <v>9.0590322928387097E-3</v>
      </c>
      <c r="AR43" s="2">
        <f t="shared" si="19"/>
        <v>3.3225540462001268E-2</v>
      </c>
      <c r="AS43" s="2">
        <f t="shared" si="20"/>
        <v>1.7552162896400384E-2</v>
      </c>
      <c r="AT43" s="2">
        <f t="shared" si="21"/>
        <v>1.0142225503059678E-2</v>
      </c>
      <c r="AU43" s="2">
        <f t="shared" si="22"/>
        <v>2.8263823381214789E-2</v>
      </c>
      <c r="AV43" s="2">
        <f t="shared" si="23"/>
        <v>1.5578515039866252E-2</v>
      </c>
      <c r="AW43" s="2">
        <f t="shared" si="24"/>
        <v>3.5747262855293067E-2</v>
      </c>
      <c r="AY43" s="1">
        <v>237.35</v>
      </c>
      <c r="AZ43" s="67">
        <f t="shared" si="28"/>
        <v>6.4093563284217989E-2</v>
      </c>
      <c r="BA43" s="2">
        <f t="shared" si="25"/>
        <v>4.2508562731314266E-2</v>
      </c>
      <c r="BB43" s="2">
        <f t="shared" si="29"/>
        <v>2.1270049143988567E-2</v>
      </c>
      <c r="BC43" s="2">
        <f t="shared" si="30"/>
        <v>7.9523387381381483E-2</v>
      </c>
      <c r="BD43" s="2">
        <f t="shared" si="31"/>
        <v>7.0448532541949188E-2</v>
      </c>
      <c r="BE43" s="2">
        <f t="shared" si="32"/>
        <v>1.9201257795898388E-2</v>
      </c>
      <c r="BF43" s="68">
        <f t="shared" si="33"/>
        <v>6.4011086236507864E-2</v>
      </c>
      <c r="BG43" s="67">
        <f t="shared" si="34"/>
        <v>4.4203480666327205E-2</v>
      </c>
      <c r="BH43" s="2">
        <f t="shared" si="35"/>
        <v>0.10576635246508377</v>
      </c>
      <c r="BI43" s="2">
        <f t="shared" si="36"/>
        <v>4.0748576468639275E-2</v>
      </c>
      <c r="BJ43" s="2">
        <f t="shared" si="26"/>
        <v>5.6937701264224469E-2</v>
      </c>
      <c r="BK43" s="2">
        <f t="shared" si="37"/>
        <v>0.10066030208599014</v>
      </c>
      <c r="BL43" s="2">
        <f t="shared" si="38"/>
        <v>5.0777703358401649E-2</v>
      </c>
      <c r="BM43" s="68">
        <f t="shared" si="39"/>
        <v>1.5578515039866252E-2</v>
      </c>
      <c r="BO43" s="2">
        <v>25009.4443809111</v>
      </c>
      <c r="CQ43" s="92">
        <v>0.50792078167571175</v>
      </c>
      <c r="CR43">
        <v>0.66552159866865435</v>
      </c>
      <c r="CS43">
        <v>0.62336353385866217</v>
      </c>
    </row>
    <row r="44" spans="1:97" x14ac:dyDescent="0.25">
      <c r="A44" s="1">
        <v>280.08999999999997</v>
      </c>
      <c r="B44" s="30">
        <v>0.99795138756812873</v>
      </c>
      <c r="C44" s="31">
        <v>0.87573741487340284</v>
      </c>
      <c r="D44" s="30">
        <v>0.9741221609684042</v>
      </c>
      <c r="E44" s="31">
        <v>0.54688816886108671</v>
      </c>
      <c r="F44" s="17">
        <v>1.1088481556913332</v>
      </c>
      <c r="G44" s="18">
        <v>1.7213640625771105</v>
      </c>
      <c r="H44" s="19">
        <v>0.59009728994013955</v>
      </c>
      <c r="I44" s="20">
        <v>0.79251362212319332</v>
      </c>
      <c r="J44" s="21">
        <v>0.4900952529558204</v>
      </c>
      <c r="K44" s="22">
        <v>0.75236757324958548</v>
      </c>
      <c r="L44" s="21">
        <v>1.2740322255209984</v>
      </c>
      <c r="M44" s="22">
        <v>0.85371471903653362</v>
      </c>
      <c r="N44" s="23">
        <v>0.73521135104712798</v>
      </c>
      <c r="O44" s="32">
        <v>0.94724202849137995</v>
      </c>
      <c r="P44" s="23">
        <v>1.1085571076038407</v>
      </c>
      <c r="Q44" s="32">
        <v>0.73561840763023156</v>
      </c>
      <c r="R44" s="19">
        <v>0.85869440720104018</v>
      </c>
      <c r="S44" s="20">
        <v>1.2728975508692257</v>
      </c>
      <c r="T44" s="19">
        <v>0.84983369033314149</v>
      </c>
      <c r="U44" s="20">
        <v>0.57074568283554383</v>
      </c>
      <c r="V44" s="33">
        <v>0.59638370104821481</v>
      </c>
      <c r="W44" s="34">
        <v>0.79075585642880053</v>
      </c>
      <c r="X44" s="33">
        <v>1.1614464516924596</v>
      </c>
      <c r="Z44" s="1">
        <v>280.08999999999997</v>
      </c>
      <c r="AA44" s="2">
        <f t="shared" si="2"/>
        <v>3.559293418900502E-2</v>
      </c>
      <c r="AB44" s="2">
        <f t="shared" si="3"/>
        <v>2.4737830495343928E-2</v>
      </c>
      <c r="AC44" s="2">
        <f t="shared" si="4"/>
        <v>1.0510778116849062E-2</v>
      </c>
      <c r="AD44" s="2">
        <f t="shared" si="5"/>
        <v>1.5164115146180233E-2</v>
      </c>
      <c r="AE44" s="2">
        <f t="shared" si="6"/>
        <v>3.2366168816474375E-2</v>
      </c>
      <c r="AF44" s="2">
        <f t="shared" si="7"/>
        <v>8.3088521936534293E-2</v>
      </c>
      <c r="AG44" s="2">
        <f t="shared" si="8"/>
        <v>2.7856132668914197E-2</v>
      </c>
      <c r="AH44" s="2">
        <f t="shared" si="9"/>
        <v>1.9986401036324802E-2</v>
      </c>
      <c r="AI44" s="2">
        <f t="shared" si="10"/>
        <v>2.9991379004631443E-2</v>
      </c>
      <c r="AJ44" s="2">
        <f t="shared" si="11"/>
        <v>2.1494389200167378E-2</v>
      </c>
      <c r="AK44" s="2">
        <f t="shared" si="12"/>
        <v>3.4070169774882614E-2</v>
      </c>
      <c r="AL44" s="2">
        <f t="shared" si="13"/>
        <v>3.3050711632780325E-2</v>
      </c>
      <c r="AM44" s="2">
        <f t="shared" si="14"/>
        <v>4.1433570899611985E-2</v>
      </c>
      <c r="AN44" s="2">
        <f t="shared" si="15"/>
        <v>4.4819703820098138E-2</v>
      </c>
      <c r="AO44" s="2">
        <f t="shared" si="16"/>
        <v>3.6508111224717303E-2</v>
      </c>
      <c r="AP44" s="2">
        <f t="shared" si="17"/>
        <v>1.6766950365115857E-2</v>
      </c>
      <c r="AQ44" s="2">
        <f t="shared" si="18"/>
        <v>9.0377586357909476E-3</v>
      </c>
      <c r="AR44" s="2">
        <f t="shared" si="19"/>
        <v>2.6295517605856456E-2</v>
      </c>
      <c r="AS44" s="2">
        <f t="shared" si="20"/>
        <v>1.6844553576093192E-2</v>
      </c>
      <c r="AT44" s="2">
        <f t="shared" si="21"/>
        <v>8.9869615219284934E-3</v>
      </c>
      <c r="AU44" s="2">
        <f t="shared" si="22"/>
        <v>1.9242320114320682E-2</v>
      </c>
      <c r="AV44" s="2">
        <f t="shared" si="23"/>
        <v>1.5135857847903632E-2</v>
      </c>
      <c r="AW44" s="2">
        <f t="shared" si="24"/>
        <v>2.8800387662617843E-2</v>
      </c>
      <c r="AY44" s="1">
        <v>280.08999999999997</v>
      </c>
      <c r="AZ44" s="67">
        <f t="shared" si="28"/>
        <v>5.0757049335185253E-2</v>
      </c>
      <c r="BA44" s="2">
        <f t="shared" si="25"/>
        <v>3.2366168816474375E-2</v>
      </c>
      <c r="BB44" s="2">
        <f t="shared" si="29"/>
        <v>1.9986401036324802E-2</v>
      </c>
      <c r="BC44" s="2">
        <f t="shared" si="30"/>
        <v>6.3042090637411771E-2</v>
      </c>
      <c r="BD44" s="2">
        <f t="shared" si="31"/>
        <v>5.8200521264727842E-2</v>
      </c>
      <c r="BE44" s="2">
        <f t="shared" si="32"/>
        <v>1.8024720157719443E-2</v>
      </c>
      <c r="BF44" s="68">
        <f t="shared" si="33"/>
        <v>4.8042707776938524E-2</v>
      </c>
      <c r="BG44" s="67">
        <f t="shared" si="34"/>
        <v>3.5248608612192991E-2</v>
      </c>
      <c r="BH44" s="2">
        <f t="shared" si="35"/>
        <v>8.3088521936534293E-2</v>
      </c>
      <c r="BI44" s="2">
        <f t="shared" si="36"/>
        <v>2.7856132668914197E-2</v>
      </c>
      <c r="BJ44" s="2">
        <f t="shared" si="26"/>
        <v>5.5564558975049992E-2</v>
      </c>
      <c r="BK44" s="2">
        <f t="shared" si="37"/>
        <v>8.1327815044815441E-2</v>
      </c>
      <c r="BL44" s="2">
        <f t="shared" si="38"/>
        <v>4.3140071181949652E-2</v>
      </c>
      <c r="BM44" s="68">
        <f t="shared" si="39"/>
        <v>1.5135857847903632E-2</v>
      </c>
      <c r="BO44" s="2">
        <v>15793.759676964601</v>
      </c>
      <c r="CQ44" s="92">
        <v>0.47811013274085551</v>
      </c>
      <c r="CR44">
        <v>0.29343306658537288</v>
      </c>
      <c r="CS44">
        <v>0.33603517465241073</v>
      </c>
    </row>
    <row r="45" spans="1:97" x14ac:dyDescent="0.25">
      <c r="A45" s="1">
        <v>330.52</v>
      </c>
      <c r="B45" s="30">
        <v>0.87949050954479502</v>
      </c>
      <c r="C45" s="31">
        <v>0.67263752427514811</v>
      </c>
      <c r="D45" s="30">
        <v>0.94159617643585647</v>
      </c>
      <c r="E45" s="31">
        <v>0.38656752757852153</v>
      </c>
      <c r="F45" s="17">
        <v>0.83364357722152882</v>
      </c>
      <c r="G45" s="18">
        <v>1.343335142871243</v>
      </c>
      <c r="H45" s="19">
        <v>0.40832225221958057</v>
      </c>
      <c r="I45" s="20">
        <v>0.7902231203251493</v>
      </c>
      <c r="J45" s="21">
        <v>0.32058329136907504</v>
      </c>
      <c r="K45" s="22">
        <v>0.7987619514189217</v>
      </c>
      <c r="L45" s="21">
        <v>1.2919032657884875</v>
      </c>
      <c r="M45" s="22">
        <v>0.85860706699662837</v>
      </c>
      <c r="N45" s="23">
        <v>0.53496845285701577</v>
      </c>
      <c r="O45" s="32">
        <v>0.72599653122637453</v>
      </c>
      <c r="P45" s="23">
        <v>0.9386603525549857</v>
      </c>
      <c r="Q45" s="32">
        <v>0.99518902194735226</v>
      </c>
      <c r="R45" s="19">
        <v>0.9038356588938371</v>
      </c>
      <c r="S45" s="20">
        <v>1.0416258879717655</v>
      </c>
      <c r="T45" s="19">
        <v>0.83285443115128055</v>
      </c>
      <c r="U45" s="20">
        <v>0.52820982555797369</v>
      </c>
      <c r="V45" s="33">
        <v>0.41053005459967135</v>
      </c>
      <c r="W45" s="34">
        <v>0.8070492639058976</v>
      </c>
      <c r="X45" s="33">
        <v>0.95258647265552743</v>
      </c>
      <c r="Z45" s="1">
        <v>330.52</v>
      </c>
      <c r="AA45" s="2">
        <f t="shared" si="2"/>
        <v>3.1367908513424782E-2</v>
      </c>
      <c r="AB45" s="2">
        <f t="shared" si="3"/>
        <v>1.9000664785724417E-2</v>
      </c>
      <c r="AC45" s="2">
        <f t="shared" si="4"/>
        <v>1.0159822743742872E-2</v>
      </c>
      <c r="AD45" s="2">
        <f t="shared" si="5"/>
        <v>1.0718744404697261E-2</v>
      </c>
      <c r="AE45" s="2">
        <f t="shared" si="6"/>
        <v>2.4333222375519239E-2</v>
      </c>
      <c r="AF45" s="2">
        <f t="shared" si="7"/>
        <v>6.4841444011251831E-2</v>
      </c>
      <c r="AG45" s="2">
        <f t="shared" si="8"/>
        <v>1.9275260238277497E-2</v>
      </c>
      <c r="AH45" s="2">
        <f t="shared" si="9"/>
        <v>1.9928636871479929E-2</v>
      </c>
      <c r="AI45" s="2">
        <f t="shared" si="10"/>
        <v>1.9618094515330552E-2</v>
      </c>
      <c r="AJ45" s="2">
        <f t="shared" si="11"/>
        <v>2.2819830190087143E-2</v>
      </c>
      <c r="AK45" s="2">
        <f t="shared" si="12"/>
        <v>3.4548077133715806E-2</v>
      </c>
      <c r="AL45" s="2">
        <f t="shared" si="13"/>
        <v>3.3240113991707433E-2</v>
      </c>
      <c r="AM45" s="2">
        <f t="shared" si="14"/>
        <v>3.014868212921001E-2</v>
      </c>
      <c r="AN45" s="2">
        <f t="shared" si="15"/>
        <v>3.4351251871507137E-2</v>
      </c>
      <c r="AO45" s="2">
        <f t="shared" si="16"/>
        <v>3.0912901390693359E-2</v>
      </c>
      <c r="AP45" s="2">
        <f t="shared" si="17"/>
        <v>2.268334337724599E-2</v>
      </c>
      <c r="AQ45" s="2">
        <f t="shared" si="18"/>
        <v>9.5128703098576357E-3</v>
      </c>
      <c r="AR45" s="2">
        <f t="shared" si="19"/>
        <v>2.1517907593720725E-2</v>
      </c>
      <c r="AS45" s="2">
        <f t="shared" si="20"/>
        <v>1.6508007679849526E-2</v>
      </c>
      <c r="AT45" s="2">
        <f t="shared" si="21"/>
        <v>8.3171919132358722E-3</v>
      </c>
      <c r="AU45" s="2">
        <f t="shared" si="22"/>
        <v>1.3245752211658418E-2</v>
      </c>
      <c r="AV45" s="2">
        <f t="shared" si="23"/>
        <v>1.5447729960422745E-2</v>
      </c>
      <c r="AW45" s="2">
        <f t="shared" si="24"/>
        <v>2.3621286762439048E-2</v>
      </c>
      <c r="AY45" s="1">
        <v>330.52</v>
      </c>
      <c r="AZ45" s="67">
        <f t="shared" si="28"/>
        <v>4.2086652918122039E-2</v>
      </c>
      <c r="BA45" s="2">
        <f t="shared" si="25"/>
        <v>2.4333222375519239E-2</v>
      </c>
      <c r="BB45" s="2">
        <f t="shared" si="29"/>
        <v>1.9928636871479929E-2</v>
      </c>
      <c r="BC45" s="2">
        <f t="shared" si="30"/>
        <v>5.2858208507037985E-2</v>
      </c>
      <c r="BD45" s="2">
        <f t="shared" si="31"/>
        <v>5.2832025506456E-2</v>
      </c>
      <c r="BE45" s="2">
        <f t="shared" si="32"/>
        <v>1.783006222309351E-2</v>
      </c>
      <c r="BF45" s="68">
        <f t="shared" si="33"/>
        <v>3.6867038974097467E-2</v>
      </c>
      <c r="BG45" s="67">
        <f t="shared" si="34"/>
        <v>2.9160487529467288E-2</v>
      </c>
      <c r="BH45" s="2">
        <f t="shared" si="35"/>
        <v>6.4841444011251831E-2</v>
      </c>
      <c r="BI45" s="2">
        <f t="shared" si="36"/>
        <v>1.9275260238277497E-2</v>
      </c>
      <c r="BJ45" s="2">
        <f t="shared" si="26"/>
        <v>5.7367907323802952E-2</v>
      </c>
      <c r="BK45" s="2">
        <f t="shared" si="37"/>
        <v>6.5264153262200503E-2</v>
      </c>
      <c r="BL45" s="2">
        <f t="shared" si="38"/>
        <v>3.802591527357025E-2</v>
      </c>
      <c r="BM45" s="68">
        <f t="shared" si="39"/>
        <v>1.5447729960422745E-2</v>
      </c>
      <c r="BO45" s="2">
        <v>9878.0380901806802</v>
      </c>
      <c r="CQ45" s="92">
        <v>1.3969085583432659E-2</v>
      </c>
      <c r="CR45">
        <v>4.2814979119828525E-2</v>
      </c>
      <c r="CS45">
        <v>4.1952896284577504E-2</v>
      </c>
    </row>
    <row r="46" spans="1:97" x14ac:dyDescent="0.25">
      <c r="A46" s="1">
        <v>390.04</v>
      </c>
      <c r="B46" s="30">
        <v>0.73304460758475665</v>
      </c>
      <c r="C46" s="31">
        <v>0.54805563261951762</v>
      </c>
      <c r="D46" s="30">
        <v>0.8210221446018261</v>
      </c>
      <c r="E46" s="31">
        <v>0.30603262599966286</v>
      </c>
      <c r="F46" s="17">
        <v>0.65844702859353688</v>
      </c>
      <c r="G46" s="18">
        <v>1.0946059319942749</v>
      </c>
      <c r="H46" s="19">
        <v>0.31206207214588566</v>
      </c>
      <c r="I46" s="20">
        <v>0.69682154700491428</v>
      </c>
      <c r="J46" s="21">
        <v>0.22838013234699595</v>
      </c>
      <c r="K46" s="22">
        <v>0.6534145289023997</v>
      </c>
      <c r="L46" s="21">
        <v>1.1362522699103563</v>
      </c>
      <c r="M46" s="22">
        <v>0.73466758534089482</v>
      </c>
      <c r="N46" s="23">
        <v>0.42596048461151098</v>
      </c>
      <c r="O46" s="32">
        <v>0.59072918365229254</v>
      </c>
      <c r="P46" s="23">
        <v>0.82180828573405384</v>
      </c>
      <c r="Q46" s="32">
        <v>0.98239565833639142</v>
      </c>
      <c r="R46" s="19">
        <v>0.82264878084932924</v>
      </c>
      <c r="S46" s="20">
        <v>0.90370606817093624</v>
      </c>
      <c r="T46" s="19">
        <v>0.69005450777562982</v>
      </c>
      <c r="U46" s="20">
        <v>0.42558363022161411</v>
      </c>
      <c r="V46" s="33">
        <v>0.30108290724664027</v>
      </c>
      <c r="W46" s="34">
        <v>0.70744924077977112</v>
      </c>
      <c r="X46" s="33">
        <v>0.81771379246562659</v>
      </c>
      <c r="Z46" s="1">
        <v>390.04</v>
      </c>
      <c r="AA46" s="2">
        <f t="shared" si="2"/>
        <v>2.6144768974118035E-2</v>
      </c>
      <c r="AB46" s="2">
        <f t="shared" si="3"/>
        <v>1.5481475510236162E-2</v>
      </c>
      <c r="AC46" s="2">
        <f t="shared" si="4"/>
        <v>8.8588289402536866E-3</v>
      </c>
      <c r="AD46" s="2">
        <f t="shared" si="5"/>
        <v>8.4856726537186639E-3</v>
      </c>
      <c r="AE46" s="2">
        <f t="shared" si="6"/>
        <v>1.9219410317616776E-2</v>
      </c>
      <c r="AF46" s="2">
        <f t="shared" si="7"/>
        <v>5.2835533731431496E-2</v>
      </c>
      <c r="AG46" s="2">
        <f t="shared" si="8"/>
        <v>1.4731202177718663E-2</v>
      </c>
      <c r="AH46" s="2">
        <f t="shared" si="9"/>
        <v>1.7573142593916923E-2</v>
      </c>
      <c r="AI46" s="2">
        <f t="shared" si="10"/>
        <v>1.3975722198974423E-2</v>
      </c>
      <c r="AJ46" s="2">
        <f t="shared" si="11"/>
        <v>1.8667399676212636E-2</v>
      </c>
      <c r="AK46" s="2">
        <f t="shared" si="12"/>
        <v>3.0385658201942816E-2</v>
      </c>
      <c r="AL46" s="2">
        <f t="shared" si="13"/>
        <v>2.8441920898887373E-2</v>
      </c>
      <c r="AM46" s="2">
        <f t="shared" si="14"/>
        <v>2.4005429070766336E-2</v>
      </c>
      <c r="AN46" s="2">
        <f t="shared" si="15"/>
        <v>2.7950942053691877E-2</v>
      </c>
      <c r="AO46" s="2">
        <f t="shared" si="16"/>
        <v>2.7064612274079608E-2</v>
      </c>
      <c r="AP46" s="2">
        <f t="shared" si="17"/>
        <v>2.2391744240461357E-2</v>
      </c>
      <c r="AQ46" s="2">
        <f t="shared" si="18"/>
        <v>8.6583784184391891E-3</v>
      </c>
      <c r="AR46" s="2">
        <f t="shared" si="19"/>
        <v>1.8668759956275194E-2</v>
      </c>
      <c r="AS46" s="2">
        <f t="shared" si="20"/>
        <v>1.3677570398620753E-2</v>
      </c>
      <c r="AT46" s="2">
        <f t="shared" si="21"/>
        <v>6.7012398414695497E-3</v>
      </c>
      <c r="AU46" s="2">
        <f t="shared" si="22"/>
        <v>9.7144400023128647E-3</v>
      </c>
      <c r="AV46" s="2">
        <f t="shared" si="23"/>
        <v>1.3541285917765565E-2</v>
      </c>
      <c r="AW46" s="2">
        <f t="shared" si="24"/>
        <v>2.0276848911770083E-2</v>
      </c>
      <c r="AY46" s="1">
        <v>390.04</v>
      </c>
      <c r="AZ46" s="67">
        <f t="shared" si="28"/>
        <v>3.4630441627836697E-2</v>
      </c>
      <c r="BA46" s="2">
        <f t="shared" si="25"/>
        <v>1.9219410317616776E-2</v>
      </c>
      <c r="BB46" s="2">
        <f t="shared" si="29"/>
        <v>1.7573142593916923E-2</v>
      </c>
      <c r="BC46" s="2">
        <f t="shared" si="30"/>
        <v>4.2417643097861793E-2</v>
      </c>
      <c r="BD46" s="2">
        <f t="shared" si="31"/>
        <v>4.6397173311227696E-2</v>
      </c>
      <c r="BE46" s="2">
        <f t="shared" si="32"/>
        <v>1.5359618259908739E-2</v>
      </c>
      <c r="BF46" s="68">
        <f t="shared" si="33"/>
        <v>2.9991288914082946E-2</v>
      </c>
      <c r="BG46" s="67">
        <f t="shared" si="34"/>
        <v>2.4340304450489847E-2</v>
      </c>
      <c r="BH46" s="2">
        <f t="shared" si="35"/>
        <v>5.2835533731431496E-2</v>
      </c>
      <c r="BI46" s="2">
        <f t="shared" si="36"/>
        <v>1.4731202177718663E-2</v>
      </c>
      <c r="BJ46" s="2">
        <f t="shared" si="26"/>
        <v>4.9053057878155448E-2</v>
      </c>
      <c r="BK46" s="2">
        <f t="shared" si="37"/>
        <v>5.5015554327771485E-2</v>
      </c>
      <c r="BL46" s="2">
        <f t="shared" si="38"/>
        <v>3.2346330354895945E-2</v>
      </c>
      <c r="BM46" s="68">
        <f t="shared" si="39"/>
        <v>1.3541285917765565E-2</v>
      </c>
      <c r="BO46" s="2">
        <v>5340.6203937468399</v>
      </c>
      <c r="CQ46" s="92">
        <v>0.50792078167571175</v>
      </c>
      <c r="CR46">
        <v>0.62008882344948613</v>
      </c>
      <c r="CS46">
        <v>0.65273229931515131</v>
      </c>
    </row>
    <row r="47" spans="1:97" x14ac:dyDescent="0.25">
      <c r="A47" s="1">
        <v>460.27</v>
      </c>
      <c r="B47" s="30">
        <v>0.66158770180462656</v>
      </c>
      <c r="C47" s="31">
        <v>0.55800124581891652</v>
      </c>
      <c r="D47" s="30">
        <v>0.70749195655191421</v>
      </c>
      <c r="E47" s="31">
        <v>0.33824658663120627</v>
      </c>
      <c r="F47" s="17">
        <v>0.65954200702246168</v>
      </c>
      <c r="G47" s="18">
        <v>1.0521640428366972</v>
      </c>
      <c r="H47" s="19">
        <v>0.33310499523176312</v>
      </c>
      <c r="I47" s="20">
        <v>0.57618845230793503</v>
      </c>
      <c r="J47" s="21">
        <v>0.22412460193059225</v>
      </c>
      <c r="K47" s="22">
        <v>0.4032742102411534</v>
      </c>
      <c r="L47" s="21">
        <v>0.86674545297322214</v>
      </c>
      <c r="M47" s="22">
        <v>0.55324301515404783</v>
      </c>
      <c r="N47" s="23">
        <v>0.45202760745282727</v>
      </c>
      <c r="O47" s="32">
        <v>0.61296491202063474</v>
      </c>
      <c r="P47" s="23">
        <v>0.88945948231459337</v>
      </c>
      <c r="Q47" s="32">
        <v>0.65515488386655862</v>
      </c>
      <c r="R47" s="19">
        <v>0.68722502577093847</v>
      </c>
      <c r="S47" s="20">
        <v>0.93622864576589149</v>
      </c>
      <c r="T47" s="19">
        <v>0.51220765198613771</v>
      </c>
      <c r="U47" s="20">
        <v>0.31913145830473233</v>
      </c>
      <c r="V47" s="33">
        <v>0.29860485862732633</v>
      </c>
      <c r="W47" s="34">
        <v>0.56764129275048503</v>
      </c>
      <c r="X47" s="33">
        <v>0.86202910167087976</v>
      </c>
      <c r="Z47" s="1">
        <v>460.27</v>
      </c>
      <c r="AA47" s="2">
        <f t="shared" si="2"/>
        <v>2.3596186972563903E-2</v>
      </c>
      <c r="AB47" s="2">
        <f t="shared" si="3"/>
        <v>1.5762419191892783E-2</v>
      </c>
      <c r="AC47" s="2">
        <f t="shared" si="4"/>
        <v>7.6338382111951399E-3</v>
      </c>
      <c r="AD47" s="2">
        <f t="shared" si="5"/>
        <v>9.3789013541100991E-3</v>
      </c>
      <c r="AE47" s="2">
        <f t="shared" si="6"/>
        <v>1.9251371642978663E-2</v>
      </c>
      <c r="AF47" s="2">
        <f t="shared" si="7"/>
        <v>5.078690618368438E-2</v>
      </c>
      <c r="AG47" s="2">
        <f t="shared" si="8"/>
        <v>1.5724554404910593E-2</v>
      </c>
      <c r="AH47" s="2">
        <f t="shared" si="9"/>
        <v>1.4530896578753807E-2</v>
      </c>
      <c r="AI47" s="2">
        <f t="shared" si="10"/>
        <v>1.3715305015142598E-2</v>
      </c>
      <c r="AJ47" s="2">
        <f t="shared" si="11"/>
        <v>1.1521140912379498E-2</v>
      </c>
      <c r="AK47" s="2">
        <f t="shared" si="12"/>
        <v>2.3178506903409956E-2</v>
      </c>
      <c r="AL47" s="2">
        <f t="shared" si="13"/>
        <v>2.1418250088673787E-2</v>
      </c>
      <c r="AM47" s="2">
        <f t="shared" si="14"/>
        <v>2.5474467845611561E-2</v>
      </c>
      <c r="AN47" s="2">
        <f t="shared" si="15"/>
        <v>2.9003047777168355E-2</v>
      </c>
      <c r="AO47" s="2">
        <f t="shared" si="16"/>
        <v>2.9292569131066516E-2</v>
      </c>
      <c r="AP47" s="2">
        <f t="shared" si="17"/>
        <v>1.4932945267970463E-2</v>
      </c>
      <c r="AQ47" s="2">
        <f t="shared" si="18"/>
        <v>7.2330433962391272E-3</v>
      </c>
      <c r="AR47" s="2">
        <f t="shared" si="19"/>
        <v>1.9340611364231781E-2</v>
      </c>
      <c r="AS47" s="2">
        <f t="shared" si="20"/>
        <v>1.0152467870017232E-2</v>
      </c>
      <c r="AT47" s="2">
        <f t="shared" si="21"/>
        <v>5.0250439424663262E-3</v>
      </c>
      <c r="AU47" s="2">
        <f t="shared" si="22"/>
        <v>9.6344857636106989E-3</v>
      </c>
      <c r="AV47" s="2">
        <f t="shared" si="23"/>
        <v>1.0865221984537005E-2</v>
      </c>
      <c r="AW47" s="2">
        <f t="shared" si="24"/>
        <v>2.1375735634132743E-2</v>
      </c>
      <c r="AY47" s="1">
        <v>460.27</v>
      </c>
      <c r="AZ47" s="72">
        <f t="shared" si="28"/>
        <v>3.2975088326674E-2</v>
      </c>
      <c r="BA47" s="55">
        <f t="shared" si="25"/>
        <v>1.9251371642978663E-2</v>
      </c>
      <c r="BB47" s="55">
        <f t="shared" si="29"/>
        <v>1.4530896578753807E-2</v>
      </c>
      <c r="BC47" s="55">
        <f t="shared" si="30"/>
        <v>3.5133555103816383E-2</v>
      </c>
      <c r="BD47" s="55">
        <f t="shared" si="31"/>
        <v>4.0407413113582022E-2</v>
      </c>
      <c r="BE47" s="55">
        <f t="shared" si="32"/>
        <v>1.2258087338705453E-2</v>
      </c>
      <c r="BF47" s="73">
        <f t="shared" si="33"/>
        <v>3.101022139774344E-2</v>
      </c>
      <c r="BG47" s="72">
        <f t="shared" si="34"/>
        <v>2.3396257403087921E-2</v>
      </c>
      <c r="BH47" s="55">
        <f t="shared" si="35"/>
        <v>5.078690618368438E-2</v>
      </c>
      <c r="BI47" s="55">
        <f t="shared" si="36"/>
        <v>1.5724554404910593E-2</v>
      </c>
      <c r="BJ47" s="55">
        <f t="shared" si="26"/>
        <v>3.469964781578945E-2</v>
      </c>
      <c r="BK47" s="55">
        <f t="shared" si="37"/>
        <v>5.8295616908234871E-2</v>
      </c>
      <c r="BL47" s="55">
        <f t="shared" si="38"/>
        <v>2.9493079234249014E-2</v>
      </c>
      <c r="BM47" s="73">
        <f t="shared" si="39"/>
        <v>1.0865221984537005E-2</v>
      </c>
      <c r="BO47" s="2">
        <v>2464.2114062159799</v>
      </c>
      <c r="CQ47" s="92">
        <v>0.47811013274085551</v>
      </c>
      <c r="CR47">
        <v>0.33709619743068547</v>
      </c>
      <c r="CS47">
        <v>0.30531480440027126</v>
      </c>
    </row>
    <row r="48" spans="1:97" x14ac:dyDescent="0.25">
      <c r="A48" t="s">
        <v>26</v>
      </c>
      <c r="B48" s="48">
        <v>3.566600000000014</v>
      </c>
      <c r="C48" s="48">
        <v>2.8248000000000051</v>
      </c>
      <c r="D48" s="48">
        <v>1.078999999999998</v>
      </c>
      <c r="E48" s="48">
        <v>2.7728000000000037</v>
      </c>
      <c r="F48" s="49">
        <v>2.9189000000000043</v>
      </c>
      <c r="G48" s="49">
        <v>4.8268999999999851</v>
      </c>
      <c r="H48" s="50">
        <v>4.7205999999999948</v>
      </c>
      <c r="I48" s="50">
        <v>2.5218999999999987</v>
      </c>
      <c r="J48" s="51">
        <v>6.1195000000000022</v>
      </c>
      <c r="K48" s="51">
        <v>2.8568999999999964</v>
      </c>
      <c r="L48" s="51">
        <v>2.6742000000000057</v>
      </c>
      <c r="M48" s="51">
        <v>3.871399999999996</v>
      </c>
      <c r="N48" s="52">
        <v>5.6356000000000055</v>
      </c>
      <c r="O48" s="52">
        <v>4.7316000000000003</v>
      </c>
      <c r="P48" s="52">
        <v>3.2933000000000017</v>
      </c>
      <c r="Q48" s="52">
        <v>2.2792999999999988</v>
      </c>
      <c r="R48" s="53">
        <v>1.0525</v>
      </c>
      <c r="S48" s="53">
        <v>2.0657999999999994</v>
      </c>
      <c r="T48" s="53">
        <v>1.9820999999999993</v>
      </c>
      <c r="U48" s="53">
        <v>1.5746000000000033</v>
      </c>
      <c r="V48" s="54">
        <v>3.226500000000005</v>
      </c>
      <c r="W48" s="54">
        <v>1.914099999999995</v>
      </c>
      <c r="X48" s="54">
        <v>2.4796999999999931</v>
      </c>
      <c r="AX48" s="2"/>
      <c r="BC48" s="36"/>
    </row>
    <row r="49" spans="24:67" x14ac:dyDescent="0.25">
      <c r="X49" s="36">
        <f>SUM(B48:X48)</f>
        <v>70.988600000000005</v>
      </c>
      <c r="Y49" s="36">
        <f>SUM(AA4:AW47)</f>
        <v>70.988600000000076</v>
      </c>
      <c r="AY49" s="2">
        <f>SUM(AZ49:BM49)</f>
        <v>70.988599999999991</v>
      </c>
      <c r="AZ49" s="2">
        <f>SUM(AZ4:AZ47)</f>
        <v>6.339400000000019</v>
      </c>
      <c r="BA49" s="2">
        <f t="shared" ref="BA49:BM49" si="47">SUM(BA4:BA47)</f>
        <v>2.9189000000000043</v>
      </c>
      <c r="BB49" s="2">
        <f t="shared" si="47"/>
        <v>2.5218999999999978</v>
      </c>
      <c r="BC49" s="2">
        <f>SUM(BC4:BC48)</f>
        <v>9.9908999999999981</v>
      </c>
      <c r="BD49" s="2">
        <f t="shared" si="47"/>
        <v>7.9149000000000029</v>
      </c>
      <c r="BE49" s="2">
        <f t="shared" si="47"/>
        <v>2.6271000000000031</v>
      </c>
      <c r="BF49" s="2">
        <f t="shared" si="47"/>
        <v>5.7061999999999973</v>
      </c>
      <c r="BG49" s="2">
        <f t="shared" si="47"/>
        <v>3.9038000000000022</v>
      </c>
      <c r="BH49" s="2">
        <f t="shared" si="47"/>
        <v>4.8268999999999842</v>
      </c>
      <c r="BI49" s="2">
        <f t="shared" si="47"/>
        <v>4.7205999999999939</v>
      </c>
      <c r="BJ49" s="2">
        <f t="shared" si="47"/>
        <v>5.5311000000000021</v>
      </c>
      <c r="BK49" s="2">
        <f t="shared" si="47"/>
        <v>8.0249000000000006</v>
      </c>
      <c r="BL49" s="2">
        <f t="shared" si="47"/>
        <v>4.0478999999999994</v>
      </c>
      <c r="BM49" s="2">
        <f t="shared" si="47"/>
        <v>1.9140999999999952</v>
      </c>
      <c r="BN49" s="2"/>
      <c r="BO49" s="2">
        <f>SUM(BO4:BO47)</f>
        <v>2764547.5682643405</v>
      </c>
    </row>
    <row r="50" spans="24:67" x14ac:dyDescent="0.25">
      <c r="AX50" s="36"/>
      <c r="AY50" s="36"/>
    </row>
    <row r="82" spans="51:67" x14ac:dyDescent="0.25">
      <c r="AZ82" t="s">
        <v>66</v>
      </c>
    </row>
    <row r="83" spans="51:67" x14ac:dyDescent="0.25">
      <c r="AZ83" s="108" t="s">
        <v>37</v>
      </c>
      <c r="BA83" s="109"/>
      <c r="BB83" s="109"/>
      <c r="BC83" s="109"/>
      <c r="BD83" s="109"/>
      <c r="BE83" s="109"/>
      <c r="BF83" s="110"/>
      <c r="BG83" s="108" t="s">
        <v>38</v>
      </c>
      <c r="BH83" s="109"/>
      <c r="BI83" s="109"/>
      <c r="BJ83" s="109"/>
      <c r="BK83" s="109"/>
      <c r="BL83" s="109"/>
      <c r="BM83" s="110"/>
    </row>
    <row r="84" spans="51:67" x14ac:dyDescent="0.25">
      <c r="AY84" s="97" t="s">
        <v>0</v>
      </c>
      <c r="AZ84" s="101" t="s">
        <v>30</v>
      </c>
      <c r="BA84" s="102" t="s">
        <v>31</v>
      </c>
      <c r="BB84" s="103" t="s">
        <v>32</v>
      </c>
      <c r="BC84" s="104" t="s">
        <v>33</v>
      </c>
      <c r="BD84" s="105" t="s">
        <v>34</v>
      </c>
      <c r="BE84" s="103" t="s">
        <v>35</v>
      </c>
      <c r="BF84" s="106" t="s">
        <v>36</v>
      </c>
      <c r="BG84" s="101" t="s">
        <v>30</v>
      </c>
      <c r="BH84" s="102" t="s">
        <v>31</v>
      </c>
      <c r="BI84" s="103" t="s">
        <v>32</v>
      </c>
      <c r="BJ84" s="104" t="s">
        <v>33</v>
      </c>
      <c r="BK84" s="105" t="s">
        <v>34</v>
      </c>
      <c r="BL84" s="103" t="s">
        <v>35</v>
      </c>
      <c r="BM84" s="106" t="s">
        <v>36</v>
      </c>
      <c r="BO84" s="97" t="s">
        <v>67</v>
      </c>
    </row>
    <row r="85" spans="51:67" x14ac:dyDescent="0.25">
      <c r="AY85" s="97">
        <v>0.37</v>
      </c>
      <c r="AZ85" s="69">
        <f>AZ4/AZ$49</f>
        <v>1.5648812849462859E-3</v>
      </c>
      <c r="BA85" s="70">
        <f t="shared" ref="BA85:BM85" si="48">BA4/BA$49</f>
        <v>1.463621166663017E-3</v>
      </c>
      <c r="BB85" s="70">
        <f t="shared" si="48"/>
        <v>1.6720663125720557E-3</v>
      </c>
      <c r="BC85" s="70">
        <f t="shared" si="48"/>
        <v>1.806840297782092E-3</v>
      </c>
      <c r="BD85" s="70">
        <f t="shared" si="48"/>
        <v>1.8971009506960361E-3</v>
      </c>
      <c r="BE85" s="70">
        <f t="shared" si="48"/>
        <v>1.5988086643286036E-3</v>
      </c>
      <c r="BF85" s="71">
        <f t="shared" si="48"/>
        <v>1.4843661922333707E-3</v>
      </c>
      <c r="BG85" s="69">
        <f t="shared" si="48"/>
        <v>1.4911236611620156E-3</v>
      </c>
      <c r="BH85" s="70">
        <f t="shared" si="48"/>
        <v>1.4163746730494005E-3</v>
      </c>
      <c r="BI85" s="70">
        <f t="shared" si="48"/>
        <v>1.5804578402797366E-3</v>
      </c>
      <c r="BJ85" s="70">
        <f t="shared" si="48"/>
        <v>1.5841466038244174E-3</v>
      </c>
      <c r="BK85" s="70">
        <f t="shared" si="48"/>
        <v>1.7700961575924025E-3</v>
      </c>
      <c r="BL85" s="70">
        <f t="shared" si="48"/>
        <v>1.5088382306275541E-3</v>
      </c>
      <c r="BM85" s="71">
        <f t="shared" si="48"/>
        <v>1.5715254308555095E-3</v>
      </c>
      <c r="BO85" s="107">
        <f>BO4/BO$49</f>
        <v>4.0866328845774947E-4</v>
      </c>
    </row>
    <row r="86" spans="51:67" x14ac:dyDescent="0.25">
      <c r="AY86" s="97">
        <v>0.44</v>
      </c>
      <c r="AZ86" s="67">
        <f t="shared" ref="AZ86:BM128" si="49">AZ5/AZ$49</f>
        <v>1.6563946006749625E-3</v>
      </c>
      <c r="BA86" s="79">
        <f t="shared" si="49"/>
        <v>1.562169225266262E-3</v>
      </c>
      <c r="BB86" s="79">
        <f t="shared" si="49"/>
        <v>1.7713213904872916E-3</v>
      </c>
      <c r="BC86" s="79">
        <f t="shared" si="49"/>
        <v>1.9253216408823021E-3</v>
      </c>
      <c r="BD86" s="79">
        <f t="shared" si="49"/>
        <v>2.0238362903369968E-3</v>
      </c>
      <c r="BE86" s="79">
        <f t="shared" si="49"/>
        <v>1.6703156835093215E-3</v>
      </c>
      <c r="BF86" s="68">
        <f t="shared" si="49"/>
        <v>1.5692346294125567E-3</v>
      </c>
      <c r="BG86" s="67">
        <f t="shared" si="49"/>
        <v>1.5804895098613912E-3</v>
      </c>
      <c r="BH86" s="79">
        <f t="shared" si="49"/>
        <v>1.4953363272960571E-3</v>
      </c>
      <c r="BI86" s="79">
        <f t="shared" si="49"/>
        <v>1.6879110645480477E-3</v>
      </c>
      <c r="BJ86" s="79">
        <f t="shared" si="49"/>
        <v>1.6770742211631821E-3</v>
      </c>
      <c r="BK86" s="79">
        <f t="shared" si="49"/>
        <v>1.8841873904194984E-3</v>
      </c>
      <c r="BL86" s="79">
        <f t="shared" si="49"/>
        <v>1.5875147433893652E-3</v>
      </c>
      <c r="BM86" s="68">
        <f t="shared" si="49"/>
        <v>1.6503644992930764E-3</v>
      </c>
      <c r="BO86" s="107">
        <f t="shared" ref="BO86:BO128" si="50">BO5/BO$49</f>
        <v>4.4959107800686789E-4</v>
      </c>
    </row>
    <row r="87" spans="51:67" x14ac:dyDescent="0.25">
      <c r="AY87" s="97">
        <v>0.52</v>
      </c>
      <c r="AZ87" s="67">
        <f t="shared" si="49"/>
        <v>1.7999985510161025E-3</v>
      </c>
      <c r="BA87" s="79">
        <f t="shared" si="49"/>
        <v>1.7154662053157554E-3</v>
      </c>
      <c r="BB87" s="79">
        <f t="shared" si="49"/>
        <v>1.924021510356886E-3</v>
      </c>
      <c r="BC87" s="79">
        <f t="shared" si="49"/>
        <v>2.1129171622896706E-3</v>
      </c>
      <c r="BD87" s="79">
        <f t="shared" si="49"/>
        <v>2.2280484138605281E-3</v>
      </c>
      <c r="BE87" s="79">
        <f t="shared" si="49"/>
        <v>1.7782492614001305E-3</v>
      </c>
      <c r="BF87" s="68">
        <f t="shared" si="49"/>
        <v>1.7038963536680622E-3</v>
      </c>
      <c r="BG87" s="67">
        <f t="shared" si="49"/>
        <v>1.7224000359184958E-3</v>
      </c>
      <c r="BH87" s="79">
        <f t="shared" si="49"/>
        <v>1.6236490154468734E-3</v>
      </c>
      <c r="BI87" s="79">
        <f t="shared" si="49"/>
        <v>1.8669997716618989E-3</v>
      </c>
      <c r="BJ87" s="79">
        <f t="shared" si="49"/>
        <v>1.8238569198641835E-3</v>
      </c>
      <c r="BK87" s="79">
        <f t="shared" si="49"/>
        <v>2.0681892808802407E-3</v>
      </c>
      <c r="BL87" s="79">
        <f t="shared" si="49"/>
        <v>1.7078347250014997E-3</v>
      </c>
      <c r="BM87" s="68">
        <f t="shared" si="49"/>
        <v>1.7686231019494278E-3</v>
      </c>
      <c r="BO87" s="107">
        <f t="shared" si="50"/>
        <v>5.1987126040439215E-4</v>
      </c>
    </row>
    <row r="88" spans="51:67" x14ac:dyDescent="0.25">
      <c r="AY88" s="97">
        <v>0.61</v>
      </c>
      <c r="AZ88" s="67">
        <f t="shared" si="49"/>
        <v>2.0131664632135728E-3</v>
      </c>
      <c r="BA88" s="79">
        <f t="shared" si="49"/>
        <v>1.9454116753899946E-3</v>
      </c>
      <c r="BB88" s="79">
        <f t="shared" si="49"/>
        <v>2.1479816861656245E-3</v>
      </c>
      <c r="BC88" s="79">
        <f t="shared" si="49"/>
        <v>2.3846345037167862E-3</v>
      </c>
      <c r="BD88" s="79">
        <f t="shared" si="49"/>
        <v>2.5259300440704999E-3</v>
      </c>
      <c r="BE88" s="79">
        <f t="shared" si="49"/>
        <v>1.9347539378654446E-3</v>
      </c>
      <c r="BF88" s="68">
        <f t="shared" si="49"/>
        <v>1.9057123604319689E-3</v>
      </c>
      <c r="BG88" s="67">
        <f t="shared" si="49"/>
        <v>1.9327993463621835E-3</v>
      </c>
      <c r="BH88" s="79">
        <f t="shared" si="49"/>
        <v>1.8013127375018504E-3</v>
      </c>
      <c r="BI88" s="79">
        <f t="shared" si="49"/>
        <v>2.1356328323326756E-3</v>
      </c>
      <c r="BJ88" s="79">
        <f t="shared" si="49"/>
        <v>2.0404058706530001E-3</v>
      </c>
      <c r="BK88" s="79">
        <f t="shared" si="49"/>
        <v>2.3330272581957236E-3</v>
      </c>
      <c r="BL88" s="79">
        <f t="shared" si="49"/>
        <v>1.8802090426765367E-3</v>
      </c>
      <c r="BM88" s="68">
        <f t="shared" si="49"/>
        <v>1.9394410835641565E-3</v>
      </c>
      <c r="BO88" s="107">
        <f t="shared" si="50"/>
        <v>6.2595205068311757E-4</v>
      </c>
    </row>
    <row r="89" spans="51:67" x14ac:dyDescent="0.25">
      <c r="AY89" s="97">
        <v>0.72</v>
      </c>
      <c r="AZ89" s="67">
        <f t="shared" si="49"/>
        <v>2.3068181230170249E-3</v>
      </c>
      <c r="BA89" s="79">
        <f t="shared" si="49"/>
        <v>2.2593054916818143E-3</v>
      </c>
      <c r="BB89" s="79">
        <f t="shared" si="49"/>
        <v>2.4584719299004655E-3</v>
      </c>
      <c r="BC89" s="79">
        <f t="shared" si="49"/>
        <v>2.771278474896866E-3</v>
      </c>
      <c r="BD89" s="79">
        <f t="shared" si="49"/>
        <v>2.9382323749818349E-3</v>
      </c>
      <c r="BE89" s="79">
        <f t="shared" si="49"/>
        <v>2.1479239545499282E-3</v>
      </c>
      <c r="BF89" s="68">
        <f t="shared" si="49"/>
        <v>2.186051609741696E-3</v>
      </c>
      <c r="BG89" s="67">
        <f t="shared" si="49"/>
        <v>2.2166203984763919E-3</v>
      </c>
      <c r="BH89" s="79">
        <f t="shared" si="49"/>
        <v>2.0776785273651484E-3</v>
      </c>
      <c r="BI89" s="79">
        <f t="shared" si="49"/>
        <v>2.511719117271763E-3</v>
      </c>
      <c r="BJ89" s="79">
        <f t="shared" si="49"/>
        <v>2.3417857752503074E-3</v>
      </c>
      <c r="BK89" s="79">
        <f t="shared" si="49"/>
        <v>2.7041859309609273E-3</v>
      </c>
      <c r="BL89" s="79">
        <f t="shared" si="49"/>
        <v>2.1161144721172577E-3</v>
      </c>
      <c r="BM89" s="68">
        <f t="shared" si="49"/>
        <v>2.1785862578247782E-3</v>
      </c>
      <c r="BO89" s="107">
        <f t="shared" si="50"/>
        <v>7.7043952490935452E-4</v>
      </c>
    </row>
    <row r="90" spans="51:67" x14ac:dyDescent="0.25">
      <c r="AY90" s="97">
        <v>0.85</v>
      </c>
      <c r="AZ90" s="67">
        <f t="shared" si="49"/>
        <v>2.7141520171675908E-3</v>
      </c>
      <c r="BA90" s="79">
        <f t="shared" si="49"/>
        <v>2.6790472227697115E-3</v>
      </c>
      <c r="BB90" s="79">
        <f t="shared" si="49"/>
        <v>2.8860322655353287E-3</v>
      </c>
      <c r="BC90" s="79">
        <f t="shared" si="49"/>
        <v>3.2878567175425007E-3</v>
      </c>
      <c r="BD90" s="79">
        <f t="shared" si="49"/>
        <v>3.4633054982816836E-3</v>
      </c>
      <c r="BE90" s="79">
        <f t="shared" si="49"/>
        <v>2.466332528293032E-3</v>
      </c>
      <c r="BF90" s="68">
        <f t="shared" si="49"/>
        <v>2.5739972163054438E-3</v>
      </c>
      <c r="BG90" s="67">
        <f t="shared" si="49"/>
        <v>2.6150447032981809E-3</v>
      </c>
      <c r="BH90" s="79">
        <f t="shared" si="49"/>
        <v>2.4576814884271821E-3</v>
      </c>
      <c r="BI90" s="79">
        <f t="shared" si="49"/>
        <v>3.0131674971905467E-3</v>
      </c>
      <c r="BJ90" s="79">
        <f t="shared" si="49"/>
        <v>2.755620978156265E-3</v>
      </c>
      <c r="BK90" s="79">
        <f t="shared" si="49"/>
        <v>3.2001157919291051E-3</v>
      </c>
      <c r="BL90" s="79">
        <f t="shared" si="49"/>
        <v>2.4476268413182877E-3</v>
      </c>
      <c r="BM90" s="68">
        <f t="shared" si="49"/>
        <v>2.5202222210542365E-3</v>
      </c>
      <c r="BO90" s="107">
        <f t="shared" si="50"/>
        <v>9.3572449241842459E-4</v>
      </c>
    </row>
    <row r="91" spans="51:67" x14ac:dyDescent="0.25">
      <c r="AY91" s="97">
        <v>1.01</v>
      </c>
      <c r="AZ91" s="67">
        <f t="shared" si="49"/>
        <v>3.3828089931427071E-3</v>
      </c>
      <c r="BA91" s="79">
        <f t="shared" si="49"/>
        <v>3.3469840644139316E-3</v>
      </c>
      <c r="BB91" s="79">
        <f t="shared" si="49"/>
        <v>3.5808178109419829E-3</v>
      </c>
      <c r="BC91" s="79">
        <f t="shared" si="49"/>
        <v>4.0919494696358772E-3</v>
      </c>
      <c r="BD91" s="79">
        <f t="shared" si="49"/>
        <v>4.2732652255051259E-3</v>
      </c>
      <c r="BE91" s="79">
        <f t="shared" si="49"/>
        <v>3.0491864172754119E-3</v>
      </c>
      <c r="BF91" s="68">
        <f t="shared" si="49"/>
        <v>3.2058854928467329E-3</v>
      </c>
      <c r="BG91" s="67">
        <f t="shared" si="49"/>
        <v>3.2535552477170751E-3</v>
      </c>
      <c r="BH91" s="79">
        <f t="shared" si="49"/>
        <v>3.0893747224004339E-3</v>
      </c>
      <c r="BI91" s="79">
        <f t="shared" si="49"/>
        <v>3.7563856317130283E-3</v>
      </c>
      <c r="BJ91" s="79">
        <f t="shared" si="49"/>
        <v>3.4370558239003564E-3</v>
      </c>
      <c r="BK91" s="79">
        <f t="shared" si="49"/>
        <v>3.9788431752755858E-3</v>
      </c>
      <c r="BL91" s="79">
        <f t="shared" si="49"/>
        <v>3.0183920098314594E-3</v>
      </c>
      <c r="BM91" s="68">
        <f t="shared" si="49"/>
        <v>3.1246550790755855E-3</v>
      </c>
      <c r="BO91" s="107">
        <f t="shared" si="50"/>
        <v>1.1272308412613131E-3</v>
      </c>
    </row>
    <row r="92" spans="51:67" x14ac:dyDescent="0.25">
      <c r="AY92" s="97">
        <v>1.19</v>
      </c>
      <c r="AZ92" s="67">
        <f t="shared" si="49"/>
        <v>4.7159679153614652E-3</v>
      </c>
      <c r="BA92" s="79">
        <f t="shared" si="49"/>
        <v>4.6755578915095375E-3</v>
      </c>
      <c r="BB92" s="79">
        <f t="shared" si="49"/>
        <v>4.9754789057509423E-3</v>
      </c>
      <c r="BC92" s="79">
        <f t="shared" si="49"/>
        <v>5.6562974451235658E-3</v>
      </c>
      <c r="BD92" s="79">
        <f t="shared" si="49"/>
        <v>5.8977431511630634E-3</v>
      </c>
      <c r="BE92" s="79">
        <f t="shared" si="49"/>
        <v>4.2378315280230169E-3</v>
      </c>
      <c r="BF92" s="68">
        <f t="shared" si="49"/>
        <v>4.4516403358825698E-3</v>
      </c>
      <c r="BG92" s="67">
        <f t="shared" si="49"/>
        <v>4.5368751300286208E-3</v>
      </c>
      <c r="BH92" s="79">
        <f t="shared" si="49"/>
        <v>4.2984750530523624E-3</v>
      </c>
      <c r="BI92" s="79">
        <f t="shared" si="49"/>
        <v>5.1711864179124533E-3</v>
      </c>
      <c r="BJ92" s="79">
        <f t="shared" si="49"/>
        <v>4.7815092857217663E-3</v>
      </c>
      <c r="BK92" s="79">
        <f t="shared" si="49"/>
        <v>5.5149380312167918E-3</v>
      </c>
      <c r="BL92" s="79">
        <f t="shared" si="49"/>
        <v>4.1866686324014239E-3</v>
      </c>
      <c r="BM92" s="68">
        <f t="shared" si="49"/>
        <v>4.3440326709099607E-3</v>
      </c>
      <c r="BO92" s="107">
        <f t="shared" si="50"/>
        <v>1.534129040867908E-3</v>
      </c>
    </row>
    <row r="93" spans="51:67" x14ac:dyDescent="0.25">
      <c r="AY93" s="97">
        <v>1.4</v>
      </c>
      <c r="AZ93" s="67">
        <f t="shared" si="49"/>
        <v>6.8811498205300402E-3</v>
      </c>
      <c r="BA93" s="79">
        <f t="shared" si="49"/>
        <v>6.8728146055522712E-3</v>
      </c>
      <c r="BB93" s="79">
        <f t="shared" si="49"/>
        <v>7.2150806638383224E-3</v>
      </c>
      <c r="BC93" s="79">
        <f t="shared" si="49"/>
        <v>8.2032508206396279E-3</v>
      </c>
      <c r="BD93" s="79">
        <f t="shared" si="49"/>
        <v>8.5619917264132383E-3</v>
      </c>
      <c r="BE93" s="79">
        <f t="shared" si="49"/>
        <v>6.0875828659856567E-3</v>
      </c>
      <c r="BF93" s="68">
        <f t="shared" si="49"/>
        <v>6.4492270427417503E-3</v>
      </c>
      <c r="BG93" s="67">
        <f t="shared" si="49"/>
        <v>6.6407837742391528E-3</v>
      </c>
      <c r="BH93" s="79">
        <f t="shared" si="49"/>
        <v>6.2034249617529489E-3</v>
      </c>
      <c r="BI93" s="79">
        <f t="shared" si="49"/>
        <v>7.4903851750368258E-3</v>
      </c>
      <c r="BJ93" s="79">
        <f t="shared" si="49"/>
        <v>6.9533509970201232E-3</v>
      </c>
      <c r="BK93" s="79">
        <f t="shared" si="49"/>
        <v>8.001388067435557E-3</v>
      </c>
      <c r="BL93" s="79">
        <f t="shared" si="49"/>
        <v>6.0576057540880799E-3</v>
      </c>
      <c r="BM93" s="68">
        <f t="shared" si="49"/>
        <v>6.265077971838685E-3</v>
      </c>
      <c r="BO93" s="107">
        <f t="shared" si="50"/>
        <v>2.3274978336394383E-3</v>
      </c>
    </row>
    <row r="94" spans="51:67" x14ac:dyDescent="0.25">
      <c r="AY94" s="97">
        <v>1.65</v>
      </c>
      <c r="AZ94" s="67">
        <f t="shared" si="49"/>
        <v>8.6113731951658543E-3</v>
      </c>
      <c r="BA94" s="79">
        <f t="shared" si="49"/>
        <v>8.6649293008927725E-3</v>
      </c>
      <c r="BB94" s="79">
        <f t="shared" si="49"/>
        <v>8.9609520343473491E-3</v>
      </c>
      <c r="BC94" s="79">
        <f t="shared" si="49"/>
        <v>1.0231255160632656E-2</v>
      </c>
      <c r="BD94" s="79">
        <f t="shared" si="49"/>
        <v>1.0602888140411966E-2</v>
      </c>
      <c r="BE94" s="79">
        <f t="shared" si="49"/>
        <v>7.4840037152234763E-3</v>
      </c>
      <c r="BF94" s="68">
        <f t="shared" si="49"/>
        <v>8.01709463906225E-3</v>
      </c>
      <c r="BG94" s="67">
        <f t="shared" si="49"/>
        <v>8.3218661583341642E-3</v>
      </c>
      <c r="BH94" s="79">
        <f t="shared" si="49"/>
        <v>7.7135665992202531E-3</v>
      </c>
      <c r="BI94" s="79">
        <f t="shared" si="49"/>
        <v>9.3215672052759536E-3</v>
      </c>
      <c r="BJ94" s="79">
        <f t="shared" si="49"/>
        <v>8.6636411672725462E-3</v>
      </c>
      <c r="BK94" s="79">
        <f t="shared" si="49"/>
        <v>9.9212732528982158E-3</v>
      </c>
      <c r="BL94" s="79">
        <f t="shared" si="49"/>
        <v>7.4807004056768444E-3</v>
      </c>
      <c r="BM94" s="68">
        <f t="shared" si="49"/>
        <v>7.7209727689857618E-3</v>
      </c>
      <c r="BO94" s="107">
        <f t="shared" si="50"/>
        <v>3.0002587385989012E-3</v>
      </c>
    </row>
    <row r="95" spans="51:67" x14ac:dyDescent="0.25">
      <c r="AY95" s="97">
        <v>1.95</v>
      </c>
      <c r="AZ95" s="67">
        <f t="shared" si="49"/>
        <v>1.0040631242114814E-2</v>
      </c>
      <c r="BA95" s="79">
        <f t="shared" si="49"/>
        <v>1.0168699676616372E-2</v>
      </c>
      <c r="BB95" s="79">
        <f t="shared" si="49"/>
        <v>1.0350523125160657E-2</v>
      </c>
      <c r="BC95" s="79">
        <f t="shared" si="49"/>
        <v>1.1817719466542991E-2</v>
      </c>
      <c r="BD95" s="79">
        <f t="shared" si="49"/>
        <v>1.217349797904636E-2</v>
      </c>
      <c r="BE95" s="79">
        <f t="shared" si="49"/>
        <v>8.590346189518672E-3</v>
      </c>
      <c r="BF95" s="68">
        <f t="shared" si="49"/>
        <v>9.2678732475021362E-3</v>
      </c>
      <c r="BG95" s="67">
        <f t="shared" si="49"/>
        <v>9.6980298249894001E-3</v>
      </c>
      <c r="BH95" s="79">
        <f t="shared" si="49"/>
        <v>8.9226669298721785E-3</v>
      </c>
      <c r="BI95" s="79">
        <f t="shared" si="49"/>
        <v>1.0758754079864609E-2</v>
      </c>
      <c r="BJ95" s="79">
        <f t="shared" si="49"/>
        <v>1.0018961333863631E-2</v>
      </c>
      <c r="BK95" s="79">
        <f t="shared" si="49"/>
        <v>1.14207246865595E-2</v>
      </c>
      <c r="BL95" s="79">
        <f t="shared" si="49"/>
        <v>8.6097866317988124E-3</v>
      </c>
      <c r="BM95" s="68">
        <f t="shared" si="49"/>
        <v>8.8693951992263251E-3</v>
      </c>
      <c r="BO95" s="107">
        <f t="shared" si="50"/>
        <v>3.7065252635234149E-3</v>
      </c>
    </row>
    <row r="96" spans="51:67" x14ac:dyDescent="0.25">
      <c r="AY96" s="97">
        <v>2.2999999999999998</v>
      </c>
      <c r="AZ96" s="67">
        <f t="shared" si="49"/>
        <v>1.1413001630925828E-2</v>
      </c>
      <c r="BA96" s="79">
        <f t="shared" si="49"/>
        <v>1.1712619261400549E-2</v>
      </c>
      <c r="BB96" s="79">
        <f t="shared" si="49"/>
        <v>1.1638294136060903E-2</v>
      </c>
      <c r="BC96" s="79">
        <f t="shared" si="49"/>
        <v>1.3329144825905956E-2</v>
      </c>
      <c r="BD96" s="79">
        <f t="shared" si="49"/>
        <v>1.3664062664573364E-2</v>
      </c>
      <c r="BE96" s="79">
        <f t="shared" si="49"/>
        <v>9.5712085008929099E-3</v>
      </c>
      <c r="BF96" s="68">
        <f t="shared" si="49"/>
        <v>1.0503227400491174E-2</v>
      </c>
      <c r="BG96" s="67">
        <f t="shared" si="49"/>
        <v>1.1048294284598111E-2</v>
      </c>
      <c r="BH96" s="79">
        <f t="shared" si="49"/>
        <v>1.0107091743572027E-2</v>
      </c>
      <c r="BI96" s="79">
        <f t="shared" si="49"/>
        <v>1.2182509301419729E-2</v>
      </c>
      <c r="BJ96" s="79">
        <f t="shared" si="49"/>
        <v>1.1315381953136579E-2</v>
      </c>
      <c r="BK96" s="79">
        <f t="shared" si="49"/>
        <v>1.2866530869496169E-2</v>
      </c>
      <c r="BL96" s="79">
        <f t="shared" si="49"/>
        <v>9.684190269498627E-3</v>
      </c>
      <c r="BM96" s="68">
        <f t="shared" si="49"/>
        <v>9.9021869957584586E-3</v>
      </c>
      <c r="BO96" s="107">
        <f t="shared" si="50"/>
        <v>4.7568124720066248E-3</v>
      </c>
    </row>
    <row r="97" spans="2:67" x14ac:dyDescent="0.25">
      <c r="B97" s="36"/>
      <c r="C97" s="36"/>
      <c r="D97" s="36"/>
      <c r="AY97" s="97">
        <v>2.72</v>
      </c>
      <c r="AZ97" s="67">
        <f t="shared" si="49"/>
        <v>1.240403272681705E-2</v>
      </c>
      <c r="BA97" s="79">
        <f t="shared" si="49"/>
        <v>1.2865996539868163E-2</v>
      </c>
      <c r="BB97" s="79">
        <f t="shared" si="49"/>
        <v>1.2582489877254556E-2</v>
      </c>
      <c r="BC97" s="79">
        <f t="shared" si="49"/>
        <v>1.4381258798403294E-2</v>
      </c>
      <c r="BD97" s="79">
        <f t="shared" si="49"/>
        <v>1.4728360471936592E-2</v>
      </c>
      <c r="BE97" s="79">
        <f t="shared" si="49"/>
        <v>1.0330805847849681E-2</v>
      </c>
      <c r="BF97" s="68">
        <f t="shared" si="49"/>
        <v>1.1382715079321997E-2</v>
      </c>
      <c r="BG97" s="67">
        <f t="shared" si="49"/>
        <v>1.2018810218793526E-2</v>
      </c>
      <c r="BH97" s="79">
        <f t="shared" si="49"/>
        <v>1.0872032769086512E-2</v>
      </c>
      <c r="BI97" s="79">
        <f t="shared" si="49"/>
        <v>1.3127202231445291E-2</v>
      </c>
      <c r="BJ97" s="79">
        <f t="shared" si="49"/>
        <v>1.2254908996513691E-2</v>
      </c>
      <c r="BK97" s="79">
        <f t="shared" si="49"/>
        <v>1.3889718214787248E-2</v>
      </c>
      <c r="BL97" s="79">
        <f t="shared" si="49"/>
        <v>1.045360514140771E-2</v>
      </c>
      <c r="BM97" s="68">
        <f t="shared" si="49"/>
        <v>1.0659042052759107E-2</v>
      </c>
      <c r="BO97" s="107">
        <f t="shared" si="50"/>
        <v>5.5466615251331033E-3</v>
      </c>
    </row>
    <row r="98" spans="2:67" x14ac:dyDescent="0.25">
      <c r="AY98" s="97">
        <v>3.2</v>
      </c>
      <c r="AZ98" s="67">
        <f t="shared" si="49"/>
        <v>1.3198718893738529E-2</v>
      </c>
      <c r="BA98" s="79">
        <f t="shared" si="49"/>
        <v>1.3858776982093457E-2</v>
      </c>
      <c r="BB98" s="79">
        <f t="shared" si="49"/>
        <v>1.33434454746047E-2</v>
      </c>
      <c r="BC98" s="79">
        <f t="shared" si="49"/>
        <v>1.5203913167572074E-2</v>
      </c>
      <c r="BD98" s="79">
        <f t="shared" si="49"/>
        <v>1.5530359791215075E-2</v>
      </c>
      <c r="BE98" s="79">
        <f t="shared" si="49"/>
        <v>1.096357834582266E-2</v>
      </c>
      <c r="BF98" s="68">
        <f t="shared" si="49"/>
        <v>1.2109781275363791E-2</v>
      </c>
      <c r="BG98" s="67">
        <f t="shared" si="49"/>
        <v>1.2815527412874129E-2</v>
      </c>
      <c r="BH98" s="79">
        <f t="shared" si="49"/>
        <v>1.1538271726792677E-2</v>
      </c>
      <c r="BI98" s="79">
        <f t="shared" si="49"/>
        <v>1.3897283672034855E-2</v>
      </c>
      <c r="BJ98" s="79">
        <f t="shared" si="49"/>
        <v>1.3041215267595819E-2</v>
      </c>
      <c r="BK98" s="79">
        <f t="shared" si="49"/>
        <v>1.4675737277202037E-2</v>
      </c>
      <c r="BL98" s="79">
        <f t="shared" si="49"/>
        <v>1.1091595582536019E-2</v>
      </c>
      <c r="BM98" s="68">
        <f t="shared" si="49"/>
        <v>1.1292382569207563E-2</v>
      </c>
      <c r="BO98" s="107">
        <f t="shared" si="50"/>
        <v>6.773784429119873E-3</v>
      </c>
    </row>
    <row r="99" spans="2:67" x14ac:dyDescent="0.25">
      <c r="AY99" s="97">
        <v>3.78</v>
      </c>
      <c r="AZ99" s="67">
        <f t="shared" si="49"/>
        <v>1.4044068524422873E-2</v>
      </c>
      <c r="BA99" s="79">
        <f t="shared" si="49"/>
        <v>1.4884406777186488E-2</v>
      </c>
      <c r="BB99" s="79">
        <f t="shared" si="49"/>
        <v>1.4246921183833132E-2</v>
      </c>
      <c r="BC99" s="79">
        <f t="shared" si="49"/>
        <v>1.6077516706087702E-2</v>
      </c>
      <c r="BD99" s="79">
        <f t="shared" si="49"/>
        <v>1.641395205180559E-2</v>
      </c>
      <c r="BE99" s="79">
        <f t="shared" si="49"/>
        <v>1.1782541702537315E-2</v>
      </c>
      <c r="BF99" s="68">
        <f t="shared" si="49"/>
        <v>1.2834910931424349E-2</v>
      </c>
      <c r="BG99" s="67">
        <f t="shared" si="49"/>
        <v>1.3667478726578929E-2</v>
      </c>
      <c r="BH99" s="79">
        <f t="shared" si="49"/>
        <v>1.2169964960765925E-2</v>
      </c>
      <c r="BI99" s="79">
        <f t="shared" si="49"/>
        <v>1.4653933459590875E-2</v>
      </c>
      <c r="BJ99" s="79">
        <f t="shared" si="49"/>
        <v>1.396232608130616E-2</v>
      </c>
      <c r="BK99" s="79">
        <f t="shared" si="49"/>
        <v>1.5438702290711289E-2</v>
      </c>
      <c r="BL99" s="79">
        <f t="shared" si="49"/>
        <v>1.181389136767878E-2</v>
      </c>
      <c r="BM99" s="68">
        <f t="shared" si="49"/>
        <v>1.2086029191479076E-2</v>
      </c>
      <c r="BO99" s="107">
        <f t="shared" si="50"/>
        <v>8.0019534637936311E-3</v>
      </c>
    </row>
    <row r="100" spans="2:67" x14ac:dyDescent="0.25">
      <c r="AY100" s="97">
        <v>4.46</v>
      </c>
      <c r="AZ100" s="67">
        <f t="shared" si="49"/>
        <v>1.5137853718689427E-2</v>
      </c>
      <c r="BA100" s="79">
        <f t="shared" si="49"/>
        <v>1.6180131251414348E-2</v>
      </c>
      <c r="BB100" s="79">
        <f t="shared" si="49"/>
        <v>1.548124715277902E-2</v>
      </c>
      <c r="BC100" s="79">
        <f t="shared" si="49"/>
        <v>1.7232316329633481E-2</v>
      </c>
      <c r="BD100" s="79">
        <f t="shared" si="49"/>
        <v>1.7563516644128703E-2</v>
      </c>
      <c r="BE100" s="79">
        <f t="shared" si="49"/>
        <v>1.2941502749273508E-2</v>
      </c>
      <c r="BF100" s="68">
        <f t="shared" si="49"/>
        <v>1.3806979275159786E-2</v>
      </c>
      <c r="BG100" s="67">
        <f t="shared" si="49"/>
        <v>1.4763041170861774E-2</v>
      </c>
      <c r="BH100" s="79">
        <f t="shared" si="49"/>
        <v>1.3053348467650395E-2</v>
      </c>
      <c r="BI100" s="79">
        <f t="shared" si="49"/>
        <v>1.5638921348717052E-2</v>
      </c>
      <c r="BJ100" s="79">
        <f t="shared" si="49"/>
        <v>1.5217186279698142E-2</v>
      </c>
      <c r="BK100" s="79">
        <f t="shared" si="49"/>
        <v>1.6416739254809413E-2</v>
      </c>
      <c r="BL100" s="79">
        <f t="shared" si="49"/>
        <v>1.282885948548842E-2</v>
      </c>
      <c r="BM100" s="68">
        <f t="shared" si="49"/>
        <v>1.3208171932240449E-2</v>
      </c>
      <c r="BO100" s="107">
        <f t="shared" si="50"/>
        <v>9.6968697581400146E-3</v>
      </c>
    </row>
    <row r="101" spans="2:67" x14ac:dyDescent="0.25">
      <c r="AY101" s="97">
        <v>5.27</v>
      </c>
      <c r="AZ101" s="67">
        <f t="shared" si="49"/>
        <v>1.6217661921205315E-2</v>
      </c>
      <c r="BA101" s="79">
        <f t="shared" si="49"/>
        <v>1.7483155581835039E-2</v>
      </c>
      <c r="BB101" s="79">
        <f t="shared" si="49"/>
        <v>1.6761383157685782E-2</v>
      </c>
      <c r="BC101" s="79">
        <f t="shared" si="49"/>
        <v>1.8402913859184317E-2</v>
      </c>
      <c r="BD101" s="79">
        <f t="shared" si="49"/>
        <v>1.8709203152587547E-2</v>
      </c>
      <c r="BE101" s="79">
        <f t="shared" si="49"/>
        <v>1.4250220329069811E-2</v>
      </c>
      <c r="BF101" s="68">
        <f t="shared" si="49"/>
        <v>1.4813462054383428E-2</v>
      </c>
      <c r="BG101" s="67">
        <f t="shared" si="49"/>
        <v>1.5873712273459E-2</v>
      </c>
      <c r="BH101" s="79">
        <f t="shared" si="49"/>
        <v>1.3946602181315697E-2</v>
      </c>
      <c r="BI101" s="79">
        <f t="shared" si="49"/>
        <v>1.6601523149454005E-2</v>
      </c>
      <c r="BJ101" s="79">
        <f t="shared" si="49"/>
        <v>1.6519480659895142E-2</v>
      </c>
      <c r="BK101" s="79">
        <f t="shared" si="49"/>
        <v>1.7388220961374889E-2</v>
      </c>
      <c r="BL101" s="79">
        <f t="shared" si="49"/>
        <v>1.3978427792929151E-2</v>
      </c>
      <c r="BM101" s="68">
        <f t="shared" si="49"/>
        <v>1.4427549524074825E-2</v>
      </c>
      <c r="BO101" s="107">
        <f t="shared" si="50"/>
        <v>1.1572601380090629E-2</v>
      </c>
    </row>
    <row r="102" spans="2:67" x14ac:dyDescent="0.25">
      <c r="AY102" s="97">
        <v>6.21</v>
      </c>
      <c r="AZ102" s="67">
        <f t="shared" si="49"/>
        <v>1.7381779553939516E-2</v>
      </c>
      <c r="BA102" s="79">
        <f t="shared" si="49"/>
        <v>1.8829979049412728E-2</v>
      </c>
      <c r="BB102" s="79">
        <f t="shared" si="49"/>
        <v>1.8110234216533867E-2</v>
      </c>
      <c r="BC102" s="79">
        <f t="shared" si="49"/>
        <v>1.9692387863981597E-2</v>
      </c>
      <c r="BD102" s="79">
        <f t="shared" si="49"/>
        <v>1.9945803784996937E-2</v>
      </c>
      <c r="BE102" s="79">
        <f t="shared" ref="BA102:BM117" si="51">BE21/BE$49</f>
        <v>1.577884547763107E-2</v>
      </c>
      <c r="BF102" s="68">
        <f t="shared" si="51"/>
        <v>1.5967957661743973E-2</v>
      </c>
      <c r="BG102" s="67">
        <f t="shared" si="51"/>
        <v>1.7072603989578557E-2</v>
      </c>
      <c r="BH102" s="79">
        <f t="shared" si="51"/>
        <v>1.4958298376350985E-2</v>
      </c>
      <c r="BI102" s="79">
        <f t="shared" si="51"/>
        <v>1.7640237650714343E-2</v>
      </c>
      <c r="BJ102" s="79">
        <f t="shared" si="51"/>
        <v>1.7860830402031905E-2</v>
      </c>
      <c r="BK102" s="79">
        <f t="shared" si="51"/>
        <v>1.8484473856143331E-2</v>
      </c>
      <c r="BL102" s="79">
        <f t="shared" si="51"/>
        <v>1.5354162277933802E-2</v>
      </c>
      <c r="BM102" s="68">
        <f t="shared" si="51"/>
        <v>1.5780953532253061E-2</v>
      </c>
      <c r="BO102" s="107">
        <f t="shared" si="50"/>
        <v>1.3344430869513086E-2</v>
      </c>
    </row>
    <row r="103" spans="2:67" x14ac:dyDescent="0.25">
      <c r="AY103" s="97">
        <v>7.33</v>
      </c>
      <c r="AZ103" s="67">
        <f t="shared" si="49"/>
        <v>1.8557146319542511E-2</v>
      </c>
      <c r="BA103" s="79">
        <f t="shared" si="51"/>
        <v>2.0103803955062088E-2</v>
      </c>
      <c r="BB103" s="79">
        <f t="shared" si="51"/>
        <v>1.947181028537108E-2</v>
      </c>
      <c r="BC103" s="79">
        <f t="shared" si="51"/>
        <v>2.1025700135462368E-2</v>
      </c>
      <c r="BD103" s="79">
        <f t="shared" si="51"/>
        <v>2.1248927337042849E-2</v>
      </c>
      <c r="BE103" s="79">
        <f t="shared" si="51"/>
        <v>1.7512544989055519E-2</v>
      </c>
      <c r="BF103" s="68">
        <f t="shared" si="51"/>
        <v>1.7212698630926448E-2</v>
      </c>
      <c r="BG103" s="67">
        <f t="shared" si="51"/>
        <v>1.8288364446891237E-2</v>
      </c>
      <c r="BH103" s="79">
        <f t="shared" si="51"/>
        <v>1.6068696639194587E-2</v>
      </c>
      <c r="BI103" s="79">
        <f t="shared" si="51"/>
        <v>1.8714769893397449E-2</v>
      </c>
      <c r="BJ103" s="79">
        <f t="shared" si="51"/>
        <v>1.9197699990882697E-2</v>
      </c>
      <c r="BK103" s="79">
        <f t="shared" si="51"/>
        <v>1.9655486438542924E-2</v>
      </c>
      <c r="BL103" s="79">
        <f t="shared" si="51"/>
        <v>1.6890870911579023E-2</v>
      </c>
      <c r="BM103" s="68">
        <f t="shared" si="51"/>
        <v>1.7271011925723084E-2</v>
      </c>
      <c r="BO103" s="107">
        <f t="shared" si="50"/>
        <v>1.492201748127555E-2</v>
      </c>
    </row>
    <row r="104" spans="2:67" x14ac:dyDescent="0.25">
      <c r="AY104" s="97">
        <v>8.65</v>
      </c>
      <c r="AZ104" s="67">
        <f t="shared" si="49"/>
        <v>1.9800328879255237E-2</v>
      </c>
      <c r="BA104" s="79">
        <f t="shared" si="51"/>
        <v>2.1457927278832604E-2</v>
      </c>
      <c r="BB104" s="79">
        <f t="shared" si="51"/>
        <v>2.0917371420136568E-2</v>
      </c>
      <c r="BC104" s="79">
        <f t="shared" si="51"/>
        <v>2.2456562078074976E-2</v>
      </c>
      <c r="BD104" s="79">
        <f t="shared" si="51"/>
        <v>2.2706273009453028E-2</v>
      </c>
      <c r="BE104" s="79">
        <f t="shared" si="51"/>
        <v>1.950259628016289E-2</v>
      </c>
      <c r="BF104" s="68">
        <f t="shared" si="51"/>
        <v>1.8572803788951112E-2</v>
      </c>
      <c r="BG104" s="67">
        <f t="shared" si="51"/>
        <v>1.9575476776533117E-2</v>
      </c>
      <c r="BH104" s="79">
        <f t="shared" si="51"/>
        <v>1.7307407590189013E-2</v>
      </c>
      <c r="BI104" s="79">
        <f t="shared" si="51"/>
        <v>1.9896755360348867E-2</v>
      </c>
      <c r="BJ104" s="79">
        <f t="shared" si="51"/>
        <v>2.0634747391597638E-2</v>
      </c>
      <c r="BK104" s="79">
        <f t="shared" si="51"/>
        <v>2.0906365301797757E-2</v>
      </c>
      <c r="BL104" s="79">
        <f t="shared" si="51"/>
        <v>1.8596015053296229E-2</v>
      </c>
      <c r="BM104" s="68">
        <f t="shared" si="51"/>
        <v>1.8992331586609974E-2</v>
      </c>
      <c r="BO104" s="107">
        <f t="shared" si="50"/>
        <v>1.6961659294587782E-2</v>
      </c>
    </row>
    <row r="105" spans="2:67" x14ac:dyDescent="0.25">
      <c r="AY105" s="97">
        <v>10.210000000000001</v>
      </c>
      <c r="AZ105" s="67">
        <f t="shared" si="49"/>
        <v>2.146319228971777E-2</v>
      </c>
      <c r="BA105" s="79">
        <f t="shared" si="51"/>
        <v>2.3253691902269533E-2</v>
      </c>
      <c r="BB105" s="79">
        <f t="shared" si="51"/>
        <v>2.2686147808626038E-2</v>
      </c>
      <c r="BC105" s="79">
        <f t="shared" si="51"/>
        <v>2.4391757594706548E-2</v>
      </c>
      <c r="BD105" s="79">
        <f t="shared" si="51"/>
        <v>2.4622237172285955E-2</v>
      </c>
      <c r="BE105" s="79">
        <f t="shared" si="51"/>
        <v>2.1829949534371298E-2</v>
      </c>
      <c r="BF105" s="68">
        <f t="shared" si="51"/>
        <v>2.0389113917626774E-2</v>
      </c>
      <c r="BG105" s="67">
        <f t="shared" si="51"/>
        <v>2.1276337945100501E-2</v>
      </c>
      <c r="BH105" s="79">
        <f t="shared" si="51"/>
        <v>1.9049499087005876E-2</v>
      </c>
      <c r="BI105" s="79">
        <f t="shared" si="51"/>
        <v>2.1607052513286148E-2</v>
      </c>
      <c r="BJ105" s="79">
        <f t="shared" si="51"/>
        <v>2.231595091356478E-2</v>
      </c>
      <c r="BK105" s="79">
        <f t="shared" si="51"/>
        <v>2.258690920792128E-2</v>
      </c>
      <c r="BL105" s="79">
        <f t="shared" si="51"/>
        <v>2.0757751615166242E-2</v>
      </c>
      <c r="BM105" s="68">
        <f t="shared" si="51"/>
        <v>2.1139382217059726E-2</v>
      </c>
      <c r="BO105" s="107">
        <f t="shared" si="50"/>
        <v>1.941185448231009E-2</v>
      </c>
    </row>
    <row r="106" spans="2:67" x14ac:dyDescent="0.25">
      <c r="AY106" s="97">
        <v>12.05</v>
      </c>
      <c r="AZ106" s="67">
        <f t="shared" si="49"/>
        <v>2.3527376614479754E-2</v>
      </c>
      <c r="BA106" s="79">
        <f t="shared" si="51"/>
        <v>2.5264802283395022E-2</v>
      </c>
      <c r="BB106" s="79">
        <f t="shared" si="51"/>
        <v>2.4857034512772096E-2</v>
      </c>
      <c r="BC106" s="79">
        <f t="shared" si="51"/>
        <v>2.6706883525954368E-2</v>
      </c>
      <c r="BD106" s="79">
        <f t="shared" si="51"/>
        <v>2.6952391647908247E-2</v>
      </c>
      <c r="BE106" s="79">
        <f t="shared" si="51"/>
        <v>2.4576920803811138E-2</v>
      </c>
      <c r="BF106" s="68">
        <f t="shared" si="51"/>
        <v>2.2487529091805656E-2</v>
      </c>
      <c r="BG106" s="67">
        <f t="shared" si="51"/>
        <v>2.3304140130597503E-2</v>
      </c>
      <c r="BH106" s="79">
        <f t="shared" si="51"/>
        <v>2.1127177614371023E-2</v>
      </c>
      <c r="BI106" s="79">
        <f t="shared" si="51"/>
        <v>2.372925369258528E-2</v>
      </c>
      <c r="BJ106" s="79">
        <f t="shared" si="51"/>
        <v>2.4262180323281837E-2</v>
      </c>
      <c r="BK106" s="79">
        <f t="shared" si="51"/>
        <v>2.4594664596080403E-2</v>
      </c>
      <c r="BL106" s="79">
        <f t="shared" si="51"/>
        <v>2.3302313798167738E-2</v>
      </c>
      <c r="BM106" s="68">
        <f t="shared" si="51"/>
        <v>2.3814654606041173E-2</v>
      </c>
      <c r="BO106" s="107">
        <f t="shared" si="50"/>
        <v>2.1971433993781604E-2</v>
      </c>
    </row>
    <row r="107" spans="2:67" x14ac:dyDescent="0.25">
      <c r="AY107" s="97">
        <v>14.22</v>
      </c>
      <c r="AZ107" s="67">
        <f t="shared" si="49"/>
        <v>2.6750425718514007E-2</v>
      </c>
      <c r="BA107" s="79">
        <f t="shared" si="51"/>
        <v>2.8301542459613548E-2</v>
      </c>
      <c r="BB107" s="79">
        <f t="shared" si="51"/>
        <v>2.8178262119935769E-2</v>
      </c>
      <c r="BC107" s="79">
        <f t="shared" si="51"/>
        <v>3.0178385181426331E-2</v>
      </c>
      <c r="BD107" s="79">
        <f t="shared" si="51"/>
        <v>3.0513227510035306E-2</v>
      </c>
      <c r="BE107" s="79">
        <f t="shared" si="51"/>
        <v>2.8744613299630684E-2</v>
      </c>
      <c r="BF107" s="68">
        <f t="shared" si="51"/>
        <v>2.551553278726764E-2</v>
      </c>
      <c r="BG107" s="67">
        <f t="shared" si="51"/>
        <v>2.6420370518189105E-2</v>
      </c>
      <c r="BH107" s="79">
        <f t="shared" si="51"/>
        <v>2.412772047574397E-2</v>
      </c>
      <c r="BI107" s="79">
        <f t="shared" si="51"/>
        <v>2.6943895985278906E-2</v>
      </c>
      <c r="BJ107" s="79">
        <f t="shared" si="51"/>
        <v>2.7285955454656254E-2</v>
      </c>
      <c r="BK107" s="79">
        <f t="shared" si="51"/>
        <v>2.7664669222118594E-2</v>
      </c>
      <c r="BL107" s="79">
        <f t="shared" si="51"/>
        <v>2.70668417511396E-2</v>
      </c>
      <c r="BM107" s="68">
        <f t="shared" si="51"/>
        <v>2.7953705699013464E-2</v>
      </c>
      <c r="BO107" s="107">
        <f t="shared" si="50"/>
        <v>2.5698850928096401E-2</v>
      </c>
    </row>
    <row r="108" spans="2:67" x14ac:dyDescent="0.25">
      <c r="AY108" s="97">
        <v>16.78</v>
      </c>
      <c r="AZ108" s="67">
        <f t="shared" si="49"/>
        <v>3.0965713524542981E-2</v>
      </c>
      <c r="BA108" s="79">
        <f t="shared" si="51"/>
        <v>3.2225215163261288E-2</v>
      </c>
      <c r="BB108" s="79">
        <f t="shared" si="51"/>
        <v>3.2321525372397429E-2</v>
      </c>
      <c r="BC108" s="79">
        <f t="shared" si="51"/>
        <v>3.4623006851463765E-2</v>
      </c>
      <c r="BD108" s="79">
        <f t="shared" si="51"/>
        <v>3.5011047572646073E-2</v>
      </c>
      <c r="BE108" s="79">
        <f t="shared" si="51"/>
        <v>3.3952553887055155E-2</v>
      </c>
      <c r="BF108" s="68">
        <f t="shared" si="51"/>
        <v>2.949329960169118E-2</v>
      </c>
      <c r="BG108" s="67">
        <f t="shared" si="51"/>
        <v>3.0558431821930465E-2</v>
      </c>
      <c r="BH108" s="79">
        <f t="shared" si="51"/>
        <v>2.7912944776193056E-2</v>
      </c>
      <c r="BI108" s="79">
        <f t="shared" si="51"/>
        <v>3.1215161649944263E-2</v>
      </c>
      <c r="BJ108" s="79">
        <f t="shared" si="51"/>
        <v>3.1133330584895726E-2</v>
      </c>
      <c r="BK108" s="79">
        <f t="shared" si="51"/>
        <v>3.1885751005350446E-2</v>
      </c>
      <c r="BL108" s="79">
        <f t="shared" si="51"/>
        <v>3.195845179103355E-2</v>
      </c>
      <c r="BM108" s="68">
        <f t="shared" si="51"/>
        <v>3.3314762352768035E-2</v>
      </c>
      <c r="BO108" s="107">
        <f t="shared" si="50"/>
        <v>3.0021462912976728E-2</v>
      </c>
    </row>
    <row r="109" spans="2:67" x14ac:dyDescent="0.25">
      <c r="AY109" s="97">
        <v>19.809999999999999</v>
      </c>
      <c r="AZ109" s="67">
        <f t="shared" si="49"/>
        <v>3.6230997599466866E-2</v>
      </c>
      <c r="BA109" s="79">
        <f t="shared" si="51"/>
        <v>3.6977421544795573E-2</v>
      </c>
      <c r="BB109" s="79">
        <f t="shared" si="51"/>
        <v>3.7531144461948412E-2</v>
      </c>
      <c r="BC109" s="79">
        <f t="shared" si="51"/>
        <v>3.991831734747299E-2</v>
      </c>
      <c r="BD109" s="79">
        <f t="shared" si="51"/>
        <v>4.0409758093074261E-2</v>
      </c>
      <c r="BE109" s="79">
        <f t="shared" si="51"/>
        <v>4.0582577333041735E-2</v>
      </c>
      <c r="BF109" s="68">
        <f t="shared" si="51"/>
        <v>3.4712754092073882E-2</v>
      </c>
      <c r="BG109" s="67">
        <f t="shared" si="51"/>
        <v>3.5715906881127947E-2</v>
      </c>
      <c r="BH109" s="79">
        <f t="shared" si="51"/>
        <v>3.2315057000444153E-2</v>
      </c>
      <c r="BI109" s="79">
        <f t="shared" si="51"/>
        <v>3.6466937986057948E-2</v>
      </c>
      <c r="BJ109" s="79">
        <f t="shared" si="51"/>
        <v>3.6157496909467991E-2</v>
      </c>
      <c r="BK109" s="79">
        <f t="shared" si="51"/>
        <v>3.7284352270989085E-2</v>
      </c>
      <c r="BL109" s="79">
        <f t="shared" si="51"/>
        <v>3.81307333137271E-2</v>
      </c>
      <c r="BM109" s="68">
        <f t="shared" si="51"/>
        <v>3.9989803480482075E-2</v>
      </c>
      <c r="BO109" s="107">
        <f t="shared" si="50"/>
        <v>3.5322019389069079E-2</v>
      </c>
    </row>
    <row r="110" spans="2:67" x14ac:dyDescent="0.25">
      <c r="AY110" s="97">
        <v>23.37</v>
      </c>
      <c r="AZ110" s="67">
        <f t="shared" si="49"/>
        <v>4.2279515844141621E-2</v>
      </c>
      <c r="BA110" s="79">
        <f t="shared" si="51"/>
        <v>4.2459613545613152E-2</v>
      </c>
      <c r="BB110" s="79">
        <f t="shared" si="51"/>
        <v>4.3178503895125571E-2</v>
      </c>
      <c r="BC110" s="79">
        <f t="shared" si="51"/>
        <v>4.5753888923431275E-2</v>
      </c>
      <c r="BD110" s="79">
        <f t="shared" si="51"/>
        <v>4.6209136692820958E-2</v>
      </c>
      <c r="BE110" s="79">
        <f t="shared" si="51"/>
        <v>4.8220412592636111E-2</v>
      </c>
      <c r="BF110" s="68">
        <f t="shared" si="51"/>
        <v>4.1613309740523845E-2</v>
      </c>
      <c r="BG110" s="67">
        <f t="shared" si="51"/>
        <v>4.1755902587234751E-2</v>
      </c>
      <c r="BH110" s="79">
        <f t="shared" si="51"/>
        <v>3.7116912599318964E-2</v>
      </c>
      <c r="BI110" s="79">
        <f t="shared" si="51"/>
        <v>4.2645498381485805E-2</v>
      </c>
      <c r="BJ110" s="79">
        <f t="shared" si="51"/>
        <v>4.2292689887085073E-2</v>
      </c>
      <c r="BK110" s="79">
        <f t="shared" si="51"/>
        <v>4.3825266171681768E-2</v>
      </c>
      <c r="BL110" s="79">
        <f t="shared" si="51"/>
        <v>4.5309452117372861E-2</v>
      </c>
      <c r="BM110" s="68">
        <f t="shared" si="51"/>
        <v>4.7185182459884047E-2</v>
      </c>
      <c r="BO110" s="107">
        <f t="shared" si="50"/>
        <v>4.1936756571033407E-2</v>
      </c>
    </row>
    <row r="111" spans="2:67" x14ac:dyDescent="0.25">
      <c r="AY111" s="97">
        <v>27.58</v>
      </c>
      <c r="AZ111" s="67">
        <f t="shared" si="49"/>
        <v>4.9618147511608396E-2</v>
      </c>
      <c r="BA111" s="79">
        <f t="shared" si="51"/>
        <v>4.8536743826146631E-2</v>
      </c>
      <c r="BB111" s="79">
        <f t="shared" si="51"/>
        <v>5.0169624383155149E-2</v>
      </c>
      <c r="BC111" s="79">
        <f t="shared" si="51"/>
        <v>5.2466614323345866E-2</v>
      </c>
      <c r="BD111" s="79">
        <f t="shared" si="51"/>
        <v>5.2531002819937361E-2</v>
      </c>
      <c r="BE111" s="79">
        <f t="shared" si="51"/>
        <v>5.7562240704817441E-2</v>
      </c>
      <c r="BF111" s="68">
        <f t="shared" si="51"/>
        <v>5.0521636438229323E-2</v>
      </c>
      <c r="BG111" s="67">
        <f t="shared" si="51"/>
        <v>4.9187804366906666E-2</v>
      </c>
      <c r="BH111" s="79">
        <f t="shared" si="51"/>
        <v>4.2461629571139518E-2</v>
      </c>
      <c r="BI111" s="79">
        <f t="shared" si="51"/>
        <v>5.0086634162066324E-2</v>
      </c>
      <c r="BJ111" s="79">
        <f t="shared" si="51"/>
        <v>5.0235229953097295E-2</v>
      </c>
      <c r="BK111" s="79">
        <f t="shared" si="51"/>
        <v>5.1317935559435111E-2</v>
      </c>
      <c r="BL111" s="79">
        <f t="shared" si="51"/>
        <v>5.3706848100365467E-2</v>
      </c>
      <c r="BM111" s="68">
        <f t="shared" si="51"/>
        <v>5.5810176546953937E-2</v>
      </c>
      <c r="BO111" s="107">
        <f t="shared" si="50"/>
        <v>4.9949271486738764E-2</v>
      </c>
    </row>
    <row r="112" spans="2:67" x14ac:dyDescent="0.25">
      <c r="AY112" s="97">
        <v>32.549999999999997</v>
      </c>
      <c r="AZ112" s="67">
        <f t="shared" si="49"/>
        <v>5.6980113952686449E-2</v>
      </c>
      <c r="BA112" s="79">
        <f t="shared" si="51"/>
        <v>5.3628393520647639E-2</v>
      </c>
      <c r="BB112" s="79">
        <f t="shared" si="51"/>
        <v>5.7173469881173861E-2</v>
      </c>
      <c r="BC112" s="79">
        <f t="shared" si="51"/>
        <v>5.8528878101640203E-2</v>
      </c>
      <c r="BD112" s="79">
        <f t="shared" si="51"/>
        <v>5.7957438194654029E-2</v>
      </c>
      <c r="BE112" s="79">
        <f t="shared" si="51"/>
        <v>6.6359005943262134E-2</v>
      </c>
      <c r="BF112" s="68">
        <f t="shared" si="51"/>
        <v>5.9237181868915793E-2</v>
      </c>
      <c r="BG112" s="67">
        <f t="shared" si="51"/>
        <v>5.6734102973943747E-2</v>
      </c>
      <c r="BH112" s="79">
        <f t="shared" si="51"/>
        <v>4.7811281646350484E-2</v>
      </c>
      <c r="BI112" s="79">
        <f t="shared" si="51"/>
        <v>5.762626873155946E-2</v>
      </c>
      <c r="BJ112" s="79">
        <f t="shared" si="51"/>
        <v>5.7717047773031729E-2</v>
      </c>
      <c r="BK112" s="79">
        <f t="shared" si="51"/>
        <v>5.786822950998937E-2</v>
      </c>
      <c r="BL112" s="79">
        <f t="shared" si="51"/>
        <v>6.0858317045217124E-2</v>
      </c>
      <c r="BM112" s="68">
        <f t="shared" si="51"/>
        <v>6.4004183726565092E-2</v>
      </c>
      <c r="BO112" s="107">
        <f t="shared" si="50"/>
        <v>5.7481172855557601E-2</v>
      </c>
    </row>
    <row r="113" spans="51:67" x14ac:dyDescent="0.25">
      <c r="AY113" s="97">
        <v>38.409999999999997</v>
      </c>
      <c r="AZ113" s="67">
        <f t="shared" si="49"/>
        <v>6.4062136059632832E-2</v>
      </c>
      <c r="BA113" s="79">
        <f t="shared" si="51"/>
        <v>5.7617764930030881E-2</v>
      </c>
      <c r="BB113" s="79">
        <f t="shared" si="51"/>
        <v>6.3719215019583789E-2</v>
      </c>
      <c r="BC113" s="79">
        <f t="shared" si="51"/>
        <v>6.3435165715763242E-2</v>
      </c>
      <c r="BD113" s="79">
        <f t="shared" si="51"/>
        <v>6.2008682498867693E-2</v>
      </c>
      <c r="BE113" s="79">
        <f t="shared" si="51"/>
        <v>7.2898557665790203E-2</v>
      </c>
      <c r="BF113" s="68">
        <f t="shared" si="51"/>
        <v>6.6696971612411282E-2</v>
      </c>
      <c r="BG113" s="67">
        <f t="shared" si="51"/>
        <v>6.3910345324459231E-2</v>
      </c>
      <c r="BH113" s="79">
        <f t="shared" si="51"/>
        <v>5.3299116616493107E-2</v>
      </c>
      <c r="BI113" s="79">
        <f t="shared" si="51"/>
        <v>6.5098745035884892E-2</v>
      </c>
      <c r="BJ113" s="79">
        <f t="shared" si="51"/>
        <v>6.3629945628940088E-2</v>
      </c>
      <c r="BK113" s="79">
        <f t="shared" si="51"/>
        <v>6.2550343913806566E-2</v>
      </c>
      <c r="BL113" s="79">
        <f t="shared" si="51"/>
        <v>6.592340822858643E-2</v>
      </c>
      <c r="BM113" s="68">
        <f t="shared" si="51"/>
        <v>7.0616153599529052E-2</v>
      </c>
      <c r="BO113" s="107">
        <f t="shared" si="50"/>
        <v>6.4732126128295528E-2</v>
      </c>
    </row>
    <row r="114" spans="51:67" x14ac:dyDescent="0.25">
      <c r="AY114" s="97">
        <v>45.32</v>
      </c>
      <c r="AZ114" s="67">
        <f t="shared" si="49"/>
        <v>6.8727636254796415E-2</v>
      </c>
      <c r="BA114" s="79">
        <f t="shared" si="51"/>
        <v>6.0201914022293773E-2</v>
      </c>
      <c r="BB114" s="79">
        <f t="shared" si="51"/>
        <v>6.854453880746296E-2</v>
      </c>
      <c r="BC114" s="79">
        <f t="shared" si="51"/>
        <v>6.6102954253615037E-2</v>
      </c>
      <c r="BD114" s="79">
        <f t="shared" si="51"/>
        <v>6.3565565863814816E-2</v>
      </c>
      <c r="BE114" s="79">
        <f t="shared" si="51"/>
        <v>7.5931510410124109E-2</v>
      </c>
      <c r="BF114" s="68">
        <f t="shared" si="51"/>
        <v>7.1678988782364519E-2</v>
      </c>
      <c r="BG114" s="67">
        <f t="shared" si="51"/>
        <v>6.8692568635623133E-2</v>
      </c>
      <c r="BH114" s="79">
        <f t="shared" si="51"/>
        <v>5.7049795193209303E-2</v>
      </c>
      <c r="BI114" s="79">
        <f t="shared" si="51"/>
        <v>7.0010252828482278E-2</v>
      </c>
      <c r="BJ114" s="79">
        <f t="shared" si="51"/>
        <v>6.7758211236748522E-2</v>
      </c>
      <c r="BK114" s="79">
        <f t="shared" si="51"/>
        <v>6.476798003366091E-2</v>
      </c>
      <c r="BL114" s="79">
        <f t="shared" si="51"/>
        <v>6.8936372675683671E-2</v>
      </c>
      <c r="BM114" s="68">
        <f t="shared" si="51"/>
        <v>7.4079816672886184E-2</v>
      </c>
      <c r="BO114" s="107">
        <f t="shared" si="50"/>
        <v>7.0850036592782356E-2</v>
      </c>
    </row>
    <row r="115" spans="51:67" x14ac:dyDescent="0.25">
      <c r="AY115" s="97">
        <v>53.48</v>
      </c>
      <c r="AZ115" s="67">
        <f t="shared" si="49"/>
        <v>6.7785774650041389E-2</v>
      </c>
      <c r="BA115" s="79">
        <f t="shared" si="51"/>
        <v>5.9172634299104306E-2</v>
      </c>
      <c r="BB115" s="79">
        <f t="shared" si="51"/>
        <v>6.7821758240080229E-2</v>
      </c>
      <c r="BC115" s="79">
        <f t="shared" si="51"/>
        <v>6.3810737131035619E-2</v>
      </c>
      <c r="BD115" s="79">
        <f t="shared" si="51"/>
        <v>6.0921643395503294E-2</v>
      </c>
      <c r="BE115" s="79">
        <f t="shared" si="51"/>
        <v>7.2229412271819102E-2</v>
      </c>
      <c r="BF115" s="68">
        <f t="shared" si="51"/>
        <v>7.0537969418810353E-2</v>
      </c>
      <c r="BG115" s="67">
        <f t="shared" si="51"/>
        <v>6.7895217989844908E-2</v>
      </c>
      <c r="BH115" s="79">
        <f t="shared" si="51"/>
        <v>5.753837042886048E-2</v>
      </c>
      <c r="BI115" s="79">
        <f t="shared" si="51"/>
        <v>6.9446123401073645E-2</v>
      </c>
      <c r="BJ115" s="79">
        <f t="shared" si="51"/>
        <v>6.6226170393080111E-2</v>
      </c>
      <c r="BK115" s="79">
        <f t="shared" si="51"/>
        <v>6.2396148446103784E-2</v>
      </c>
      <c r="BL115" s="79">
        <f t="shared" si="51"/>
        <v>6.6721425539854357E-2</v>
      </c>
      <c r="BM115" s="68">
        <f t="shared" si="51"/>
        <v>7.1204818643862897E-2</v>
      </c>
      <c r="BO115" s="107">
        <f t="shared" si="50"/>
        <v>7.4400183339564455E-2</v>
      </c>
    </row>
    <row r="116" spans="51:67" x14ac:dyDescent="0.25">
      <c r="AY116" s="97">
        <v>63.11</v>
      </c>
      <c r="AZ116" s="67">
        <f t="shared" si="49"/>
        <v>6.487688391787437E-2</v>
      </c>
      <c r="BA116" s="79">
        <f t="shared" si="51"/>
        <v>5.7015526794122168E-2</v>
      </c>
      <c r="BB116" s="79">
        <f t="shared" si="51"/>
        <v>6.4261300445120864E-2</v>
      </c>
      <c r="BC116" s="79">
        <f t="shared" si="51"/>
        <v>5.9698269571188338E-2</v>
      </c>
      <c r="BD116" s="79">
        <f t="shared" si="51"/>
        <v>5.6849580850639063E-2</v>
      </c>
      <c r="BE116" s="79">
        <f t="shared" si="51"/>
        <v>6.6426655426333178E-2</v>
      </c>
      <c r="BF116" s="68">
        <f t="shared" si="51"/>
        <v>6.7456357714625742E-2</v>
      </c>
      <c r="BG116" s="67">
        <f t="shared" si="51"/>
        <v>6.455612212042508E-2</v>
      </c>
      <c r="BH116" s="79">
        <f t="shared" si="51"/>
        <v>5.8170063662833747E-2</v>
      </c>
      <c r="BI116" s="79">
        <f t="shared" si="51"/>
        <v>6.6428478686205258E-2</v>
      </c>
      <c r="BJ116" s="79">
        <f t="shared" si="51"/>
        <v>6.2600452514646215E-2</v>
      </c>
      <c r="BK116" s="79">
        <f t="shared" si="51"/>
        <v>5.7723204886447034E-2</v>
      </c>
      <c r="BL116" s="79">
        <f t="shared" si="51"/>
        <v>6.2786867614519098E-2</v>
      </c>
      <c r="BM116" s="68">
        <f t="shared" si="51"/>
        <v>6.6398263438119234E-2</v>
      </c>
      <c r="BO116" s="107">
        <f t="shared" si="50"/>
        <v>7.5126204962583987E-2</v>
      </c>
    </row>
    <row r="117" spans="51:67" x14ac:dyDescent="0.25">
      <c r="AY117" s="97">
        <v>74.48</v>
      </c>
      <c r="AZ117" s="67">
        <f t="shared" si="49"/>
        <v>5.6351366685856899E-2</v>
      </c>
      <c r="BA117" s="79">
        <f t="shared" si="51"/>
        <v>5.1401937381833573E-2</v>
      </c>
      <c r="BB117" s="79">
        <f t="shared" si="51"/>
        <v>5.5376698470708308E-2</v>
      </c>
      <c r="BC117" s="79">
        <f t="shared" si="51"/>
        <v>5.0794418149453666E-2</v>
      </c>
      <c r="BD117" s="79">
        <f t="shared" si="51"/>
        <v>4.8486394462571442E-2</v>
      </c>
      <c r="BE117" s="79">
        <f t="shared" si="51"/>
        <v>5.4597040532448612E-2</v>
      </c>
      <c r="BF117" s="68">
        <f t="shared" si="51"/>
        <v>5.842253867841754E-2</v>
      </c>
      <c r="BG117" s="67">
        <f t="shared" si="51"/>
        <v>5.6164002072704257E-2</v>
      </c>
      <c r="BH117" s="79">
        <f t="shared" si="51"/>
        <v>5.4389774465775059E-2</v>
      </c>
      <c r="BI117" s="79">
        <f t="shared" si="51"/>
        <v>5.7375544541600064E-2</v>
      </c>
      <c r="BJ117" s="79">
        <f t="shared" si="51"/>
        <v>5.4246030304949858E-2</v>
      </c>
      <c r="BK117" s="79">
        <f t="shared" si="51"/>
        <v>4.9852869925921299E-2</v>
      </c>
      <c r="BL117" s="79">
        <f t="shared" si="51"/>
        <v>5.4277128395414459E-2</v>
      </c>
      <c r="BM117" s="68">
        <f t="shared" si="51"/>
        <v>5.5050693521005362E-2</v>
      </c>
      <c r="BO117" s="107">
        <f t="shared" si="50"/>
        <v>7.1446638607481086E-2</v>
      </c>
    </row>
    <row r="118" spans="51:67" x14ac:dyDescent="0.25">
      <c r="AY118" s="97">
        <v>87.89</v>
      </c>
      <c r="AZ118" s="67">
        <f t="shared" si="49"/>
        <v>4.7989933836092659E-2</v>
      </c>
      <c r="BA118" s="79">
        <f t="shared" ref="BA118:BM128" si="52">BA37/BA$49</f>
        <v>4.5412405375614098E-2</v>
      </c>
      <c r="BB118" s="79">
        <f t="shared" si="52"/>
        <v>4.6179061250563092E-2</v>
      </c>
      <c r="BC118" s="79">
        <f t="shared" si="52"/>
        <v>4.1664661837737704E-2</v>
      </c>
      <c r="BD118" s="79">
        <f t="shared" si="52"/>
        <v>4.0065751657297179E-2</v>
      </c>
      <c r="BE118" s="79">
        <f t="shared" si="52"/>
        <v>4.2601441081268954E-2</v>
      </c>
      <c r="BF118" s="68">
        <f t="shared" si="52"/>
        <v>4.8389368994948917E-2</v>
      </c>
      <c r="BG118" s="67">
        <f t="shared" si="52"/>
        <v>4.7875107935700011E-2</v>
      </c>
      <c r="BH118" s="79">
        <f t="shared" si="52"/>
        <v>5.1122736021319636E-2</v>
      </c>
      <c r="BI118" s="79">
        <f t="shared" si="52"/>
        <v>4.8058454554001963E-2</v>
      </c>
      <c r="BJ118" s="79">
        <f t="shared" si="52"/>
        <v>4.5183559742634931E-2</v>
      </c>
      <c r="BK118" s="79">
        <f t="shared" si="52"/>
        <v>4.1735620264998816E-2</v>
      </c>
      <c r="BL118" s="79">
        <f t="shared" si="52"/>
        <v>4.5274804085179622E-2</v>
      </c>
      <c r="BM118" s="68">
        <f t="shared" si="52"/>
        <v>4.3545445467016358E-2</v>
      </c>
      <c r="BO118" s="107">
        <f t="shared" si="50"/>
        <v>6.498147581825757E-2</v>
      </c>
    </row>
    <row r="119" spans="51:67" x14ac:dyDescent="0.25">
      <c r="AY119" s="97">
        <v>103.72</v>
      </c>
      <c r="AZ119" s="67">
        <f t="shared" si="49"/>
        <v>3.8206708140746587E-2</v>
      </c>
      <c r="BA119" s="79">
        <f t="shared" si="52"/>
        <v>3.8240296666155679E-2</v>
      </c>
      <c r="BB119" s="79">
        <f t="shared" si="52"/>
        <v>3.5853988145380711E-2</v>
      </c>
      <c r="BC119" s="79">
        <f t="shared" si="52"/>
        <v>3.2272277699926868E-2</v>
      </c>
      <c r="BD119" s="79">
        <f t="shared" si="52"/>
        <v>3.1455812329888783E-2</v>
      </c>
      <c r="BE119" s="79">
        <f t="shared" si="52"/>
        <v>3.198053496973887E-2</v>
      </c>
      <c r="BF119" s="68">
        <f t="shared" si="52"/>
        <v>3.850338068121479E-2</v>
      </c>
      <c r="BG119" s="67">
        <f t="shared" si="52"/>
        <v>3.8337955004847123E-2</v>
      </c>
      <c r="BH119" s="79">
        <f t="shared" si="52"/>
        <v>4.5852045600355329E-2</v>
      </c>
      <c r="BI119" s="79">
        <f t="shared" si="52"/>
        <v>3.7465357528217662E-2</v>
      </c>
      <c r="BJ119" s="79">
        <f t="shared" si="52"/>
        <v>3.6047794718714748E-2</v>
      </c>
      <c r="BK119" s="79">
        <f t="shared" si="52"/>
        <v>3.3528745816319233E-2</v>
      </c>
      <c r="BL119" s="79">
        <f t="shared" si="52"/>
        <v>3.6286200663654448E-2</v>
      </c>
      <c r="BM119" s="68">
        <f t="shared" si="52"/>
        <v>3.2825960128455123E-2</v>
      </c>
      <c r="BO119" s="107">
        <f t="shared" si="50"/>
        <v>5.446969236241677E-2</v>
      </c>
    </row>
    <row r="120" spans="51:67" x14ac:dyDescent="0.25">
      <c r="AY120" s="97">
        <v>122.39</v>
      </c>
      <c r="AZ120" s="67">
        <f t="shared" si="49"/>
        <v>3.0181144292560955E-2</v>
      </c>
      <c r="BA120" s="79">
        <f t="shared" si="52"/>
        <v>3.2393111855696446E-2</v>
      </c>
      <c r="BB120" s="79">
        <f t="shared" si="52"/>
        <v>2.7641266698394368E-2</v>
      </c>
      <c r="BC120" s="79">
        <f t="shared" si="52"/>
        <v>2.5241226338971457E-2</v>
      </c>
      <c r="BD120" s="79">
        <f t="shared" si="52"/>
        <v>2.5037775373496773E-2</v>
      </c>
      <c r="BE120" s="79">
        <f t="shared" si="52"/>
        <v>2.4667863488175956E-2</v>
      </c>
      <c r="BF120" s="68">
        <f t="shared" si="52"/>
        <v>3.0326061123912604E-2</v>
      </c>
      <c r="BG120" s="67">
        <f t="shared" si="52"/>
        <v>3.0598224464456196E-2</v>
      </c>
      <c r="BH120" s="79">
        <f t="shared" si="52"/>
        <v>4.0704732764151402E-2</v>
      </c>
      <c r="BI120" s="79">
        <f t="shared" si="52"/>
        <v>2.876612358016235E-2</v>
      </c>
      <c r="BJ120" s="79">
        <f t="shared" si="52"/>
        <v>2.8653602439611802E-2</v>
      </c>
      <c r="BK120" s="79">
        <f t="shared" si="52"/>
        <v>2.7247760416037683E-2</v>
      </c>
      <c r="BL120" s="79">
        <f t="shared" si="52"/>
        <v>2.9960580978703282E-2</v>
      </c>
      <c r="BM120" s="68">
        <f t="shared" si="52"/>
        <v>2.5804027099615792E-2</v>
      </c>
      <c r="BO120" s="107">
        <f t="shared" si="50"/>
        <v>4.3762590487865599E-2</v>
      </c>
    </row>
    <row r="121" spans="51:67" x14ac:dyDescent="0.25">
      <c r="AY121" s="97">
        <v>144.43</v>
      </c>
      <c r="AZ121" s="67">
        <f t="shared" si="49"/>
        <v>2.3430170342486619E-2</v>
      </c>
      <c r="BA121" s="79">
        <f t="shared" si="52"/>
        <v>2.7009467913482112E-2</v>
      </c>
      <c r="BB121" s="79">
        <f t="shared" si="52"/>
        <v>2.0828296350212636E-2</v>
      </c>
      <c r="BC121" s="79">
        <f t="shared" si="52"/>
        <v>1.9458171915209651E-2</v>
      </c>
      <c r="BD121" s="79">
        <f t="shared" si="52"/>
        <v>1.9642177036121315E-2</v>
      </c>
      <c r="BE121" s="79">
        <f t="shared" si="52"/>
        <v>1.8727277174293212E-2</v>
      </c>
      <c r="BF121" s="68">
        <f t="shared" si="52"/>
        <v>2.4053179184465995E-2</v>
      </c>
      <c r="BG121" s="67">
        <f t="shared" si="52"/>
        <v>2.4160804097471327E-2</v>
      </c>
      <c r="BH121" s="79">
        <f t="shared" si="52"/>
        <v>3.6273009919557807E-2</v>
      </c>
      <c r="BI121" s="79">
        <f t="shared" si="52"/>
        <v>2.1804050091111377E-2</v>
      </c>
      <c r="BJ121" s="79">
        <f t="shared" si="52"/>
        <v>2.2527156308378732E-2</v>
      </c>
      <c r="BK121" s="79">
        <f t="shared" si="52"/>
        <v>2.204134998963939E-2</v>
      </c>
      <c r="BL121" s="79">
        <f t="shared" si="52"/>
        <v>2.4373990359316158E-2</v>
      </c>
      <c r="BM121" s="68">
        <f t="shared" si="52"/>
        <v>1.9888468997850319E-2</v>
      </c>
      <c r="BO121" s="107">
        <f t="shared" si="50"/>
        <v>3.2862867175202246E-2</v>
      </c>
    </row>
    <row r="122" spans="51:67" x14ac:dyDescent="0.25">
      <c r="AY122" s="97">
        <v>170.44</v>
      </c>
      <c r="AZ122" s="67">
        <f t="shared" si="49"/>
        <v>1.813822339238625E-2</v>
      </c>
      <c r="BA122" s="79">
        <f t="shared" si="52"/>
        <v>2.2768251465446133E-2</v>
      </c>
      <c r="BB122" s="79">
        <f t="shared" si="52"/>
        <v>1.5463432138794236E-2</v>
      </c>
      <c r="BC122" s="79">
        <f t="shared" si="52"/>
        <v>1.4853200392244243E-2</v>
      </c>
      <c r="BD122" s="79">
        <f t="shared" si="52"/>
        <v>1.5307747096351024E-2</v>
      </c>
      <c r="BE122" s="79">
        <f t="shared" si="52"/>
        <v>1.3544953406540831E-2</v>
      </c>
      <c r="BF122" s="68">
        <f t="shared" si="52"/>
        <v>1.8869232539487114E-2</v>
      </c>
      <c r="BG122" s="67">
        <f t="shared" si="52"/>
        <v>1.9213230740908454E-2</v>
      </c>
      <c r="BH122" s="79">
        <f t="shared" si="52"/>
        <v>3.1920248729210877E-2</v>
      </c>
      <c r="BI122" s="79">
        <f t="shared" si="52"/>
        <v>1.6574659843386928E-2</v>
      </c>
      <c r="BJ122" s="79">
        <f t="shared" si="52"/>
        <v>1.7291613088977687E-2</v>
      </c>
      <c r="BK122" s="79">
        <f t="shared" si="52"/>
        <v>1.8529000306450785E-2</v>
      </c>
      <c r="BL122" s="79">
        <f t="shared" si="52"/>
        <v>1.9824934806866826E-2</v>
      </c>
      <c r="BM122" s="68">
        <f t="shared" si="52"/>
        <v>1.4648298915700011E-2</v>
      </c>
      <c r="BO122" s="107">
        <f t="shared" si="50"/>
        <v>2.292970928591204E-2</v>
      </c>
    </row>
    <row r="123" spans="51:67" x14ac:dyDescent="0.25">
      <c r="AY123" s="97">
        <v>201.13</v>
      </c>
      <c r="AZ123" s="67">
        <f t="shared" si="49"/>
        <v>1.3172408213551949E-2</v>
      </c>
      <c r="BA123" s="79">
        <f t="shared" si="52"/>
        <v>1.822044105731117E-2</v>
      </c>
      <c r="BB123" s="79">
        <f t="shared" si="52"/>
        <v>1.0727183420838988E-2</v>
      </c>
      <c r="BC123" s="79">
        <f t="shared" si="52"/>
        <v>1.0687798408521356E-2</v>
      </c>
      <c r="BD123" s="79">
        <f t="shared" si="52"/>
        <v>1.1460051134957568E-2</v>
      </c>
      <c r="BE123" s="79">
        <f t="shared" si="52"/>
        <v>9.4177158789133571E-3</v>
      </c>
      <c r="BF123" s="68">
        <f t="shared" si="52"/>
        <v>1.4287612757177623E-2</v>
      </c>
      <c r="BG123" s="67">
        <f t="shared" si="52"/>
        <v>1.4460028127534068E-2</v>
      </c>
      <c r="BH123" s="79">
        <f t="shared" si="52"/>
        <v>2.6610077481123231E-2</v>
      </c>
      <c r="BI123" s="79">
        <f t="shared" si="52"/>
        <v>1.1936262329138183E-2</v>
      </c>
      <c r="BJ123" s="79">
        <f t="shared" si="52"/>
        <v>1.2500429478769396E-2</v>
      </c>
      <c r="BK123" s="79">
        <f t="shared" si="52"/>
        <v>1.5149671207151601E-2</v>
      </c>
      <c r="BL123" s="79">
        <f t="shared" si="52"/>
        <v>1.5378166105171997E-2</v>
      </c>
      <c r="BM123" s="68">
        <f t="shared" si="52"/>
        <v>1.0285870462154619E-2</v>
      </c>
      <c r="BO123" s="107">
        <f t="shared" si="50"/>
        <v>1.4507229716220043E-2</v>
      </c>
    </row>
    <row r="124" spans="51:67" x14ac:dyDescent="0.25">
      <c r="AY124" s="97">
        <v>237.35</v>
      </c>
      <c r="AZ124" s="67">
        <f t="shared" si="49"/>
        <v>1.0110351655396062E-2</v>
      </c>
      <c r="BA124" s="79">
        <f t="shared" si="52"/>
        <v>1.4563213104701841E-2</v>
      </c>
      <c r="BB124" s="79">
        <f t="shared" si="52"/>
        <v>8.4341366207972505E-3</v>
      </c>
      <c r="BC124" s="79">
        <f t="shared" si="52"/>
        <v>7.9595819577196747E-3</v>
      </c>
      <c r="BD124" s="79">
        <f t="shared" si="52"/>
        <v>8.9007482775460417E-3</v>
      </c>
      <c r="BE124" s="79">
        <f t="shared" si="52"/>
        <v>7.3089177404356007E-3</v>
      </c>
      <c r="BF124" s="68">
        <f t="shared" si="52"/>
        <v>1.1217813297204426E-2</v>
      </c>
      <c r="BG124" s="67">
        <f t="shared" si="52"/>
        <v>1.1323192957202516E-2</v>
      </c>
      <c r="BH124" s="79">
        <f t="shared" si="52"/>
        <v>2.1911859053447166E-2</v>
      </c>
      <c r="BI124" s="79">
        <f t="shared" si="52"/>
        <v>8.6320756828876261E-3</v>
      </c>
      <c r="BJ124" s="79">
        <f t="shared" si="52"/>
        <v>1.0294100859544113E-2</v>
      </c>
      <c r="BK124" s="79">
        <f t="shared" si="52"/>
        <v>1.2543496129047108E-2</v>
      </c>
      <c r="BL124" s="79">
        <f t="shared" si="52"/>
        <v>1.2544208937572977E-2</v>
      </c>
      <c r="BM124" s="68">
        <f t="shared" si="52"/>
        <v>8.1388198317048702E-3</v>
      </c>
      <c r="BO124" s="107">
        <f t="shared" si="50"/>
        <v>9.0464872690227283E-3</v>
      </c>
    </row>
    <row r="125" spans="51:67" x14ac:dyDescent="0.25">
      <c r="AY125" s="97">
        <v>280.08999999999997</v>
      </c>
      <c r="AZ125" s="67">
        <f t="shared" si="49"/>
        <v>8.0066014662562857E-3</v>
      </c>
      <c r="BA125" s="79">
        <f t="shared" si="52"/>
        <v>1.1088481556913332E-2</v>
      </c>
      <c r="BB125" s="79">
        <f t="shared" si="52"/>
        <v>7.9251362212319366E-3</v>
      </c>
      <c r="BC125" s="79">
        <f t="shared" si="52"/>
        <v>6.3099511192597048E-3</v>
      </c>
      <c r="BD125" s="79">
        <f t="shared" si="52"/>
        <v>7.3532857350980833E-3</v>
      </c>
      <c r="BE125" s="79">
        <f t="shared" si="52"/>
        <v>6.8610712031210918E-3</v>
      </c>
      <c r="BF125" s="68">
        <f t="shared" si="52"/>
        <v>8.4193872939852341E-3</v>
      </c>
      <c r="BG125" s="67">
        <f t="shared" si="52"/>
        <v>9.0293069860630602E-3</v>
      </c>
      <c r="BH125" s="79">
        <f t="shared" si="52"/>
        <v>1.7213640625771107E-2</v>
      </c>
      <c r="BI125" s="79">
        <f t="shared" si="52"/>
        <v>5.9009728994013962E-3</v>
      </c>
      <c r="BJ125" s="79">
        <f t="shared" si="52"/>
        <v>1.0045842413814607E-2</v>
      </c>
      <c r="BK125" s="79">
        <f t="shared" si="52"/>
        <v>1.013443345646867E-2</v>
      </c>
      <c r="BL125" s="79">
        <f t="shared" si="52"/>
        <v>1.0657395484559811E-2</v>
      </c>
      <c r="BM125" s="68">
        <f t="shared" si="52"/>
        <v>7.9075585642880038E-3</v>
      </c>
      <c r="BO125" s="107">
        <f t="shared" si="50"/>
        <v>5.7129636177251095E-3</v>
      </c>
    </row>
    <row r="126" spans="51:67" x14ac:dyDescent="0.25">
      <c r="AY126" s="97">
        <v>330.52</v>
      </c>
      <c r="AZ126" s="67">
        <f t="shared" si="49"/>
        <v>6.638901618153439E-3</v>
      </c>
      <c r="BA126" s="79">
        <f t="shared" si="52"/>
        <v>8.3364357722152879E-3</v>
      </c>
      <c r="BB126" s="79">
        <f t="shared" si="52"/>
        <v>7.9022312032514964E-3</v>
      </c>
      <c r="BC126" s="79">
        <f t="shared" si="52"/>
        <v>5.290635328853056E-3</v>
      </c>
      <c r="BD126" s="79">
        <f t="shared" si="52"/>
        <v>6.675008592206595E-3</v>
      </c>
      <c r="BE126" s="79">
        <f t="shared" si="52"/>
        <v>6.7869750763554825E-3</v>
      </c>
      <c r="BF126" s="68">
        <f t="shared" si="52"/>
        <v>6.4608739571163799E-3</v>
      </c>
      <c r="BG126" s="67">
        <f t="shared" si="52"/>
        <v>7.4697698471917805E-3</v>
      </c>
      <c r="BH126" s="79">
        <f t="shared" si="52"/>
        <v>1.3433351428712433E-2</v>
      </c>
      <c r="BI126" s="79">
        <f t="shared" si="52"/>
        <v>4.0832225221958058E-3</v>
      </c>
      <c r="BJ126" s="79">
        <f t="shared" si="52"/>
        <v>1.0371880335521493E-2</v>
      </c>
      <c r="BK126" s="79">
        <f t="shared" si="52"/>
        <v>8.1327061100076627E-3</v>
      </c>
      <c r="BL126" s="79">
        <f t="shared" si="52"/>
        <v>9.3939858379827202E-3</v>
      </c>
      <c r="BM126" s="68">
        <f t="shared" si="52"/>
        <v>8.0704926390589744E-3</v>
      </c>
      <c r="BO126" s="107">
        <f t="shared" si="50"/>
        <v>3.5731119997990794E-3</v>
      </c>
    </row>
    <row r="127" spans="51:67" x14ac:dyDescent="0.25">
      <c r="AY127" s="97">
        <v>390.04</v>
      </c>
      <c r="AZ127" s="67">
        <f t="shared" si="49"/>
        <v>5.4627317455652894E-3</v>
      </c>
      <c r="BA127" s="79">
        <f t="shared" si="52"/>
        <v>6.5844702859353685E-3</v>
      </c>
      <c r="BB127" s="79">
        <f t="shared" si="52"/>
        <v>6.9682154700491444E-3</v>
      </c>
      <c r="BC127" s="79">
        <f t="shared" si="52"/>
        <v>4.2456278311124923E-3</v>
      </c>
      <c r="BD127" s="79">
        <f t="shared" si="52"/>
        <v>5.8620037285660818E-3</v>
      </c>
      <c r="BE127" s="79">
        <f t="shared" si="52"/>
        <v>5.8466058619423399E-3</v>
      </c>
      <c r="BF127" s="68">
        <f t="shared" si="52"/>
        <v>5.2559126764016263E-3</v>
      </c>
      <c r="BG127" s="67">
        <f t="shared" si="52"/>
        <v>6.2350285492314755E-3</v>
      </c>
      <c r="BH127" s="79">
        <f t="shared" si="52"/>
        <v>1.0946059319942752E-2</v>
      </c>
      <c r="BI127" s="79">
        <f t="shared" si="52"/>
        <v>3.1206207214588572E-3</v>
      </c>
      <c r="BJ127" s="79">
        <f t="shared" si="52"/>
        <v>8.8685899510324226E-3</v>
      </c>
      <c r="BK127" s="79">
        <f t="shared" si="52"/>
        <v>6.8556062166221987E-3</v>
      </c>
      <c r="BL127" s="79">
        <f t="shared" si="52"/>
        <v>7.9908916610825238E-3</v>
      </c>
      <c r="BM127" s="68">
        <f t="shared" si="52"/>
        <v>7.0744924077977113E-3</v>
      </c>
      <c r="BO127" s="107">
        <f t="shared" si="50"/>
        <v>1.9318243806164021E-3</v>
      </c>
    </row>
    <row r="128" spans="51:67" x14ac:dyDescent="0.25">
      <c r="AY128" s="97">
        <v>460.27</v>
      </c>
      <c r="AZ128" s="72">
        <f t="shared" si="49"/>
        <v>5.2016102985572611E-3</v>
      </c>
      <c r="BA128" s="55">
        <f t="shared" si="52"/>
        <v>6.5954200702246172E-3</v>
      </c>
      <c r="BB128" s="55">
        <f t="shared" si="52"/>
        <v>5.7618845230793525E-3</v>
      </c>
      <c r="BC128" s="55">
        <f t="shared" si="52"/>
        <v>3.5165555759557585E-3</v>
      </c>
      <c r="BD128" s="55">
        <f t="shared" si="52"/>
        <v>5.1052335612050701E-3</v>
      </c>
      <c r="BE128" s="55">
        <f t="shared" si="52"/>
        <v>4.6660147458054274E-3</v>
      </c>
      <c r="BF128" s="73">
        <f t="shared" si="52"/>
        <v>5.4344785317274992E-3</v>
      </c>
      <c r="BG128" s="72">
        <f t="shared" si="52"/>
        <v>5.9932008307515515E-3</v>
      </c>
      <c r="BH128" s="55">
        <f t="shared" si="52"/>
        <v>1.0521640428366974E-2</v>
      </c>
      <c r="BI128" s="55">
        <f t="shared" si="52"/>
        <v>3.3310499523176319E-3</v>
      </c>
      <c r="BJ128" s="55">
        <f t="shared" si="52"/>
        <v>6.2735527862069814E-3</v>
      </c>
      <c r="BK128" s="55">
        <f t="shared" si="52"/>
        <v>7.2643418495227192E-3</v>
      </c>
      <c r="BL128" s="55">
        <f t="shared" si="52"/>
        <v>7.2860197223866743E-3</v>
      </c>
      <c r="BM128" s="73">
        <f t="shared" si="52"/>
        <v>5.6764129275048494E-3</v>
      </c>
      <c r="BO128" s="107">
        <f t="shared" si="50"/>
        <v>8.9136155026013175E-4</v>
      </c>
    </row>
    <row r="130" spans="52:67" x14ac:dyDescent="0.25">
      <c r="AZ130">
        <f>SUM(AZ85:AZ128)</f>
        <v>0.99999999999999978</v>
      </c>
      <c r="BA130">
        <f t="shared" ref="BA130:BM130" si="53">SUM(BA85:BA128)</f>
        <v>1.0000000000000002</v>
      </c>
      <c r="BB130">
        <f t="shared" si="53"/>
        <v>1.0000000000000002</v>
      </c>
      <c r="BC130">
        <f t="shared" si="53"/>
        <v>0.99999999999999978</v>
      </c>
      <c r="BD130">
        <f t="shared" si="53"/>
        <v>1.0000000000000002</v>
      </c>
      <c r="BE130">
        <f t="shared" si="53"/>
        <v>1.0000000000000002</v>
      </c>
      <c r="BF130">
        <f t="shared" si="53"/>
        <v>1.0000000000000002</v>
      </c>
      <c r="BG130">
        <f t="shared" si="53"/>
        <v>1.0000000000000004</v>
      </c>
      <c r="BH130">
        <f t="shared" si="53"/>
        <v>0.99999999999999989</v>
      </c>
      <c r="BI130">
        <f t="shared" si="53"/>
        <v>1</v>
      </c>
      <c r="BJ130">
        <f t="shared" si="53"/>
        <v>0.99999999999999978</v>
      </c>
      <c r="BK130">
        <f t="shared" si="53"/>
        <v>1</v>
      </c>
      <c r="BL130">
        <f t="shared" si="53"/>
        <v>0.99999999999999944</v>
      </c>
      <c r="BM130">
        <f t="shared" si="53"/>
        <v>1</v>
      </c>
      <c r="BO130" s="77">
        <f>SUM(BO85:BO128)</f>
        <v>1</v>
      </c>
    </row>
  </sheetData>
  <mergeCells count="7">
    <mergeCell ref="CI2:CO2"/>
    <mergeCell ref="CQ2:CS2"/>
    <mergeCell ref="AZ83:BF83"/>
    <mergeCell ref="BG83:BM83"/>
    <mergeCell ref="AZ2:BF2"/>
    <mergeCell ref="BG2:BM2"/>
    <mergeCell ref="CB2:CH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9CE28-E207-4FB1-A8CC-C8B99F558595}">
  <dimension ref="A1:H41"/>
  <sheetViews>
    <sheetView workbookViewId="0">
      <selection activeCell="N32" sqref="N32"/>
    </sheetView>
  </sheetViews>
  <sheetFormatPr defaultRowHeight="15" x14ac:dyDescent="0.25"/>
  <cols>
    <col min="6" max="6" width="10.42578125" customWidth="1"/>
  </cols>
  <sheetData>
    <row r="1" spans="1:8" x14ac:dyDescent="0.25">
      <c r="B1" t="s">
        <v>51</v>
      </c>
      <c r="F1" t="s">
        <v>52</v>
      </c>
    </row>
    <row r="2" spans="1:8" x14ac:dyDescent="0.25">
      <c r="B2" s="87" t="s">
        <v>45</v>
      </c>
      <c r="C2" s="87" t="s">
        <v>44</v>
      </c>
      <c r="D2" s="87" t="s">
        <v>46</v>
      </c>
      <c r="F2" s="87" t="s">
        <v>45</v>
      </c>
      <c r="G2" s="87" t="s">
        <v>44</v>
      </c>
      <c r="H2" s="87" t="s">
        <v>46</v>
      </c>
    </row>
    <row r="3" spans="1:8" x14ac:dyDescent="0.25">
      <c r="A3" s="1" t="s">
        <v>43</v>
      </c>
      <c r="B3" s="88">
        <v>3423.3730373250228</v>
      </c>
      <c r="C3" s="89">
        <v>0.45079025375166626</v>
      </c>
      <c r="D3" s="87">
        <v>0.60054292802206177</v>
      </c>
      <c r="F3" s="95">
        <v>1.9713994223094531E-2</v>
      </c>
      <c r="G3" s="96">
        <v>3.67515024377882E-2</v>
      </c>
      <c r="H3" s="96">
        <v>3.7046310933713855E-2</v>
      </c>
    </row>
    <row r="4" spans="1:8" x14ac:dyDescent="0.25">
      <c r="A4" s="1" t="s">
        <v>42</v>
      </c>
      <c r="B4" s="88">
        <v>101225.32462843005</v>
      </c>
      <c r="C4" s="89">
        <v>8.0360696707175165</v>
      </c>
      <c r="D4" s="87">
        <v>10.789368461860928</v>
      </c>
      <c r="F4" s="95">
        <v>0.58292083369186043</v>
      </c>
      <c r="G4" s="96">
        <v>0.65515532253789099</v>
      </c>
      <c r="H4" s="96">
        <v>0.66557489925486579</v>
      </c>
    </row>
    <row r="5" spans="1:8" x14ac:dyDescent="0.25">
      <c r="A5" s="1" t="s">
        <v>41</v>
      </c>
      <c r="B5" s="88">
        <v>69003.226880038535</v>
      </c>
      <c r="C5" s="89">
        <v>3.779040075530816</v>
      </c>
      <c r="D5" s="87">
        <v>4.8206886101170099</v>
      </c>
      <c r="F5" s="95">
        <v>0.39736517208504502</v>
      </c>
      <c r="G5" s="96">
        <v>0.30809317502432082</v>
      </c>
      <c r="H5" s="96">
        <v>0.2973787898114203</v>
      </c>
    </row>
    <row r="6" spans="1:8" x14ac:dyDescent="0.25">
      <c r="A6" s="1" t="s">
        <v>43</v>
      </c>
      <c r="B6" s="88">
        <v>3423.3730373250228</v>
      </c>
      <c r="C6" s="89">
        <v>0.18703707902634223</v>
      </c>
      <c r="D6" s="87">
        <v>0.23478451896362354</v>
      </c>
      <c r="F6" s="95">
        <v>1.9713994223094531E-2</v>
      </c>
      <c r="G6" s="96">
        <v>3.8846282094031341E-2</v>
      </c>
      <c r="H6" s="96">
        <v>4.1997803191833043E-2</v>
      </c>
    </row>
    <row r="7" spans="1:8" x14ac:dyDescent="0.25">
      <c r="A7" s="1" t="s">
        <v>42</v>
      </c>
      <c r="B7" s="88">
        <v>101225.32462843005</v>
      </c>
      <c r="C7" s="89">
        <v>3.2029096365455176</v>
      </c>
      <c r="D7" s="87">
        <v>3.9736376817212653</v>
      </c>
      <c r="F7" s="95">
        <v>0.58292083369186043</v>
      </c>
      <c r="G7" s="96">
        <v>0.66522174058019345</v>
      </c>
      <c r="H7" s="96">
        <v>0.71079666602054659</v>
      </c>
    </row>
    <row r="8" spans="1:8" x14ac:dyDescent="0.25">
      <c r="A8" s="1" t="s">
        <v>41</v>
      </c>
      <c r="B8" s="88">
        <v>69003.226880038535</v>
      </c>
      <c r="C8" s="89">
        <v>1.4248532844281439</v>
      </c>
      <c r="D8" s="87">
        <v>1.3819777993151134</v>
      </c>
      <c r="F8" s="95">
        <v>0.39736517208504502</v>
      </c>
      <c r="G8" s="96">
        <v>0.29593197732577525</v>
      </c>
      <c r="H8" s="96">
        <v>0.24720553078762036</v>
      </c>
    </row>
    <row r="9" spans="1:8" x14ac:dyDescent="0.25">
      <c r="A9" s="1" t="s">
        <v>43</v>
      </c>
      <c r="B9" s="88">
        <v>3423.3730373250228</v>
      </c>
      <c r="C9" s="89">
        <v>0.99249319357245436</v>
      </c>
      <c r="D9" s="87">
        <v>0.82967641323406882</v>
      </c>
      <c r="F9" s="95">
        <v>1.9713994223094531E-2</v>
      </c>
      <c r="G9" s="96">
        <v>6.7251198913975782E-2</v>
      </c>
      <c r="H9" s="96">
        <v>5.8753959524266271E-2</v>
      </c>
    </row>
    <row r="10" spans="1:8" x14ac:dyDescent="0.25">
      <c r="A10" s="1" t="s">
        <v>42</v>
      </c>
      <c r="B10" s="88">
        <v>101225.32462843005</v>
      </c>
      <c r="C10" s="89">
        <v>12.143316057400659</v>
      </c>
      <c r="D10" s="87">
        <v>11.345515927377145</v>
      </c>
      <c r="F10" s="95">
        <v>0.58292083369186043</v>
      </c>
      <c r="G10" s="96">
        <v>0.82282938456434895</v>
      </c>
      <c r="H10" s="96">
        <v>0.80343851283015211</v>
      </c>
    </row>
    <row r="11" spans="1:8" x14ac:dyDescent="0.25">
      <c r="A11" s="1" t="s">
        <v>41</v>
      </c>
      <c r="B11" s="88">
        <v>69003.226880038535</v>
      </c>
      <c r="C11" s="89">
        <v>1.6221907490268839</v>
      </c>
      <c r="D11" s="87">
        <v>1.9460076593887876</v>
      </c>
      <c r="F11" s="95">
        <v>0.39736517208504502</v>
      </c>
      <c r="G11" s="96">
        <v>0.10991941652167532</v>
      </c>
      <c r="H11" s="96">
        <v>0.13780752764558166</v>
      </c>
    </row>
    <row r="12" spans="1:8" x14ac:dyDescent="0.25">
      <c r="A12" s="1" t="s">
        <v>43</v>
      </c>
      <c r="B12" s="88">
        <v>3423.3730373250228</v>
      </c>
      <c r="C12" s="89">
        <v>0.23523687411480471</v>
      </c>
      <c r="D12" s="87">
        <v>0.67270481300819962</v>
      </c>
      <c r="F12" s="95">
        <v>1.9713994223094531E-2</v>
      </c>
      <c r="G12" s="96">
        <v>4.9071065566941602E-2</v>
      </c>
      <c r="H12" s="96">
        <v>5.161748037661229E-2</v>
      </c>
    </row>
    <row r="13" spans="1:8" x14ac:dyDescent="0.25">
      <c r="A13" s="1" t="s">
        <v>42</v>
      </c>
      <c r="B13" s="88">
        <v>101225.32462843005</v>
      </c>
      <c r="C13" s="89">
        <v>3.4966024327251528</v>
      </c>
      <c r="D13" s="87">
        <v>9.8650712658596724</v>
      </c>
      <c r="F13" s="95">
        <v>0.58292083369186043</v>
      </c>
      <c r="G13" s="96">
        <v>0.72940098308756141</v>
      </c>
      <c r="H13" s="96">
        <v>0.75695923774100693</v>
      </c>
    </row>
    <row r="14" spans="1:8" x14ac:dyDescent="0.25">
      <c r="A14" s="1" t="s">
        <v>41</v>
      </c>
      <c r="B14" s="88">
        <v>69003.226880038535</v>
      </c>
      <c r="C14" s="89">
        <v>1.0619606931600434</v>
      </c>
      <c r="D14" s="87">
        <v>2.4947239211321284</v>
      </c>
      <c r="F14" s="95">
        <v>0.39736517208504502</v>
      </c>
      <c r="G14" s="96">
        <v>0.22152795134549694</v>
      </c>
      <c r="H14" s="96">
        <v>0.19142328188238086</v>
      </c>
    </row>
    <row r="15" spans="1:8" x14ac:dyDescent="0.25">
      <c r="A15" s="1" t="s">
        <v>43</v>
      </c>
      <c r="B15" s="88">
        <v>3423.3730373250228</v>
      </c>
      <c r="C15" s="89">
        <v>0.63798708884441058</v>
      </c>
      <c r="D15" s="87">
        <v>0.76706330535520517</v>
      </c>
      <c r="F15" s="95">
        <v>1.9713994223094531E-2</v>
      </c>
      <c r="G15" s="96">
        <v>4.9433754239875588E-2</v>
      </c>
      <c r="H15" s="96">
        <v>5.0594839709727328E-2</v>
      </c>
    </row>
    <row r="16" spans="1:8" x14ac:dyDescent="0.25">
      <c r="A16" s="1" t="s">
        <v>42</v>
      </c>
      <c r="B16" s="88">
        <v>101225.32462843005</v>
      </c>
      <c r="C16" s="89">
        <v>9.8232066288560738</v>
      </c>
      <c r="D16" s="87">
        <v>10.971623328564455</v>
      </c>
      <c r="F16" s="95">
        <v>0.58292083369186043</v>
      </c>
      <c r="G16" s="96">
        <v>0.76114076731231994</v>
      </c>
      <c r="H16" s="96">
        <v>0.72367889297894272</v>
      </c>
    </row>
    <row r="17" spans="1:8" x14ac:dyDescent="0.25">
      <c r="A17" s="1" t="s">
        <v>41</v>
      </c>
      <c r="B17" s="88">
        <v>69003.226880038535</v>
      </c>
      <c r="C17" s="89">
        <v>2.4447062822995203</v>
      </c>
      <c r="D17" s="87">
        <v>3.422213366080344</v>
      </c>
      <c r="F17" s="95">
        <v>0.39736517208504502</v>
      </c>
      <c r="G17" s="96">
        <v>0.18942547844780444</v>
      </c>
      <c r="H17" s="96">
        <v>0.22572626731133003</v>
      </c>
    </row>
    <row r="18" spans="1:8" x14ac:dyDescent="0.25">
      <c r="A18" s="1" t="s">
        <v>43</v>
      </c>
      <c r="B18" s="88">
        <v>3423.3730373250228</v>
      </c>
      <c r="C18" s="89">
        <v>1.1600648367273965</v>
      </c>
      <c r="D18" s="87">
        <v>0.48970952418035979</v>
      </c>
      <c r="F18" s="95">
        <v>1.9713994223094531E-2</v>
      </c>
      <c r="G18" s="96">
        <v>7.9691202632918623E-2</v>
      </c>
      <c r="H18" s="96">
        <v>5.6459777275913101E-2</v>
      </c>
    </row>
    <row r="19" spans="1:8" x14ac:dyDescent="0.25">
      <c r="A19" s="1" t="s">
        <v>42</v>
      </c>
      <c r="B19" s="88">
        <v>101225.32462843005</v>
      </c>
      <c r="C19" s="89">
        <v>11.001411554293746</v>
      </c>
      <c r="D19" s="87">
        <v>6.8572842613503608</v>
      </c>
      <c r="F19" s="95">
        <v>0.58292083369186043</v>
      </c>
      <c r="G19" s="96">
        <v>0.75574717004147463</v>
      </c>
      <c r="H19" s="96">
        <v>0.79059263297250992</v>
      </c>
    </row>
    <row r="20" spans="1:8" x14ac:dyDescent="0.25">
      <c r="A20" s="1" t="s">
        <v>41</v>
      </c>
      <c r="B20" s="88">
        <v>69003.226880038535</v>
      </c>
      <c r="C20" s="89">
        <v>2.3955236089788574</v>
      </c>
      <c r="D20" s="87">
        <v>1.3266062144692778</v>
      </c>
      <c r="F20" s="95">
        <v>0.39736517208504502</v>
      </c>
      <c r="G20" s="96">
        <v>0.16456162732560675</v>
      </c>
      <c r="H20" s="96">
        <v>0.15294758975157696</v>
      </c>
    </row>
    <row r="21" spans="1:8" x14ac:dyDescent="0.25">
      <c r="A21" s="1" t="s">
        <v>43</v>
      </c>
      <c r="B21" s="90">
        <v>35154.015030615519</v>
      </c>
      <c r="C21" s="90">
        <v>0.28963033718293874</v>
      </c>
      <c r="D21" s="90">
        <v>0.17180462881611314</v>
      </c>
      <c r="F21" s="94">
        <v>1.3969085583432659E-2</v>
      </c>
      <c r="G21" s="90">
        <v>4.5687342206350436E-2</v>
      </c>
      <c r="H21" s="90">
        <v>4.400958779038705E-2</v>
      </c>
    </row>
    <row r="22" spans="1:8" x14ac:dyDescent="0.25">
      <c r="A22" s="1" t="s">
        <v>42</v>
      </c>
      <c r="B22" s="90">
        <v>1278212.1411416172</v>
      </c>
      <c r="C22" s="90">
        <v>3.9719233172996633</v>
      </c>
      <c r="D22" s="90">
        <v>2.4225984929191995</v>
      </c>
      <c r="F22" s="94">
        <v>0.50792078167571175</v>
      </c>
      <c r="G22" s="90">
        <v>0.6265456221881649</v>
      </c>
      <c r="H22" s="90">
        <v>0.62057443847512606</v>
      </c>
    </row>
    <row r="23" spans="1:8" x14ac:dyDescent="0.25">
      <c r="A23" s="1" t="s">
        <v>41</v>
      </c>
      <c r="B23" s="90">
        <v>1203191.9120457896</v>
      </c>
      <c r="C23" s="90">
        <v>2.0778463455174152</v>
      </c>
      <c r="D23" s="90">
        <v>1.309396878264691</v>
      </c>
      <c r="F23" s="94">
        <v>0.47811013274085551</v>
      </c>
      <c r="G23" s="90">
        <v>0.3277670356054847</v>
      </c>
      <c r="H23" s="90">
        <v>0.33541597373448684</v>
      </c>
    </row>
    <row r="24" spans="1:8" x14ac:dyDescent="0.25">
      <c r="A24" s="1" t="s">
        <v>43</v>
      </c>
      <c r="B24" s="90">
        <v>35154.015030615519</v>
      </c>
      <c r="C24" s="90">
        <v>0.13238380964895013</v>
      </c>
      <c r="D24" s="90">
        <v>0.19838337462369771</v>
      </c>
      <c r="F24" s="94">
        <v>1.3969085583432659E-2</v>
      </c>
      <c r="G24" s="90">
        <v>4.5354006526071446E-2</v>
      </c>
      <c r="H24" s="90">
        <v>4.1099541035384692E-2</v>
      </c>
    </row>
    <row r="25" spans="1:8" x14ac:dyDescent="0.25">
      <c r="A25" s="1" t="s">
        <v>42</v>
      </c>
      <c r="B25" s="90">
        <v>1278212.1411416172</v>
      </c>
      <c r="C25" s="90">
        <v>1.7951717616012992</v>
      </c>
      <c r="D25" s="90">
        <v>2.6057113132310032</v>
      </c>
      <c r="F25" s="94">
        <v>0.50792078167571175</v>
      </c>
      <c r="G25" s="90">
        <v>0.61501653417427682</v>
      </c>
      <c r="H25" s="90">
        <v>0.53983121946404766</v>
      </c>
    </row>
    <row r="26" spans="1:8" x14ac:dyDescent="0.25">
      <c r="A26" s="1" t="s">
        <v>41</v>
      </c>
      <c r="B26" s="90">
        <v>1203191.9120457896</v>
      </c>
      <c r="C26" s="90">
        <v>0.99134442874975526</v>
      </c>
      <c r="D26" s="90">
        <v>2.0228053121452829</v>
      </c>
      <c r="F26" s="94">
        <v>0.47811013274085551</v>
      </c>
      <c r="G26" s="90">
        <v>0.33962945929965188</v>
      </c>
      <c r="H26" s="90">
        <v>0.41906923950056757</v>
      </c>
    </row>
    <row r="27" spans="1:8" x14ac:dyDescent="0.25">
      <c r="A27" s="1" t="s">
        <v>43</v>
      </c>
      <c r="B27" s="90">
        <v>35154.015030615519</v>
      </c>
      <c r="C27" s="90">
        <v>0.12090681526084991</v>
      </c>
      <c r="D27" s="90">
        <v>0.23269804300815272</v>
      </c>
      <c r="F27" s="94">
        <v>1.3969085583432659E-2</v>
      </c>
      <c r="G27" s="90">
        <v>4.7942747635056897E-2</v>
      </c>
      <c r="H27" s="90">
        <v>4.9294166633087534E-2</v>
      </c>
    </row>
    <row r="28" spans="1:8" x14ac:dyDescent="0.25">
      <c r="A28" s="1" t="s">
        <v>42</v>
      </c>
      <c r="B28" s="90">
        <v>1278212.1411416172</v>
      </c>
      <c r="C28" s="90">
        <v>1.6108243373451034</v>
      </c>
      <c r="D28" s="90">
        <v>3.008103030628642</v>
      </c>
      <c r="F28" s="94">
        <v>0.50792078167571175</v>
      </c>
      <c r="G28" s="90">
        <v>0.6387344214065207</v>
      </c>
      <c r="H28" s="90">
        <v>0.63722896043482735</v>
      </c>
    </row>
    <row r="29" spans="1:8" x14ac:dyDescent="0.25">
      <c r="A29" s="1" t="s">
        <v>41</v>
      </c>
      <c r="B29" s="90">
        <v>1203191.9120457896</v>
      </c>
      <c r="C29" s="90">
        <v>0.7901688473940448</v>
      </c>
      <c r="D29" s="90">
        <v>1.4797989263631988</v>
      </c>
      <c r="F29" s="94">
        <v>0.47811013274085551</v>
      </c>
      <c r="G29" s="90">
        <v>0.31332283095842234</v>
      </c>
      <c r="H29" s="90">
        <v>0.31347687293208504</v>
      </c>
    </row>
    <row r="30" spans="1:8" x14ac:dyDescent="0.25">
      <c r="A30" s="1" t="s">
        <v>43</v>
      </c>
      <c r="B30" s="90">
        <v>35154.015030615519</v>
      </c>
      <c r="C30" s="90">
        <v>0.54239917877429611</v>
      </c>
      <c r="D30" s="90">
        <v>0.25485875679096892</v>
      </c>
      <c r="F30" s="94">
        <v>1.3969085583432659E-2</v>
      </c>
      <c r="G30" s="90">
        <v>5.4289321159684933E-2</v>
      </c>
      <c r="H30" s="90">
        <v>4.6077408976689778E-2</v>
      </c>
    </row>
    <row r="31" spans="1:8" x14ac:dyDescent="0.25">
      <c r="A31" s="1" t="s">
        <v>42</v>
      </c>
      <c r="B31" s="90">
        <v>1278212.1411416172</v>
      </c>
      <c r="C31" s="90">
        <v>6.6311431905869105</v>
      </c>
      <c r="D31" s="90">
        <v>3.4791613828098953</v>
      </c>
      <c r="F31" s="94">
        <v>0.50792078167571175</v>
      </c>
      <c r="G31" s="90">
        <v>0.6637183027141611</v>
      </c>
      <c r="H31" s="90">
        <v>0.6290179860805073</v>
      </c>
    </row>
    <row r="32" spans="1:8" x14ac:dyDescent="0.25">
      <c r="A32" s="1" t="s">
        <v>41</v>
      </c>
      <c r="B32" s="90">
        <v>1203191.9120457896</v>
      </c>
      <c r="C32" s="90">
        <v>2.8173576306387913</v>
      </c>
      <c r="D32" s="90">
        <v>1.797079860399138</v>
      </c>
      <c r="F32" s="94">
        <v>0.47811013274085551</v>
      </c>
      <c r="G32" s="90">
        <v>0.28199237612615397</v>
      </c>
      <c r="H32" s="90">
        <v>0.32490460494280293</v>
      </c>
    </row>
    <row r="33" spans="1:8" x14ac:dyDescent="0.25">
      <c r="A33" s="1" t="s">
        <v>43</v>
      </c>
      <c r="B33" s="90">
        <v>35154.015030615519</v>
      </c>
      <c r="C33" s="90">
        <v>0.4478712633916041</v>
      </c>
      <c r="D33" s="90">
        <v>0.42369039671559017</v>
      </c>
      <c r="F33" s="94">
        <v>1.3969085583432659E-2</v>
      </c>
      <c r="G33" s="90">
        <v>5.6585839794767327E-2</v>
      </c>
      <c r="H33" s="90">
        <v>5.2796969023363546E-2</v>
      </c>
    </row>
    <row r="34" spans="1:8" x14ac:dyDescent="0.25">
      <c r="A34" s="1" t="s">
        <v>42</v>
      </c>
      <c r="B34" s="90">
        <v>1278212.1411416172</v>
      </c>
      <c r="C34" s="90">
        <v>5.2334315315138769</v>
      </c>
      <c r="D34" s="90">
        <v>5.107561754403628</v>
      </c>
      <c r="F34" s="94">
        <v>0.50792078167571175</v>
      </c>
      <c r="G34" s="90">
        <v>0.6612125903692877</v>
      </c>
      <c r="H34" s="90">
        <v>0.63646422440200223</v>
      </c>
    </row>
    <row r="35" spans="1:8" x14ac:dyDescent="0.25">
      <c r="A35" s="1" t="s">
        <v>41</v>
      </c>
      <c r="B35" s="90">
        <v>1203191.9120457896</v>
      </c>
      <c r="C35" s="90">
        <v>2.2335972050945219</v>
      </c>
      <c r="D35" s="90">
        <v>2.4936478488807823</v>
      </c>
      <c r="F35" s="94">
        <v>0.47811013274085551</v>
      </c>
      <c r="G35" s="90">
        <v>0.28220156983594502</v>
      </c>
      <c r="H35" s="90">
        <v>0.31073880657463421</v>
      </c>
    </row>
    <row r="36" spans="1:8" x14ac:dyDescent="0.25">
      <c r="A36" s="1" t="s">
        <v>43</v>
      </c>
      <c r="B36" s="90">
        <v>35154.015030615519</v>
      </c>
      <c r="C36" s="90">
        <v>0.10783019891114498</v>
      </c>
      <c r="D36" s="90">
        <v>0.16434996781802808</v>
      </c>
      <c r="F36" s="94">
        <v>1.3969085583432659E-2</v>
      </c>
      <c r="G36" s="90">
        <v>4.1045334745972682E-2</v>
      </c>
      <c r="H36" s="90">
        <v>4.060129148892714E-2</v>
      </c>
    </row>
    <row r="37" spans="1:8" x14ac:dyDescent="0.25">
      <c r="A37" s="1" t="s">
        <v>42</v>
      </c>
      <c r="B37" s="90">
        <v>1278212.1411416172</v>
      </c>
      <c r="C37" s="90">
        <v>1.7483917918624243</v>
      </c>
      <c r="D37" s="90">
        <v>2.5233132487064771</v>
      </c>
      <c r="F37" s="94">
        <v>0.50792078167571175</v>
      </c>
      <c r="G37" s="90">
        <v>0.66552159866865435</v>
      </c>
      <c r="H37" s="90">
        <v>0.62336353385866217</v>
      </c>
    </row>
    <row r="38" spans="1:8" x14ac:dyDescent="0.25">
      <c r="A38" s="1" t="s">
        <v>41</v>
      </c>
      <c r="B38" s="90">
        <v>1203191.9120457896</v>
      </c>
      <c r="C38" s="90">
        <v>0.77087800922643412</v>
      </c>
      <c r="D38" s="90">
        <v>1.3602367834754925</v>
      </c>
      <c r="F38" s="94">
        <v>0.47811013274085551</v>
      </c>
      <c r="G38" s="90">
        <v>0.29343306658537288</v>
      </c>
      <c r="H38" s="90">
        <v>0.33603517465241073</v>
      </c>
    </row>
    <row r="39" spans="1:8" x14ac:dyDescent="0.25">
      <c r="A39" s="1" t="s">
        <v>43</v>
      </c>
      <c r="B39" s="90">
        <v>35154.015030615519</v>
      </c>
      <c r="C39" s="90">
        <v>0.2443108338535655</v>
      </c>
      <c r="D39" s="90">
        <v>8.0302038778309603E-2</v>
      </c>
      <c r="F39" s="94">
        <v>1.3969085583432659E-2</v>
      </c>
      <c r="G39" s="90">
        <v>4.2814979119828525E-2</v>
      </c>
      <c r="H39" s="90">
        <v>4.1952896284577504E-2</v>
      </c>
    </row>
    <row r="40" spans="1:8" x14ac:dyDescent="0.25">
      <c r="A40" s="1" t="s">
        <v>42</v>
      </c>
      <c r="B40" s="90">
        <v>1278212.1411416172</v>
      </c>
      <c r="C40" s="90">
        <v>3.5383508443674572</v>
      </c>
      <c r="D40" s="90">
        <v>1.249394894119128</v>
      </c>
      <c r="F40" s="94">
        <v>0.50792078167571175</v>
      </c>
      <c r="G40" s="90">
        <v>0.62008882344948613</v>
      </c>
      <c r="H40" s="90">
        <v>0.65273229931515131</v>
      </c>
    </row>
    <row r="41" spans="1:8" x14ac:dyDescent="0.25">
      <c r="A41" s="1" t="s">
        <v>41</v>
      </c>
      <c r="B41" s="90">
        <v>1203191.9120457896</v>
      </c>
      <c r="C41" s="90">
        <v>1.923538321778977</v>
      </c>
      <c r="D41" s="90">
        <v>0.58440306710255774</v>
      </c>
      <c r="F41" s="94">
        <v>0.47811013274085551</v>
      </c>
      <c r="G41" s="90">
        <v>0.33709619743068547</v>
      </c>
      <c r="H41" s="90">
        <v>0.30531480440027126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SM23</vt:lpstr>
      <vt:lpstr>SP23</vt:lpstr>
      <vt:lpstr>Both Seasons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2025-05-28T00:25:27Z</dcterms:created>
  <dcterms:modified xsi:type="dcterms:W3CDTF">2025-08-13T18:00:17Z</dcterms:modified>
</cp:coreProperties>
</file>