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37405161ad0de5f/Excel Projects/"/>
    </mc:Choice>
  </mc:AlternateContent>
  <xr:revisionPtr revIDLastSave="19" documentId="8_{1911F16B-6A76-2C4E-8741-1F2565DCE1EE}" xr6:coauthVersionLast="47" xr6:coauthVersionMax="47" xr10:uidLastSave="{0BCCA8F4-41BC-7749-9D94-FCA666107BE0}"/>
  <bookViews>
    <workbookView xWindow="-38400" yWindow="-3600" windowWidth="38400" windowHeight="21600" xr2:uid="{31B7F7E2-5E08-EC48-8F4A-83EBB7AFEB7E}"/>
  </bookViews>
  <sheets>
    <sheet name="Dashboard" sheetId="22" r:id="rId1"/>
    <sheet name="Total Movies By Year" sheetId="7" r:id="rId2"/>
    <sheet name="Rep by Country" sheetId="9" r:id="rId3"/>
    <sheet name="Trans_Pivot" sheetId="11" r:id="rId4"/>
    <sheet name="Bi_Pivot" sheetId="12" r:id="rId5"/>
    <sheet name="Gay_Pivot" sheetId="13" r:id="rId6"/>
    <sheet name="Lesbian_Pivot" sheetId="14" r:id="rId7"/>
    <sheet name="Franchise_Pivot" sheetId="15" r:id="rId8"/>
    <sheet name="Total Movies" sheetId="5" r:id="rId9"/>
    <sheet name="Trans_movies" sheetId="16" r:id="rId10"/>
    <sheet name="BI_movies" sheetId="17" r:id="rId11"/>
    <sheet name="Gay_movies" sheetId="18" r:id="rId12"/>
    <sheet name="Lesbian_movies" sheetId="19" r:id="rId13"/>
    <sheet name="Film_Franchise" sheetId="20" r:id="rId14"/>
  </sheets>
  <definedNames>
    <definedName name="ExternalData_4" localSheetId="8" hidden="1">'Total Movies'!$A$1:$G$1667</definedName>
  </definedNames>
  <calcPr calcId="191028"/>
  <pivotCaches>
    <pivotCache cacheId="113" r:id="rId15"/>
    <pivotCache cacheId="114" r:id="rId16"/>
    <pivotCache cacheId="115" r:id="rId17"/>
    <pivotCache cacheId="116" r:id="rId18"/>
    <pivotCache cacheId="117" r:id="rId19"/>
    <pivotCache cacheId="118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" l="1"/>
  <c r="B30" i="9"/>
  <c r="B27" i="9"/>
  <c r="B33" i="9"/>
  <c r="B14" i="9"/>
  <c r="B21" i="9"/>
  <c r="B44" i="9"/>
  <c r="B36" i="9"/>
  <c r="B43" i="9"/>
  <c r="B26" i="9"/>
  <c r="B42" i="9"/>
  <c r="B32" i="9"/>
  <c r="B29" i="9"/>
  <c r="B45" i="9"/>
  <c r="B34" i="9"/>
  <c r="B46" i="9"/>
  <c r="B17" i="9"/>
  <c r="B37" i="9"/>
  <c r="B20" i="9"/>
  <c r="B28" i="9"/>
  <c r="B11" i="9"/>
  <c r="B38" i="9"/>
  <c r="B22" i="9"/>
  <c r="B31" i="9"/>
  <c r="B23" i="9"/>
  <c r="B35" i="9"/>
  <c r="B10" i="9"/>
  <c r="B12" i="9"/>
  <c r="B47" i="9"/>
  <c r="B13" i="9"/>
  <c r="B39" i="9"/>
  <c r="B19" i="9"/>
  <c r="B40" i="9"/>
  <c r="B48" i="9"/>
  <c r="B18" i="9"/>
  <c r="B41" i="9"/>
  <c r="B15" i="9"/>
  <c r="B16" i="9"/>
  <c r="B49" i="9"/>
  <c r="B24" i="9"/>
  <c r="B25" i="9"/>
  <c r="B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4F3C9E-680B-5E44-A5E6-C7A57F39174C}" keepAlive="1" name="Query - BI_movies" description="Connection to the 'BI_movies' query in the workbook." type="5" refreshedVersion="8" background="1" saveData="1">
    <dbPr connection="Provider=Microsoft.Mashup.OleDb.1;Data Source=$Workbook$;Location=BI_movies;Extended Properties=&quot;&quot;" command="SELECT * FROM [BI_movies]"/>
  </connection>
  <connection id="2" xr16:uid="{6D0EB3E5-3510-DD4B-9193-08B51CE334A0}" keepAlive="1" name="Query - Gay_movies" description="Connection to the 'Gay_movies' query in the workbook." type="5" refreshedVersion="8" background="1" saveData="1">
    <dbPr connection="Provider=Microsoft.Mashup.OleDb.1;Data Source=$Workbook$;Location=Gay_movies;Extended Properties=&quot;&quot;" command="SELECT * FROM [Gay_movies]"/>
  </connection>
  <connection id="3" xr16:uid="{6BC5675C-DDBC-3F47-97EB-A4FB3D302F7D}" keepAlive="1" name="Query - Lesbian_movies" description="Connection to the 'Lesbian_movies' query in the workbook." type="5" refreshedVersion="8" background="1" saveData="1">
    <dbPr connection="Provider=Microsoft.Mashup.OleDb.1;Data Source=$Workbook$;Location=Lesbian_movies;Extended Properties=&quot;&quot;" command="SELECT * FROM [Lesbian_movies]"/>
  </connection>
  <connection id="4" xr16:uid="{E9D2A617-25D6-E241-8D54-3099447F0E24}" keepAlive="1" name="Query - Trans_movies" description="Connection to the 'Trans_movies' query in the workbook." type="5" refreshedVersion="0" background="1">
    <dbPr connection="Provider=Microsoft.Mashup.OleDb.1;Data Source=$Workbook$;Location=Trans_movies;Extended Properties=&quot;&quot;" command="SELECT * FROM [Trans_movies]"/>
  </connection>
</connections>
</file>

<file path=xl/sharedStrings.xml><?xml version="1.0" encoding="utf-8"?>
<sst xmlns="http://schemas.openxmlformats.org/spreadsheetml/2006/main" count="18945" uniqueCount="4631">
  <si>
    <t>Case Study - Nicole Yakobi</t>
  </si>
  <si>
    <t>LGBTQ Representation in Movies</t>
  </si>
  <si>
    <t>Movie Type</t>
  </si>
  <si>
    <t>Years</t>
  </si>
  <si>
    <t>BI movies</t>
  </si>
  <si>
    <t>Gay movies</t>
  </si>
  <si>
    <t>Lesbian movies</t>
  </si>
  <si>
    <t>Trans movies</t>
  </si>
  <si>
    <t xml:space="preserve"> Total Representation</t>
  </si>
  <si>
    <t>1919-1928</t>
  </si>
  <si>
    <t>1929-1938</t>
  </si>
  <si>
    <t>1939-1948</t>
  </si>
  <si>
    <t>1949-1958</t>
  </si>
  <si>
    <t>1959-1968</t>
  </si>
  <si>
    <t>1969-1978</t>
  </si>
  <si>
    <t>1979-1988</t>
  </si>
  <si>
    <t>1989-1998</t>
  </si>
  <si>
    <t>1999-2008</t>
  </si>
  <si>
    <t>2009-2018</t>
  </si>
  <si>
    <t>2019-2024</t>
  </si>
  <si>
    <t>LGBTQ+ Representation in Different Countries</t>
  </si>
  <si>
    <t>Country</t>
  </si>
  <si>
    <t># of Films</t>
  </si>
  <si>
    <t>United States</t>
  </si>
  <si>
    <t>United Kingdom</t>
  </si>
  <si>
    <t>France</t>
  </si>
  <si>
    <t>Canada</t>
  </si>
  <si>
    <t>Germany</t>
  </si>
  <si>
    <t>Hong Kong</t>
  </si>
  <si>
    <t>Spain</t>
  </si>
  <si>
    <t>Italy</t>
  </si>
  <si>
    <t>Japan</t>
  </si>
  <si>
    <t>Australia</t>
  </si>
  <si>
    <t>Ireland</t>
  </si>
  <si>
    <t>India</t>
  </si>
  <si>
    <t>Belgium</t>
  </si>
  <si>
    <t>South Korea</t>
  </si>
  <si>
    <t>China</t>
  </si>
  <si>
    <t>Denmark</t>
  </si>
  <si>
    <t>Mexico</t>
  </si>
  <si>
    <t>Netherlands</t>
  </si>
  <si>
    <t>Philippines</t>
  </si>
  <si>
    <t>Taiwan</t>
  </si>
  <si>
    <t>Brazil</t>
  </si>
  <si>
    <t>New Zealand</t>
  </si>
  <si>
    <t>Thailand</t>
  </si>
  <si>
    <t>Czech Republic</t>
  </si>
  <si>
    <t>Norway</t>
  </si>
  <si>
    <t>Sweden</t>
  </si>
  <si>
    <t>Argentina</t>
  </si>
  <si>
    <t>Finland</t>
  </si>
  <si>
    <t>Portugal</t>
  </si>
  <si>
    <t>Austria</t>
  </si>
  <si>
    <t>Chile</t>
  </si>
  <si>
    <t>Iceland</t>
  </si>
  <si>
    <t>Indonesia</t>
  </si>
  <si>
    <t>Israel</t>
  </si>
  <si>
    <t>Peru</t>
  </si>
  <si>
    <t>Poland</t>
  </si>
  <si>
    <t>South Africa</t>
  </si>
  <si>
    <t>Algeria</t>
  </si>
  <si>
    <t>Armenia</t>
  </si>
  <si>
    <t>Greece</t>
  </si>
  <si>
    <t>Iran</t>
  </si>
  <si>
    <t>Kenya</t>
  </si>
  <si>
    <t>Trans Representation Frequency Over Time:</t>
  </si>
  <si>
    <t>Count of Movies</t>
  </si>
  <si>
    <t>1950-1959</t>
  </si>
  <si>
    <t>1960-1969</t>
  </si>
  <si>
    <t>1970-1979</t>
  </si>
  <si>
    <t>1980-1989</t>
  </si>
  <si>
    <t>1990-1999</t>
  </si>
  <si>
    <t>2000-2009</t>
  </si>
  <si>
    <t>2010-2019</t>
  </si>
  <si>
    <t>2020-2024</t>
  </si>
  <si>
    <t>Grand Total</t>
  </si>
  <si>
    <t>Bisexual Representation Frequency Over Time:</t>
  </si>
  <si>
    <t>1924-1933</t>
  </si>
  <si>
    <t>1964-1973</t>
  </si>
  <si>
    <t>1974-1983</t>
  </si>
  <si>
    <t>1984-1993</t>
  </si>
  <si>
    <t>1994-2003</t>
  </si>
  <si>
    <t>2004-2013</t>
  </si>
  <si>
    <t>2014-2024</t>
  </si>
  <si>
    <t>Gay Representation Frequency Over Time:</t>
  </si>
  <si>
    <t>Lesbian Representation Frequency Over Time:</t>
  </si>
  <si>
    <t>Year</t>
  </si>
  <si>
    <t>Count of movies</t>
  </si>
  <si>
    <t>LGBTQ Representation</t>
  </si>
  <si>
    <t>Identity</t>
  </si>
  <si>
    <t>LGBTQ Representation in Film Franchises</t>
  </si>
  <si>
    <t>Film Franchise</t>
  </si>
  <si>
    <t>Bisexual</t>
  </si>
  <si>
    <t>Gay</t>
  </si>
  <si>
    <t>Lesbian</t>
  </si>
  <si>
    <t>Trans</t>
  </si>
  <si>
    <t>Total</t>
  </si>
  <si>
    <t>Austin Powers</t>
  </si>
  <si>
    <t>Bridget Jones</t>
  </si>
  <si>
    <t>Bullyparade</t>
  </si>
  <si>
    <t>Child's Play</t>
  </si>
  <si>
    <t>DC Extended Universe</t>
  </si>
  <si>
    <t>Deadpool</t>
  </si>
  <si>
    <t>It</t>
  </si>
  <si>
    <t>Jurassic Park</t>
  </si>
  <si>
    <t>Knives Out</t>
  </si>
  <si>
    <t>Mannequin</t>
  </si>
  <si>
    <t>Marvel Cinematic Universe</t>
  </si>
  <si>
    <t>Millennium</t>
  </si>
  <si>
    <t>Pitch Perfect</t>
  </si>
  <si>
    <t>Star Trek</t>
  </si>
  <si>
    <t>The Hangover</t>
  </si>
  <si>
    <t>The Producers</t>
  </si>
  <si>
    <t>Wizarding World</t>
  </si>
  <si>
    <t>Title</t>
  </si>
  <si>
    <t>Character</t>
  </si>
  <si>
    <t>Actor</t>
  </si>
  <si>
    <t>Trans_movies</t>
  </si>
  <si>
    <t>Gay_movies</t>
  </si>
  <si>
    <t>Different from the Others</t>
  </si>
  <si>
    <t>Paul Körner</t>
  </si>
  <si>
    <t>Conrad Veidt
Karl Giese</t>
  </si>
  <si>
    <t>Michael</t>
  </si>
  <si>
    <t>Claude Zoret</t>
  </si>
  <si>
    <t>Benjamin Christiensen</t>
  </si>
  <si>
    <t>BI_movies</t>
  </si>
  <si>
    <t>Walter Slezak</t>
  </si>
  <si>
    <t>Lesbian_movies</t>
  </si>
  <si>
    <t>Pandora's Box</t>
  </si>
  <si>
    <t>Countess Augusta Geschwitz</t>
  </si>
  <si>
    <t>Alice Roberts</t>
  </si>
  <si>
    <t>Mädchen in Uniform</t>
  </si>
  <si>
    <t>Manuela von Meinhardis</t>
  </si>
  <si>
    <t>Hertha Thiele</t>
  </si>
  <si>
    <t>Dracula's Daughter</t>
  </si>
  <si>
    <t>Countess Marya Zaleska</t>
  </si>
  <si>
    <t>Gloria Holden</t>
  </si>
  <si>
    <t>Rebecca</t>
  </si>
  <si>
    <t>Mrs. Danvers</t>
  </si>
  <si>
    <t>Judith Anderson</t>
  </si>
  <si>
    <t>The Maltese Falcon</t>
  </si>
  <si>
    <t>Joel Cairo</t>
  </si>
  <si>
    <t>Peter Lorre</t>
  </si>
  <si>
    <t>Rope</t>
  </si>
  <si>
    <t>Phillip Morgan</t>
  </si>
  <si>
    <t>Farley Granger</t>
  </si>
  <si>
    <t>All About Eve</t>
  </si>
  <si>
    <t>Addison DeWitt</t>
  </si>
  <si>
    <t>George Sanders</t>
  </si>
  <si>
    <t>Glen or Glenda</t>
  </si>
  <si>
    <t>Glenda</t>
  </si>
  <si>
    <t>Ed Wood</t>
  </si>
  <si>
    <t>Adam est Eve</t>
  </si>
  <si>
    <t>Charles Beaumont</t>
  </si>
  <si>
    <t>Micheline Carvel</t>
  </si>
  <si>
    <t>Rebel Without a Cause</t>
  </si>
  <si>
    <t>John "Plato" Crawford</t>
  </si>
  <si>
    <t>Sal Mineo</t>
  </si>
  <si>
    <t>Touch of Evil</t>
  </si>
  <si>
    <t>Gang leader</t>
  </si>
  <si>
    <t>Mercedes McCambridge</t>
  </si>
  <si>
    <t>Suddenly, Last Summer</t>
  </si>
  <si>
    <t>Sebastian Venable</t>
  </si>
  <si>
    <t>(Uncredited)</t>
  </si>
  <si>
    <t>United Kingdom, United States</t>
  </si>
  <si>
    <t>North by Northwest</t>
  </si>
  <si>
    <t>Leonard</t>
  </si>
  <si>
    <t>Martin Landau</t>
  </si>
  <si>
    <t>Spartacus</t>
  </si>
  <si>
    <t>Crassus</t>
  </si>
  <si>
    <t>Laurence Olivier</t>
  </si>
  <si>
    <t>Oscar Wilde</t>
  </si>
  <si>
    <t>Robert Morley</t>
  </si>
  <si>
    <t>The Children's Hour</t>
  </si>
  <si>
    <t>Martha Dobie</t>
  </si>
  <si>
    <t>Shirley MacLaine</t>
  </si>
  <si>
    <t>Victim</t>
  </si>
  <si>
    <t>Melville Farr</t>
  </si>
  <si>
    <t>Dirk Bogarde</t>
  </si>
  <si>
    <t>A Taste of Honey</t>
  </si>
  <si>
    <t>Geoffrey Ingham</t>
  </si>
  <si>
    <t>Murray Melvin</t>
  </si>
  <si>
    <t>The L-Shaped Room</t>
  </si>
  <si>
    <t>Johnny</t>
  </si>
  <si>
    <t>Brock Peters</t>
  </si>
  <si>
    <t>Advise &amp; Consent</t>
  </si>
  <si>
    <t>Senator Brigham "Brig" Anderson</t>
  </si>
  <si>
    <t>Don Murray</t>
  </si>
  <si>
    <t>The Trial</t>
  </si>
  <si>
    <t>Josef K.</t>
  </si>
  <si>
    <t>Anthony Perkins</t>
  </si>
  <si>
    <t>France, Italy, West Germany</t>
  </si>
  <si>
    <t>Walk on the Wild Side</t>
  </si>
  <si>
    <t>Jo Courtney</t>
  </si>
  <si>
    <t>Barbara Stanwyck</t>
  </si>
  <si>
    <t>From Russia with Love</t>
  </si>
  <si>
    <t>Rosa Klebb</t>
  </si>
  <si>
    <t>Lotte Lenya</t>
  </si>
  <si>
    <t>The Balcony</t>
  </si>
  <si>
    <t>Madame Irma</t>
  </si>
  <si>
    <t>Shelley Winters</t>
  </si>
  <si>
    <t>Scorpio Rising</t>
  </si>
  <si>
    <t>Scorpio</t>
  </si>
  <si>
    <t>Bruce Byron</t>
  </si>
  <si>
    <t>The Night of the Iguana</t>
  </si>
  <si>
    <t>Judith Fellowes</t>
  </si>
  <si>
    <t>Grayson Hall</t>
  </si>
  <si>
    <t>Goldfinger</t>
  </si>
  <si>
    <t>Pussy Galore</t>
  </si>
  <si>
    <t>Honor Blackman</t>
  </si>
  <si>
    <t>The Leather Boys</t>
  </si>
  <si>
    <t>Pete</t>
  </si>
  <si>
    <t>Dudley Sutton</t>
  </si>
  <si>
    <t>My Hustler</t>
  </si>
  <si>
    <t>Paul</t>
  </si>
  <si>
    <t>Paul America</t>
  </si>
  <si>
    <t>King Rat</t>
  </si>
  <si>
    <t>Steven</t>
  </si>
  <si>
    <t>Michael Lees</t>
  </si>
  <si>
    <t>Inside Daisy Clover</t>
  </si>
  <si>
    <t>Wade Lewis</t>
  </si>
  <si>
    <t>Robert Redford</t>
  </si>
  <si>
    <t>Darling</t>
  </si>
  <si>
    <t>Robert Gold</t>
  </si>
  <si>
    <t>The Loved One</t>
  </si>
  <si>
    <t>Mr. Starker</t>
  </si>
  <si>
    <t>Liberace</t>
  </si>
  <si>
    <t>Who Killed Teddy Bear</t>
  </si>
  <si>
    <t>Marian Freeman</t>
  </si>
  <si>
    <t>Elaine Stritch</t>
  </si>
  <si>
    <t>Sylvia</t>
  </si>
  <si>
    <t>Irma Olanski</t>
  </si>
  <si>
    <t>Viveca Lindfors</t>
  </si>
  <si>
    <t>The Pawnbroker</t>
  </si>
  <si>
    <t>Rodriguez</t>
  </si>
  <si>
    <t>Bus Riley's Back in Town</t>
  </si>
  <si>
    <t>Spencer</t>
  </si>
  <si>
    <t>Crahan Denton</t>
  </si>
  <si>
    <t>The Group</t>
  </si>
  <si>
    <t>Elinor "Lakey" Eastlake</t>
  </si>
  <si>
    <t>Candice Bergen</t>
  </si>
  <si>
    <t>7 Women</t>
  </si>
  <si>
    <t>Agatha Andrews</t>
  </si>
  <si>
    <t>Margaret Leighton</t>
  </si>
  <si>
    <t>The Incident</t>
  </si>
  <si>
    <t>Kenneth Otis</t>
  </si>
  <si>
    <t>Robert Fields</t>
  </si>
  <si>
    <t>Portrait of Jason</t>
  </si>
  <si>
    <t>Himself</t>
  </si>
  <si>
    <t>Jason Holliday</t>
  </si>
  <si>
    <t>The Fearless Vampire Killers</t>
  </si>
  <si>
    <t>Herbert von Krolock</t>
  </si>
  <si>
    <t>Iain Quarrier</t>
  </si>
  <si>
    <t>Caprice</t>
  </si>
  <si>
    <t>Dr Stuart Clancy</t>
  </si>
  <si>
    <t>Ray Walston</t>
  </si>
  <si>
    <t>The Fox</t>
  </si>
  <si>
    <t>Jill Banford</t>
  </si>
  <si>
    <t>Sandy Dennis</t>
  </si>
  <si>
    <t>United States, Canada</t>
  </si>
  <si>
    <t>Tony Rome</t>
  </si>
  <si>
    <t>Irma</t>
  </si>
  <si>
    <t>Elisabeth Fraser</t>
  </si>
  <si>
    <t>Bedazzled</t>
  </si>
  <si>
    <t>Envy</t>
  </si>
  <si>
    <t>Barry Humphries</t>
  </si>
  <si>
    <t>Nicky</t>
  </si>
  <si>
    <t>Lloyd Bochner</t>
  </si>
  <si>
    <t>Reflections in a Golden Eye</t>
  </si>
  <si>
    <t>Major Weldon Pendertis</t>
  </si>
  <si>
    <t>Marlon Brando</t>
  </si>
  <si>
    <t>Inadmissible Evidence</t>
  </si>
  <si>
    <t>Maples</t>
  </si>
  <si>
    <t>John Normington</t>
  </si>
  <si>
    <t>The Boston Strangler</t>
  </si>
  <si>
    <t>Terence Huntley</t>
  </si>
  <si>
    <t>Hurd Hatfield</t>
  </si>
  <si>
    <t>Star!</t>
  </si>
  <si>
    <t>No√´l Coward</t>
  </si>
  <si>
    <t>Daniel Massey</t>
  </si>
  <si>
    <t>The Sergeant</t>
  </si>
  <si>
    <t>Albert Callan</t>
  </si>
  <si>
    <t>Rod Steiger</t>
  </si>
  <si>
    <t>The Queen</t>
  </si>
  <si>
    <t>Flawless Sabrina</t>
  </si>
  <si>
    <t>Boom!</t>
  </si>
  <si>
    <t>The Witch of Capri</t>
  </si>
  <si>
    <t>The Anniversary</t>
  </si>
  <si>
    <t>Henry Taggart</t>
  </si>
  <si>
    <t>James Cossins</t>
  </si>
  <si>
    <t>No Way to Treat a Lady</t>
  </si>
  <si>
    <t>Christopher Gill</t>
  </si>
  <si>
    <t>The Mercenary</t>
  </si>
  <si>
    <t>Ricciolo (Curly)</t>
  </si>
  <si>
    <t>Jack Palance</t>
  </si>
  <si>
    <t>Italy, Spain, United States</t>
  </si>
  <si>
    <t>Teorema</t>
  </si>
  <si>
    <t>The Visitor</t>
  </si>
  <si>
    <t>Terence Stamp</t>
  </si>
  <si>
    <t>The Lion in Winter</t>
  </si>
  <si>
    <t>Philip II of France</t>
  </si>
  <si>
    <t>Timothy Dalton</t>
  </si>
  <si>
    <t>United States, United Kingdom</t>
  </si>
  <si>
    <t>The Detective</t>
  </si>
  <si>
    <t>Teddy Leikman</t>
  </si>
  <si>
    <t>James Inman</t>
  </si>
  <si>
    <t>Joanna</t>
  </si>
  <si>
    <t>Lord Peter Sanderson</t>
  </si>
  <si>
    <t>Donald Sutherland</t>
  </si>
  <si>
    <t>P.J.</t>
  </si>
  <si>
    <t>Shelton Quell</t>
  </si>
  <si>
    <t>Severn Darden</t>
  </si>
  <si>
    <t>Lonesome Cowboys</t>
  </si>
  <si>
    <t>Little Joe</t>
  </si>
  <si>
    <t>Joe Dallesandro</t>
  </si>
  <si>
    <t>Deadfall</t>
  </si>
  <si>
    <t>Richard</t>
  </si>
  <si>
    <t>Eric Portman</t>
  </si>
  <si>
    <t>Flesh</t>
  </si>
  <si>
    <t>Geri</t>
  </si>
  <si>
    <t>Geraldine Smith</t>
  </si>
  <si>
    <t>Therese and Isabelle</t>
  </si>
  <si>
    <t>Thérèse</t>
  </si>
  <si>
    <t>Essy Persson</t>
  </si>
  <si>
    <t>Isabelle</t>
  </si>
  <si>
    <t>Anna Gaël</t>
  </si>
  <si>
    <t>The Killing of Sister George</t>
  </si>
  <si>
    <t>June Buckridge</t>
  </si>
  <si>
    <t>Beryl Reid</t>
  </si>
  <si>
    <t>Patti</t>
  </si>
  <si>
    <t>Patti D'Arbanville</t>
  </si>
  <si>
    <t>Rachel, Rachel</t>
  </si>
  <si>
    <t>Calla Mackie</t>
  </si>
  <si>
    <t>Estelle Parsons</t>
  </si>
  <si>
    <t>The Legend of Lylah Clare</t>
  </si>
  <si>
    <t>Rossella</t>
  </si>
  <si>
    <t>Rossella Falk</t>
  </si>
  <si>
    <t>The Artist</t>
  </si>
  <si>
    <t>Maurice Braddell</t>
  </si>
  <si>
    <t>if....</t>
  </si>
  <si>
    <t>Wallace</t>
  </si>
  <si>
    <t>Richard Warwick</t>
  </si>
  <si>
    <t>Barbarella</t>
  </si>
  <si>
    <t>The Great Tyrant</t>
  </si>
  <si>
    <t>Anita Pallenberg</t>
  </si>
  <si>
    <t>Listen, Let's Make Love</t>
  </si>
  <si>
    <t>Baron von Tummler</t>
  </si>
  <si>
    <t>Amerigo Tot</t>
  </si>
  <si>
    <t>Italy, France</t>
  </si>
  <si>
    <t>Justine</t>
  </si>
  <si>
    <t>Toto</t>
  </si>
  <si>
    <t>Cliff Gorman</t>
  </si>
  <si>
    <t>Fellini Satyricon</t>
  </si>
  <si>
    <t>Ascyltus</t>
  </si>
  <si>
    <t>Hiram Keller</t>
  </si>
  <si>
    <t>The Damned</t>
  </si>
  <si>
    <t>Konstantin von Essenbeck</t>
  </si>
  <si>
    <t>Reinhard Kolldehoff</t>
  </si>
  <si>
    <t>Italy, West Germany</t>
  </si>
  <si>
    <t>Angel, Angel, Down We Go</t>
  </si>
  <si>
    <t>Willy Steele</t>
  </si>
  <si>
    <t>Charles Aidman</t>
  </si>
  <si>
    <t>Z</t>
  </si>
  <si>
    <t>Vago</t>
  </si>
  <si>
    <t>Marcel Bozzuffi</t>
  </si>
  <si>
    <t>Algeria, France</t>
  </si>
  <si>
    <t>Midnight Cowboy</t>
  </si>
  <si>
    <t>Young Student</t>
  </si>
  <si>
    <t>Bob Balaban</t>
  </si>
  <si>
    <t>Riot</t>
  </si>
  <si>
    <t>Mary Sheldon</t>
  </si>
  <si>
    <t>Clifford David</t>
  </si>
  <si>
    <t>Staircase</t>
  </si>
  <si>
    <t>Harry C. Leeds</t>
  </si>
  <si>
    <t>Richard Burton</t>
  </si>
  <si>
    <t>The Gay Deceivers</t>
  </si>
  <si>
    <t>Malcolm</t>
  </si>
  <si>
    <t>Michael Greer</t>
  </si>
  <si>
    <t>Women in Love</t>
  </si>
  <si>
    <t>Loerke</t>
  </si>
  <si>
    <t>Vladek Sheybal</t>
  </si>
  <si>
    <t>Joe Buck</t>
  </si>
  <si>
    <t>Jon Voight</t>
  </si>
  <si>
    <t>Rupert Birkin</t>
  </si>
  <si>
    <t>Alan Bates</t>
  </si>
  <si>
    <t>Funeral Parade of Roses</t>
  </si>
  <si>
    <t>Eddie</t>
  </si>
  <si>
    <t>Peter</t>
  </si>
  <si>
    <t>Beyond the Valley of the Dolls</t>
  </si>
  <si>
    <t>Roxanne</t>
  </si>
  <si>
    <t>Erica Gavin</t>
  </si>
  <si>
    <t>Bloody Mama</t>
  </si>
  <si>
    <t>Kevin Dirkman</t>
  </si>
  <si>
    <t>Bruce Dern</t>
  </si>
  <si>
    <t>The Boys in the Band</t>
  </si>
  <si>
    <t>Kenneth Nelson</t>
  </si>
  <si>
    <t>The Conformist</t>
  </si>
  <si>
    <t>Marcello Clerici</t>
  </si>
  <si>
    <t>Jean-Louis Trintignant</t>
  </si>
  <si>
    <t>Italy, France, West Germany</t>
  </si>
  <si>
    <t>Entertaining Mr Sloane</t>
  </si>
  <si>
    <t>Ed</t>
  </si>
  <si>
    <t>Harry Andrews</t>
  </si>
  <si>
    <t>The Kremlin Letter</t>
  </si>
  <si>
    <t>The Warlock</t>
  </si>
  <si>
    <t>Little Big Man</t>
  </si>
  <si>
    <t>Little Horse</t>
  </si>
  <si>
    <t>Robert Little Star</t>
  </si>
  <si>
    <t>Loot</t>
  </si>
  <si>
    <t>Dennis</t>
  </si>
  <si>
    <t>Hywel Bennett</t>
  </si>
  <si>
    <t>Myra Breckinridge</t>
  </si>
  <si>
    <t>Irving "Blaggot" Amadeus</t>
  </si>
  <si>
    <t>Calvin Lockhart</t>
  </si>
  <si>
    <t>The Private Life of Sherlock Holmes</t>
  </si>
  <si>
    <t>Sherlock Holmes</t>
  </si>
  <si>
    <t>Robert Stephens</t>
  </si>
  <si>
    <t>Tell Me That You Love Me, Junie Moon</t>
  </si>
  <si>
    <t>Warren</t>
  </si>
  <si>
    <t>Robert Moore</t>
  </si>
  <si>
    <t>Casey Anderson</t>
  </si>
  <si>
    <t>Cynthia Myers</t>
  </si>
  <si>
    <t>The Christine Jorgensen Story</t>
  </si>
  <si>
    <t>Christine Jorgensen</t>
  </si>
  <si>
    <t>John Hansen</t>
  </si>
  <si>
    <t>Raquel Welch</t>
  </si>
  <si>
    <t>The Vampire Lovers</t>
  </si>
  <si>
    <t>Carmilla Karnstein</t>
  </si>
  <si>
    <t>Ingrid Pitt</t>
  </si>
  <si>
    <t>Where's Poppa?</t>
  </si>
  <si>
    <t>Sidney Hocheiser</t>
  </si>
  <si>
    <t>Ron Leibman</t>
  </si>
  <si>
    <t>Fred</t>
  </si>
  <si>
    <t>Robert Walden</t>
  </si>
  <si>
    <t>Puzzle of a Downfall Child</t>
  </si>
  <si>
    <t>Pauline Galba</t>
  </si>
  <si>
    <t>Five Easy Pieces</t>
  </si>
  <si>
    <t>Palm Apodaca</t>
  </si>
  <si>
    <t>Helena Kallianiotes</t>
  </si>
  <si>
    <t>Terry Grouse</t>
  </si>
  <si>
    <t>Toni Basil</t>
  </si>
  <si>
    <t>Something for Everyone</t>
  </si>
  <si>
    <t>Konrad Ludwig</t>
  </si>
  <si>
    <t>Michael York</t>
  </si>
  <si>
    <t>Ronnie "Z-Man" Barzell</t>
  </si>
  <si>
    <t>John LaZar</t>
  </si>
  <si>
    <t>Sunday Bloody Sunday</t>
  </si>
  <si>
    <t>Bob Elkin</t>
  </si>
  <si>
    <t>Murray Head</t>
  </si>
  <si>
    <t>The Cat o' Nine Tails</t>
  </si>
  <si>
    <t>Dr. Braun</t>
  </si>
  <si>
    <t>Horst Frank</t>
  </si>
  <si>
    <t>Daughters of Darkness</t>
  </si>
  <si>
    <t>Countess Bathory</t>
  </si>
  <si>
    <t>Delphine Seyrig</t>
  </si>
  <si>
    <t>Vampyros Lesbos</t>
  </si>
  <si>
    <t>Countess Nadine Carody</t>
  </si>
  <si>
    <t>Soledad Miranda</t>
  </si>
  <si>
    <t>West Germany, Spain</t>
  </si>
  <si>
    <t>Doctors' Wives</t>
  </si>
  <si>
    <t>Della Randolph</t>
  </si>
  <si>
    <t>Rachel Roberts</t>
  </si>
  <si>
    <t>Villain</t>
  </si>
  <si>
    <t>Vic Dakin</t>
  </si>
  <si>
    <t>The Anderson Tapes</t>
  </si>
  <si>
    <t>Haskins</t>
  </si>
  <si>
    <t>Martin Balsam</t>
  </si>
  <si>
    <t>Daniel Hirsh</t>
  </si>
  <si>
    <t>Peter Finch</t>
  </si>
  <si>
    <t>Some of My Best Friends Are...</t>
  </si>
  <si>
    <t>Scott</t>
  </si>
  <si>
    <t>Gil Gerard</t>
  </si>
  <si>
    <t>Vanishing Point</t>
  </si>
  <si>
    <t>Male hitchhiker No. 1</t>
  </si>
  <si>
    <t>Anthony James</t>
  </si>
  <si>
    <t>Pink Narcissus</t>
  </si>
  <si>
    <t>Pan</t>
  </si>
  <si>
    <t>Bobby Kendall</t>
  </si>
  <si>
    <t>The Music Lovers</t>
  </si>
  <si>
    <t>Tchaikovsky</t>
  </si>
  <si>
    <t>Richard Chamberlain</t>
  </si>
  <si>
    <t>The Last Picture Show</t>
  </si>
  <si>
    <t>Coach Popper</t>
  </si>
  <si>
    <t>Bill Thurman</t>
  </si>
  <si>
    <t>It Is Not the Homosexual Who Is Perverse, But the Society in Which He Lives</t>
  </si>
  <si>
    <t>Daniel</t>
  </si>
  <si>
    <t>Bernd Feuerhelm</t>
  </si>
  <si>
    <t>West Germany</t>
  </si>
  <si>
    <t>Fortune and Men's Eyes</t>
  </si>
  <si>
    <t>Queenie</t>
  </si>
  <si>
    <t>Death in Venice</t>
  </si>
  <si>
    <t>Gustav von Aschenbach</t>
  </si>
  <si>
    <t>France, Italy</t>
  </si>
  <si>
    <t>Shaft</t>
  </si>
  <si>
    <t>Rollie</t>
  </si>
  <si>
    <t>Rex Robbins</t>
  </si>
  <si>
    <t>Diamonds Are Forever</t>
  </si>
  <si>
    <t>Mr. Wint</t>
  </si>
  <si>
    <t>Bruce Glover</t>
  </si>
  <si>
    <t>The Triple Echo</t>
  </si>
  <si>
    <t>Barton</t>
  </si>
  <si>
    <t>Brian Deacon</t>
  </si>
  <si>
    <t>A Reflection of Fear</t>
  </si>
  <si>
    <t>Marguerite</t>
  </si>
  <si>
    <t>Sondra Locke</t>
  </si>
  <si>
    <t>Cabaret</t>
  </si>
  <si>
    <t>Baron Maximilian Von Heune</t>
  </si>
  <si>
    <t>Helmut Griem</t>
  </si>
  <si>
    <t>Zee and Co.</t>
  </si>
  <si>
    <t>Zee Blakeley</t>
  </si>
  <si>
    <t>Elizabeth Taylor</t>
  </si>
  <si>
    <t>My Dearest Senorita</t>
  </si>
  <si>
    <t>Adela Castro Molina / Juan</t>
  </si>
  <si>
    <t>José Luis López Vázquez</t>
  </si>
  <si>
    <t>Blacula</t>
  </si>
  <si>
    <t>Bobby McCoy</t>
  </si>
  <si>
    <t>Ted Harris</t>
  </si>
  <si>
    <t>They Only Kill Their Masters</t>
  </si>
  <si>
    <t>Mrs. Watkins</t>
  </si>
  <si>
    <t>June Allyson</t>
  </si>
  <si>
    <t>Heat</t>
  </si>
  <si>
    <t>Jessica</t>
  </si>
  <si>
    <t>Andrea Feldman</t>
  </si>
  <si>
    <t>X Y &amp; Zee</t>
  </si>
  <si>
    <t>Gordon</t>
  </si>
  <si>
    <t>John Standing</t>
  </si>
  <si>
    <t>I Want What I Want</t>
  </si>
  <si>
    <t>Roy / Wendy</t>
  </si>
  <si>
    <t>Anne Heywood</t>
  </si>
  <si>
    <t>Georgia, Georgia</t>
  </si>
  <si>
    <t>Herbert Thompson</t>
  </si>
  <si>
    <t>Roger Furman</t>
  </si>
  <si>
    <t>Pete 'n' Tillie</t>
  </si>
  <si>
    <t>Jimmy Twitchell</t>
  </si>
  <si>
    <t>Ren√© Auberjonois</t>
  </si>
  <si>
    <t>Play It as It Lays</t>
  </si>
  <si>
    <t>B.Z. Mendenhall</t>
  </si>
  <si>
    <t>A Bigger Splash</t>
  </si>
  <si>
    <t>David Hockney</t>
  </si>
  <si>
    <t>Cleopatra Jones</t>
  </si>
  <si>
    <t>Mommy</t>
  </si>
  <si>
    <t>Theatre of Blood</t>
  </si>
  <si>
    <t>Meredith Merridew</t>
  </si>
  <si>
    <t>The Tenderness of Wolves</t>
  </si>
  <si>
    <t>Fritz Haarmann</t>
  </si>
  <si>
    <t>Kurt Raab</t>
  </si>
  <si>
    <t>Summer Wishes, Winter Dreams</t>
  </si>
  <si>
    <t>Bobby Walden</t>
  </si>
  <si>
    <t>Ron Rickards</t>
  </si>
  <si>
    <t>Papillon</t>
  </si>
  <si>
    <t>Andr√© Maturette</t>
  </si>
  <si>
    <t>Robert Deman</t>
  </si>
  <si>
    <t>Ludwig</t>
  </si>
  <si>
    <t>Ludwig II of Bavaria</t>
  </si>
  <si>
    <t>Helmut Berger</t>
  </si>
  <si>
    <t>The Last of Sheila</t>
  </si>
  <si>
    <t>Tom Parkman</t>
  </si>
  <si>
    <t>Richard Benjamin</t>
  </si>
  <si>
    <t>The Day of the Jackal</t>
  </si>
  <si>
    <t>Bernard</t>
  </si>
  <si>
    <t>Anton Rodgers</t>
  </si>
  <si>
    <t>Day for Night</t>
  </si>
  <si>
    <t>Alexandre</t>
  </si>
  <si>
    <t>Jean-Pierre Aumont</t>
  </si>
  <si>
    <t>Sleeper</t>
  </si>
  <si>
    <t>Jeb Hrmthmg</t>
  </si>
  <si>
    <t>Spencer Milligan</t>
  </si>
  <si>
    <t>Scarecrow</t>
  </si>
  <si>
    <t>Riley</t>
  </si>
  <si>
    <t>Richard Lynch</t>
  </si>
  <si>
    <t>Freebie and the Bean</t>
  </si>
  <si>
    <t>(Unnamed)</t>
  </si>
  <si>
    <t>Christopher Morley</t>
  </si>
  <si>
    <t>Caged Heat</t>
  </si>
  <si>
    <t>Superintendent McQueen</t>
  </si>
  <si>
    <t>Barbara Steele</t>
  </si>
  <si>
    <t>Once Upon a Time in the East</t>
  </si>
  <si>
    <t>Hélène</t>
  </si>
  <si>
    <t>Denise Filiatrault</t>
  </si>
  <si>
    <t>The Tamarind Seed</t>
  </si>
  <si>
    <t>Fergus Stephenson</t>
  </si>
  <si>
    <t>Dan O'Herlihy</t>
  </si>
  <si>
    <t>The Taking of Pelham One Two Three</t>
  </si>
  <si>
    <t>subway passenger</t>
  </si>
  <si>
    <t>Gary Bolling</t>
  </si>
  <si>
    <t>Lenny</t>
  </si>
  <si>
    <t>Honey Bruce</t>
  </si>
  <si>
    <t>Valerie Perrine</t>
  </si>
  <si>
    <t>Score</t>
  </si>
  <si>
    <t>Casey Donovan</t>
  </si>
  <si>
    <t>125 Rooms of Comfort</t>
  </si>
  <si>
    <t>Billie Joyce</t>
  </si>
  <si>
    <t>Tim Henry</t>
  </si>
  <si>
    <t>The Conversation</t>
  </si>
  <si>
    <t>Martin Stett</t>
  </si>
  <si>
    <t>Harrison Ford</t>
  </si>
  <si>
    <t>The Night Porter</t>
  </si>
  <si>
    <t>Bert</t>
  </si>
  <si>
    <t>Amedeo Amodio</t>
  </si>
  <si>
    <t>A Very Natural Thing</t>
  </si>
  <si>
    <t>David</t>
  </si>
  <si>
    <t>Robert Joel</t>
  </si>
  <si>
    <t>Butley</t>
  </si>
  <si>
    <t>Ben Butley</t>
  </si>
  <si>
    <t>United States, Canada, United Kingdom</t>
  </si>
  <si>
    <t>Saturday Night at the Baths</t>
  </si>
  <si>
    <t>Scotti</t>
  </si>
  <si>
    <t>Don Scotti</t>
  </si>
  <si>
    <t>The Sunday Woman</t>
  </si>
  <si>
    <t>Massimo Campi</t>
  </si>
  <si>
    <t>Mahogany</t>
  </si>
  <si>
    <t>Sean McAvoy</t>
  </si>
  <si>
    <t>Once Is Not Enough</t>
  </si>
  <si>
    <t>Karla</t>
  </si>
  <si>
    <t>Melina Mercouri</t>
  </si>
  <si>
    <t>Deidre Milford Granger</t>
  </si>
  <si>
    <t>Alexis Smith</t>
  </si>
  <si>
    <t>Farewell, My Lovely</t>
  </si>
  <si>
    <t>Frances Amthor</t>
  </si>
  <si>
    <t>Kate Murtagh</t>
  </si>
  <si>
    <t>Cleopatra Jones and the Casino of Gold</t>
  </si>
  <si>
    <t>Dragon Lady</t>
  </si>
  <si>
    <t>Stella Stevens</t>
  </si>
  <si>
    <t>In Celebration</t>
  </si>
  <si>
    <t>Colin Shaw</t>
  </si>
  <si>
    <t>James Bolam</t>
  </si>
  <si>
    <t>Funny Lady</t>
  </si>
  <si>
    <t>Bobby Moore</t>
  </si>
  <si>
    <t>Roddy McDowall</t>
  </si>
  <si>
    <t>Fox and His Friends</t>
  </si>
  <si>
    <t>Franz "Fox" Bieberkopf</t>
  </si>
  <si>
    <t>Rainer Werner Fassbinder</t>
  </si>
  <si>
    <t>The Eiger Sanction</t>
  </si>
  <si>
    <t>Miles Mellough</t>
  </si>
  <si>
    <t>Jack Cassidy</t>
  </si>
  <si>
    <t>Deep Red</t>
  </si>
  <si>
    <t>Carlo Manganiello</t>
  </si>
  <si>
    <t>Gabriele Lavia</t>
  </si>
  <si>
    <t>One Flew Over the Cuckoo's Nest</t>
  </si>
  <si>
    <t>Dale Harding</t>
  </si>
  <si>
    <t>William Redfield</t>
  </si>
  <si>
    <t>The Wild Party</t>
  </si>
  <si>
    <t>Madeline True</t>
  </si>
  <si>
    <t>Jennifer Lee</t>
  </si>
  <si>
    <t>Barry Lyndon</t>
  </si>
  <si>
    <t>British Soldier</t>
  </si>
  <si>
    <t>Anthony Dawes</t>
  </si>
  <si>
    <t>The Day of the Locust</t>
  </si>
  <si>
    <t>Nightclub Entertainer</t>
  </si>
  <si>
    <t>Paul Jabara</t>
  </si>
  <si>
    <t>Dog Day Afternoon</t>
  </si>
  <si>
    <t>Leon Shermer</t>
  </si>
  <si>
    <t>Chris Sarandon</t>
  </si>
  <si>
    <t>Inside Out</t>
  </si>
  <si>
    <t>Pauli</t>
  </si>
  <si>
    <t>Bernard Bauer</t>
  </si>
  <si>
    <t>The Rocky Horror Picture Show</t>
  </si>
  <si>
    <t>Dr. Frank N Furter</t>
  </si>
  <si>
    <t>Tim Curry</t>
  </si>
  <si>
    <t>Brad Majors</t>
  </si>
  <si>
    <t>Barry Bostwick</t>
  </si>
  <si>
    <t>Sonny Wortzik</t>
  </si>
  <si>
    <t>Al Pacino</t>
  </si>
  <si>
    <t>Robert Aberdeen</t>
  </si>
  <si>
    <t>L'Alpagueur</t>
  </si>
  <si>
    <t>Gilbert ("L'Epervier")</t>
  </si>
  <si>
    <t>Bruno Cremer</t>
  </si>
  <si>
    <t>The Best Way to Walk</t>
  </si>
  <si>
    <t>Marc</t>
  </si>
  <si>
    <t>Patrick Dewaere</t>
  </si>
  <si>
    <t>Car Wash</t>
  </si>
  <si>
    <t>Lindy</t>
  </si>
  <si>
    <t>Antonio Fargas</t>
  </si>
  <si>
    <t>Coup de Gr√¢ce</t>
  </si>
  <si>
    <t>Erich von Lhomond</t>
  </si>
  <si>
    <t>Matthias Habich</t>
  </si>
  <si>
    <t>West Germany, France</t>
  </si>
  <si>
    <t>Next Stop, Greenwich Village</t>
  </si>
  <si>
    <t>Bernstein</t>
  </si>
  <si>
    <t>The Man Who Fell to Earth</t>
  </si>
  <si>
    <t>Oliver V. Farnsworth</t>
  </si>
  <si>
    <t>Buck Henry</t>
  </si>
  <si>
    <t>Norman... Is That You?</t>
  </si>
  <si>
    <t>Garson Hobart</t>
  </si>
  <si>
    <t>Dennis Dugan</t>
  </si>
  <si>
    <t>Ode to Billy Joe</t>
  </si>
  <si>
    <t>Billy Joe McAllister</t>
  </si>
  <si>
    <t>Robby Benson</t>
  </si>
  <si>
    <t>The Ritz</t>
  </si>
  <si>
    <t>Chris</t>
  </si>
  <si>
    <t>F. Murray Abraham</t>
  </si>
  <si>
    <t>Sebastiane</t>
  </si>
  <si>
    <t>Sebastian</t>
  </si>
  <si>
    <t>Leonardo Treviglio</t>
  </si>
  <si>
    <t>Swashbuckler</t>
  </si>
  <si>
    <t>Lord Durant</t>
  </si>
  <si>
    <t>Peter Boyle</t>
  </si>
  <si>
    <t>Face to Face</t>
  </si>
  <si>
    <t>Dr. Tomas Jacobi</t>
  </si>
  <si>
    <t>Erland Josephson</t>
  </si>
  <si>
    <t>Fellini's Casanova</t>
  </si>
  <si>
    <t>Giacomo Casanova</t>
  </si>
  <si>
    <t>Drum</t>
  </si>
  <si>
    <t>Bernard DeMarigny</t>
  </si>
  <si>
    <t>John Colicos</t>
  </si>
  <si>
    <t>Hidden Pleasures</t>
  </si>
  <si>
    <t>Eduardo</t>
  </si>
  <si>
    <t>Sim√≥n Andreu</t>
  </si>
  <si>
    <t>Desperate Living</t>
  </si>
  <si>
    <t>Muffy St. Jacques</t>
  </si>
  <si>
    <t>Liz Renay</t>
  </si>
  <si>
    <t>Grizelda Brown</t>
  </si>
  <si>
    <t>Jean Hill</t>
  </si>
  <si>
    <t>Prey</t>
  </si>
  <si>
    <t>Josephine</t>
  </si>
  <si>
    <t>Sally Faulkner</t>
  </si>
  <si>
    <t>Peggy Gravel</t>
  </si>
  <si>
    <t>Mink Stole</t>
  </si>
  <si>
    <t>Valentino</t>
  </si>
  <si>
    <t>Rudolph Valentino</t>
  </si>
  <si>
    <t>Rudolf Nureyev</t>
  </si>
  <si>
    <t>Mole McHenry</t>
  </si>
  <si>
    <t>Susan Lowe</t>
  </si>
  <si>
    <t>The Choirboys</t>
  </si>
  <si>
    <t>Blaney</t>
  </si>
  <si>
    <t>Michael MacKenzie Wills</t>
  </si>
  <si>
    <t>Looking for Mr. Goodbar</t>
  </si>
  <si>
    <t>Gary</t>
  </si>
  <si>
    <t>Tom Berenger</t>
  </si>
  <si>
    <t>Outrageous!</t>
  </si>
  <si>
    <t>Robin Turner</t>
  </si>
  <si>
    <t>Craig Russell</t>
  </si>
  <si>
    <t>Fun with Dick and Jane</t>
  </si>
  <si>
    <t>Christian Erickson</t>
  </si>
  <si>
    <t>The Private Files of J. Edgar Hoover</t>
  </si>
  <si>
    <t>J. Edgar Hoover</t>
  </si>
  <si>
    <t>Broderick Crawford</t>
  </si>
  <si>
    <t>A Special Day</t>
  </si>
  <si>
    <t>Gabriele</t>
  </si>
  <si>
    <t>Marcello Mastroianni</t>
  </si>
  <si>
    <t>Italy, Canada</t>
  </si>
  <si>
    <t>To an Unknown God</t>
  </si>
  <si>
    <t>Jos√©</t>
  </si>
  <si>
    <t>H√©ctor Alterio</t>
  </si>
  <si>
    <t>Rituals</t>
  </si>
  <si>
    <t>Martin</t>
  </si>
  <si>
    <t>Robin Gammell</t>
  </si>
  <si>
    <t>The Betsy</t>
  </si>
  <si>
    <t>Loren Hardeman Jr.</t>
  </si>
  <si>
    <t>Paul Ryan Rudd</t>
  </si>
  <si>
    <t>A Different Story</t>
  </si>
  <si>
    <t>Stella Cooke</t>
  </si>
  <si>
    <t>Meg Foster</t>
  </si>
  <si>
    <t>The Big Sleep</t>
  </si>
  <si>
    <t>Arthur Geiger</t>
  </si>
  <si>
    <t>John Justin</t>
  </si>
  <si>
    <t>Bloodbrothers</t>
  </si>
  <si>
    <t>Paulie</t>
  </si>
  <si>
    <t>Bruce French</t>
  </si>
  <si>
    <t>California Suite</t>
  </si>
  <si>
    <t>Sidney Cochran</t>
  </si>
  <si>
    <t>Michael Caine</t>
  </si>
  <si>
    <t>Albert Walreavens</t>
  </si>
  <si>
    <t>Perry King</t>
  </si>
  <si>
    <t>El diputado</t>
  </si>
  <si>
    <t>Roberto Orbea</t>
  </si>
  <si>
    <t>Jos√© Sacrist√°n</t>
  </si>
  <si>
    <t>Midnight Express</t>
  </si>
  <si>
    <t>Erich</t>
  </si>
  <si>
    <t>Norbert Weisser</t>
  </si>
  <si>
    <t>Nighthawks</t>
  </si>
  <si>
    <t>Jim</t>
  </si>
  <si>
    <t>Ken Robertson</t>
  </si>
  <si>
    <t>In a Year of 13 Moons</t>
  </si>
  <si>
    <t>Elvira Weishaupt</t>
  </si>
  <si>
    <t>Volker Spengler</t>
  </si>
  <si>
    <t>A Wedding</t>
  </si>
  <si>
    <t>Rita Billingsley</t>
  </si>
  <si>
    <t>Geraldine Chaplin</t>
  </si>
  <si>
    <t>Billy</t>
  </si>
  <si>
    <t>Brad Davis</t>
  </si>
  <si>
    <t>A Perfect Couple</t>
  </si>
  <si>
    <t>Sydney Ray</t>
  </si>
  <si>
    <t>Tomi-Lee Bradley</t>
  </si>
  <si>
    <t>Saint Jack</t>
  </si>
  <si>
    <t>Senator</t>
  </si>
  <si>
    <t>George Lazenby</t>
  </si>
  <si>
    <t>Hot Potato</t>
  </si>
  <si>
    <t>Claudio</t>
  </si>
  <si>
    <t>Massimo Ranieri</t>
  </si>
  <si>
    <t>Ernesto</t>
  </si>
  <si>
    <t>Martin Halm</t>
  </si>
  <si>
    <t>Italy, Spain, West Germany</t>
  </si>
  <si>
    <t>10</t>
  </si>
  <si>
    <t>Hugh</t>
  </si>
  <si>
    <t>Robert Webber</t>
  </si>
  <si>
    <t>Mary</t>
  </si>
  <si>
    <t>Heather MacRae</t>
  </si>
  <si>
    <t>The Bell Jar</t>
  </si>
  <si>
    <t>Joan</t>
  </si>
  <si>
    <t>Donna Mitchell</t>
  </si>
  <si>
    <t>Manhattan</t>
  </si>
  <si>
    <t>Connie</t>
  </si>
  <si>
    <t>Karen Ludwig</t>
  </si>
  <si>
    <t>The Rose</t>
  </si>
  <si>
    <t>Sarah Willingham</t>
  </si>
  <si>
    <t>Sandra McCabe</t>
  </si>
  <si>
    <t>To Forget Venice</t>
  </si>
  <si>
    <t>Anna</t>
  </si>
  <si>
    <t>Mariangela Melato</t>
  </si>
  <si>
    <t>A Woman Like Eve</t>
  </si>
  <si>
    <t>Eve</t>
  </si>
  <si>
    <t>Monique van de Ven</t>
  </si>
  <si>
    <t>Liliane</t>
  </si>
  <si>
    <t>Maria Schneider</t>
  </si>
  <si>
    <t>Savage Weekend</t>
  </si>
  <si>
    <t>Christopher Allport</t>
  </si>
  <si>
    <t>Life of Brian</t>
  </si>
  <si>
    <t>Loretta</t>
  </si>
  <si>
    <t>Eric Idle</t>
  </si>
  <si>
    <t>Mary Rose "The Rose" Foster</t>
  </si>
  <si>
    <t>Bette Midler</t>
  </si>
  <si>
    <t>Jill Davis</t>
  </si>
  <si>
    <t>Meryl Streep</t>
  </si>
  <si>
    <t>The Tempest</t>
  </si>
  <si>
    <t>Prospero</t>
  </si>
  <si>
    <t>Heathcote Williams</t>
  </si>
  <si>
    <t>...And Justice for All</t>
  </si>
  <si>
    <t>Ralph Agee</t>
  </si>
  <si>
    <t>Robert Christian</t>
  </si>
  <si>
    <t>Alien</t>
  </si>
  <si>
    <t>Joan Lambert</t>
  </si>
  <si>
    <t>Veronica Cartwright</t>
  </si>
  <si>
    <t>Squeeze</t>
  </si>
  <si>
    <t>Paul Eady</t>
  </si>
  <si>
    <t>Serial</t>
  </si>
  <si>
    <t>Luckman</t>
  </si>
  <si>
    <t>Christopher Lee</t>
  </si>
  <si>
    <t>Nijinsky</t>
  </si>
  <si>
    <t>Sergei Diaghilev</t>
  </si>
  <si>
    <t>The Long Good Friday</t>
  </si>
  <si>
    <t>Colin</t>
  </si>
  <si>
    <t>Paul Freeman</t>
  </si>
  <si>
    <t>Life and Death</t>
  </si>
  <si>
    <t>John</t>
  </si>
  <si>
    <t>[actor name N/A]</t>
  </si>
  <si>
    <t>The Last Married Couple in America</t>
  </si>
  <si>
    <t>Donald</t>
  </si>
  <si>
    <t>Stewart Moss</t>
  </si>
  <si>
    <t>Happy Birthday, Gemini</t>
  </si>
  <si>
    <t>Francis Geminiani</t>
  </si>
  <si>
    <t>Alan Rosenberg</t>
  </si>
  <si>
    <t>Richard's Things</t>
  </si>
  <si>
    <t>Kate Morris</t>
  </si>
  <si>
    <t>Liv Ullmann</t>
  </si>
  <si>
    <t>Dressed to Kill</t>
  </si>
  <si>
    <t>Bobbi</t>
  </si>
  <si>
    <t>Taxi zum Klo</t>
  </si>
  <si>
    <t>Frank</t>
  </si>
  <si>
    <t>Frank Ripploh</t>
  </si>
  <si>
    <t>Fame</t>
  </si>
  <si>
    <t>Montgomery MacNeil</t>
  </si>
  <si>
    <t>Paul McCrane</t>
  </si>
  <si>
    <t>Cruising</t>
  </si>
  <si>
    <t>Ted Bailey</t>
  </si>
  <si>
    <t>Don Scardino</t>
  </si>
  <si>
    <t>American Gigolo</t>
  </si>
  <si>
    <t>Leon James</t>
  </si>
  <si>
    <t>Bill Duke</t>
  </si>
  <si>
    <t>Anne</t>
  </si>
  <si>
    <t>Nina van Pallandt</t>
  </si>
  <si>
    <t>The Last Metro</t>
  </si>
  <si>
    <t>Arlette Guillaume</t>
  </si>
  <si>
    <t>Andréa Ferréol</t>
  </si>
  <si>
    <t>Times Square</t>
  </si>
  <si>
    <t>Nicky Marotta</t>
  </si>
  <si>
    <t>Robin Johnson</t>
  </si>
  <si>
    <t>Windows</t>
  </si>
  <si>
    <t>Andrea Glassen</t>
  </si>
  <si>
    <t>Elizabeth Ashley</t>
  </si>
  <si>
    <t>Health</t>
  </si>
  <si>
    <t>Esther Brill</t>
  </si>
  <si>
    <t>Lauren Bacall</t>
  </si>
  <si>
    <t>Stir Crazy</t>
  </si>
  <si>
    <t>Rory Schultebrand</t>
  </si>
  <si>
    <t>Georg Stanford Brown</t>
  </si>
  <si>
    <t>The Woman Next Door</t>
  </si>
  <si>
    <t>Roland Duguet</t>
  </si>
  <si>
    <t>Roger Van Hool</t>
  </si>
  <si>
    <t>The Fan</t>
  </si>
  <si>
    <t>Douglas Breen</t>
  </si>
  <si>
    <t>Michael Biehn</t>
  </si>
  <si>
    <t>Knightriders</t>
  </si>
  <si>
    <t>Pippin</t>
  </si>
  <si>
    <t>Warner Shook</t>
  </si>
  <si>
    <t>Mad Max 2</t>
  </si>
  <si>
    <t>The Golden Youth</t>
  </si>
  <si>
    <t>Jimmy Brown</t>
  </si>
  <si>
    <t>Only When I Laugh</t>
  </si>
  <si>
    <t>Jimmy Perry</t>
  </si>
  <si>
    <t>James Coco</t>
  </si>
  <si>
    <t>Zorro, the Gay Blade</t>
  </si>
  <si>
    <t>Bunny Wigglesworth</t>
  </si>
  <si>
    <t>George Hamilton</t>
  </si>
  <si>
    <t>Pixote</t>
  </si>
  <si>
    <t>Lilica</t>
  </si>
  <si>
    <t>Jorge Julião</t>
  </si>
  <si>
    <t>Chanel Solitaire</t>
  </si>
  <si>
    <t>Coco Chanel</t>
  </si>
  <si>
    <t>Marie-France Pisier</t>
  </si>
  <si>
    <t>United States, United Kingdom, France</t>
  </si>
  <si>
    <t>Butcher, Baker, Nightmare Maker</t>
  </si>
  <si>
    <t>Phil Brody</t>
  </si>
  <si>
    <t>Caskey Swaim</t>
  </si>
  <si>
    <t>Querelle</t>
  </si>
  <si>
    <t>Georges Querelle</t>
  </si>
  <si>
    <t>France, West Germany</t>
  </si>
  <si>
    <t>48 Hrs.</t>
  </si>
  <si>
    <t>Sally</t>
  </si>
  <si>
    <t>Denise Crosby</t>
  </si>
  <si>
    <t>Victor/Victoria</t>
  </si>
  <si>
    <t>Richard DiNardo</t>
  </si>
  <si>
    <t>Malcolm Jamieson</t>
  </si>
  <si>
    <t>Drifting</t>
  </si>
  <si>
    <t>Robi</t>
  </si>
  <si>
    <t>Jonathan Sagall</t>
  </si>
  <si>
    <t>The Clinic</t>
  </si>
  <si>
    <t>Dr. Eric Linden</t>
  </si>
  <si>
    <t>Chris Haywood</t>
  </si>
  <si>
    <t>Tenebrae</t>
  </si>
  <si>
    <t>Tilde</t>
  </si>
  <si>
    <t>Mirella D'Angelo</t>
  </si>
  <si>
    <t>Personal Best</t>
  </si>
  <si>
    <t>Tory Skinner</t>
  </si>
  <si>
    <t>Patrice Donnelly</t>
  </si>
  <si>
    <t>Chris Cahill</t>
  </si>
  <si>
    <t>Mariel Hemingway</t>
  </si>
  <si>
    <t>By Design</t>
  </si>
  <si>
    <t>Angie</t>
  </si>
  <si>
    <t>Sara Botsford</t>
  </si>
  <si>
    <t>Helen</t>
  </si>
  <si>
    <t>Patty Duke</t>
  </si>
  <si>
    <t>The World According to Garp</t>
  </si>
  <si>
    <t>Roberta Muldoon</t>
  </si>
  <si>
    <t>John Lithgow</t>
  </si>
  <si>
    <t>Forbidden Zone</t>
  </si>
  <si>
    <t>René Henderson</t>
  </si>
  <si>
    <t>Matthew Bright</t>
  </si>
  <si>
    <t>Come Back to the Five and Dime, Jimmy Dean, Jimmy Dean</t>
  </si>
  <si>
    <t>Joanne</t>
  </si>
  <si>
    <t>Karen Black</t>
  </si>
  <si>
    <t>Angel</t>
  </si>
  <si>
    <t>Angelos</t>
  </si>
  <si>
    <t>Michalis Maniatis</t>
  </si>
  <si>
    <t>Carroll "Toddy" Todd</t>
  </si>
  <si>
    <t>Robert Preston</t>
  </si>
  <si>
    <t>The Year of Living Dangerously</t>
  </si>
  <si>
    <t>Wally O'Sullivan</t>
  </si>
  <si>
    <t>Noel Ferrier</t>
  </si>
  <si>
    <t>United States, Australia</t>
  </si>
  <si>
    <t>Partners</t>
  </si>
  <si>
    <t>Kerwin</t>
  </si>
  <si>
    <t>John Hurt</t>
  </si>
  <si>
    <t>Night Shift</t>
  </si>
  <si>
    <t>Prisoner</t>
  </si>
  <si>
    <t>Charles Fleischer</t>
  </si>
  <si>
    <t>Making Love</t>
  </si>
  <si>
    <t>Zack Elliot</t>
  </si>
  <si>
    <t>Michael Ontkean</t>
  </si>
  <si>
    <t>Luc or His Share of Things</t>
  </si>
  <si>
    <t>Luc</t>
  </si>
  <si>
    <t>Pierre Normandin</t>
  </si>
  <si>
    <t>Labyrinth of Passion</t>
  </si>
  <si>
    <t>Riza Niro</t>
  </si>
  <si>
    <t>Imanol Arias</t>
  </si>
  <si>
    <t>Forty Deuce</t>
  </si>
  <si>
    <t>Ricky</t>
  </si>
  <si>
    <t>Kevin Bacon</t>
  </si>
  <si>
    <t>Evil Under the Sun</t>
  </si>
  <si>
    <t>Rex Brewster</t>
  </si>
  <si>
    <t>Deathtrap</t>
  </si>
  <si>
    <t>Sidney Bruhl</t>
  </si>
  <si>
    <t>Privates on Parade</t>
  </si>
  <si>
    <t>Capt. Terri Dennis</t>
  </si>
  <si>
    <t>Denis Quilley</t>
  </si>
  <si>
    <t>Sleepaway Camp</t>
  </si>
  <si>
    <t>Angela</t>
  </si>
  <si>
    <t>Felissa Rose</t>
  </si>
  <si>
    <t>The Fourth Man</t>
  </si>
  <si>
    <t>Gerard Revé</t>
  </si>
  <si>
    <t>Jeroen Krabbé</t>
  </si>
  <si>
    <t>Lianna</t>
  </si>
  <si>
    <t>Linda Griffiths</t>
  </si>
  <si>
    <t>Ruth</t>
  </si>
  <si>
    <t>Jane Hallaren</t>
  </si>
  <si>
    <t>Silkwood</t>
  </si>
  <si>
    <t>Dolly Pelliker</t>
  </si>
  <si>
    <t>Cher</t>
  </si>
  <si>
    <t>The Lonely Lady</t>
  </si>
  <si>
    <t>Jerilee Randall</t>
  </si>
  <si>
    <t>Pia Zadora</t>
  </si>
  <si>
    <t>The Hunger</t>
  </si>
  <si>
    <t>Miriam Blaylock</t>
  </si>
  <si>
    <t>Catherine Deneuve</t>
  </si>
  <si>
    <t>The Dresser</t>
  </si>
  <si>
    <t>Norman</t>
  </si>
  <si>
    <t>Tom Courtenay</t>
  </si>
  <si>
    <t>Merry Christmas, Mr. Lawrence</t>
  </si>
  <si>
    <t>Capt. Yonoi</t>
  </si>
  <si>
    <t>Ryuichi Sakamoto</t>
  </si>
  <si>
    <t>Self Defense</t>
  </si>
  <si>
    <t>Terry-David Despr√©s</t>
  </si>
  <si>
    <t>John Baker</t>
  </si>
  <si>
    <t>Dan Tursi</t>
  </si>
  <si>
    <t>Staying Alive</t>
  </si>
  <si>
    <t>Butler</t>
  </si>
  <si>
    <t>Charles Ward</t>
  </si>
  <si>
    <t>Streamers</t>
  </si>
  <si>
    <t>Richie</t>
  </si>
  <si>
    <t>Mitchell Lichtenstein</t>
  </si>
  <si>
    <t>To Be or Not to Be</t>
  </si>
  <si>
    <t>Sasha</t>
  </si>
  <si>
    <t>James Haake</t>
  </si>
  <si>
    <t>Without a Trace</t>
  </si>
  <si>
    <t>Philippe</t>
  </si>
  <si>
    <t>Keith McDermott</t>
  </si>
  <si>
    <t>Meatballs Part II</t>
  </si>
  <si>
    <t>Lieutenant Felix Foxglove</t>
  </si>
  <si>
    <t>John Larroquette</t>
  </si>
  <si>
    <t>Mass Appeal</t>
  </si>
  <si>
    <t>Deacon Mark Dolson</t>
  </si>
  <si>
    <t>≈Ωeljko Ivanek</t>
  </si>
  <si>
    <t>Garbo Talks</t>
  </si>
  <si>
    <t>Bernie Whitlock</t>
  </si>
  <si>
    <t>Harvey Fierstein</t>
  </si>
  <si>
    <t>The Hotel New Hampshire</t>
  </si>
  <si>
    <t>United States, United Kingdom, Canada</t>
  </si>
  <si>
    <t>La Muerte de Mikel</t>
  </si>
  <si>
    <t>Mikel</t>
  </si>
  <si>
    <t>Solly Mosler</t>
  </si>
  <si>
    <t>Susan Tyrrell</t>
  </si>
  <si>
    <t>The Bostonians</t>
  </si>
  <si>
    <t>Olive Chancellor</t>
  </si>
  <si>
    <t>Vanessa Redgrave</t>
  </si>
  <si>
    <t>Fear City</t>
  </si>
  <si>
    <t>Leila</t>
  </si>
  <si>
    <t>Rae Dawn Chong</t>
  </si>
  <si>
    <t>Revenge of the Nerds</t>
  </si>
  <si>
    <t>Lamar Lutrell</t>
  </si>
  <si>
    <t>Larry B. Scott</t>
  </si>
  <si>
    <t>Protocol</t>
  </si>
  <si>
    <t>Jerry</t>
  </si>
  <si>
    <t>Grainger Hines</t>
  </si>
  <si>
    <t>Monaco Forever</t>
  </si>
  <si>
    <t>Karate Man</t>
  </si>
  <si>
    <t>Jean-Claude Van Damme</t>
  </si>
  <si>
    <t>Mike's Murder</t>
  </si>
  <si>
    <t>Philip Green</t>
  </si>
  <si>
    <t>Paul Winfield</t>
  </si>
  <si>
    <t>Horror Vacui</t>
  </si>
  <si>
    <t>Frankie</t>
  </si>
  <si>
    <t>Folkert Milster</t>
  </si>
  <si>
    <t>Irreconcilable Differences</t>
  </si>
  <si>
    <t>Howard Kay</t>
  </si>
  <si>
    <t>Richard Minchenberg</t>
  </si>
  <si>
    <t>Another Country</t>
  </si>
  <si>
    <t>Guy Bennett</t>
  </si>
  <si>
    <t>Rupert Everett</t>
  </si>
  <si>
    <t>Mishima: A Life in Four Chapters</t>
  </si>
  <si>
    <t>Yukio Mishima</t>
  </si>
  <si>
    <t>Ken Ogata</t>
  </si>
  <si>
    <t>The Good Father</t>
  </si>
  <si>
    <t>Cheryl Langford</t>
  </si>
  <si>
    <t>Frances Viner</t>
  </si>
  <si>
    <t>Desert Hearts</t>
  </si>
  <si>
    <t>Cay Rivers</t>
  </si>
  <si>
    <t>Patricia Charbonneau</t>
  </si>
  <si>
    <t>Vivian Bell</t>
  </si>
  <si>
    <t>Helen Shaver</t>
  </si>
  <si>
    <t>Avenging Angel</t>
  </si>
  <si>
    <t>The Boys Next Door</t>
  </si>
  <si>
    <t>Paul C. Dancer</t>
  </si>
  <si>
    <t>After Hours</t>
  </si>
  <si>
    <t>Mark</t>
  </si>
  <si>
    <t>Robert Plunket</t>
  </si>
  <si>
    <t>The Color Purple</t>
  </si>
  <si>
    <t>Celie Harris-Johnson</t>
  </si>
  <si>
    <t>Whoopi Goldberg</t>
  </si>
  <si>
    <t>Buddies</t>
  </si>
  <si>
    <t>Robert Willow</t>
  </si>
  <si>
    <t>Geoff Edholm</t>
  </si>
  <si>
    <t>A Chorus Line</t>
  </si>
  <si>
    <t>Paul San Marco</t>
  </si>
  <si>
    <t>Cameron English</t>
  </si>
  <si>
    <t>Greg Gardner</t>
  </si>
  <si>
    <t>Justin Ross</t>
  </si>
  <si>
    <t>Colonel Redl</t>
  </si>
  <si>
    <t>Colonel Alfred Redl</t>
  </si>
  <si>
    <t>Klaus Maria Brandauer</t>
  </si>
  <si>
    <t>Dona Herlinda and Her Son</t>
  </si>
  <si>
    <t>Ram√≥n</t>
  </si>
  <si>
    <t>Arturo Meza</t>
  </si>
  <si>
    <t>Kiss of the Spider Woman</t>
  </si>
  <si>
    <t>Luis Molina</t>
  </si>
  <si>
    <t>William Hurt</t>
  </si>
  <si>
    <t>My Beautiful Laundrette</t>
  </si>
  <si>
    <t>Omar Ali</t>
  </si>
  <si>
    <t>Gordon Warnecke</t>
  </si>
  <si>
    <t>November Moon</t>
  </si>
  <si>
    <t>November Messing</t>
  </si>
  <si>
    <t>Gabriele Osburg</t>
  </si>
  <si>
    <t>A Nightmare on Elm Street 2: Freddy's Revenge</t>
  </si>
  <si>
    <t>Coach Schneider</t>
  </si>
  <si>
    <t>Marshall Bell</t>
  </si>
  <si>
    <t>Outside the Walls(Extramuros)</t>
  </si>
  <si>
    <t>sor Ángela</t>
  </si>
  <si>
    <t>Mercedes Sampietro</t>
  </si>
  <si>
    <t>Molina</t>
  </si>
  <si>
    <t>Argentina / United States</t>
  </si>
  <si>
    <t>sor Ana</t>
  </si>
  <si>
    <t>Carmen Maura</t>
  </si>
  <si>
    <t>Westler</t>
  </si>
  <si>
    <t>Felix</t>
  </si>
  <si>
    <t>Sigurd Rachman</t>
  </si>
  <si>
    <t>St. Elmo's Fire</t>
  </si>
  <si>
    <t>Ron Dellasandro</t>
  </si>
  <si>
    <t>Matthew Laurance</t>
  </si>
  <si>
    <t>Adi√≥s, Roberto</t>
  </si>
  <si>
    <t>Marcelo</t>
  </si>
  <si>
    <t>V√≠ctor Laplace</t>
  </si>
  <si>
    <t>Once Bitten</t>
  </si>
  <si>
    <t>Cleavon Little</t>
  </si>
  <si>
    <t>To Live and Die in L.A.</t>
  </si>
  <si>
    <t>Serena</t>
  </si>
  <si>
    <t>Jane Leeves</t>
  </si>
  <si>
    <t>Red Sonja</t>
  </si>
  <si>
    <t>Queen Gedren of Berkubane</t>
  </si>
  <si>
    <t>Sandahl Bergman</t>
  </si>
  <si>
    <t>Spies Like Us</t>
  </si>
  <si>
    <t>Russian Rocket Crew Member No. 1</t>
  </si>
  <si>
    <t>Bjarne Thomsen</t>
  </si>
  <si>
    <t>Férial</t>
  </si>
  <si>
    <t>Christiane Millet</t>
  </si>
  <si>
    <t>Tough Guys</t>
  </si>
  <si>
    <t>Bar Patron</t>
  </si>
  <si>
    <t>Matthew Faison</t>
  </si>
  <si>
    <t>Parting Glances</t>
  </si>
  <si>
    <t>Richard Ganoung</t>
  </si>
  <si>
    <t>The Morning After</t>
  </si>
  <si>
    <t>Mala Noche</t>
  </si>
  <si>
    <t>Walt Curtis</t>
  </si>
  <si>
    <t>Tim Streeter</t>
  </si>
  <si>
    <t>The Decline of the American Empire</t>
  </si>
  <si>
    <t>Claude</t>
  </si>
  <si>
    <t>Yves Jacques</t>
  </si>
  <si>
    <t>Caravaggio</t>
  </si>
  <si>
    <t>Nigel Terry</t>
  </si>
  <si>
    <t>Absolute Beginners</t>
  </si>
  <si>
    <t>Henley of Mayfair</t>
  </si>
  <si>
    <t>James Fox</t>
  </si>
  <si>
    <t>Tenue de soirée</t>
  </si>
  <si>
    <t>Bob</t>
  </si>
  <si>
    <t>Gérard Depardieu</t>
  </si>
  <si>
    <t>Blue Velvet</t>
  </si>
  <si>
    <t>Frank Booth</t>
  </si>
  <si>
    <t>Dennis Hopper</t>
  </si>
  <si>
    <t>Working Girls</t>
  </si>
  <si>
    <t>Diane</t>
  </si>
  <si>
    <t>Deborah Banks</t>
  </si>
  <si>
    <t>Anne Trister</t>
  </si>
  <si>
    <t>Albane Guilhe</t>
  </si>
  <si>
    <t>Mona Lisa</t>
  </si>
  <si>
    <t>Simone</t>
  </si>
  <si>
    <t>Cathy Tyson</t>
  </si>
  <si>
    <t>Reform School Girls</t>
  </si>
  <si>
    <t>Charlie Chambliss</t>
  </si>
  <si>
    <t>Wendy O. Williams</t>
  </si>
  <si>
    <t>She's Gotta Have It</t>
  </si>
  <si>
    <t>Opal Gilstrap</t>
  </si>
  <si>
    <t>Raye Dowell</t>
  </si>
  <si>
    <t>Molly</t>
  </si>
  <si>
    <t>Louise Smith</t>
  </si>
  <si>
    <t>Withnail and I</t>
  </si>
  <si>
    <t>Monty</t>
  </si>
  <si>
    <t>Richard Griffiths</t>
  </si>
  <si>
    <t>Tough Guys Don't Dance</t>
  </si>
  <si>
    <t>Lonnie Pangborn</t>
  </si>
  <si>
    <t>R. Patrick Sullivan</t>
  </si>
  <si>
    <t>Stage Fright</t>
  </si>
  <si>
    <t>Brett</t>
  </si>
  <si>
    <t>Giovanni Lombardo Radice</t>
  </si>
  <si>
    <t>Radio Days</t>
  </si>
  <si>
    <t>Robert Joy</t>
  </si>
  <si>
    <t>Prick Up Your Ears</t>
  </si>
  <si>
    <t>Joe Orton</t>
  </si>
  <si>
    <t>Gary Oldman</t>
  </si>
  <si>
    <t>No Way Out</t>
  </si>
  <si>
    <t>Scott Pritchard</t>
  </si>
  <si>
    <t>Will Patton</t>
  </si>
  <si>
    <t>Maurice</t>
  </si>
  <si>
    <t>Clive Durham</t>
  </si>
  <si>
    <t>Hugh Grant</t>
  </si>
  <si>
    <t>Friends Forever</t>
  </si>
  <si>
    <t>Patrick</t>
  </si>
  <si>
    <t>Thomas Sigsgaard</t>
  </si>
  <si>
    <t>The Heart Exposed</t>
  </si>
  <si>
    <t>Jean-Marc</t>
  </si>
  <si>
    <t>Gilles Renaud</t>
  </si>
  <si>
    <t>Law of Desire</t>
  </si>
  <si>
    <t>Tina Quintero</t>
  </si>
  <si>
    <t>Beyond Therapy</t>
  </si>
  <si>
    <t>Christopher Guest</t>
  </si>
  <si>
    <t>Slam Dance</t>
  </si>
  <si>
    <t>Bobby Nye</t>
  </si>
  <si>
    <t>Millie Perkins</t>
  </si>
  <si>
    <t>Less than Zero</t>
  </si>
  <si>
    <t>Julian Wells</t>
  </si>
  <si>
    <t>Robert Downey Jr.</t>
  </si>
  <si>
    <t>Bruce</t>
  </si>
  <si>
    <t>Jeff Goldblum</t>
  </si>
  <si>
    <t>Pablo Quintero</t>
  </si>
  <si>
    <t>Eusebio Poncela</t>
  </si>
  <si>
    <t>The Fruit Machine</t>
  </si>
  <si>
    <t>Emile Charles</t>
  </si>
  <si>
    <t>Arizona Heat</t>
  </si>
  <si>
    <t>Jill Andrews</t>
  </si>
  <si>
    <t>Madame Sousatzka</t>
  </si>
  <si>
    <t>Mr. Cordle</t>
  </si>
  <si>
    <t>Geoffrey Bayldon</t>
  </si>
  <si>
    <t>United Kingdom, Canada</t>
  </si>
  <si>
    <t>We Think the World of You</t>
  </si>
  <si>
    <t>Frank Meadows</t>
  </si>
  <si>
    <t>Salome's Last Dance</t>
  </si>
  <si>
    <t>Lord Alfred 'Bosie' Douglas</t>
  </si>
  <si>
    <t>Douglas Hodge</t>
  </si>
  <si>
    <t>Torch Song Trilogy</t>
  </si>
  <si>
    <t>Arnold Beckoff</t>
  </si>
  <si>
    <t>Once More</t>
  </si>
  <si>
    <t>Louis</t>
  </si>
  <si>
    <t>Jean-Louis Rolland</t>
  </si>
  <si>
    <t>Brian Kerwin</t>
  </si>
  <si>
    <t>Apartment Zero</t>
  </si>
  <si>
    <t>Adrian LeDuc</t>
  </si>
  <si>
    <t>Colin Firth</t>
  </si>
  <si>
    <t>United Kingdom, Argentina</t>
  </si>
  <si>
    <t>Coming Out</t>
  </si>
  <si>
    <t>Philipp Klarmann</t>
  </si>
  <si>
    <t>Matthias Freihof</t>
  </si>
  <si>
    <t>East Germany</t>
  </si>
  <si>
    <t>Fun Down There</t>
  </si>
  <si>
    <t>Buddy Fields</t>
  </si>
  <si>
    <t>Michael Waite</t>
  </si>
  <si>
    <t>Getting It Right</t>
  </si>
  <si>
    <t>Harry</t>
  </si>
  <si>
    <t>Richard Huw</t>
  </si>
  <si>
    <t>Last Exit to Brooklyn</t>
  </si>
  <si>
    <t>Harry Black</t>
  </si>
  <si>
    <t>Stephen Lang</t>
  </si>
  <si>
    <t>West Germany, United States</t>
  </si>
  <si>
    <t>Longtime Companion</t>
  </si>
  <si>
    <t>Bruce Davison</t>
  </si>
  <si>
    <t>Looking for Langston</t>
  </si>
  <si>
    <t>James</t>
  </si>
  <si>
    <t>Akim Mogaji</t>
  </si>
  <si>
    <t>Full Moon in New York</t>
  </si>
  <si>
    <t>Lee Fung-jiau</t>
  </si>
  <si>
    <t>Maggie Cheung</t>
  </si>
  <si>
    <t>United States, Hong Kong</t>
  </si>
  <si>
    <t>The Rainbow</t>
  </si>
  <si>
    <t>Ursula Brangwen</t>
  </si>
  <si>
    <t>Sammi Davis</t>
  </si>
  <si>
    <t>The Handmaid's Tale</t>
  </si>
  <si>
    <t>Moira</t>
  </si>
  <si>
    <t>Elizabeth McGovern</t>
  </si>
  <si>
    <t>United States, West Germany</t>
  </si>
  <si>
    <t>Europa Europa</t>
  </si>
  <si>
    <t>Robert Kellerman</t>
  </si>
  <si>
    <t>Andr√© Wilms</t>
  </si>
  <si>
    <t>Germany, France, Poland</t>
  </si>
  <si>
    <t>Q &amp; A</t>
  </si>
  <si>
    <t>Jos√® Malpica</t>
  </si>
  <si>
    <t>International Chrysis</t>
  </si>
  <si>
    <t>Henry &amp; June</t>
  </si>
  <si>
    <t>June Miller</t>
  </si>
  <si>
    <t>Uma Thurman</t>
  </si>
  <si>
    <t>Miller's Crossing</t>
  </si>
  <si>
    <t>Bernie Bernbaum</t>
  </si>
  <si>
    <t>John Turturro</t>
  </si>
  <si>
    <t>Double Impact</t>
  </si>
  <si>
    <t>Kara</t>
  </si>
  <si>
    <t>Corinna Everson</t>
  </si>
  <si>
    <t>Edward II</t>
  </si>
  <si>
    <t>Steven Waddington</t>
  </si>
  <si>
    <t>The Fisher King</t>
  </si>
  <si>
    <t>Homeless Cabaret Singer</t>
  </si>
  <si>
    <t>Michael Jeter</t>
  </si>
  <si>
    <t>Frankie and Johnny</t>
  </si>
  <si>
    <t>Tim</t>
  </si>
  <si>
    <t>Nathan Lane</t>
  </si>
  <si>
    <t>The Hours and Times</t>
  </si>
  <si>
    <t>Brian Epstein</t>
  </si>
  <si>
    <t>David Angus</t>
  </si>
  <si>
    <t>JFK</t>
  </si>
  <si>
    <t>Willie O'Keefe</t>
  </si>
  <si>
    <t>Madonna: Truth or Dare</t>
  </si>
  <si>
    <t>Salim "Slam" Gauwloos</t>
  </si>
  <si>
    <t>My Own Private Idaho</t>
  </si>
  <si>
    <t>Mike Waters</t>
  </si>
  <si>
    <t>River Phoenix</t>
  </si>
  <si>
    <t>Naked Lunch</t>
  </si>
  <si>
    <t>Yves Cloquet</t>
  </si>
  <si>
    <t>Julian Sands</t>
  </si>
  <si>
    <t>Canada, United Kingdom, Japan</t>
  </si>
  <si>
    <t>The Prince of Tides</t>
  </si>
  <si>
    <t>Eddie Detreville</t>
  </si>
  <si>
    <t>George Carlin</t>
  </si>
  <si>
    <t>Queens Logic</t>
  </si>
  <si>
    <t>Eliot</t>
  </si>
  <si>
    <t>John Malkovich</t>
  </si>
  <si>
    <t>Young Soul Rebels</t>
  </si>
  <si>
    <t>Caz</t>
  </si>
  <si>
    <t>Mo Sesay</t>
  </si>
  <si>
    <t>Fried Green Tomatoes</t>
  </si>
  <si>
    <t>Idgie Threadgoode</t>
  </si>
  <si>
    <t>Mary Stuart Masterson</t>
  </si>
  <si>
    <t>Soapdish</t>
  </si>
  <si>
    <t>Montana Moorehead</t>
  </si>
  <si>
    <t>Cathy Moriarty</t>
  </si>
  <si>
    <t>The Silence of the Lambs</t>
  </si>
  <si>
    <t>Jame Gumb / Buffalo Bill</t>
  </si>
  <si>
    <t>Ted Levine</t>
  </si>
  <si>
    <t>The Adjuster</t>
  </si>
  <si>
    <t>Larry</t>
  </si>
  <si>
    <t>Stephen Ouimette</t>
  </si>
  <si>
    <t>David Ferrie</t>
  </si>
  <si>
    <t>Joe Pesci</t>
  </si>
  <si>
    <t>Herself</t>
  </si>
  <si>
    <t>Sandra Bernhard</t>
  </si>
  <si>
    <t>Switch</t>
  </si>
  <si>
    <t>Sheila Faxton</t>
  </si>
  <si>
    <t>Lorraine Bracco</t>
  </si>
  <si>
    <t>Ruth Jamison</t>
  </si>
  <si>
    <t>Mary-Louise Parker</t>
  </si>
  <si>
    <t>The Butcher's Wife</t>
  </si>
  <si>
    <t>Grace</t>
  </si>
  <si>
    <t>Frances McDormand</t>
  </si>
  <si>
    <t>The Living End</t>
  </si>
  <si>
    <t>Jon</t>
  </si>
  <si>
    <t>Craig Gilmore</t>
  </si>
  <si>
    <t>Naked Killer</t>
  </si>
  <si>
    <t>Princess</t>
  </si>
  <si>
    <t>Carrie Ng</t>
  </si>
  <si>
    <t>The Long Day Closes</t>
  </si>
  <si>
    <t>Bud</t>
  </si>
  <si>
    <t>Leigh McCormack</t>
  </si>
  <si>
    <t>Passed Away</t>
  </si>
  <si>
    <t>Boyd Pinter</t>
  </si>
  <si>
    <t>The Days of Being Dumb</t>
  </si>
  <si>
    <t>Jane</t>
  </si>
  <si>
    <t>Anita Yuen</t>
  </si>
  <si>
    <t>Inside Monkey Zetterland</t>
  </si>
  <si>
    <t>Patricia Arquette</t>
  </si>
  <si>
    <t>Cindy</t>
  </si>
  <si>
    <t>Sofia Coppola</t>
  </si>
  <si>
    <t>Daisy</t>
  </si>
  <si>
    <t>Mary Woronov</t>
  </si>
  <si>
    <t>Fern</t>
  </si>
  <si>
    <t>Johanna Went</t>
  </si>
  <si>
    <t>Peter's Friends</t>
  </si>
  <si>
    <t>Stephen Fry</t>
  </si>
  <si>
    <t>Single White Female</t>
  </si>
  <si>
    <t>Graham Knox</t>
  </si>
  <si>
    <t>Peter Friedman</t>
  </si>
  <si>
    <t>Swoon</t>
  </si>
  <si>
    <t>Richard Loeb</t>
  </si>
  <si>
    <t>Daniel Schlachet</t>
  </si>
  <si>
    <t>When the Party's Over</t>
  </si>
  <si>
    <t>Banks</t>
  </si>
  <si>
    <t>Kris Kamm</t>
  </si>
  <si>
    <t>Brent Zetterland</t>
  </si>
  <si>
    <t>Tate Donovan</t>
  </si>
  <si>
    <t>Being at Home with Claude</t>
  </si>
  <si>
    <t>Yves</t>
  </si>
  <si>
    <t>Roy Dupuis</t>
  </si>
  <si>
    <t>Gigolo and Whore II</t>
  </si>
  <si>
    <t>Sherin Chan</t>
  </si>
  <si>
    <t>Rosamund Kwan</t>
  </si>
  <si>
    <t>Orlando</t>
  </si>
  <si>
    <t>Tilda Swinton</t>
  </si>
  <si>
    <t>Just like a Woman</t>
  </si>
  <si>
    <t>Gerald Tilson/Geraldine</t>
  </si>
  <si>
    <t>Adrian Pasdar</t>
  </si>
  <si>
    <t>The Crying Game</t>
  </si>
  <si>
    <t>Dil</t>
  </si>
  <si>
    <t>Jaye Davidson</t>
  </si>
  <si>
    <t>Basic Instinct</t>
  </si>
  <si>
    <t>Roxy Hardy</t>
  </si>
  <si>
    <t>Leilani Sarelle</t>
  </si>
  <si>
    <t>France, United States, United Kingdom</t>
  </si>
  <si>
    <t>Poison Ivy</t>
  </si>
  <si>
    <t>Sylvie Cooper</t>
  </si>
  <si>
    <t>Sara Gilbert</t>
  </si>
  <si>
    <t>Catherine Tramell</t>
  </si>
  <si>
    <t>Sharon Stone</t>
  </si>
  <si>
    <t>Farewell My Concubine</t>
  </si>
  <si>
    <t>Cheng Dieyi</t>
  </si>
  <si>
    <t>Leslie Cheung</t>
  </si>
  <si>
    <t>British Hong Kong</t>
  </si>
  <si>
    <t>Grief</t>
  </si>
  <si>
    <t>Craig Chester</t>
  </si>
  <si>
    <t>Love and Human Remains</t>
  </si>
  <si>
    <t>David McMillan</t>
  </si>
  <si>
    <t>Thomas Gibson</t>
  </si>
  <si>
    <t>M. Butterfly</t>
  </si>
  <si>
    <t>Ren√© Gallimard</t>
  </si>
  <si>
    <t>Jeremy Irons</t>
  </si>
  <si>
    <t>Philadelphia</t>
  </si>
  <si>
    <t>Andrew Beckett</t>
  </si>
  <si>
    <t>Tom Hanks</t>
  </si>
  <si>
    <t>Naked in New York</t>
  </si>
  <si>
    <t>Ralph Macchio</t>
  </si>
  <si>
    <t>Six Degrees of Separation</t>
  </si>
  <si>
    <t>Will Smith</t>
  </si>
  <si>
    <t>This Boy's Life</t>
  </si>
  <si>
    <t>Arthur Gayle</t>
  </si>
  <si>
    <t>Jonah Blechman</t>
  </si>
  <si>
    <t>The Wedding Banquet</t>
  </si>
  <si>
    <t>Wai-Tung Gao</t>
  </si>
  <si>
    <t>Winston Chao</t>
  </si>
  <si>
    <t>Taiwan, United States</t>
  </si>
  <si>
    <t>Mrs. Doubtfire</t>
  </si>
  <si>
    <t>The East Is Red</t>
  </si>
  <si>
    <t>Dongfang Bubai / Invincible Asia</t>
  </si>
  <si>
    <t>Brigitte Lin</t>
  </si>
  <si>
    <t>Even Cowgirls Get the Blues</t>
  </si>
  <si>
    <t>The Countess</t>
  </si>
  <si>
    <t>Fight Back to School III</t>
  </si>
  <si>
    <t>Judy Tong Wong</t>
  </si>
  <si>
    <t>Anita Mui</t>
  </si>
  <si>
    <t>Rick</t>
  </si>
  <si>
    <t>Eric Thal</t>
  </si>
  <si>
    <t>Three of Hearts</t>
  </si>
  <si>
    <t>Ellen Armstrong</t>
  </si>
  <si>
    <t>Sherilyn Fenn</t>
  </si>
  <si>
    <t>Connie Czapski</t>
  </si>
  <si>
    <t>Kelly Lynch</t>
  </si>
  <si>
    <t>Ching Man Ching</t>
  </si>
  <si>
    <t>Kathy Chow Hoi-mei</t>
  </si>
  <si>
    <t>Sissy Hankshaw</t>
  </si>
  <si>
    <t>Blue</t>
  </si>
  <si>
    <t>Derek Jarman</t>
  </si>
  <si>
    <t>Baby</t>
  </si>
  <si>
    <t>Madoka Sugawara</t>
  </si>
  <si>
    <t>John "Bunny" Breckinridge</t>
  </si>
  <si>
    <t>Bill Murray</t>
  </si>
  <si>
    <t>Drunken Master III</t>
  </si>
  <si>
    <t>Gay bus passenger</t>
  </si>
  <si>
    <t>Simon Yam</t>
  </si>
  <si>
    <t>Double Happiness</t>
  </si>
  <si>
    <t>Andrew Chau</t>
  </si>
  <si>
    <t>Johnny Mah</t>
  </si>
  <si>
    <t>Sister Cindy</t>
  </si>
  <si>
    <t>Yiu Wai (Kelly Yao)</t>
  </si>
  <si>
    <t>The Adventures of Priscilla, Queen of the Desert</t>
  </si>
  <si>
    <t>Anthony "Tick" Belrose/Mitzi Del Bra</t>
  </si>
  <si>
    <t>Hugo Weaving</t>
  </si>
  <si>
    <t>Four Weddings and a Funeral</t>
  </si>
  <si>
    <t>Gareth</t>
  </si>
  <si>
    <t>Simon Callow</t>
  </si>
  <si>
    <t>Bonanza Jellybean</t>
  </si>
  <si>
    <t>Rain Phoenix</t>
  </si>
  <si>
    <t>Der bewegte Mann</t>
  </si>
  <si>
    <t>Norbert Brommer</t>
  </si>
  <si>
    <t>Joachim Kr√≥l</t>
  </si>
  <si>
    <t>A Man of No Importance</t>
  </si>
  <si>
    <t>Alfred Byrne</t>
  </si>
  <si>
    <t>Albert Finney</t>
  </si>
  <si>
    <t>United Kingdom, Ireland</t>
  </si>
  <si>
    <t>Wild Reeds</t>
  </si>
  <si>
    <t>Fran√ßois Forestier</t>
  </si>
  <si>
    <t>Ga√´l Morel</t>
  </si>
  <si>
    <t>Pr√™t-√†-Porter</t>
  </si>
  <si>
    <t>Cy Bianco</t>
  </si>
  <si>
    <t>Forest Whitaker</t>
  </si>
  <si>
    <t>Interview with the Vampire</t>
  </si>
  <si>
    <t>Louis de Pointe du Lac</t>
  </si>
  <si>
    <t>Brad Pitt</t>
  </si>
  <si>
    <t>Ace Ventura: Pet Detective</t>
  </si>
  <si>
    <t>Lt. Lois Einhorn / Ray Finkle</t>
  </si>
  <si>
    <t>Sean Young</t>
  </si>
  <si>
    <t>Naked Gun 33 1/3: The Final Insult</t>
  </si>
  <si>
    <t>Tanya Peters</t>
  </si>
  <si>
    <t>Anna Nicole Smith</t>
  </si>
  <si>
    <t>Bernadette Bassenger</t>
  </si>
  <si>
    <t>Oh! My Three Guys</t>
  </si>
  <si>
    <t>Ching Yu-hoi</t>
  </si>
  <si>
    <t>Lau Ching-wan</t>
  </si>
  <si>
    <t>Go Fish</t>
  </si>
  <si>
    <t>Camille 'Max' West</t>
  </si>
  <si>
    <t>Guinevere Turner</t>
  </si>
  <si>
    <t>Ely</t>
  </si>
  <si>
    <t>V.S. Brodie</t>
  </si>
  <si>
    <t>Uncovered</t>
  </si>
  <si>
    <t>C√©sar</t>
  </si>
  <si>
    <t>John Wood</t>
  </si>
  <si>
    <t>Priest</t>
  </si>
  <si>
    <t>Father Greg Pilkington</t>
  </si>
  <si>
    <t>Linus Roache</t>
  </si>
  <si>
    <t>Pulp Fiction</t>
  </si>
  <si>
    <t>Zed</t>
  </si>
  <si>
    <t>Peter Greene</t>
  </si>
  <si>
    <t>Reality Bites</t>
  </si>
  <si>
    <t>Sammy Gray</t>
  </si>
  <si>
    <t>Steve Zahn</t>
  </si>
  <si>
    <t>Trevor</t>
  </si>
  <si>
    <t>Brett Barsky</t>
  </si>
  <si>
    <t>Threesome</t>
  </si>
  <si>
    <t>Eddy</t>
  </si>
  <si>
    <t>Josh Charles</t>
  </si>
  <si>
    <t>Wagons East</t>
  </si>
  <si>
    <t>Julian Rogers</t>
  </si>
  <si>
    <t>John C. McGinley</t>
  </si>
  <si>
    <t>Bugis Street</t>
  </si>
  <si>
    <t>Meng</t>
  </si>
  <si>
    <t>Michael Lam</t>
  </si>
  <si>
    <t>Carrington</t>
  </si>
  <si>
    <t>Roger Senhouse</t>
  </si>
  <si>
    <t>Sebastian Harcombe</t>
  </si>
  <si>
    <t>The Doom Generation</t>
  </si>
  <si>
    <t>Xavier "X" Red</t>
  </si>
  <si>
    <t>Johnathon Schaech</t>
  </si>
  <si>
    <t>Showgirls</t>
  </si>
  <si>
    <t>Cristal Connors</t>
  </si>
  <si>
    <t>Gina Gershon</t>
  </si>
  <si>
    <t>Total Eclipse</t>
  </si>
  <si>
    <t>Paul Verlaine</t>
  </si>
  <si>
    <t>David Thewlis</t>
  </si>
  <si>
    <t>Wild Side</t>
  </si>
  <si>
    <t>Virginia</t>
  </si>
  <si>
    <t>Joan Chen</t>
  </si>
  <si>
    <t>Lola</t>
  </si>
  <si>
    <t>Ernest Seah</t>
  </si>
  <si>
    <t>To Wong Foo, Thanks for Everything! Julie Newmar</t>
  </si>
  <si>
    <t>Chi-Chi Rodriguez</t>
  </si>
  <si>
    <t>John Leguizamo</t>
  </si>
  <si>
    <t>Waiting to Exhale</t>
  </si>
  <si>
    <t>David Matthews</t>
  </si>
  <si>
    <t>Giancarlo Esposito</t>
  </si>
  <si>
    <t>Stonewall</t>
  </si>
  <si>
    <t>La Miranda</t>
  </si>
  <si>
    <t>Guillermo D√≠az</t>
  </si>
  <si>
    <t>Party Girl</t>
  </si>
  <si>
    <t>Derrick</t>
  </si>
  <si>
    <t>Anthony DeSando</t>
  </si>
  <si>
    <t>Jeffrey</t>
  </si>
  <si>
    <t>Darius</t>
  </si>
  <si>
    <t>Bryan Batt</t>
  </si>
  <si>
    <t>Jefferson in Paris</t>
  </si>
  <si>
    <t>Richard Cosway</t>
  </si>
  <si>
    <t>France, United States</t>
  </si>
  <si>
    <t>Home for the Holidays</t>
  </si>
  <si>
    <t>Tommy Larson</t>
  </si>
  <si>
    <t>Clueless</t>
  </si>
  <si>
    <t>Christian Stovitz</t>
  </si>
  <si>
    <t>Justin Walker</t>
  </si>
  <si>
    <t>Lytton Strachey</t>
  </si>
  <si>
    <t>Jonathan Pryce</t>
  </si>
  <si>
    <t>France, United Kingdom</t>
  </si>
  <si>
    <t>Braveheart</t>
  </si>
  <si>
    <t>Prince Edward</t>
  </si>
  <si>
    <t>Peter Hanly</t>
  </si>
  <si>
    <t>Billy Madison</t>
  </si>
  <si>
    <t>Max Anderson</t>
  </si>
  <si>
    <t>Josh Mostel</t>
  </si>
  <si>
    <t>The Basketball Diaries</t>
  </si>
  <si>
    <t>Swifty</t>
  </si>
  <si>
    <t>Bruno Kirby</t>
  </si>
  <si>
    <t>An Awfully Big Adventure</t>
  </si>
  <si>
    <t>Meredith Potter</t>
  </si>
  <si>
    <t>Vida Boheme</t>
  </si>
  <si>
    <t>Patrick Swayze</t>
  </si>
  <si>
    <t>Nixon</t>
  </si>
  <si>
    <t>Bob Hoskins</t>
  </si>
  <si>
    <t>Arthur Rimbaud</t>
  </si>
  <si>
    <t>Leonardo DiCaprio</t>
  </si>
  <si>
    <t>United Kingdom, France, Belgium, Italy, United States</t>
  </si>
  <si>
    <t>Alex Lee</t>
  </si>
  <si>
    <t>Anne Heche</t>
  </si>
  <si>
    <t>When Night Is Falling</t>
  </si>
  <si>
    <t>Camille Baker</t>
  </si>
  <si>
    <t>Pascale Bussières</t>
  </si>
  <si>
    <t>The Incredibly True Adventure of Two Girls in Love</t>
  </si>
  <si>
    <t>Evie Roy</t>
  </si>
  <si>
    <t>Nicole Ari Parker</t>
  </si>
  <si>
    <t>Randy Dean</t>
  </si>
  <si>
    <t>Laurel Holloman</t>
  </si>
  <si>
    <t>Higher Learning</t>
  </si>
  <si>
    <t>Taryn</t>
  </si>
  <si>
    <t>Jennifer Connelly</t>
  </si>
  <si>
    <t>French Twist</t>
  </si>
  <si>
    <t>Marie-Jo</t>
  </si>
  <si>
    <t>Josiane Balasko</t>
  </si>
  <si>
    <t>The Brady Bunch Movie</t>
  </si>
  <si>
    <t>Noreen</t>
  </si>
  <si>
    <t>Alanna Ubach</t>
  </si>
  <si>
    <t>Boys on the Side</t>
  </si>
  <si>
    <t>Jane DeLuca</t>
  </si>
  <si>
    <t>Antonia's Line</t>
  </si>
  <si>
    <t>Lara</t>
  </si>
  <si>
    <t>Elsie de Brauw</t>
  </si>
  <si>
    <t>Danielle</t>
  </si>
  <si>
    <t>Els Dottermans</t>
  </si>
  <si>
    <t>Petra Soft</t>
  </si>
  <si>
    <t>Rachael Crawford</t>
  </si>
  <si>
    <t>Citizen Ruth</t>
  </si>
  <si>
    <t>Diane Siegler</t>
  </si>
  <si>
    <t>Swoosie Kurtz</t>
  </si>
  <si>
    <t>Rachel</t>
  </si>
  <si>
    <t>Kelly Preston</t>
  </si>
  <si>
    <t>Eye for an Eye</t>
  </si>
  <si>
    <t>Angel Kosinsky</t>
  </si>
  <si>
    <t>Charlayne Woodard</t>
  </si>
  <si>
    <t>Fire</t>
  </si>
  <si>
    <t>Sita</t>
  </si>
  <si>
    <t>Nandita Das</t>
  </si>
  <si>
    <t>India, Canada</t>
  </si>
  <si>
    <t>Radha</t>
  </si>
  <si>
    <t>Shabana Azmi</t>
  </si>
  <si>
    <t>Grace of My Heart</t>
  </si>
  <si>
    <t>Kelly Porter</t>
  </si>
  <si>
    <t>Bridget Fonda</t>
  </si>
  <si>
    <t>Marion</t>
  </si>
  <si>
    <t>Lucinda Jenney</t>
  </si>
  <si>
    <t>How to Meet the Lucky Stars</t>
  </si>
  <si>
    <t>Sheung Kung Fei Fa</t>
  </si>
  <si>
    <t>Kung Suet-Fa</t>
  </si>
  <si>
    <t>Losing Chase</t>
  </si>
  <si>
    <t>Chase Phillips</t>
  </si>
  <si>
    <t>Helen Mirren</t>
  </si>
  <si>
    <t>Love and Other Catastrophes</t>
  </si>
  <si>
    <t>Mia</t>
  </si>
  <si>
    <t>Frances O'Connor</t>
  </si>
  <si>
    <t>Danni</t>
  </si>
  <si>
    <t>Radha Mitchell</t>
  </si>
  <si>
    <t>Set It Off</t>
  </si>
  <si>
    <t>Cleopatra "Cleo" Sims</t>
  </si>
  <si>
    <t>Queen Latifah</t>
  </si>
  <si>
    <t>The Watermelon Woman</t>
  </si>
  <si>
    <t>Cheryl</t>
  </si>
  <si>
    <t>Cheryl Dunye</t>
  </si>
  <si>
    <t>Sling Blade</t>
  </si>
  <si>
    <t>Vaughn Cunningham</t>
  </si>
  <si>
    <t>John Ritter</t>
  </si>
  <si>
    <t>Stealing Beauty</t>
  </si>
  <si>
    <t>Alex Parrish</t>
  </si>
  <si>
    <t>When the Cat's Away</t>
  </si>
  <si>
    <t>Michel</t>
  </si>
  <si>
    <t>Olivier Py</t>
  </si>
  <si>
    <t>Who's the Woman, Who's the Man?</t>
  </si>
  <si>
    <t>Auntie</t>
  </si>
  <si>
    <t>Eric Tsang</t>
  </si>
  <si>
    <t>The First Wives Club</t>
  </si>
  <si>
    <t>Christine Paradis</t>
  </si>
  <si>
    <t>Jennifer Dundas</t>
  </si>
  <si>
    <t>Mrs. Winterbourne</t>
  </si>
  <si>
    <t>Paco</t>
  </si>
  <si>
    <t>Miguel Sandoval</t>
  </si>
  <si>
    <t>Freeway</t>
  </si>
  <si>
    <t>Rhonda</t>
  </si>
  <si>
    <t>Brittany Murphy</t>
  </si>
  <si>
    <t>Mulholland Falls</t>
  </si>
  <si>
    <t>Jimmy Fields</t>
  </si>
  <si>
    <t>Andrew McCarthy</t>
  </si>
  <si>
    <t>Bound</t>
  </si>
  <si>
    <t>Corky</t>
  </si>
  <si>
    <t>Violet</t>
  </si>
  <si>
    <t>Jennifer Tilly</t>
  </si>
  <si>
    <t>Female Perversions</t>
  </si>
  <si>
    <t>Eve Stephens</t>
  </si>
  <si>
    <t>United States, Germany</t>
  </si>
  <si>
    <t>Mongkok Story</t>
  </si>
  <si>
    <t>Lui Lone</t>
  </si>
  <si>
    <t>Anthony Wong</t>
  </si>
  <si>
    <t>The Pillow Book</t>
  </si>
  <si>
    <t>Jerome</t>
  </si>
  <si>
    <t>Ewan McGregor</t>
  </si>
  <si>
    <t>Netherlands, United Kingdom, France, Luxembourg</t>
  </si>
  <si>
    <t>It's My Party</t>
  </si>
  <si>
    <t>Nick Stark</t>
  </si>
  <si>
    <t>Eric Roberts</t>
  </si>
  <si>
    <t>Different for Girls</t>
  </si>
  <si>
    <t>Kim Foyle</t>
  </si>
  <si>
    <t>Steven Mackintosh</t>
  </si>
  <si>
    <t>Close Your Eyes and Hold Me</t>
  </si>
  <si>
    <t>Hanabusa</t>
  </si>
  <si>
    <t>Kumiko Takeda</t>
  </si>
  <si>
    <t>I Shot Andy Warhol</t>
  </si>
  <si>
    <t>Candy Darling</t>
  </si>
  <si>
    <t>Stephen Dorff</t>
  </si>
  <si>
    <t>Johns</t>
  </si>
  <si>
    <t>Donner</t>
  </si>
  <si>
    <t>Lukas Haas</t>
  </si>
  <si>
    <t>Indian Summer</t>
  </si>
  <si>
    <t>Tonio</t>
  </si>
  <si>
    <t>Jason Flemyng</t>
  </si>
  <si>
    <t>Andy Warhol</t>
  </si>
  <si>
    <t>Jared Harris</t>
  </si>
  <si>
    <t>Hollow Reed</t>
  </si>
  <si>
    <t>Martyn Wyatt</t>
  </si>
  <si>
    <t>Martin Donovan</t>
  </si>
  <si>
    <t>Germany, United Kingdom, Spain</t>
  </si>
  <si>
    <t>Escape from L.A.</t>
  </si>
  <si>
    <t>Hershe Las Palmas/ Jack “Carjack” Malone</t>
  </si>
  <si>
    <t>Pam Grier</t>
  </si>
  <si>
    <t>Get on the Bus</t>
  </si>
  <si>
    <t>Kyle</t>
  </si>
  <si>
    <t>Isaiah Washington</t>
  </si>
  <si>
    <t>Flirting with Disaster</t>
  </si>
  <si>
    <t>Paul Harmon</t>
  </si>
  <si>
    <t>Richard Jenkins</t>
  </si>
  <si>
    <t>Dream for an Insomniac</t>
  </si>
  <si>
    <t>Rob</t>
  </si>
  <si>
    <t>Michael Landes</t>
  </si>
  <si>
    <t>The Birdcage</t>
  </si>
  <si>
    <t>Agador</t>
  </si>
  <si>
    <t>Hank Azaria</t>
  </si>
  <si>
    <t>Beautiful Thing</t>
  </si>
  <si>
    <t>Ste Pearce</t>
  </si>
  <si>
    <t>Scott Neal</t>
  </si>
  <si>
    <t>The Full Monty</t>
  </si>
  <si>
    <t>Lomper</t>
  </si>
  <si>
    <t>Steve Huison</t>
  </si>
  <si>
    <t>The Hanging Garden</t>
  </si>
  <si>
    <t>William</t>
  </si>
  <si>
    <t>Chris Leavins</t>
  </si>
  <si>
    <t>Happy Together</t>
  </si>
  <si>
    <t>Ho Po-Wing</t>
  </si>
  <si>
    <t>In &amp; Out</t>
  </si>
  <si>
    <t>Howard Brackett</t>
  </si>
  <si>
    <t>Kevin Kline</t>
  </si>
  <si>
    <t>Love! Valour! Compassion!</t>
  </si>
  <si>
    <t>Gregory Mitchell</t>
  </si>
  <si>
    <t>Stephen Bogardus</t>
  </si>
  <si>
    <t>Kiss Me, Guido</t>
  </si>
  <si>
    <t>Anthony Barrile</t>
  </si>
  <si>
    <t>The Fifth Element</t>
  </si>
  <si>
    <t>Baby Ray</t>
  </si>
  <si>
    <t>Ian Beckett</t>
  </si>
  <si>
    <t>Midnight in the Garden of Good and Evil</t>
  </si>
  <si>
    <t>Jim Williams</t>
  </si>
  <si>
    <t>Kevin Spacey</t>
  </si>
  <si>
    <t>My Best Friend's Wedding</t>
  </si>
  <si>
    <t>George Downes</t>
  </si>
  <si>
    <t>The Jackal</t>
  </si>
  <si>
    <t>Douglas</t>
  </si>
  <si>
    <t>Stephen Spinella</t>
  </si>
  <si>
    <t>Chasing Amy</t>
  </si>
  <si>
    <t>Hooper</t>
  </si>
  <si>
    <t>Dwight Ewell</t>
  </si>
  <si>
    <t>As Good as It Gets</t>
  </si>
  <si>
    <t>Simon Bishop</t>
  </si>
  <si>
    <t>Greg Kinnear</t>
  </si>
  <si>
    <t>Black Rose II</t>
  </si>
  <si>
    <t>Dan</t>
  </si>
  <si>
    <t>Blackie Ko</t>
  </si>
  <si>
    <t>Best Men</t>
  </si>
  <si>
    <t>Sergeant Buzz Thomas</t>
  </si>
  <si>
    <t>Dean Cain</t>
  </si>
  <si>
    <t>Bent</t>
  </si>
  <si>
    <t>Max</t>
  </si>
  <si>
    <t>Clive Owen</t>
  </si>
  <si>
    <t>United Kingdom, Japan</t>
  </si>
  <si>
    <t>All Over Me</t>
  </si>
  <si>
    <t>Luke</t>
  </si>
  <si>
    <t>Pat Briggs</t>
  </si>
  <si>
    <t>Little City</t>
  </si>
  <si>
    <t>JoBeth Williams</t>
  </si>
  <si>
    <t>Kate</t>
  </si>
  <si>
    <t>Joanna Going</t>
  </si>
  <si>
    <t>First Love Unlimited</t>
  </si>
  <si>
    <t>Hong's sister</t>
  </si>
  <si>
    <t>Erica Yuen Lai-Ming</t>
  </si>
  <si>
    <t>Lucy</t>
  </si>
  <si>
    <t>Leisha Hailey</t>
  </si>
  <si>
    <t>Alison Folland</t>
  </si>
  <si>
    <t>Tamara</t>
  </si>
  <si>
    <t>Valerie Walker</t>
  </si>
  <si>
    <t>Nowhere</t>
  </si>
  <si>
    <t>Cowboy</t>
  </si>
  <si>
    <t>Guillermo Diaz</t>
  </si>
  <si>
    <t>Boogie Nights</t>
  </si>
  <si>
    <t>Scotty J.</t>
  </si>
  <si>
    <t>Philip Seymour Hoffman</t>
  </si>
  <si>
    <t>Alyssa Jones</t>
  </si>
  <si>
    <t>Joey Lauren Adams</t>
  </si>
  <si>
    <t>Swept from the Sea</t>
  </si>
  <si>
    <t>Dr. James Kennedy</t>
  </si>
  <si>
    <t>Ian McKellen</t>
  </si>
  <si>
    <t>'Til There Was You</t>
  </si>
  <si>
    <t>Gregory</t>
  </si>
  <si>
    <t>Ken Olin</t>
  </si>
  <si>
    <t>Waiting for Guffman</t>
  </si>
  <si>
    <t>Corky St. Clair</t>
  </si>
  <si>
    <t>Wilde</t>
  </si>
  <si>
    <t>L.A. Confidential</t>
  </si>
  <si>
    <t>Matt Reynolds</t>
  </si>
  <si>
    <t>Simon Baker Denny</t>
  </si>
  <si>
    <t>Greta</t>
  </si>
  <si>
    <t>Mick Jagger</t>
  </si>
  <si>
    <t>Chi-Mo's restaurant boss</t>
  </si>
  <si>
    <t>Kin-Yan Lee</t>
  </si>
  <si>
    <t>Ma vie en rose</t>
  </si>
  <si>
    <t>Ludovic "Ludo" Fabre</t>
  </si>
  <si>
    <t>Georges Du Fresne</t>
  </si>
  <si>
    <t>Chablis Deveau</t>
  </si>
  <si>
    <t>The Lady Chablis</t>
  </si>
  <si>
    <t>Spice World</t>
  </si>
  <si>
    <t>Elton John</t>
  </si>
  <si>
    <t>Billy Hansford</t>
  </si>
  <si>
    <t>Jude Law</t>
  </si>
  <si>
    <t>Mel</t>
  </si>
  <si>
    <t>Rachel True</t>
  </si>
  <si>
    <t>Diana</t>
  </si>
  <si>
    <t>Velvet Goldmine</t>
  </si>
  <si>
    <t>Brian Slade</t>
  </si>
  <si>
    <t>Jonathan Rhys Meyers</t>
  </si>
  <si>
    <t>Hold You Tight</t>
  </si>
  <si>
    <t>Fung Wai</t>
  </si>
  <si>
    <t>Sunny Chan</t>
  </si>
  <si>
    <t>High Art</t>
  </si>
  <si>
    <t>Sydney "Syd"</t>
  </si>
  <si>
    <t>Woo</t>
  </si>
  <si>
    <t>Celestrial</t>
  </si>
  <si>
    <t>Girlina</t>
  </si>
  <si>
    <t>Bedrooms and Hallways</t>
  </si>
  <si>
    <t>Leo</t>
  </si>
  <si>
    <t>Kevin McKidd</t>
  </si>
  <si>
    <t>Edge of Seventeen</t>
  </si>
  <si>
    <t>Lea DeLaria</t>
  </si>
  <si>
    <t>The Velocity of Gary</t>
  </si>
  <si>
    <t>Kid Joey</t>
  </si>
  <si>
    <t>Chad Lindberg</t>
  </si>
  <si>
    <t>The Adventures of Sebastian Cole</t>
  </si>
  <si>
    <t>Henrietta Rossi</t>
  </si>
  <si>
    <t>Clark Gregg</t>
  </si>
  <si>
    <t>Dark Harbor</t>
  </si>
  <si>
    <t>David Weinberg</t>
  </si>
  <si>
    <t>Alan Rickman</t>
  </si>
  <si>
    <t>Lucy Berliner</t>
  </si>
  <si>
    <t>Ally Sheedy</t>
  </si>
  <si>
    <t>Canada, United States</t>
  </si>
  <si>
    <t>Bishonen</t>
  </si>
  <si>
    <t>Jet</t>
  </si>
  <si>
    <t>Stephen Fung</t>
  </si>
  <si>
    <t>Portland Street Blues</t>
  </si>
  <si>
    <t>Sister Thirteen</t>
  </si>
  <si>
    <t>Sandra Ng</t>
  </si>
  <si>
    <t>China (Hong Kong)</t>
  </si>
  <si>
    <t>Vincent D'Onofrio</t>
  </si>
  <si>
    <t>The Opposite of Sex</t>
  </si>
  <si>
    <t>Bill Truitt</t>
  </si>
  <si>
    <t>The Object of My Affection</t>
  </si>
  <si>
    <t>George Hanson</t>
  </si>
  <si>
    <t>Paul Rudd</t>
  </si>
  <si>
    <t>The Impostors</t>
  </si>
  <si>
    <t>Mr. Sparks</t>
  </si>
  <si>
    <t>Billy Connolly</t>
  </si>
  <si>
    <t>Show Me Love</t>
  </si>
  <si>
    <t>Agnes Ahlberg</t>
  </si>
  <si>
    <t>Rebecka Liljeberg</t>
  </si>
  <si>
    <t>Patricia Clarkson</t>
  </si>
  <si>
    <t>A-che</t>
  </si>
  <si>
    <t>Lawrence Ko</t>
  </si>
  <si>
    <t>Primary Colors</t>
  </si>
  <si>
    <t>Libby Holden</t>
  </si>
  <si>
    <t>Kathy Bates</t>
  </si>
  <si>
    <t>Head On</t>
  </si>
  <si>
    <t>Ari</t>
  </si>
  <si>
    <t>Alex Dimitriades</t>
  </si>
  <si>
    <t>Illuminata</t>
  </si>
  <si>
    <t>Umberto Bevalaqua</t>
  </si>
  <si>
    <t>Christopher Walken</t>
  </si>
  <si>
    <t>Gods and Monsters</t>
  </si>
  <si>
    <t>George Cukor</t>
  </si>
  <si>
    <t>Martin Ferrero</t>
  </si>
  <si>
    <t>Get Real</t>
  </si>
  <si>
    <t>Steven Carter</t>
  </si>
  <si>
    <t>Ben Silverstone</t>
  </si>
  <si>
    <t>54</t>
  </si>
  <si>
    <t>Steve Rubell</t>
  </si>
  <si>
    <t>Mike Myers</t>
  </si>
  <si>
    <t>Eric Hunter</t>
  </si>
  <si>
    <t>Chris Stafford</t>
  </si>
  <si>
    <t>Young Man</t>
  </si>
  <si>
    <t>Norman Reedus</t>
  </si>
  <si>
    <t>Billy's Hollywood Screen Kiss</t>
  </si>
  <si>
    <t>Billy Collier</t>
  </si>
  <si>
    <t>Sean Hayes</t>
  </si>
  <si>
    <t>Darren</t>
  </si>
  <si>
    <t>Tom Hollander</t>
  </si>
  <si>
    <t>Alice and Martin</t>
  </si>
  <si>
    <t>Benjamin</t>
  </si>
  <si>
    <t>Mathieu Amalric</t>
  </si>
  <si>
    <t>France, Spain</t>
  </si>
  <si>
    <t>All About My Mother</t>
  </si>
  <si>
    <t>Nina Cruz</t>
  </si>
  <si>
    <t>Candela Peña</t>
  </si>
  <si>
    <t>Being John Malkovich</t>
  </si>
  <si>
    <t>Maxine Lund</t>
  </si>
  <si>
    <t>Catherine Keener</t>
  </si>
  <si>
    <t>Girl, Interrupted</t>
  </si>
  <si>
    <t>Lisa Rowe</t>
  </si>
  <si>
    <t>Angelina Jolie</t>
  </si>
  <si>
    <t>The Haunting</t>
  </si>
  <si>
    <t>Theodora</t>
  </si>
  <si>
    <t>Catherine Zeta-Jones</t>
  </si>
  <si>
    <t>Summer of Sam</t>
  </si>
  <si>
    <t>Ritchie</t>
  </si>
  <si>
    <t>Adrien Brody</t>
  </si>
  <si>
    <t>The Talented Mr. Ripley</t>
  </si>
  <si>
    <t>Tom Ripley</t>
  </si>
  <si>
    <t>Matt Damon</t>
  </si>
  <si>
    <t>Agrado</t>
  </si>
  <si>
    <t>Antonia San Juan</t>
  </si>
  <si>
    <t>But I'm a Cheerleader</t>
  </si>
  <si>
    <t>Jan</t>
  </si>
  <si>
    <t>Katrina Phillips</t>
  </si>
  <si>
    <t>Flawless</t>
  </si>
  <si>
    <t>Rusty Zimmerman</t>
  </si>
  <si>
    <t>Boys Don't Cry</t>
  </si>
  <si>
    <t>Brandon Teena</t>
  </si>
  <si>
    <t>Hilary Swank</t>
  </si>
  <si>
    <t>Advice from a Caterpillar</t>
  </si>
  <si>
    <t>Spaz</t>
  </si>
  <si>
    <t>Andy Dick</t>
  </si>
  <si>
    <t>American Beauty</t>
  </si>
  <si>
    <t>Jim Berkley</t>
  </si>
  <si>
    <t>Sam Robards</t>
  </si>
  <si>
    <t>Big Daddy</t>
  </si>
  <si>
    <t>Phil D'Amato</t>
  </si>
  <si>
    <t>Allen Covert</t>
  </si>
  <si>
    <t>The Big Tease</t>
  </si>
  <si>
    <t>Crawford Mackenzie</t>
  </si>
  <si>
    <t>Craig Ferguson</t>
  </si>
  <si>
    <t>Black and White</t>
  </si>
  <si>
    <t>Terry Donager</t>
  </si>
  <si>
    <t>Blast from the Past</t>
  </si>
  <si>
    <t>Troy</t>
  </si>
  <si>
    <t>Dave Foley</t>
  </si>
  <si>
    <t>The Boondock Saints</t>
  </si>
  <si>
    <t>Paul Smecker</t>
  </si>
  <si>
    <t>Willem Dafoe</t>
  </si>
  <si>
    <t>Dolph</t>
  </si>
  <si>
    <t>Dante Basco</t>
  </si>
  <si>
    <t>Cruel Intentions</t>
  </si>
  <si>
    <t>Blaine Tuttle</t>
  </si>
  <si>
    <t>Joshua Jackson</t>
  </si>
  <si>
    <t>East Is East</t>
  </si>
  <si>
    <t>Nazir "Nigel" Khan</t>
  </si>
  <si>
    <t>Ian Aspinall</t>
  </si>
  <si>
    <t>Go</t>
  </si>
  <si>
    <t>Adam</t>
  </si>
  <si>
    <t>Scott Wolf</t>
  </si>
  <si>
    <t>Happy, Texas</t>
  </si>
  <si>
    <t>Sheriff Chappy Dent</t>
  </si>
  <si>
    <t>William H. Macy</t>
  </si>
  <si>
    <t>Magnolia</t>
  </si>
  <si>
    <t>"Quiz Kid" Donnie Smith</t>
  </si>
  <si>
    <t>Man of the Century</t>
  </si>
  <si>
    <t>Anthony Rapp</t>
  </si>
  <si>
    <t>Second Skin</t>
  </si>
  <si>
    <t>Diego</t>
  </si>
  <si>
    <t>Javier Bardem</t>
  </si>
  <si>
    <t>Bobby Del Fiore</t>
  </si>
  <si>
    <t>Brian Tarantina</t>
  </si>
  <si>
    <t>Peter Smith-Kingsley</t>
  </si>
  <si>
    <t>Jack Davenport</t>
  </si>
  <si>
    <t>Three to Tango</t>
  </si>
  <si>
    <t>Peter Steinberg</t>
  </si>
  <si>
    <t>Oliver Platt</t>
  </si>
  <si>
    <t>Australia, United States</t>
  </si>
  <si>
    <t>Trick</t>
  </si>
  <si>
    <t>Gabriel</t>
  </si>
  <si>
    <t>Christian Campbell</t>
  </si>
  <si>
    <t>The Underground Comedy Movie</t>
  </si>
  <si>
    <t>Gay Man</t>
  </si>
  <si>
    <t>Ant</t>
  </si>
  <si>
    <t>Better Than Chocolate</t>
  </si>
  <si>
    <t>Judy</t>
  </si>
  <si>
    <t>Peter Outerbridge</t>
  </si>
  <si>
    <t>Wild Zero</t>
  </si>
  <si>
    <t>Tobio</t>
  </si>
  <si>
    <t>Kwancharu Shitichai</t>
  </si>
  <si>
    <t>It's the Rage</t>
  </si>
  <si>
    <t>David Schwimmer</t>
  </si>
  <si>
    <t>Tea with Mussolini</t>
  </si>
  <si>
    <t>Georgina 'Georgie' Rockwell</t>
  </si>
  <si>
    <t>Lily Tomlin</t>
  </si>
  <si>
    <t>United Kingdom, Italy</t>
  </si>
  <si>
    <t>Shirley Hamilton</t>
  </si>
  <si>
    <t>Ira Jeffries</t>
  </si>
  <si>
    <t>Why Not Me?</t>
  </si>
  <si>
    <t>Camille</t>
  </si>
  <si>
    <t>Amira Casar</t>
  </si>
  <si>
    <t>France, Spain, Switzerland</t>
  </si>
  <si>
    <t>Limbo</t>
  </si>
  <si>
    <t>Kathryn Grody</t>
  </si>
  <si>
    <t>Election</t>
  </si>
  <si>
    <t>Tammy Metzler</t>
  </si>
  <si>
    <t>Jessica Campbell</t>
  </si>
  <si>
    <t>Tempting Heart</t>
  </si>
  <si>
    <t>Chen-Li</t>
  </si>
  <si>
    <t>Karen Mok</t>
  </si>
  <si>
    <t>Megan Bloomfield</t>
  </si>
  <si>
    <t>Natasha Lyonne</t>
  </si>
  <si>
    <t>Kim</t>
  </si>
  <si>
    <t>Christina Cox</t>
  </si>
  <si>
    <t>Maggie</t>
  </si>
  <si>
    <t>Karyn Dwyer</t>
  </si>
  <si>
    <t>The Deep End of the Ocean</t>
  </si>
  <si>
    <t>Candace "Candy" Bliss</t>
  </si>
  <si>
    <t>Lotte Schwartz</t>
  </si>
  <si>
    <t>Cameron Diaz</t>
  </si>
  <si>
    <t>Huma Rojo</t>
  </si>
  <si>
    <t>Marisa Paredes</t>
  </si>
  <si>
    <t>Aimée &amp; Jaguar</t>
  </si>
  <si>
    <t>Felice Schragenheim (Jaguar)</t>
  </si>
  <si>
    <t>Maria Schrader</t>
  </si>
  <si>
    <t>Lilly Wust (Aimée)</t>
  </si>
  <si>
    <t>Juliane Köhler</t>
  </si>
  <si>
    <t>Francis</t>
  </si>
  <si>
    <t>Ann-Marie MacDonald</t>
  </si>
  <si>
    <t>Before Night Falls</t>
  </si>
  <si>
    <t>Reinaldo Arenas</t>
  </si>
  <si>
    <t>Best in Show</t>
  </si>
  <si>
    <t>Scott Donlan</t>
  </si>
  <si>
    <t>John Michael Higgins</t>
  </si>
  <si>
    <t>Billy Elliot</t>
  </si>
  <si>
    <t>Michael Caffrey</t>
  </si>
  <si>
    <t>Stuart Wells</t>
  </si>
  <si>
    <t>Borstal Boy</t>
  </si>
  <si>
    <t>Charlie Milwall</t>
  </si>
  <si>
    <t>Danny Dyer</t>
  </si>
  <si>
    <t>Bounce</t>
  </si>
  <si>
    <t>Seth</t>
  </si>
  <si>
    <t>Johnny Galecki</t>
  </si>
  <si>
    <t>Bring It On</t>
  </si>
  <si>
    <t>Les</t>
  </si>
  <si>
    <t>Huntley Ritter</t>
  </si>
  <si>
    <t>Bon Bon</t>
  </si>
  <si>
    <t>Johnny Depp</t>
  </si>
  <si>
    <t>Chuck &amp; Buck</t>
  </si>
  <si>
    <t>Buck O'Brien</t>
  </si>
  <si>
    <t>Mike White</t>
  </si>
  <si>
    <t>Lavender</t>
  </si>
  <si>
    <t>Chow Chow</t>
  </si>
  <si>
    <t>Eason Chan</t>
  </si>
  <si>
    <t>The Next Best Thing</t>
  </si>
  <si>
    <t>Robert Whittaker</t>
  </si>
  <si>
    <t>Traffic</t>
  </si>
  <si>
    <t>Francisco "Frankie Flowers" Flores</t>
  </si>
  <si>
    <t>Clifton Collins Jr.</t>
  </si>
  <si>
    <t>28 Days</t>
  </si>
  <si>
    <t>Dutch Gerhardt</t>
  </si>
  <si>
    <t>Alan Tudyk</t>
  </si>
  <si>
    <t>Wonder Boys</t>
  </si>
  <si>
    <t>Terry "Crabs" Crabtree</t>
  </si>
  <si>
    <t>Pepe Malas</t>
  </si>
  <si>
    <t>Andrea Di Stefano</t>
  </si>
  <si>
    <t>Beat</t>
  </si>
  <si>
    <t>William S. Burroughs</t>
  </si>
  <si>
    <t>Kiefer Sutherland</t>
  </si>
  <si>
    <t>American Psycho</t>
  </si>
  <si>
    <t>Luis Carruthers</t>
  </si>
  <si>
    <t>Matt Ross</t>
  </si>
  <si>
    <t>Urbania</t>
  </si>
  <si>
    <t>Charlie</t>
  </si>
  <si>
    <t>Dan Futterman</t>
  </si>
  <si>
    <t>James Leer</t>
  </si>
  <si>
    <t>Tobey Maguire</t>
  </si>
  <si>
    <t>United States, United Kingdom, Germany, Japan</t>
  </si>
  <si>
    <t>Woman on Top</t>
  </si>
  <si>
    <t>Monica Jones</t>
  </si>
  <si>
    <t>Harold Perrineau Jr.</t>
  </si>
  <si>
    <t>Gouttes d'eau sur pierre brûlante</t>
  </si>
  <si>
    <t>Vera</t>
  </si>
  <si>
    <t>Anna Thompson</t>
  </si>
  <si>
    <t>Sexy Beast</t>
  </si>
  <si>
    <t>Teddy Bass</t>
  </si>
  <si>
    <t>Ian McShane</t>
  </si>
  <si>
    <t>United Kingdom, Spain</t>
  </si>
  <si>
    <t>What's Cooking?</t>
  </si>
  <si>
    <t>Rachel Seelig</t>
  </si>
  <si>
    <t>Kyra Sedgwick</t>
  </si>
  <si>
    <t>The Broken Hearts Club</t>
  </si>
  <si>
    <t>Benji</t>
  </si>
  <si>
    <t>Zach Braff</t>
  </si>
  <si>
    <t>Carla</t>
  </si>
  <si>
    <t>Julianna Margulies</t>
  </si>
  <si>
    <t>Time and Tide</t>
  </si>
  <si>
    <t>Ah Jo</t>
  </si>
  <si>
    <t>Cathy Tsui</t>
  </si>
  <si>
    <t>Lou</t>
  </si>
  <si>
    <t>Rita Taggart</t>
  </si>
  <si>
    <t>Graham Eaton</t>
  </si>
  <si>
    <t>Clea DuVall</t>
  </si>
  <si>
    <t>Things You Can Tell Just by Looking at Her</t>
  </si>
  <si>
    <t>Christine Taylor</t>
  </si>
  <si>
    <t>Calista Flockhart</t>
  </si>
  <si>
    <t>Fae Richards</t>
  </si>
  <si>
    <t>Lisa Maria Bronson</t>
  </si>
  <si>
    <t>Lilly</t>
  </si>
  <si>
    <t>Valeria Golino</t>
  </si>
  <si>
    <t>Spacked Out</t>
  </si>
  <si>
    <t>Sissy</t>
  </si>
  <si>
    <t>Christy Cheung</t>
  </si>
  <si>
    <t>Bean Curd</t>
  </si>
  <si>
    <t>Maggie Poon</t>
  </si>
  <si>
    <t>Miss Congeniality</t>
  </si>
  <si>
    <t>Karen Krantz (Miss New York)</t>
  </si>
  <si>
    <t>Melissa De Sousa</t>
  </si>
  <si>
    <t>Dr. T &amp; the Women</t>
  </si>
  <si>
    <t>Marilyn</t>
  </si>
  <si>
    <t>Liv Tyler</t>
  </si>
  <si>
    <t>Dee Dee Travis</t>
  </si>
  <si>
    <t>Kate Hudson</t>
  </si>
  <si>
    <t>Sherri Ann Ward Cabot</t>
  </si>
  <si>
    <t>Jennifer Coolidge</t>
  </si>
  <si>
    <t>Christy Cummings</t>
  </si>
  <si>
    <t>Jane Lynch</t>
  </si>
  <si>
    <t>Ariane</t>
  </si>
  <si>
    <t>Alexandra London</t>
  </si>
  <si>
    <t>Sordid Lives</t>
  </si>
  <si>
    <t>Bitsy Mae Harling</t>
  </si>
  <si>
    <t>Olivia Newton-John</t>
  </si>
  <si>
    <t>Legally Blonde</t>
  </si>
  <si>
    <t>Enrique Salvatore</t>
  </si>
  <si>
    <t>Greg Serano</t>
  </si>
  <si>
    <t>Hedwig and the Angry Inch</t>
  </si>
  <si>
    <t>Luther Robinson</t>
  </si>
  <si>
    <t>Maurice Dean Wint</t>
  </si>
  <si>
    <t>Josie and the Pussycats</t>
  </si>
  <si>
    <t>Wyatt Frame</t>
  </si>
  <si>
    <t>Alan Cumming</t>
  </si>
  <si>
    <t>Kissing Jessica Stein</t>
  </si>
  <si>
    <t>Michael Mastro</t>
  </si>
  <si>
    <t>Lan Yu</t>
  </si>
  <si>
    <t>Liu Ye</t>
  </si>
  <si>
    <t>China, Hong Kong</t>
  </si>
  <si>
    <t>L.I.E.</t>
  </si>
  <si>
    <t>Howie Blitzer</t>
  </si>
  <si>
    <t>Paul Dano</t>
  </si>
  <si>
    <t>Blow Dry</t>
  </si>
  <si>
    <t>Sandra</t>
  </si>
  <si>
    <t>Rachel Griffiths</t>
  </si>
  <si>
    <t>United States, United Kingdom, Germany</t>
  </si>
  <si>
    <t>The Mexican</t>
  </si>
  <si>
    <t>Leroy</t>
  </si>
  <si>
    <t>James Gandolfini</t>
  </si>
  <si>
    <t>Y tu mamá también</t>
  </si>
  <si>
    <t>Tenoch Iturbide</t>
  </si>
  <si>
    <t>Diego Luna</t>
  </si>
  <si>
    <t>Shake It All About</t>
  </si>
  <si>
    <t>Jacob</t>
  </si>
  <si>
    <t>Mads Mikkelsen</t>
  </si>
  <si>
    <t>The Royal Tenenbaums</t>
  </si>
  <si>
    <t>Margot Tennenbaum</t>
  </si>
  <si>
    <t>Gwyneth Paltrow</t>
  </si>
  <si>
    <t>Piñero</t>
  </si>
  <si>
    <t>Miguel Piñero</t>
  </si>
  <si>
    <t>Benjamin Bratt</t>
  </si>
  <si>
    <t>Mulholland Drive</t>
  </si>
  <si>
    <t>Camilla Rhodes</t>
  </si>
  <si>
    <t>Laura Harring</t>
  </si>
  <si>
    <t>Helen Cooper</t>
  </si>
  <si>
    <t>Heather Juergensen</t>
  </si>
  <si>
    <t>Julie Johnson</t>
  </si>
  <si>
    <t>Lili Taylor</t>
  </si>
  <si>
    <t>Iris</t>
  </si>
  <si>
    <t>Iris Murdoch</t>
  </si>
  <si>
    <t>Judi Dench</t>
  </si>
  <si>
    <t>Ichi the Killer</t>
  </si>
  <si>
    <t>Kakihara</t>
  </si>
  <si>
    <t>Tadanobu Asano</t>
  </si>
  <si>
    <t>Bungee Jumping of Their Own</t>
  </si>
  <si>
    <t>Seo In-woo</t>
  </si>
  <si>
    <t>Lee Byung-hun</t>
  </si>
  <si>
    <t>Shelley Allen</t>
  </si>
  <si>
    <t>Natasha Richardson</t>
  </si>
  <si>
    <t>Martha Page</t>
  </si>
  <si>
    <t>Alexandra Juhasz</t>
  </si>
  <si>
    <t>Sinead Laren</t>
  </si>
  <si>
    <t>Katharine Towne</t>
  </si>
  <si>
    <t>By Hook or by Crook</t>
  </si>
  <si>
    <t>Shy</t>
  </si>
  <si>
    <t>Silas Howard</t>
  </si>
  <si>
    <t>Wet Hot American Summer</t>
  </si>
  <si>
    <t>McKinley</t>
  </si>
  <si>
    <t>Michael Ian Black</t>
  </si>
  <si>
    <t>J√∏rgen</t>
  </si>
  <si>
    <t>Troels Lyby</t>
  </si>
  <si>
    <t>Saving Silverman</t>
  </si>
  <si>
    <t>J.D McNugent</t>
  </si>
  <si>
    <t>Jack Black</t>
  </si>
  <si>
    <t>Gypsy 83</t>
  </si>
  <si>
    <t>Clive Webb</t>
  </si>
  <si>
    <t>Kett Turton</t>
  </si>
  <si>
    <t>The Deep End</t>
  </si>
  <si>
    <t>Beau Hall</t>
  </si>
  <si>
    <t>Jonathan Tucker</t>
  </si>
  <si>
    <t>The Man Who Wasn't There</t>
  </si>
  <si>
    <t>Creighton Tolliver</t>
  </si>
  <si>
    <t>Jon Polito</t>
  </si>
  <si>
    <t>Blow</t>
  </si>
  <si>
    <t>Derek Foreal</t>
  </si>
  <si>
    <t>Paul Reubens</t>
  </si>
  <si>
    <t>Lost and Delirious</t>
  </si>
  <si>
    <t>Pauline Oster</t>
  </si>
  <si>
    <t>Piper Perabo</t>
  </si>
  <si>
    <t>Eva</t>
  </si>
  <si>
    <t>Julie Gayet</t>
  </si>
  <si>
    <t>Gaudi Afternoon</t>
  </si>
  <si>
    <t>Frankie Stevens</t>
  </si>
  <si>
    <t>Marcia Gay Harden</t>
  </si>
  <si>
    <t>United States, Spain</t>
  </si>
  <si>
    <t>Hedwig Robinson/Hansel</t>
  </si>
  <si>
    <t>John Cameron Mitchell</t>
  </si>
  <si>
    <t>Victoria "Tori" Moller</t>
  </si>
  <si>
    <t>Jessica Paré</t>
  </si>
  <si>
    <t>Betty Elms</t>
  </si>
  <si>
    <t>Naomi Watts</t>
  </si>
  <si>
    <t>Rita</t>
  </si>
  <si>
    <t>Laura Elena Harring</t>
  </si>
  <si>
    <t>Jesus Christ Vampire Hunter</t>
  </si>
  <si>
    <t>Maxine Shreck</t>
  </si>
  <si>
    <t>Murielle Varhelyi</t>
  </si>
  <si>
    <t>Mary Magnum</t>
  </si>
  <si>
    <t>Mary Moulton</t>
  </si>
  <si>
    <t>Sweet Home Alabama</t>
  </si>
  <si>
    <t>Bobby Ray</t>
  </si>
  <si>
    <t>Ethan Embry</t>
  </si>
  <si>
    <t>Unconditional Love</t>
  </si>
  <si>
    <t>Dirk</t>
  </si>
  <si>
    <t>The Hours</t>
  </si>
  <si>
    <t>Sally Lester</t>
  </si>
  <si>
    <t>Allison Janney</t>
  </si>
  <si>
    <t>Kiss the Bride</t>
  </si>
  <si>
    <t>Amy Kayne</t>
  </si>
  <si>
    <t>Alyssa Milano</t>
  </si>
  <si>
    <t>June Walker</t>
  </si>
  <si>
    <t>Cheryl Clarke</t>
  </si>
  <si>
    <t>Antonia "Toni" Sposato</t>
  </si>
  <si>
    <t>Monet Mazur</t>
  </si>
  <si>
    <t>Richard Brown</t>
  </si>
  <si>
    <t>Ed Harris</t>
  </si>
  <si>
    <t>Dahmer</t>
  </si>
  <si>
    <t>Jeffrey Dahmer</t>
  </si>
  <si>
    <t>Jeremy Renner</t>
  </si>
  <si>
    <t>Far from Heaven</t>
  </si>
  <si>
    <t>Frank Whitaker</t>
  </si>
  <si>
    <t>Dennis Quaid</t>
  </si>
  <si>
    <t>Boat Trip</t>
  </si>
  <si>
    <t>Lloyd Faversham</t>
  </si>
  <si>
    <t>Roger Moore</t>
  </si>
  <si>
    <t>Bend It Like Beckham</t>
  </si>
  <si>
    <t>Tony</t>
  </si>
  <si>
    <t>Ameet Chana</t>
  </si>
  <si>
    <t>United Kingdom, United States, Germany, India</t>
  </si>
  <si>
    <t>May</t>
  </si>
  <si>
    <t>Ambrosia</t>
  </si>
  <si>
    <t>Nichole Hiltz</t>
  </si>
  <si>
    <t>Clarissa Vaughan</t>
  </si>
  <si>
    <t>The Rules of Attraction</t>
  </si>
  <si>
    <t>Paul Denton</t>
  </si>
  <si>
    <t>Ian Somerhalder</t>
  </si>
  <si>
    <t>May Dove Canady</t>
  </si>
  <si>
    <t>Angela Bettis</t>
  </si>
  <si>
    <t>Friday After Next</t>
  </si>
  <si>
    <t>Damon Pearly</t>
  </si>
  <si>
    <t>Terry Crews</t>
  </si>
  <si>
    <t>Hilary Vandermuller</t>
  </si>
  <si>
    <t>Melanie Lynskey</t>
  </si>
  <si>
    <t>June</t>
  </si>
  <si>
    <t>Polly</t>
  </si>
  <si>
    <t>Anna Faris</t>
  </si>
  <si>
    <t>Gigli</t>
  </si>
  <si>
    <t>Ricki/Rochelle</t>
  </si>
  <si>
    <t>Jennifer Lopez</t>
  </si>
  <si>
    <t>SpiderBabe</t>
  </si>
  <si>
    <t>Patricia Porker</t>
  </si>
  <si>
    <t>Erin Brown</t>
  </si>
  <si>
    <t>Party Monster</t>
  </si>
  <si>
    <t>Keoki</t>
  </si>
  <si>
    <t>Wilmer Valderrama</t>
  </si>
  <si>
    <t>Bright Young Things</t>
  </si>
  <si>
    <t>Miles Maitland</t>
  </si>
  <si>
    <t>Michael Sheen</t>
  </si>
  <si>
    <t>Under the Tuscan Sun</t>
  </si>
  <si>
    <t>Kate Walsh</t>
  </si>
  <si>
    <t>Michael Alig</t>
  </si>
  <si>
    <t>Macaulay Culkin</t>
  </si>
  <si>
    <t>Mambo Italiano</t>
  </si>
  <si>
    <t>Angelo Barberini</t>
  </si>
  <si>
    <t>Luke Kirby</t>
  </si>
  <si>
    <t>Latter Days</t>
  </si>
  <si>
    <t>Christian Markelli</t>
  </si>
  <si>
    <t>Wes Ramsey</t>
  </si>
  <si>
    <t>Arisan!</t>
  </si>
  <si>
    <t>Nino</t>
  </si>
  <si>
    <t>Surya Saputra</t>
  </si>
  <si>
    <t>American Wedding</t>
  </si>
  <si>
    <t>Bear</t>
  </si>
  <si>
    <t>Eric Allan Kramer</t>
  </si>
  <si>
    <t>Sandra Oh</t>
  </si>
  <si>
    <t>Soldier's Girl</t>
  </si>
  <si>
    <t>Calpernia</t>
  </si>
  <si>
    <t>Lee Pace</t>
  </si>
  <si>
    <t>Christina</t>
  </si>
  <si>
    <t>Marilyn Manson</t>
  </si>
  <si>
    <t>Normal</t>
  </si>
  <si>
    <t>Ruth Applewood</t>
  </si>
  <si>
    <t>Tom Wilkinson</t>
  </si>
  <si>
    <t>A Mighty Wind</t>
  </si>
  <si>
    <t>Mark Shubb</t>
  </si>
  <si>
    <t>Harry Shearer</t>
  </si>
  <si>
    <t>Beautiful Boxer</t>
  </si>
  <si>
    <t>Nong Toom / Parinya Charoenphol</t>
  </si>
  <si>
    <t>Asanee Suwan</t>
  </si>
  <si>
    <t>Kelly</t>
  </si>
  <si>
    <t>Ione Skye (uncredited)</t>
  </si>
  <si>
    <t>Something's Gotta Give</t>
  </si>
  <si>
    <t>Zoe</t>
  </si>
  <si>
    <t>Monster</t>
  </si>
  <si>
    <t>Aileen Wuornos</t>
  </si>
  <si>
    <t>Charlize Theron</t>
  </si>
  <si>
    <t>Star Appeal</t>
  </si>
  <si>
    <t>E.T.</t>
  </si>
  <si>
    <t>Guifeng Wang</t>
  </si>
  <si>
    <t>Alexander</t>
  </si>
  <si>
    <t>Colin Farrell</t>
  </si>
  <si>
    <t>D.E.B.S</t>
  </si>
  <si>
    <t>Amy Bradshaw</t>
  </si>
  <si>
    <t>Sara Foster</t>
  </si>
  <si>
    <t>De-Lovely</t>
  </si>
  <si>
    <t>Cole Porter</t>
  </si>
  <si>
    <t>Dodgeball: A True Underdog Story</t>
  </si>
  <si>
    <t>Kate Veatch</t>
  </si>
  <si>
    <t>Grande École</t>
  </si>
  <si>
    <t>Gregori Baquet</t>
  </si>
  <si>
    <t>Kinsey</t>
  </si>
  <si>
    <t>Alfred Kinsey</t>
  </si>
  <si>
    <t>Liam Neeson</t>
  </si>
  <si>
    <t>The Life Aquatic with Steve Zissou</t>
  </si>
  <si>
    <t>Alistair Hennessey</t>
  </si>
  <si>
    <t>My Summer of Love</t>
  </si>
  <si>
    <t>Mona</t>
  </si>
  <si>
    <t>Natalie Press</t>
  </si>
  <si>
    <t>Stage Beauty</t>
  </si>
  <si>
    <t>Ned Kynaston</t>
  </si>
  <si>
    <t>Billy Crudup</t>
  </si>
  <si>
    <t>Stéphanie</t>
  </si>
  <si>
    <t>Stéphanie Michelini</t>
  </si>
  <si>
    <t>Bad Education</t>
  </si>
  <si>
    <t>Zahara</t>
  </si>
  <si>
    <t>Gael García Bernal</t>
  </si>
  <si>
    <t>Agnes and His Brothers</t>
  </si>
  <si>
    <t>Agnes</t>
  </si>
  <si>
    <t>Martin Weiß</t>
  </si>
  <si>
    <t>The 24th Day</t>
  </si>
  <si>
    <t>Tom</t>
  </si>
  <si>
    <t>Scott Speedman</t>
  </si>
  <si>
    <t>She Hate Me</t>
  </si>
  <si>
    <t>Alex Guerrero</t>
  </si>
  <si>
    <t>Dania Ramirez</t>
  </si>
  <si>
    <t>Hephaistion</t>
  </si>
  <si>
    <t>Jared Leto</t>
  </si>
  <si>
    <t>Germany, France, Italy, Netherlands, United Kingdom, United States</t>
  </si>
  <si>
    <t>Hellbent</t>
  </si>
  <si>
    <t>Joey</t>
  </si>
  <si>
    <t>Hank Harris</t>
  </si>
  <si>
    <t>Fatima Goodrich</t>
  </si>
  <si>
    <t>Kerry Washington</t>
  </si>
  <si>
    <t>James Marsden</t>
  </si>
  <si>
    <t>Enrique Goded</t>
  </si>
  <si>
    <t>Fele Mart√≠nez</t>
  </si>
  <si>
    <t>Touch of Pink</t>
  </si>
  <si>
    <t>Alim</t>
  </si>
  <si>
    <t>Jimi Mistry</t>
  </si>
  <si>
    <t>Canada, United Kingdom</t>
  </si>
  <si>
    <t>The Stepford Wives</t>
  </si>
  <si>
    <t>Roger Bannister</t>
  </si>
  <si>
    <t>Roger Bart</t>
  </si>
  <si>
    <t>George Villiers</t>
  </si>
  <si>
    <t>Ben Chaplin</t>
  </si>
  <si>
    <t>Germany, United Kingdom, United States</t>
  </si>
  <si>
    <t>Formula 17</t>
  </si>
  <si>
    <t>Chou T'ien Tsai</t>
  </si>
  <si>
    <t>Tony Yang</t>
  </si>
  <si>
    <t>Somersault</t>
  </si>
  <si>
    <t>Erik Thomson</t>
  </si>
  <si>
    <t>Rice Rhapsody</t>
  </si>
  <si>
    <t>Alvin Chiang</t>
  </si>
  <si>
    <t>Hong Kong, Singapore</t>
  </si>
  <si>
    <t>Mysterious Skin</t>
  </si>
  <si>
    <t>Neil McCormick</t>
  </si>
  <si>
    <t>Joseph Gordon-Levitt</t>
  </si>
  <si>
    <t>Netherlands, United States</t>
  </si>
  <si>
    <t>Mean Girls</t>
  </si>
  <si>
    <t>Damian</t>
  </si>
  <si>
    <t>Daniel Franzese</t>
  </si>
  <si>
    <t>Leave Me Alone</t>
  </si>
  <si>
    <t>Yiu Chun Man</t>
  </si>
  <si>
    <t>Ekin Cheng</t>
  </si>
  <si>
    <t>A Home at the End of the World</t>
  </si>
  <si>
    <t>Jonathan Glover</t>
  </si>
  <si>
    <t>Harris Allan / Dallas Roberts</t>
  </si>
  <si>
    <t>Brother to Brother</t>
  </si>
  <si>
    <t>Perry</t>
  </si>
  <si>
    <t>Anthony Mackie</t>
  </si>
  <si>
    <t>Saved!</t>
  </si>
  <si>
    <t>Dean</t>
  </si>
  <si>
    <t>Chad Faust</t>
  </si>
  <si>
    <t>Saving Face</t>
  </si>
  <si>
    <t>Willhelmina "Wil" Pang</t>
  </si>
  <si>
    <t>Michelle Krusiec</t>
  </si>
  <si>
    <t>Vivian Shing</t>
  </si>
  <si>
    <t>Lynn Chen</t>
  </si>
  <si>
    <t>Eulogy</t>
  </si>
  <si>
    <t>Lucy Collins</t>
  </si>
  <si>
    <t>Lipstick Lesbian</t>
  </si>
  <si>
    <t>Julie Delpy</t>
  </si>
  <si>
    <t>Tamsin</t>
  </si>
  <si>
    <t>Emily Blunt</t>
  </si>
  <si>
    <t>Selby Wall</t>
  </si>
  <si>
    <t>Christina Ricci</t>
  </si>
  <si>
    <t>Enter the Phoenix</t>
  </si>
  <si>
    <t>Georgie Hung Chi Kit</t>
  </si>
  <si>
    <t>Daniel Wu</t>
  </si>
  <si>
    <t>Judy Arnolds</t>
  </si>
  <si>
    <t>Famke Janssen</t>
  </si>
  <si>
    <t>Butterfly</t>
  </si>
  <si>
    <t>Yip</t>
  </si>
  <si>
    <t>Tian Yuan</t>
  </si>
  <si>
    <t>Lucy Diamond</t>
  </si>
  <si>
    <t>Jordana Brewster</t>
  </si>
  <si>
    <t>Flavia</t>
  </si>
  <si>
    <t>Josie Ho</t>
  </si>
  <si>
    <t>Transamerica</t>
  </si>
  <si>
    <t>Sabrina "Bree" Osbourne</t>
  </si>
  <si>
    <t>Felicity Huffman</t>
  </si>
  <si>
    <t>Brokeback Mountain</t>
  </si>
  <si>
    <t>Ennis Del Mar</t>
  </si>
  <si>
    <t>Heath Ledger</t>
  </si>
  <si>
    <t>Tom-Yum-Goong</t>
  </si>
  <si>
    <t>Madame Rose</t>
  </si>
  <si>
    <t>Jin Xing</t>
  </si>
  <si>
    <t>Strange Circus</t>
  </si>
  <si>
    <t>Yuji</t>
  </si>
  <si>
    <t>Issei Ishida</t>
  </si>
  <si>
    <t>Breakfast on Pluto</t>
  </si>
  <si>
    <t>Patrick "Kitten" Braden</t>
  </si>
  <si>
    <t>Cillian Murphy</t>
  </si>
  <si>
    <t>Imagine Me &amp; You</t>
  </si>
  <si>
    <t>Where the Truth Lies</t>
  </si>
  <si>
    <t>Vince Collins</t>
  </si>
  <si>
    <t>Toby</t>
  </si>
  <si>
    <t>Kevin Zegers</t>
  </si>
  <si>
    <t>My Fair Son</t>
  </si>
  <si>
    <t>Xiao Bo</t>
  </si>
  <si>
    <t>Yu Bo</t>
  </si>
  <si>
    <t>Cold Showers</t>
  </si>
  <si>
    <t>Mickael</t>
  </si>
  <si>
    <t>Johan Libéreau</t>
  </si>
  <si>
    <t>The Dying Gaul</t>
  </si>
  <si>
    <t>Jeffrey Tishop</t>
  </si>
  <si>
    <t>Campbell Scott</t>
  </si>
  <si>
    <t>20 centímetros</t>
  </si>
  <si>
    <t>Marieta</t>
  </si>
  <si>
    <t>Mónica Cervera</t>
  </si>
  <si>
    <t>Rent</t>
  </si>
  <si>
    <t>Maureen Johnson</t>
  </si>
  <si>
    <t>Idina Menzel</t>
  </si>
  <si>
    <t>Luce</t>
  </si>
  <si>
    <t>Lena Headey</t>
  </si>
  <si>
    <t>Germany, United Kingdom</t>
  </si>
  <si>
    <t>Kiss Kiss Bang Bang</t>
  </si>
  <si>
    <t>Perry Van Shrike/"Gay Perry"</t>
  </si>
  <si>
    <t>Val Kilmer</t>
  </si>
  <si>
    <t>Red Doors</t>
  </si>
  <si>
    <t>Mia Scarlett</t>
  </si>
  <si>
    <t>Mia Riverton</t>
  </si>
  <si>
    <t>Joanne Jefferson</t>
  </si>
  <si>
    <t>Tracie Thoms</t>
  </si>
  <si>
    <t>V for Vendetta</t>
  </si>
  <si>
    <t>Gordon Deitrich</t>
  </si>
  <si>
    <t>Tides of War</t>
  </si>
  <si>
    <t>Frank Habley</t>
  </si>
  <si>
    <t>Adrian Paul</t>
  </si>
  <si>
    <t>Thomas B. "Tom" Collins</t>
  </si>
  <si>
    <t>Jesse L. Martin</t>
  </si>
  <si>
    <t>Ray</t>
  </si>
  <si>
    <t>Junrui Wang</t>
  </si>
  <si>
    <t>Monster-in-Law</t>
  </si>
  <si>
    <t>Remy</t>
  </si>
  <si>
    <t>Adam Scott</t>
  </si>
  <si>
    <t>Loggerheads</t>
  </si>
  <si>
    <t>George</t>
  </si>
  <si>
    <t>Michael Kelly</t>
  </si>
  <si>
    <t>Wedding Crashers</t>
  </si>
  <si>
    <t>Todd Cleary</t>
  </si>
  <si>
    <t>Keir O'Donnell</t>
  </si>
  <si>
    <t>Kinky Boots</t>
  </si>
  <si>
    <t>Simon / Lola</t>
  </si>
  <si>
    <t>Chiwetel Ejiofor</t>
  </si>
  <si>
    <t>Happy Endings</t>
  </si>
  <si>
    <t>Charley Peppitone</t>
  </si>
  <si>
    <t>Steve Coogan</t>
  </si>
  <si>
    <t>The Family Stone</t>
  </si>
  <si>
    <t>Thad Stone</t>
  </si>
  <si>
    <t>Tyrone Giordano</t>
  </si>
  <si>
    <t>Robert Sandrich</t>
  </si>
  <si>
    <t>Peter Sarsgaard</t>
  </si>
  <si>
    <t>Cursed</t>
  </si>
  <si>
    <t>Bo</t>
  </si>
  <si>
    <t>Milo Ventimiglia</t>
  </si>
  <si>
    <t>C.R.A.Z.Y.</t>
  </si>
  <si>
    <t>Zachary Beaulieu</t>
  </si>
  <si>
    <t>Marc-Andr√© Grondin</t>
  </si>
  <si>
    <t>Capote</t>
  </si>
  <si>
    <t>Truman Capote</t>
  </si>
  <si>
    <t>Randall Malone</t>
  </si>
  <si>
    <t>David Harbour</t>
  </si>
  <si>
    <t>The Blossoming of Maximo Oliveros</t>
  </si>
  <si>
    <t>Maximo "Maxi" Oliveros</t>
  </si>
  <si>
    <t>Nathan Lopez</t>
  </si>
  <si>
    <t>Russian Dolls</t>
  </si>
  <si>
    <t>Cécile de France</t>
  </si>
  <si>
    <t>Sin City</t>
  </si>
  <si>
    <t>Lucille</t>
  </si>
  <si>
    <t>Carla Gugino</t>
  </si>
  <si>
    <t>Valerie Page</t>
  </si>
  <si>
    <t>Natasha Wightman</t>
  </si>
  <si>
    <t>Be Cool</t>
  </si>
  <si>
    <t>Elliot Wilhelm</t>
  </si>
  <si>
    <t>Dwayne Johnson</t>
  </si>
  <si>
    <t>Julie Wong</t>
  </si>
  <si>
    <t>Elaine Kao</t>
  </si>
  <si>
    <t>Smokin' Aces</t>
  </si>
  <si>
    <t>Sharice Watters</t>
  </si>
  <si>
    <t>Taraji P. Henson</t>
  </si>
  <si>
    <t>Notes on a Scandal</t>
  </si>
  <si>
    <t>Barbara Covett</t>
  </si>
  <si>
    <t>Loving Annabelle</t>
  </si>
  <si>
    <t>Simone Bradley</t>
  </si>
  <si>
    <t>Diane Gaidry</t>
  </si>
  <si>
    <t>Georgia Sykes</t>
  </si>
  <si>
    <t>Alicia Keys</t>
  </si>
  <si>
    <t>In Her Line of Fire</t>
  </si>
  <si>
    <t>Lynn Delaney</t>
  </si>
  <si>
    <t>Tell No One (Ne le dis à personne)</t>
  </si>
  <si>
    <t>Hélène Perkins</t>
  </si>
  <si>
    <t>Kristin Scott Thomas</t>
  </si>
  <si>
    <t>Sharon Serrano</t>
  </si>
  <si>
    <t>Jill Bennett</t>
  </si>
  <si>
    <t>Bug</t>
  </si>
  <si>
    <t>R.C.</t>
  </si>
  <si>
    <t>Lynn Collins</t>
  </si>
  <si>
    <t>Gray Matters</t>
  </si>
  <si>
    <t>Gray Baldwin</t>
  </si>
  <si>
    <t>Heather Graham</t>
  </si>
  <si>
    <t>Anne Beck</t>
  </si>
  <si>
    <t>Marina Hands</t>
  </si>
  <si>
    <t>Annabelle Tillman</t>
  </si>
  <si>
    <t>Erin Kelly</t>
  </si>
  <si>
    <t>Let's Go to Prison</t>
  </si>
  <si>
    <t>Barry</t>
  </si>
  <si>
    <t>Chi McBride</t>
  </si>
  <si>
    <t>The Bubble</t>
  </si>
  <si>
    <t>Ashraf</t>
  </si>
  <si>
    <t>Yousef 'Joe' Sweid</t>
  </si>
  <si>
    <t>Shortbus</t>
  </si>
  <si>
    <t>Paul Dawson</t>
  </si>
  <si>
    <t>Talladega Nights: The Ballad of Ricky Bobby</t>
  </si>
  <si>
    <t>Jean Girard</t>
  </si>
  <si>
    <t>Sacha Baron Cohen</t>
  </si>
  <si>
    <t>Poseidon</t>
  </si>
  <si>
    <t>Richard Nelson</t>
  </si>
  <si>
    <t>Richard Dreyfuss</t>
  </si>
  <si>
    <t>No Regret</t>
  </si>
  <si>
    <t>Lee Su-min</t>
  </si>
  <si>
    <t>Lee Yeong-hoon</t>
  </si>
  <si>
    <t>Little Miss Sunshine</t>
  </si>
  <si>
    <t>Frank Ginsberg</t>
  </si>
  <si>
    <t>Steve Carell</t>
  </si>
  <si>
    <t>The Night Listener</t>
  </si>
  <si>
    <t>Gabriel Noone</t>
  </si>
  <si>
    <t>Robin Williams</t>
  </si>
  <si>
    <t>Grilled</t>
  </si>
  <si>
    <t>Loridonna</t>
  </si>
  <si>
    <t>Sofia Vergara</t>
  </si>
  <si>
    <t>Infamous</t>
  </si>
  <si>
    <t>Toby Jones</t>
  </si>
  <si>
    <t>The History Boys</t>
  </si>
  <si>
    <t>Douglas Hector</t>
  </si>
  <si>
    <t>Eternal Summer</t>
  </si>
  <si>
    <t>Jonathan</t>
  </si>
  <si>
    <t>Bryant Chang</t>
  </si>
  <si>
    <t>Crank</t>
  </si>
  <si>
    <t>Kaylo</t>
  </si>
  <si>
    <t>Efren Ramirez</t>
  </si>
  <si>
    <t>Confetti</t>
  </si>
  <si>
    <t>Archie</t>
  </si>
  <si>
    <t>Vincent Franklin</t>
  </si>
  <si>
    <t>Scenes of a Sexual Nature</t>
  </si>
  <si>
    <t>Running with Scissors</t>
  </si>
  <si>
    <t>Neil Bookman</t>
  </si>
  <si>
    <t>Joseph Fiennes</t>
  </si>
  <si>
    <t>The Architect</t>
  </si>
  <si>
    <t>Shawn</t>
  </si>
  <si>
    <t>Paul James</t>
  </si>
  <si>
    <t>Another Gay Movie</t>
  </si>
  <si>
    <t>Griff</t>
  </si>
  <si>
    <t>Mitch Morris</t>
  </si>
  <si>
    <t>The Black Dahlia</t>
  </si>
  <si>
    <t>Madeleine Linscott</t>
  </si>
  <si>
    <t>United States, France, Germany</t>
  </si>
  <si>
    <t>Stuart Dakin</t>
  </si>
  <si>
    <t>Dominic Cooper</t>
  </si>
  <si>
    <t>En Soap</t>
  </si>
  <si>
    <t>Veronica</t>
  </si>
  <si>
    <t>David Dencik</t>
  </si>
  <si>
    <t>Boy Culture</t>
  </si>
  <si>
    <t>Alex "X"</t>
  </si>
  <si>
    <t>Derek Magyar</t>
  </si>
  <si>
    <t>88 Minutes</t>
  </si>
  <si>
    <t>Shelly Barnes</t>
  </si>
  <si>
    <t>Amy Brenneman</t>
  </si>
  <si>
    <t>United States, Canada, Germany</t>
  </si>
  <si>
    <t>Itty Bitty Titty Committee</t>
  </si>
  <si>
    <t>Aggie</t>
  </si>
  <si>
    <t>Lauren Mollica</t>
  </si>
  <si>
    <t>Wrong Turn 2: Dead End</t>
  </si>
  <si>
    <t>Amber Williams</t>
  </si>
  <si>
    <t>Daniella Alonso</t>
  </si>
  <si>
    <t>Steam</t>
  </si>
  <si>
    <t>Elizabeth</t>
  </si>
  <si>
    <t>Kate Siegel</t>
  </si>
  <si>
    <t>Planet Terror</t>
  </si>
  <si>
    <t>Tammy Visan</t>
  </si>
  <si>
    <t>Fergie (as Stacy Ferguson)</t>
  </si>
  <si>
    <t>The Jane Austen Book Club</t>
  </si>
  <si>
    <t>Allegra</t>
  </si>
  <si>
    <t>Maggie Grace</t>
  </si>
  <si>
    <t>Feast of Love</t>
  </si>
  <si>
    <t>Jenny</t>
  </si>
  <si>
    <t>Stana Katic</t>
  </si>
  <si>
    <t>Dolls</t>
  </si>
  <si>
    <t>Iska</t>
  </si>
  <si>
    <t>Marie Doležalová</t>
  </si>
  <si>
    <t>Shelter</t>
  </si>
  <si>
    <t>Zach</t>
  </si>
  <si>
    <t>Trevor Wright</t>
  </si>
  <si>
    <t>Shaun</t>
  </si>
  <si>
    <t>Brad Rowe</t>
  </si>
  <si>
    <t>I Now Pronounce You Chuck &amp; Larry</t>
  </si>
  <si>
    <t>Fred Duncan</t>
  </si>
  <si>
    <t>Ving Rhames</t>
  </si>
  <si>
    <t>Love Songs</t>
  </si>
  <si>
    <t>Erwann</t>
  </si>
  <si>
    <t>Gr√©goire Leprince-Ringuet</t>
  </si>
  <si>
    <t>After Sex</t>
  </si>
  <si>
    <t>Kat</t>
  </si>
  <si>
    <t>Zoe Saldaña</t>
  </si>
  <si>
    <t>Stardust</t>
  </si>
  <si>
    <t>Captain Shakespeare</t>
  </si>
  <si>
    <t>Robert De Niro</t>
  </si>
  <si>
    <t>The Walker</t>
  </si>
  <si>
    <t>Carter Page III</t>
  </si>
  <si>
    <t>Woody Harrelson</t>
  </si>
  <si>
    <t>Nikki</t>
  </si>
  <si>
    <t>Mila Kunis</t>
  </si>
  <si>
    <t>Ismaël Benoliel</t>
  </si>
  <si>
    <t>Louis Garrel</t>
  </si>
  <si>
    <t>Dakota Block</t>
  </si>
  <si>
    <t>Marley Shelton</t>
  </si>
  <si>
    <t>Pleasure Factory</t>
  </si>
  <si>
    <t>Loo Zihan</t>
  </si>
  <si>
    <t>Hong Kong, Singapore, Thailand</t>
  </si>
  <si>
    <t>Niala</t>
  </si>
  <si>
    <t>Reshma Shetty</t>
  </si>
  <si>
    <t>Breakfast with Scot</t>
  </si>
  <si>
    <t>Eric McNally</t>
  </si>
  <si>
    <t>Tom Cavanagh</t>
  </si>
  <si>
    <t>Across the Universe</t>
  </si>
  <si>
    <t>Prudence</t>
  </si>
  <si>
    <t>T.V. Carpio</t>
  </si>
  <si>
    <t>City Without Baseball</t>
  </si>
  <si>
    <t>Ronnie</t>
  </si>
  <si>
    <t>Ron Heung</t>
  </si>
  <si>
    <t>The Mysteries of Pittsburgh</t>
  </si>
  <si>
    <t>Cleveland Arning</t>
  </si>
  <si>
    <t>Vicky Cristina Barcelona</t>
  </si>
  <si>
    <t>María Elena</t>
  </si>
  <si>
    <t>Penélope Cruz</t>
  </si>
  <si>
    <t>Dim Sum Funeral</t>
  </si>
  <si>
    <t>Dede</t>
  </si>
  <si>
    <t>Bai Ling</t>
  </si>
  <si>
    <t>Meimei</t>
  </si>
  <si>
    <t>Steph Song</t>
  </si>
  <si>
    <t>Zack and Miri Make a Porno</t>
  </si>
  <si>
    <t>Brandon St. Randy</t>
  </si>
  <si>
    <t>Justin Long</t>
  </si>
  <si>
    <t>Tropic Thunder</t>
  </si>
  <si>
    <t>Alpa Chino</t>
  </si>
  <si>
    <t>Brandon T. Jackson</t>
  </si>
  <si>
    <t>United States, Germany, United Kingdom</t>
  </si>
  <si>
    <t>Sex Drive</t>
  </si>
  <si>
    <t>Rex Lafferty</t>
  </si>
  <si>
    <t>Nick &amp; Norah's Infinite Playlist</t>
  </si>
  <si>
    <t>Beefy Guy (Lethario)</t>
  </si>
  <si>
    <t>Jonathan B. Wright</t>
  </si>
  <si>
    <t>Milk</t>
  </si>
  <si>
    <t>Harvey Milk</t>
  </si>
  <si>
    <t>Sean Penn</t>
  </si>
  <si>
    <t>Mamma Mia!</t>
  </si>
  <si>
    <t>Harry Bright</t>
  </si>
  <si>
    <t>Little Ashes</t>
  </si>
  <si>
    <t>Salvador Dal√≠</t>
  </si>
  <si>
    <t>Robert Pattinson</t>
  </si>
  <si>
    <t>Hamlet 2</t>
  </si>
  <si>
    <t>Rand Posin</t>
  </si>
  <si>
    <t>Skylar Astin</t>
  </si>
  <si>
    <t>RocknRolla</t>
  </si>
  <si>
    <t>Handsome Bob</t>
  </si>
  <si>
    <t>Tom Hardy</t>
  </si>
  <si>
    <t>Doubt</t>
  </si>
  <si>
    <t>Donald Miller</t>
  </si>
  <si>
    <t>Joseph Foster</t>
  </si>
  <si>
    <t>Death Race</t>
  </si>
  <si>
    <t>Joseph "Machine Gun Joe" Mason</t>
  </si>
  <si>
    <t>Tyrese Gibson</t>
  </si>
  <si>
    <t>Brideshead Revisited</t>
  </si>
  <si>
    <t>Anthony Blanche</t>
  </si>
  <si>
    <t>Joseph Beattie</t>
  </si>
  <si>
    <t>The Women</t>
  </si>
  <si>
    <t>Natasha</t>
  </si>
  <si>
    <t>Natasha Alam</t>
  </si>
  <si>
    <t>Alex Fish</t>
  </si>
  <si>
    <t>Jada Pinkett Smith</t>
  </si>
  <si>
    <t>Sunshine Cleaning</t>
  </si>
  <si>
    <t>Lynn</t>
  </si>
  <si>
    <t>Mary Lynn Rajskub</t>
  </si>
  <si>
    <t>Anne Kronenberg</t>
  </si>
  <si>
    <t>Alison Pill</t>
  </si>
  <si>
    <t>Dream Boy</t>
  </si>
  <si>
    <t>Nathan Davies</t>
  </si>
  <si>
    <t>Stephan Bender</t>
  </si>
  <si>
    <t>Soundless Wind Chime</t>
  </si>
  <si>
    <t>Lu Yulai</t>
  </si>
  <si>
    <t>Hong Kong, Switzerland, China</t>
  </si>
  <si>
    <t>A Single Man</t>
  </si>
  <si>
    <t>George Falconer</t>
  </si>
  <si>
    <t>I Love You, Man</t>
  </si>
  <si>
    <t>Robbie Klaven</t>
  </si>
  <si>
    <t>Andy Samberg</t>
  </si>
  <si>
    <t>I Killed My Mother</t>
  </si>
  <si>
    <t>Hubert Minel</t>
  </si>
  <si>
    <t>Xavier Dolan</t>
  </si>
  <si>
    <t>Br√ºno</t>
  </si>
  <si>
    <t>Br√ºno Gehard</t>
  </si>
  <si>
    <t>Cirque du Freak: The Vampire's Assistant</t>
  </si>
  <si>
    <t>Mr. Tiny</t>
  </si>
  <si>
    <t>Michael Cerveris</t>
  </si>
  <si>
    <t>Shank</t>
  </si>
  <si>
    <t>Cal</t>
  </si>
  <si>
    <t>Wayne Virgo</t>
  </si>
  <si>
    <t>44 Inch Chest</t>
  </si>
  <si>
    <t>Meredith</t>
  </si>
  <si>
    <t>Taking Woodstock</t>
  </si>
  <si>
    <t>Elliot Teichberg/Tiber</t>
  </si>
  <si>
    <t>Demetri Martin</t>
  </si>
  <si>
    <t>Horsemen</t>
  </si>
  <si>
    <t>Corey Kurth</t>
  </si>
  <si>
    <t>Patrick Fugit</t>
  </si>
  <si>
    <t>Undertow</t>
  </si>
  <si>
    <t>Santiago</t>
  </si>
  <si>
    <t>Manolo Cardona</t>
  </si>
  <si>
    <t>Peru, Colombia, France, Germany</t>
  </si>
  <si>
    <t>Permanent Residence</t>
  </si>
  <si>
    <t>Ivan</t>
  </si>
  <si>
    <t>Sean Li</t>
  </si>
  <si>
    <t>I Am Love</t>
  </si>
  <si>
    <t>Elisabetta Recchi</t>
  </si>
  <si>
    <t>Alba Rohrwacher</t>
  </si>
  <si>
    <t>Powder Blue</t>
  </si>
  <si>
    <t>Lexus</t>
  </si>
  <si>
    <t>Alejandro Romero</t>
  </si>
  <si>
    <t>Strella</t>
  </si>
  <si>
    <t>Mina Orfanou</t>
  </si>
  <si>
    <t>Cracks</t>
  </si>
  <si>
    <t>Di Redfield</t>
  </si>
  <si>
    <t>Juno Temple</t>
  </si>
  <si>
    <t>Miguel</t>
  </si>
  <si>
    <t>Cristian Mercado</t>
  </si>
  <si>
    <t>Life Blood</t>
  </si>
  <si>
    <t>Brooke Anchel</t>
  </si>
  <si>
    <t>Sophie Monk</t>
  </si>
  <si>
    <t>Rhea Cohen</t>
  </si>
  <si>
    <t>Anya Lahiri</t>
  </si>
  <si>
    <t>Precious</t>
  </si>
  <si>
    <t>Ms. Blu Rain</t>
  </si>
  <si>
    <t>Paula Patton</t>
  </si>
  <si>
    <t>The Private Lives of Pippa Lee</t>
  </si>
  <si>
    <t>Trish</t>
  </si>
  <si>
    <t>Robin Weigert</t>
  </si>
  <si>
    <t>Julianne Moore</t>
  </si>
  <si>
    <t>I Love You Phillip Morris</t>
  </si>
  <si>
    <t>Phillip Morris</t>
  </si>
  <si>
    <t>Boogie Woogie</t>
  </si>
  <si>
    <t>Elaine</t>
  </si>
  <si>
    <t>Jaime Winstone</t>
  </si>
  <si>
    <t>Chloe</t>
  </si>
  <si>
    <t>Chloe Sweeney</t>
  </si>
  <si>
    <t>Amanda Seyfried</t>
  </si>
  <si>
    <t>Canada, France, United States</t>
  </si>
  <si>
    <t>Jennifer's Body</t>
  </si>
  <si>
    <t>Jennifer Check</t>
  </si>
  <si>
    <t>Megan Fox</t>
  </si>
  <si>
    <t>Windson</t>
  </si>
  <si>
    <t>Osman Hung</t>
  </si>
  <si>
    <t>I Love You, Beth Cooper</t>
  </si>
  <si>
    <t>Rich Munsch</t>
  </si>
  <si>
    <t>Jack Carpenter</t>
  </si>
  <si>
    <t>Miss "G" Gribben</t>
  </si>
  <si>
    <t>Eva Green</t>
  </si>
  <si>
    <t>Kaboom</t>
  </si>
  <si>
    <t>Lorelei</t>
  </si>
  <si>
    <t>Roxane Mesquida</t>
  </si>
  <si>
    <t>Black Swan</t>
  </si>
  <si>
    <t>Lily / Black Swan / Odile</t>
  </si>
  <si>
    <t>Stella</t>
  </si>
  <si>
    <t>Haley Bennett</t>
  </si>
  <si>
    <t>The Kids Are All Right</t>
  </si>
  <si>
    <t>Nicole 'Nic' Allgood</t>
  </si>
  <si>
    <t>Annette Bening</t>
  </si>
  <si>
    <t>Scott Pilgrim vs. the World</t>
  </si>
  <si>
    <t>Roxanne "Roxy" Richter</t>
  </si>
  <si>
    <t>Mae Whitman</t>
  </si>
  <si>
    <t>United Kingdom, United States, Japan</t>
  </si>
  <si>
    <t>Sex and the City 2</t>
  </si>
  <si>
    <t>Erin</t>
  </si>
  <si>
    <t>Alice Eve</t>
  </si>
  <si>
    <t>Tierra madre</t>
  </si>
  <si>
    <t>Aidée</t>
  </si>
  <si>
    <t>Aidée González</t>
  </si>
  <si>
    <t>Yes or No</t>
  </si>
  <si>
    <t>Suppanad Jittaleela</t>
  </si>
  <si>
    <t>Pie</t>
  </si>
  <si>
    <t>Sushar Manaying</t>
  </si>
  <si>
    <t>Scott aka "Other Scott"</t>
  </si>
  <si>
    <t>Ben Lewis</t>
  </si>
  <si>
    <t>Valentine's Day</t>
  </si>
  <si>
    <t>Sean Jackson</t>
  </si>
  <si>
    <t>Eric Dane</t>
  </si>
  <si>
    <t>All About Love</t>
  </si>
  <si>
    <t>Anita</t>
  </si>
  <si>
    <t>Vivian Chow</t>
  </si>
  <si>
    <t>Little White Lies</t>
  </si>
  <si>
    <t>Vincent</t>
  </si>
  <si>
    <t>Beno√Æt Magimel</t>
  </si>
  <si>
    <t>Amphetamine</t>
  </si>
  <si>
    <t>Kafka</t>
  </si>
  <si>
    <t>Byron Pang</t>
  </si>
  <si>
    <t>Nina Sayers / White Swan / Odette</t>
  </si>
  <si>
    <t>Natalie Portman</t>
  </si>
  <si>
    <t>Ticked-Off Trannies with Knives</t>
  </si>
  <si>
    <t>Bubbles Cliquot</t>
  </si>
  <si>
    <t>Krystal Summers</t>
  </si>
  <si>
    <t>Hunter</t>
  </si>
  <si>
    <t>Jason Olive</t>
  </si>
  <si>
    <t>Jules Allgood</t>
  </si>
  <si>
    <t>Death at a Funeral</t>
  </si>
  <si>
    <t>Frank Lovett</t>
  </si>
  <si>
    <t>Peter Dinklage</t>
  </si>
  <si>
    <t>Burlesque</t>
  </si>
  <si>
    <t>Sean</t>
  </si>
  <si>
    <t>Stanley Tucci</t>
  </si>
  <si>
    <t>Beginners</t>
  </si>
  <si>
    <t>Hal</t>
  </si>
  <si>
    <t>Christopher Plummer</t>
  </si>
  <si>
    <t>Howl</t>
  </si>
  <si>
    <t>Neal Cassady</t>
  </si>
  <si>
    <t>Jon Prescott</t>
  </si>
  <si>
    <t>Dirty Girl</t>
  </si>
  <si>
    <t>Clarke Walters</t>
  </si>
  <si>
    <t>Jeremy Dozier</t>
  </si>
  <si>
    <t>Thomas Price</t>
  </si>
  <si>
    <t>The Last Exorcism</t>
  </si>
  <si>
    <t>Logan</t>
  </si>
  <si>
    <t>Logan Craig Reid</t>
  </si>
  <si>
    <t>Oliver</t>
  </si>
  <si>
    <t>Brennan Mejia</t>
  </si>
  <si>
    <t>Ramona Flowers</t>
  </si>
  <si>
    <t>Mary Elizabeth Winstead</t>
  </si>
  <si>
    <t>For Colored Girls</t>
  </si>
  <si>
    <t>Carl Bradmore</t>
  </si>
  <si>
    <t>Omari Hardwick</t>
  </si>
  <si>
    <t>Every Day</t>
  </si>
  <si>
    <t>Jonah Freed</t>
  </si>
  <si>
    <t>Ezra Miller</t>
  </si>
  <si>
    <t>Easy A</t>
  </si>
  <si>
    <t>Brandon</t>
  </si>
  <si>
    <t>Dan Byrd</t>
  </si>
  <si>
    <t>Allen Ginsberg</t>
  </si>
  <si>
    <t>James Franco</t>
  </si>
  <si>
    <t>Bernie</t>
  </si>
  <si>
    <t>Bernie Tiede</t>
  </si>
  <si>
    <t>The Best Exotic Marigold Hotel</t>
  </si>
  <si>
    <t>Graham Dashwood</t>
  </si>
  <si>
    <t>The Guard</t>
  </si>
  <si>
    <t>Garda Aidan McBride</t>
  </si>
  <si>
    <t>Rory Keenan</t>
  </si>
  <si>
    <t>Ireland, United Kingdom</t>
  </si>
  <si>
    <t>J. Edgar</t>
  </si>
  <si>
    <t>Just Go With It</t>
  </si>
  <si>
    <t>Ian Maxtone-Jones</t>
  </si>
  <si>
    <t>Dave Matthews</t>
  </si>
  <si>
    <t>The Ledge</t>
  </si>
  <si>
    <t>Christopher Gorham</t>
  </si>
  <si>
    <t>Love Actually... Sucks!</t>
  </si>
  <si>
    <t>Bridesman</t>
  </si>
  <si>
    <t>Ryo van Kooten</t>
  </si>
  <si>
    <t>North Sea Texas</t>
  </si>
  <si>
    <t>Pim</t>
  </si>
  <si>
    <t>Jelle Florizoone</t>
  </si>
  <si>
    <t>Tinker Tailor Soldier Spy</t>
  </si>
  <si>
    <t>Peter Guillam</t>
  </si>
  <si>
    <t>Benedict Cumberbatch</t>
  </si>
  <si>
    <t>The Unkabogable Praybeyt Benjamin</t>
  </si>
  <si>
    <t>Private Benjamin Santos VIII</t>
  </si>
  <si>
    <t>Vice Ganda</t>
  </si>
  <si>
    <t>The Broken Tower</t>
  </si>
  <si>
    <t>Hart Crane</t>
  </si>
  <si>
    <t>Bridegroom</t>
  </si>
  <si>
    <t>Jackie Chow</t>
  </si>
  <si>
    <t>Albert Nobbs</t>
  </si>
  <si>
    <t>Glenn Close</t>
  </si>
  <si>
    <t>Pariah</t>
  </si>
  <si>
    <t>Alike</t>
  </si>
  <si>
    <t>Adepero Oduye</t>
  </si>
  <si>
    <t>Our Idiot Brother</t>
  </si>
  <si>
    <t>Cindy Harris</t>
  </si>
  <si>
    <t>Rashida Jones</t>
  </si>
  <si>
    <t>Policewoman's girl</t>
  </si>
  <si>
    <t>Celia Chang</t>
  </si>
  <si>
    <t>Policewoman</t>
  </si>
  <si>
    <t>Lareine Xu</t>
  </si>
  <si>
    <t>Cloudburst</t>
  </si>
  <si>
    <t>Dot</t>
  </si>
  <si>
    <t>Brenda Fricker</t>
  </si>
  <si>
    <t>Olympia Dukakis</t>
  </si>
  <si>
    <t>The Skin I Live In</t>
  </si>
  <si>
    <t>Cristina</t>
  </si>
  <si>
    <t>Bárbara Lennie</t>
  </si>
  <si>
    <t>Facing Mirrors</t>
  </si>
  <si>
    <t>Adineh (Eddie)</t>
  </si>
  <si>
    <t>Shayesteh Irani</t>
  </si>
  <si>
    <t>Gun Hill Road</t>
  </si>
  <si>
    <t>Vanessa</t>
  </si>
  <si>
    <t>Harmony Santana</t>
  </si>
  <si>
    <t>Romeos</t>
  </si>
  <si>
    <t>Lukas</t>
  </si>
  <si>
    <t>Rick Okon</t>
  </si>
  <si>
    <t>Tomboy</t>
  </si>
  <si>
    <t>Mikäel</t>
  </si>
  <si>
    <t>Zoé Héran</t>
  </si>
  <si>
    <t>Your Sister's Sister</t>
  </si>
  <si>
    <t>Hannah</t>
  </si>
  <si>
    <t>Rosemarie DeWitt</t>
  </si>
  <si>
    <t>Weekend</t>
  </si>
  <si>
    <t>Russell</t>
  </si>
  <si>
    <t>Tom Cullen</t>
  </si>
  <si>
    <t>Butter</t>
  </si>
  <si>
    <t>Brooke</t>
  </si>
  <si>
    <t>Olivia Wilde</t>
  </si>
  <si>
    <t>Gino</t>
  </si>
  <si>
    <t>Mathias Vergels</t>
  </si>
  <si>
    <t>Natalie "Nat" Rochlin</t>
  </si>
  <si>
    <t>Zooey Deschanel</t>
  </si>
  <si>
    <t>Bill Haydon</t>
  </si>
  <si>
    <t>Unforgivable</t>
  </si>
  <si>
    <t>Judith</t>
  </si>
  <si>
    <t>Carole Bouquet</t>
  </si>
  <si>
    <t>The Perfect Family</t>
  </si>
  <si>
    <t>Shannon Cleary</t>
  </si>
  <si>
    <t>Emily Deschanel</t>
  </si>
  <si>
    <t>Angela Rayes</t>
  </si>
  <si>
    <t>Angelique Cabral</t>
  </si>
  <si>
    <t>Jack &amp; Diane</t>
  </si>
  <si>
    <t>Jack</t>
  </si>
  <si>
    <t>Riley Keough</t>
  </si>
  <si>
    <t>Love Is Not Perfect</t>
  </si>
  <si>
    <t>Adriana</t>
  </si>
  <si>
    <t>Lorena Cacciatore</t>
  </si>
  <si>
    <t>Elena</t>
  </si>
  <si>
    <t>Anna Foglietta</t>
  </si>
  <si>
    <t>3, 2, 1... Frankie Go Boom</t>
  </si>
  <si>
    <t>Phyllis</t>
  </si>
  <si>
    <t>Ron Perlman</t>
  </si>
  <si>
    <t>Laurence Anyways</t>
  </si>
  <si>
    <t>Laurence Alia</t>
  </si>
  <si>
    <t>Melvil Poupaud</t>
  </si>
  <si>
    <t>Cloud Atlas</t>
  </si>
  <si>
    <t>Rufus Sixsmith</t>
  </si>
  <si>
    <t>James D'Arcy</t>
  </si>
  <si>
    <t>Germany, United States</t>
  </si>
  <si>
    <t>Robert Frobisher</t>
  </si>
  <si>
    <t>Ben Whishaw</t>
  </si>
  <si>
    <t>Speechless</t>
  </si>
  <si>
    <t>Han Dong</t>
  </si>
  <si>
    <t>Jian Jiang</t>
  </si>
  <si>
    <t>Celeste and Jesse Forever</t>
  </si>
  <si>
    <t>Elijah Wood</t>
  </si>
  <si>
    <t>For a Good Time, Call...</t>
  </si>
  <si>
    <t>Jesse</t>
  </si>
  <si>
    <t>Sassy Pants</t>
  </si>
  <si>
    <t>Chip Hardy</t>
  </si>
  <si>
    <t>Haley Joel Osment</t>
  </si>
  <si>
    <t>Hit and Run</t>
  </si>
  <si>
    <t>Terry Rathbinn</t>
  </si>
  <si>
    <t>Jess Rowland</t>
  </si>
  <si>
    <t>On the Road</t>
  </si>
  <si>
    <t>Tall thin salesman</t>
  </si>
  <si>
    <t>Steve Buscemi</t>
  </si>
  <si>
    <t>France, United Kingdom, Mexico, Brazil, United States, Canada</t>
  </si>
  <si>
    <t>The Paperboy</t>
  </si>
  <si>
    <t>Ward Jansen</t>
  </si>
  <si>
    <t>Matthew McConaughey</t>
  </si>
  <si>
    <t>The Perks of Being a Wallflower</t>
  </si>
  <si>
    <t>Brad</t>
  </si>
  <si>
    <t>Johnny Simmons</t>
  </si>
  <si>
    <t>Rock of Ages</t>
  </si>
  <si>
    <t>Lonny Barnett</t>
  </si>
  <si>
    <t>Russell Brand</t>
  </si>
  <si>
    <t>Pierre-Matthieu Vital</t>
  </si>
  <si>
    <t>Hong Kong, China</t>
  </si>
  <si>
    <t>Ginger &amp; Rosa</t>
  </si>
  <si>
    <t>Timothy Spall</t>
  </si>
  <si>
    <t>United Kingdom, Denmark, Canada</t>
  </si>
  <si>
    <t>Struck by Lightning</t>
  </si>
  <si>
    <t>Nicholas Forbes</t>
  </si>
  <si>
    <t>Carter Jenkins</t>
  </si>
  <si>
    <t>Ted</t>
  </si>
  <si>
    <t>Guy</t>
  </si>
  <si>
    <t>Patrick Warburton</t>
  </si>
  <si>
    <t>Four</t>
  </si>
  <si>
    <t>Joe</t>
  </si>
  <si>
    <t>Wendell Pierce</t>
  </si>
  <si>
    <t>After the Dark</t>
  </si>
  <si>
    <t>Freddie Stroma</t>
  </si>
  <si>
    <t>Indonesia, United States</t>
  </si>
  <si>
    <t>The Amazing Praybeyt Benjamin</t>
  </si>
  <si>
    <t>Baggage Claim</t>
  </si>
  <si>
    <t>Sam</t>
  </si>
  <si>
    <t>Adam Brody</t>
  </si>
  <si>
    <t>The Bling Ring</t>
  </si>
  <si>
    <t>Marc Hall</t>
  </si>
  <si>
    <t>Israel Broussard</t>
  </si>
  <si>
    <t>United States, United Kingdom, France, Germany, Japan</t>
  </si>
  <si>
    <t>Blue Is the Warmest Colour</t>
  </si>
  <si>
    <t>Valentin</t>
  </si>
  <si>
    <t>Sandor Funtek</t>
  </si>
  <si>
    <t>France, Belgium, Spain</t>
  </si>
  <si>
    <t>Dallas Buyers Club</t>
  </si>
  <si>
    <t>Rayon</t>
  </si>
  <si>
    <t>Emma</t>
  </si>
  <si>
    <t>Léa Seydoux</t>
  </si>
  <si>
    <t>Lise</t>
  </si>
  <si>
    <t>Mona Walravens</t>
  </si>
  <si>
    <t>Geography Club</t>
  </si>
  <si>
    <t>Russell Middlebrook</t>
  </si>
  <si>
    <t>Cameron Deane Stewart</t>
  </si>
  <si>
    <t>Tom at the Farm</t>
  </si>
  <si>
    <t>Francis Longchamp</t>
  </si>
  <si>
    <t>Pierre-Yves Cardinal</t>
  </si>
  <si>
    <t>Snowpiercer</t>
  </si>
  <si>
    <t>Wilford</t>
  </si>
  <si>
    <t>South Korea, Czech Republic</t>
  </si>
  <si>
    <t>Side Effects</t>
  </si>
  <si>
    <t>Emily Taylor</t>
  </si>
  <si>
    <t>Rooney Mara</t>
  </si>
  <si>
    <t>The Mortal Instruments: City of Bones</t>
  </si>
  <si>
    <t>Magnus Bane</t>
  </si>
  <si>
    <t>Godfrey Gao</t>
  </si>
  <si>
    <t>Kill Your Darlings</t>
  </si>
  <si>
    <t>Daniel Radcliffe</t>
  </si>
  <si>
    <t>Free Fall</t>
  </si>
  <si>
    <t>Marc Borgmann</t>
  </si>
  <si>
    <t>Hanno Koffler</t>
  </si>
  <si>
    <t>Adèle</t>
  </si>
  <si>
    <t>Adèle Exarchopoulos</t>
  </si>
  <si>
    <t>Riddick</t>
  </si>
  <si>
    <t>Dahl</t>
  </si>
  <si>
    <t>Katee Sackhoff</t>
  </si>
  <si>
    <t>The Nun</t>
  </si>
  <si>
    <t>Abbess Saint Eutrope</t>
  </si>
  <si>
    <t>Isabelle Huppert</t>
  </si>
  <si>
    <t>France, Belgium, Germany</t>
  </si>
  <si>
    <t>The Hot Flashes</t>
  </si>
  <si>
    <t>Ginger Peabody</t>
  </si>
  <si>
    <t>Daryl Hannah</t>
  </si>
  <si>
    <t>Concussion</t>
  </si>
  <si>
    <t>Julie Fain Lawrence</t>
  </si>
  <si>
    <t>Abby Ableman</t>
  </si>
  <si>
    <t>Chinese Puzzle</t>
  </si>
  <si>
    <t>Ju</t>
  </si>
  <si>
    <t>Sandrine Holt</t>
  </si>
  <si>
    <t>France, Belgium</t>
  </si>
  <si>
    <t>Adult World</t>
  </si>
  <si>
    <t>Rubia</t>
  </si>
  <si>
    <t>Armando Riesco</t>
  </si>
  <si>
    <t>52 Tuesdays</t>
  </si>
  <si>
    <t>Del Herbert-Jane</t>
  </si>
  <si>
    <t>G.B.F.</t>
  </si>
  <si>
    <t>Tanner Daniels</t>
  </si>
  <si>
    <t>Michael J. Willett</t>
  </si>
  <si>
    <t>Pit Stop</t>
  </si>
  <si>
    <t>Marcus DeAnda</t>
  </si>
  <si>
    <t>SDU: Sex Duties Unit</t>
  </si>
  <si>
    <t>Hai Mai</t>
  </si>
  <si>
    <t>Derek Tsang</t>
  </si>
  <si>
    <t>Philomena</t>
  </si>
  <si>
    <t>Sean Mahon</t>
  </si>
  <si>
    <t>France, United Kingdom, United States</t>
  </si>
  <si>
    <t>Alec Lightwood</t>
  </si>
  <si>
    <t>Canada, Germany, United States, United Kingdom</t>
  </si>
  <si>
    <t>Lucien Carr</t>
  </si>
  <si>
    <t>Dane DeHaan</t>
  </si>
  <si>
    <t>Kick-Ass 2</t>
  </si>
  <si>
    <t>Insect-Man</t>
  </si>
  <si>
    <t>Robert Emms</t>
  </si>
  <si>
    <t>Tom Podowski</t>
  </si>
  <si>
    <t>Kay Engel</t>
  </si>
  <si>
    <t>Max Riemelt</t>
  </si>
  <si>
    <t>Voyage</t>
  </si>
  <si>
    <t>Ryo</t>
  </si>
  <si>
    <t>Grown Ups 2</t>
  </si>
  <si>
    <t>Oliver Hudson</t>
  </si>
  <si>
    <t>Starred Up</t>
  </si>
  <si>
    <t>Neville Love</t>
  </si>
  <si>
    <t>Ben Mendelsohn</t>
  </si>
  <si>
    <t>Boulevard</t>
  </si>
  <si>
    <t>Nolan Mack</t>
  </si>
  <si>
    <t>Dear White People</t>
  </si>
  <si>
    <t>Lionel Higgins</t>
  </si>
  <si>
    <t>Tyler James Williams</t>
  </si>
  <si>
    <t>Futuro Beach</t>
  </si>
  <si>
    <t>Donato</t>
  </si>
  <si>
    <t>Wagner Moura</t>
  </si>
  <si>
    <t>Brazil, Germany</t>
  </si>
  <si>
    <t>The Imitation Game</t>
  </si>
  <si>
    <t>Alan Turing</t>
  </si>
  <si>
    <t>Appropriate Behavior</t>
  </si>
  <si>
    <t>Crystal</t>
  </si>
  <si>
    <t>Halley Feiffer</t>
  </si>
  <si>
    <t>Jongens</t>
  </si>
  <si>
    <t>Ko Zandvliet</t>
  </si>
  <si>
    <t>Blackbird</t>
  </si>
  <si>
    <t>Randy Rousseau</t>
  </si>
  <si>
    <t>Julian Walker</t>
  </si>
  <si>
    <t>A Girl at My Door</t>
  </si>
  <si>
    <t>Lee Young-nam</t>
  </si>
  <si>
    <t>Bae Doona</t>
  </si>
  <si>
    <t>Shirin</t>
  </si>
  <si>
    <t>Desiree Akhavan</t>
  </si>
  <si>
    <t>The Grand Budapest Hotel</t>
  </si>
  <si>
    <t>Monsieur Gustave H.</t>
  </si>
  <si>
    <t>Ralph Fiennes</t>
  </si>
  <si>
    <t>The Skeleton Twins</t>
  </si>
  <si>
    <t>Rich Levitt</t>
  </si>
  <si>
    <t>Ty Burrell</t>
  </si>
  <si>
    <t>Pride</t>
  </si>
  <si>
    <t>Stephanie "Steph" Chambers</t>
  </si>
  <si>
    <t>Faye Marsay</t>
  </si>
  <si>
    <t>Never</t>
  </si>
  <si>
    <t>Zelda Williams</t>
  </si>
  <si>
    <t>Girltrash: All Night Long</t>
  </si>
  <si>
    <t>Misty Monroe</t>
  </si>
  <si>
    <t>Mandy Musgrave</t>
  </si>
  <si>
    <t>The Humbling</t>
  </si>
  <si>
    <t>Pegeen Mike Stapleford</t>
  </si>
  <si>
    <t>Greta Gerwig</t>
  </si>
  <si>
    <t>Julia</t>
  </si>
  <si>
    <t>Ashley C. Williams</t>
  </si>
  <si>
    <t>Lilting</t>
  </si>
  <si>
    <t>Kai</t>
  </si>
  <si>
    <t>Andrew Leung</t>
  </si>
  <si>
    <t>Life Partners</t>
  </si>
  <si>
    <t>Sasha Weiss</t>
  </si>
  <si>
    <t>Leighton Meester</t>
  </si>
  <si>
    <t>Love Is Strange</t>
  </si>
  <si>
    <t>George Garea</t>
  </si>
  <si>
    <t>Alfred Molina</t>
  </si>
  <si>
    <t>United States, France</t>
  </si>
  <si>
    <t>Mark Ashton</t>
  </si>
  <si>
    <t>Ben Schnetzer</t>
  </si>
  <si>
    <t>Boy Meets Girl</t>
  </si>
  <si>
    <t>Michelle Hendley</t>
  </si>
  <si>
    <t>Carmín Tropical</t>
  </si>
  <si>
    <t>Mabel</t>
  </si>
  <si>
    <t>José Pecina</t>
  </si>
  <si>
    <t>Pierrot Lunaire</t>
  </si>
  <si>
    <t>Pierrot</t>
  </si>
  <si>
    <t>Susanne Sachsse</t>
  </si>
  <si>
    <t>Predestination</t>
  </si>
  <si>
    <t>Jane/John</t>
  </si>
  <si>
    <t>Sarah Snook</t>
  </si>
  <si>
    <t>Obvious Child</t>
  </si>
  <si>
    <t>Gabe Liedman</t>
  </si>
  <si>
    <t>This Is Where I Leave You</t>
  </si>
  <si>
    <t>Linda</t>
  </si>
  <si>
    <t>Debra Monk</t>
  </si>
  <si>
    <t>Hilary Altman</t>
  </si>
  <si>
    <t>Jane Fonda</t>
  </si>
  <si>
    <t>Lyle</t>
  </si>
  <si>
    <t>Leah</t>
  </si>
  <si>
    <t>Gaby Hoffmann</t>
  </si>
  <si>
    <t>Tammy</t>
  </si>
  <si>
    <t>Lenore</t>
  </si>
  <si>
    <t>The Taking of Deborah Logan</t>
  </si>
  <si>
    <t>Sarah Logan</t>
  </si>
  <si>
    <t>Anne Ramsay</t>
  </si>
  <si>
    <t>Milo Dean</t>
  </si>
  <si>
    <t>Bill Hader</t>
  </si>
  <si>
    <t>Space Station 76</t>
  </si>
  <si>
    <t>Captain Glenn Terry</t>
  </si>
  <si>
    <t>Patrick Wilson</t>
  </si>
  <si>
    <t>The Way He Looks</t>
  </si>
  <si>
    <t>Leonardo</t>
  </si>
  <si>
    <t>Ghilherme Lobo</t>
  </si>
  <si>
    <t>Susanne</t>
  </si>
  <si>
    <t>White Bird in a Blizzard</t>
  </si>
  <si>
    <t>Mickey</t>
  </si>
  <si>
    <t>Mark Indelicato</t>
  </si>
  <si>
    <t>Skin Deep</t>
  </si>
  <si>
    <t>Caitlin Davies</t>
  </si>
  <si>
    <t>Monica Zanetti</t>
  </si>
  <si>
    <t>Grandma</t>
  </si>
  <si>
    <t>Olivia</t>
  </si>
  <si>
    <t>Judy Greer</t>
  </si>
  <si>
    <t>Elle Reid</t>
  </si>
  <si>
    <t>Freeheld</t>
  </si>
  <si>
    <t>Stacie Andree</t>
  </si>
  <si>
    <t>Elliot Page</t>
  </si>
  <si>
    <t>Laurel Hester</t>
  </si>
  <si>
    <t>Carol</t>
  </si>
  <si>
    <t>Therese Belivet</t>
  </si>
  <si>
    <t>Carol Aird</t>
  </si>
  <si>
    <t>Cate Blanchett</t>
  </si>
  <si>
    <t>Addicted to Fresno</t>
  </si>
  <si>
    <t>Martha</t>
  </si>
  <si>
    <t>3 Generations</t>
  </si>
  <si>
    <t>Frances</t>
  </si>
  <si>
    <t>Linda Emond</t>
  </si>
  <si>
    <t>Dolly</t>
  </si>
  <si>
    <t>Susan Sarandon</t>
  </si>
  <si>
    <t>Karina Fernandez</t>
  </si>
  <si>
    <t>Dope</t>
  </si>
  <si>
    <t>Cassandra "Diggy" Andrews</t>
  </si>
  <si>
    <t>Kiersey Clemons</t>
  </si>
  <si>
    <t>Aubrey Plaza</t>
  </si>
  <si>
    <t>Utopians</t>
  </si>
  <si>
    <t>Antonio Ming</t>
  </si>
  <si>
    <t>Hins Gao</t>
  </si>
  <si>
    <t>Adonis He Fei</t>
  </si>
  <si>
    <t>Wild Horses</t>
  </si>
  <si>
    <t>Ben Briggs</t>
  </si>
  <si>
    <t>Danny Winters</t>
  </si>
  <si>
    <t>Jeremy Irvine</t>
  </si>
  <si>
    <t>Legend</t>
  </si>
  <si>
    <t>Ronnie Kray</t>
  </si>
  <si>
    <t>James White</t>
  </si>
  <si>
    <t>Nick</t>
  </si>
  <si>
    <t>Scott Mescudi</t>
  </si>
  <si>
    <t>Elle Fanning</t>
  </si>
  <si>
    <t>The Danish Girl</t>
  </si>
  <si>
    <t>Lili Elbe</t>
  </si>
  <si>
    <t>Eddie Redmayne</t>
  </si>
  <si>
    <t>Deathy</t>
  </si>
  <si>
    <t>Laverne Cox</t>
  </si>
  <si>
    <t>Tangerine</t>
  </si>
  <si>
    <t>Alexandra</t>
  </si>
  <si>
    <t>Mya Taylor</t>
  </si>
  <si>
    <t>Two 4 One</t>
  </si>
  <si>
    <t>Gavin Crawford</t>
  </si>
  <si>
    <t>Holy Mess</t>
  </si>
  <si>
    <t>Oscar</t>
  </si>
  <si>
    <t>Anton Lundqvist</t>
  </si>
  <si>
    <t>Holding the Man</t>
  </si>
  <si>
    <t>John Caleo</t>
  </si>
  <si>
    <t>Craig Stott</t>
  </si>
  <si>
    <t>Get Hard</t>
  </si>
  <si>
    <t>T. J. Jagodowski</t>
  </si>
  <si>
    <t>Entourage</t>
  </si>
  <si>
    <t>Lloyd Lee</t>
  </si>
  <si>
    <t>Rex Lee</t>
  </si>
  <si>
    <t>Burnt</t>
  </si>
  <si>
    <t>Tony Balerdi</t>
  </si>
  <si>
    <t>Daniel Br√ºhl</t>
  </si>
  <si>
    <t>American Ultra</t>
  </si>
  <si>
    <t>Petey Douglas</t>
  </si>
  <si>
    <t>Tony Hale</t>
  </si>
  <si>
    <t>4th Man Out</t>
  </si>
  <si>
    <t>Evan Todd</t>
  </si>
  <si>
    <t>While You Weren't Looking</t>
  </si>
  <si>
    <t>Dez</t>
  </si>
  <si>
    <t>Sandi Schultz</t>
  </si>
  <si>
    <t>Those People</t>
  </si>
  <si>
    <t>Jonathan Gordon</t>
  </si>
  <si>
    <t>Lord Boothby</t>
  </si>
  <si>
    <t>John Sessions</t>
  </si>
  <si>
    <t>Ingrid Jungermann</t>
  </si>
  <si>
    <t>Terri</t>
  </si>
  <si>
    <t>Camilla Waldman</t>
  </si>
  <si>
    <t>Daisy Robson</t>
  </si>
  <si>
    <t>Lisa Rieffel</t>
  </si>
  <si>
    <t>The Heroes of Evil</t>
  </si>
  <si>
    <t>Aritz</t>
  </si>
  <si>
    <t>Jorge Clemente</t>
  </si>
  <si>
    <t>Other People</t>
  </si>
  <si>
    <t>David Mulcahey</t>
  </si>
  <si>
    <t>Jesse Plemons</t>
  </si>
  <si>
    <t>Rage</t>
  </si>
  <si>
    <t>Y≈´ma Fujita</t>
  </si>
  <si>
    <t>Satoshi Tsumabuki</t>
  </si>
  <si>
    <t>Raw</t>
  </si>
  <si>
    <t>Adrien</t>
  </si>
  <si>
    <t>Rabah Na√Øt Oufella</t>
  </si>
  <si>
    <t>Spa Night</t>
  </si>
  <si>
    <t>Joe Seo</t>
  </si>
  <si>
    <t>Tallulah</t>
  </si>
  <si>
    <t>Andreas</t>
  </si>
  <si>
    <t>Zachary Quinto</t>
  </si>
  <si>
    <t>Two Is a Family</t>
  </si>
  <si>
    <t>Antoine Bertrand</t>
  </si>
  <si>
    <t>Their Finest</t>
  </si>
  <si>
    <t>Phyl Moore</t>
  </si>
  <si>
    <t>Rachael Stirling</t>
  </si>
  <si>
    <t>Spidarlings</t>
  </si>
  <si>
    <t>Matilda</t>
  </si>
  <si>
    <t>Rahel Kapsaski</t>
  </si>
  <si>
    <t>Eden</t>
  </si>
  <si>
    <t>Sophia Disgrace</t>
  </si>
  <si>
    <t>The Neon Demon</t>
  </si>
  <si>
    <t>Ruby</t>
  </si>
  <si>
    <t>Jena Malone</t>
  </si>
  <si>
    <t>Denmark, France, United States</t>
  </si>
  <si>
    <t>Mother's Day</t>
  </si>
  <si>
    <t>Cameron Esposito</t>
  </si>
  <si>
    <t>Gabi</t>
  </si>
  <si>
    <t>Sarah Chalke</t>
  </si>
  <si>
    <t>The Intervention</t>
  </si>
  <si>
    <t>Sarah</t>
  </si>
  <si>
    <t>Jessie</t>
  </si>
  <si>
    <t>I, Olga Hepnarová</t>
  </si>
  <si>
    <t>Olga Hepnarová</t>
  </si>
  <si>
    <t>Michalina Olszańska</t>
  </si>
  <si>
    <t>Nocturnal Animals</t>
  </si>
  <si>
    <t>Carlos Holt</t>
  </si>
  <si>
    <t>Moonlight</t>
  </si>
  <si>
    <t>Kevin Jones</t>
  </si>
  <si>
    <t>André Holland</t>
  </si>
  <si>
    <t>Neighbors 2: Sorority Rising</t>
  </si>
  <si>
    <t>Pete Regazolli</t>
  </si>
  <si>
    <t>Dave Franco</t>
  </si>
  <si>
    <t>The Mobfathers</t>
  </si>
  <si>
    <t>Wulf</t>
  </si>
  <si>
    <t>Gregory Wong</t>
  </si>
  <si>
    <t>Absolutely Fabulous: The Movie</t>
  </si>
  <si>
    <t>Graham Norton</t>
  </si>
  <si>
    <t>As You Are</t>
  </si>
  <si>
    <t>Owen Campbell</t>
  </si>
  <si>
    <t>Patsy Stone</t>
  </si>
  <si>
    <t>Joanna Lumley</t>
  </si>
  <si>
    <t>Apricot Groves</t>
  </si>
  <si>
    <t>Aram</t>
  </si>
  <si>
    <t>Narbe Vartan</t>
  </si>
  <si>
    <t>Being 17</t>
  </si>
  <si>
    <t>Damien Delille</t>
  </si>
  <si>
    <t>Klein</t>
  </si>
  <si>
    <t>Allied</t>
  </si>
  <si>
    <t>Bridget Vatan</t>
  </si>
  <si>
    <t>Lizzy Caplan</t>
  </si>
  <si>
    <t>Center of My World</t>
  </si>
  <si>
    <t>Phil</t>
  </si>
  <si>
    <t>Louis Hofmann</t>
  </si>
  <si>
    <t>Curmudgeons</t>
  </si>
  <si>
    <t>Jackie</t>
  </si>
  <si>
    <t>Danny DeVito</t>
  </si>
  <si>
    <t>Dirty Grandpa</t>
  </si>
  <si>
    <t>Bradley</t>
  </si>
  <si>
    <t>Jeffrey Bowyer-Chapman</t>
  </si>
  <si>
    <t>Handsome Devil</t>
  </si>
  <si>
    <t>Conor Masters</t>
  </si>
  <si>
    <t>Nicholas Galitzine</t>
  </si>
  <si>
    <t>Heartstone</t>
  </si>
  <si>
    <t>Kristj√°n</t>
  </si>
  <si>
    <t>Bl√¶r Hinriksson</t>
  </si>
  <si>
    <t>Independence Day: Resurgence</t>
  </si>
  <si>
    <t>Dr. Brackish Okun</t>
  </si>
  <si>
    <t>Brent Spiner</t>
  </si>
  <si>
    <t>It's Only the End of the World</t>
  </si>
  <si>
    <t>Gaspard Ulliel</t>
  </si>
  <si>
    <t>Canada, France</t>
  </si>
  <si>
    <t>King Cobra</t>
  </si>
  <si>
    <t>Brent Corrigan</t>
  </si>
  <si>
    <t>Garrett Clayton</t>
  </si>
  <si>
    <t>Miss Stevens</t>
  </si>
  <si>
    <t>Anthony Quintal</t>
  </si>
  <si>
    <t>Chiron Harris ("Little" / "Black")</t>
  </si>
  <si>
    <t>Trevante Rhodes</t>
  </si>
  <si>
    <t>Lovesong</t>
  </si>
  <si>
    <t>Mindy</t>
  </si>
  <si>
    <t>Cell</t>
  </si>
  <si>
    <t>Thomas "Tom" McCourt</t>
  </si>
  <si>
    <t>Samuel L. Jackson</t>
  </si>
  <si>
    <t>Catfight</t>
  </si>
  <si>
    <t>Lisa</t>
  </si>
  <si>
    <t>Alicia Silverstone</t>
  </si>
  <si>
    <t>The Handmaiden</t>
  </si>
  <si>
    <t>Izumi Hideko / Lady</t>
  </si>
  <si>
    <t>Kim Min-hee</t>
  </si>
  <si>
    <t>First Girl I Loved</t>
  </si>
  <si>
    <t>Sasha Basanez</t>
  </si>
  <si>
    <t>Brianna Hildebrand</t>
  </si>
  <si>
    <t>Nam Sook-hee / Maid</t>
  </si>
  <si>
    <t>Kim Tae-ri</t>
  </si>
  <si>
    <t>Colby Robson</t>
  </si>
  <si>
    <t>Gabrielle Christian</t>
  </si>
  <si>
    <t>Jessie Cave</t>
  </si>
  <si>
    <t>Ashley Miller</t>
  </si>
  <si>
    <t>Pascal</t>
  </si>
  <si>
    <t>Nina Proll</t>
  </si>
  <si>
    <t>Tereza</t>
  </si>
  <si>
    <t>Inka Friedrich</t>
  </si>
  <si>
    <t>Anne Smith</t>
  </si>
  <si>
    <t>Dylan Gelula</t>
  </si>
  <si>
    <t>Tom of Finland</t>
  </si>
  <si>
    <t>Touko Laaksonen</t>
  </si>
  <si>
    <t>Pekka Strang</t>
  </si>
  <si>
    <t>Finland, Sweden, Denmark, Germany, United States</t>
  </si>
  <si>
    <t>Thirty Years of Adonis</t>
  </si>
  <si>
    <t>Yang Ke</t>
  </si>
  <si>
    <t>Hong Kong, Taiwan, China</t>
  </si>
  <si>
    <t>Anchor and Hope</t>
  </si>
  <si>
    <t>Natalia Tena</t>
  </si>
  <si>
    <t>Spain, United Kingdom</t>
  </si>
  <si>
    <t>Atomic Blonde</t>
  </si>
  <si>
    <t>Delphine Lasalle</t>
  </si>
  <si>
    <t>Sofia Boutella</t>
  </si>
  <si>
    <t>Battle of the Sexes</t>
  </si>
  <si>
    <t>Billie Jean King</t>
  </si>
  <si>
    <t>Emma Stone</t>
  </si>
  <si>
    <t>Marilyn Bennett</t>
  </si>
  <si>
    <t>Andrea Riseborough</t>
  </si>
  <si>
    <t>The Carmilla Movie</t>
  </si>
  <si>
    <t>Natasha Negovanlis</t>
  </si>
  <si>
    <t>Disobedience</t>
  </si>
  <si>
    <t>Esti Kuperman</t>
  </si>
  <si>
    <t>Rachel McAdams</t>
  </si>
  <si>
    <t>United States, Ireland, United Kingdom</t>
  </si>
  <si>
    <t>My Days of Mercy</t>
  </si>
  <si>
    <t>Lucy Moro</t>
  </si>
  <si>
    <t>Elliot Page [b]</t>
  </si>
  <si>
    <t>The Party</t>
  </si>
  <si>
    <t>Jinny</t>
  </si>
  <si>
    <t>Emily Mortimer</t>
  </si>
  <si>
    <t>Power Rangers</t>
  </si>
  <si>
    <t>Trini Kwan/Yellow Ranger</t>
  </si>
  <si>
    <t>Becky G</t>
  </si>
  <si>
    <t>Princess Cyd</t>
  </si>
  <si>
    <t>Katie</t>
  </si>
  <si>
    <t>Malic White</t>
  </si>
  <si>
    <t>Return to Return to Nuke 'Em High AKA Volume 2</t>
  </si>
  <si>
    <t>Lauren</t>
  </si>
  <si>
    <t>Catherine Corcoran</t>
  </si>
  <si>
    <t>Chrissy</t>
  </si>
  <si>
    <t>Asta Paredes</t>
  </si>
  <si>
    <t>Rough Night</t>
  </si>
  <si>
    <t>Ilana Glazer</t>
  </si>
  <si>
    <t>Signature Move</t>
  </si>
  <si>
    <t>Zaynab</t>
  </si>
  <si>
    <t>Fawzia Mirza</t>
  </si>
  <si>
    <t>Thelma</t>
  </si>
  <si>
    <t>Eili Harboe</t>
  </si>
  <si>
    <t>Anja</t>
  </si>
  <si>
    <t>Kaya Wilkins</t>
  </si>
  <si>
    <t>To the Bone</t>
  </si>
  <si>
    <t>You, Me and Him</t>
  </si>
  <si>
    <t>Lucy Punch</t>
  </si>
  <si>
    <t>Alex</t>
  </si>
  <si>
    <t>Cherry Jones</t>
  </si>
  <si>
    <t>A Fantastic Woman</t>
  </si>
  <si>
    <t>Marina Vidal</t>
  </si>
  <si>
    <t>Daniela Vega</t>
  </si>
  <si>
    <t>Song to Song</t>
  </si>
  <si>
    <t>Zoey</t>
  </si>
  <si>
    <t>Bérénice Marlohe</t>
  </si>
  <si>
    <t>Ronit Krushka</t>
  </si>
  <si>
    <t>Rachel Weisz</t>
  </si>
  <si>
    <t>Lorraine Broughton</t>
  </si>
  <si>
    <t>Call Me by Your Name</t>
  </si>
  <si>
    <t>Armie Hammer</t>
  </si>
  <si>
    <t>Cyd</t>
  </si>
  <si>
    <t>Jessie Pinnick</t>
  </si>
  <si>
    <t>Sid</t>
  </si>
  <si>
    <t>Kate French</t>
  </si>
  <si>
    <t>Allure</t>
  </si>
  <si>
    <t>Laura Drake</t>
  </si>
  <si>
    <t>Evan Rachel Wood</t>
  </si>
  <si>
    <t>Speech &amp; Debate</t>
  </si>
  <si>
    <t>Howie</t>
  </si>
  <si>
    <t>Austin P. McKenzie</t>
  </si>
  <si>
    <t>The Shape of Water</t>
  </si>
  <si>
    <t>Giles</t>
  </si>
  <si>
    <t>Rift</t>
  </si>
  <si>
    <t>Einar</t>
  </si>
  <si>
    <t>Sigurdur Thor Oskarsson</t>
  </si>
  <si>
    <t>My Friend Dahmer</t>
  </si>
  <si>
    <t>Ross Lynch</t>
  </si>
  <si>
    <t>Lady Bird</t>
  </si>
  <si>
    <t>Danny O'Neill</t>
  </si>
  <si>
    <t>Lucas Hedges</t>
  </si>
  <si>
    <t>God's Own Country</t>
  </si>
  <si>
    <t>Gheorghe Ionescu</t>
  </si>
  <si>
    <t>Alec Secareanu</t>
  </si>
  <si>
    <t>Oona Chaplin</t>
  </si>
  <si>
    <t>Beauty and the Beast</t>
  </si>
  <si>
    <t>LeFou</t>
  </si>
  <si>
    <t>Josh Gad</t>
  </si>
  <si>
    <t>Beach Rats</t>
  </si>
  <si>
    <t>Harris Dickinson</t>
  </si>
  <si>
    <t>Permission</t>
  </si>
  <si>
    <t>Hale</t>
  </si>
  <si>
    <t>David Joseph Craig</t>
  </si>
  <si>
    <t>Blair</t>
  </si>
  <si>
    <t>Zoë Kravitz</t>
  </si>
  <si>
    <t>Faye</t>
  </si>
  <si>
    <t>Ted Tinling</t>
  </si>
  <si>
    <t>Alien: Covenant</t>
  </si>
  <si>
    <t>Carl Lope</t>
  </si>
  <si>
    <t>Demi√°n Bichir</t>
  </si>
  <si>
    <t>The Miseducation of Cameron Post</t>
  </si>
  <si>
    <t>Cameron Post</t>
  </si>
  <si>
    <t>Chloë Grace Moretz</t>
  </si>
  <si>
    <t>Wild Nights with Emily</t>
  </si>
  <si>
    <t>Emily Dickinson</t>
  </si>
  <si>
    <t>Molly Shannon</t>
  </si>
  <si>
    <t>Girl</t>
  </si>
  <si>
    <t>Lara Verhaegen</t>
  </si>
  <si>
    <t>Victor Polster</t>
  </si>
  <si>
    <t>For Nonna Anna</t>
  </si>
  <si>
    <t>Maya Henry</t>
  </si>
  <si>
    <t>Vic</t>
  </si>
  <si>
    <t>Ian Alexander</t>
  </si>
  <si>
    <t>Assassination Nation</t>
  </si>
  <si>
    <t>Bex</t>
  </si>
  <si>
    <t>Hari Nef</t>
  </si>
  <si>
    <t>A Kid Like Jake</t>
  </si>
  <si>
    <t>Jake Wheeler</t>
  </si>
  <si>
    <t>Leo James Davis</t>
  </si>
  <si>
    <t>Vice</t>
  </si>
  <si>
    <t>Mary Cheney</t>
  </si>
  <si>
    <t>Mary Queen of Scots</t>
  </si>
  <si>
    <t>Lord Darnley</t>
  </si>
  <si>
    <t>Jack Lowden</t>
  </si>
  <si>
    <t>Ready Player One</t>
  </si>
  <si>
    <t>Helen "H" Harris</t>
  </si>
  <si>
    <t>Lena Waithe</t>
  </si>
  <si>
    <t>Diamantino</t>
  </si>
  <si>
    <t>Lucia</t>
  </si>
  <si>
    <t>Maria Leite</t>
  </si>
  <si>
    <t>Portugal, France, Brazil</t>
  </si>
  <si>
    <t>The Favourite</t>
  </si>
  <si>
    <t>Anne, Queen of Great Britain</t>
  </si>
  <si>
    <t>Olivia Colman</t>
  </si>
  <si>
    <t>United Kingdom, Ireland, United States</t>
  </si>
  <si>
    <t>Abigail Masham</t>
  </si>
  <si>
    <t>Knife+Heart</t>
  </si>
  <si>
    <t>Lois McKenna</t>
  </si>
  <si>
    <t>Kate Moran</t>
  </si>
  <si>
    <t>France, Mexico, Switzerland</t>
  </si>
  <si>
    <t>Hearts Beat Loud</t>
  </si>
  <si>
    <t>Samantha Lee "Sam" Fisher</t>
  </si>
  <si>
    <t>Rafiki</t>
  </si>
  <si>
    <t>Kena</t>
  </si>
  <si>
    <t>Samantha Mugatsia</t>
  </si>
  <si>
    <t>JT LeRoy</t>
  </si>
  <si>
    <t>Diane Kruger</t>
  </si>
  <si>
    <t>Canada, United States, United Kingdom</t>
  </si>
  <si>
    <t>Anne Parèze</t>
  </si>
  <si>
    <t>Vanessa Paradis</t>
  </si>
  <si>
    <t>The Professor</t>
  </si>
  <si>
    <t>Olivia Brown</t>
  </si>
  <si>
    <t>Odessa Young</t>
  </si>
  <si>
    <t>Tracey</t>
  </si>
  <si>
    <t>"Travis Tung" / "Tracey"</t>
  </si>
  <si>
    <t>Philip Keung</t>
  </si>
  <si>
    <t>The Perfection</t>
  </si>
  <si>
    <t>Elizabeth "Lizzie" Wells</t>
  </si>
  <si>
    <t>Logan Browning</t>
  </si>
  <si>
    <t>Charlotte Willmore</t>
  </si>
  <si>
    <t>Allison Williams</t>
  </si>
  <si>
    <t>Coley Taylor</t>
  </si>
  <si>
    <t>Quinn Shephard</t>
  </si>
  <si>
    <t>Ziki</t>
  </si>
  <si>
    <t>Sheila Munyiva</t>
  </si>
  <si>
    <t>Voyez comme on danse</t>
  </si>
  <si>
    <t>Sara Martins</t>
  </si>
  <si>
    <t>Love, Simon</t>
  </si>
  <si>
    <t>Simon Spier</t>
  </si>
  <si>
    <t>Nick Robinson</t>
  </si>
  <si>
    <t>Blockers</t>
  </si>
  <si>
    <t>Angelica</t>
  </si>
  <si>
    <t>Ramona Young</t>
  </si>
  <si>
    <t>Can You Ever Forgive Me?</t>
  </si>
  <si>
    <t>Lee Israel</t>
  </si>
  <si>
    <t>Melissa McCarthy</t>
  </si>
  <si>
    <t>Ideal Home</t>
  </si>
  <si>
    <t>Erasmus Brumble</t>
  </si>
  <si>
    <t>The Happy Prince</t>
  </si>
  <si>
    <t>Lord Alfred "Bosie" Douglas</t>
  </si>
  <si>
    <t>Colin Morgan</t>
  </si>
  <si>
    <t>Germany, Belgium, Italy, United Kingdom</t>
  </si>
  <si>
    <t>Green Book</t>
  </si>
  <si>
    <t>Don Shirley</t>
  </si>
  <si>
    <t>Mahershala Ali</t>
  </si>
  <si>
    <t>Giant Little Ones</t>
  </si>
  <si>
    <t>Ray Winter</t>
  </si>
  <si>
    <t>Kyle MacLachlan</t>
  </si>
  <si>
    <t>Don't Worry, He Won't Get Far on Foot</t>
  </si>
  <si>
    <t>Donnie</t>
  </si>
  <si>
    <t>Jonah Hill</t>
  </si>
  <si>
    <t>The Death &amp; Life of John F. Donovan</t>
  </si>
  <si>
    <t>John F. Donovan</t>
  </si>
  <si>
    <t>Kit Harington</t>
  </si>
  <si>
    <t>Crazy Rich Asians</t>
  </si>
  <si>
    <t>Oliver T'sien</t>
  </si>
  <si>
    <t>Nico Santos</t>
  </si>
  <si>
    <t>United States, Singapore</t>
  </si>
  <si>
    <t>Come Sunday</t>
  </si>
  <si>
    <t>Reggie</t>
  </si>
  <si>
    <t>Lakeith Stanfield</t>
  </si>
  <si>
    <t>Jack Hock</t>
  </si>
  <si>
    <t>Richard E. Grant</t>
  </si>
  <si>
    <t>Boy Erased</t>
  </si>
  <si>
    <t>Jared Eamons</t>
  </si>
  <si>
    <t>Bohemian Rhapsody</t>
  </si>
  <si>
    <t>Jim Hutton</t>
  </si>
  <si>
    <t>Aaron McCusker</t>
  </si>
  <si>
    <t>Bird Box</t>
  </si>
  <si>
    <t>Greg</t>
  </si>
  <si>
    <t>BD Wong</t>
  </si>
  <si>
    <t>Alex Strangelove</t>
  </si>
  <si>
    <t>Alex Truelove</t>
  </si>
  <si>
    <t>Daniel Doheny</t>
  </si>
  <si>
    <t>Laura Hollis</t>
  </si>
  <si>
    <t>Elise Bauman</t>
  </si>
  <si>
    <t>Freddie Mercury</t>
  </si>
  <si>
    <t>Rami Malek</t>
  </si>
  <si>
    <t>Sam Lockwood</t>
  </si>
  <si>
    <t>Gideon Adlon</t>
  </si>
  <si>
    <t>Aisha Brito</t>
  </si>
  <si>
    <t>Cleo Tavares</t>
  </si>
  <si>
    <t>Sarah Churchill</t>
  </si>
  <si>
    <t>Truth or Dare</t>
  </si>
  <si>
    <t>Brad Chang</t>
  </si>
  <si>
    <t>Hayden Szeto</t>
  </si>
  <si>
    <t>Colette</t>
  </si>
  <si>
    <t>Gabrielle Colette</t>
  </si>
  <si>
    <t>Keira Knightley</t>
  </si>
  <si>
    <t>In a Relationship</t>
  </si>
  <si>
    <t>Hallie</t>
  </si>
  <si>
    <t>Emma Roberts</t>
  </si>
  <si>
    <t>You Are the Apple of My Eye</t>
  </si>
  <si>
    <t>Kazuki Sugimura</t>
  </si>
  <si>
    <t>Ryosuke Yusa</t>
  </si>
  <si>
    <t>Vita &amp; Virginia</t>
  </si>
  <si>
    <t>Vita Sackville-West</t>
  </si>
  <si>
    <t>Gemma Arterton</t>
  </si>
  <si>
    <t>To All the Boys I've Loved Before</t>
  </si>
  <si>
    <t>Lucas Krapf</t>
  </si>
  <si>
    <t>Trezzo Mahoro</t>
  </si>
  <si>
    <t>Set It Up</t>
  </si>
  <si>
    <t>Duncan</t>
  </si>
  <si>
    <t>Pete Davidson</t>
  </si>
  <si>
    <t>School's out</t>
  </si>
  <si>
    <t>Pierre Hoffman</t>
  </si>
  <si>
    <t>Laurent Lafitte</t>
  </si>
  <si>
    <t>Rainbow's Sunset</t>
  </si>
  <si>
    <t>Ramoncito Estrella</t>
  </si>
  <si>
    <t>Eddie Garcia</t>
  </si>
  <si>
    <t>Cal Price</t>
  </si>
  <si>
    <t>Miles Heizer</t>
  </si>
  <si>
    <t>Saint Maud</t>
  </si>
  <si>
    <t>Lily Frazer</t>
  </si>
  <si>
    <t>Portrait of a Lady on Fire</t>
  </si>
  <si>
    <t>Héloïse</t>
  </si>
  <si>
    <t>Noémie Merlant</t>
  </si>
  <si>
    <t>Marianne</t>
  </si>
  <si>
    <t>Adèle Haenel</t>
  </si>
  <si>
    <t>Riot Girls</t>
  </si>
  <si>
    <t>Nat</t>
  </si>
  <si>
    <t>Madison Iseman</t>
  </si>
  <si>
    <t>Scratch</t>
  </si>
  <si>
    <t>Paloma Kwiatkowski</t>
  </si>
  <si>
    <t>Amanda Köhl</t>
  </si>
  <si>
    <t>Jennifer Ehle</t>
  </si>
  <si>
    <t>Someone Great</t>
  </si>
  <si>
    <t>Erin Kennedy</t>
  </si>
  <si>
    <t>DeWanda Wise</t>
  </si>
  <si>
    <t>Rose</t>
  </si>
  <si>
    <t>Sasha Lane</t>
  </si>
  <si>
    <t>Sword of Trust</t>
  </si>
  <si>
    <t>Michaela Watkins</t>
  </si>
  <si>
    <t>To the Stars</t>
  </si>
  <si>
    <t>Maggie Richmond</t>
  </si>
  <si>
    <t>Liana Liberato</t>
  </si>
  <si>
    <t>Hazel Atkins</t>
  </si>
  <si>
    <t>Adelaide Clemens</t>
  </si>
  <si>
    <t>Two of Us</t>
  </si>
  <si>
    <t>Nina Dorn</t>
  </si>
  <si>
    <t>Barbara Sukowa</t>
  </si>
  <si>
    <t>France, Belgium, Luxembourg</t>
  </si>
  <si>
    <t>Moonlit Winter</t>
  </si>
  <si>
    <t>Jun</t>
  </si>
  <si>
    <t>Yûko Nakamura</t>
  </si>
  <si>
    <t>Madeleine Girard</t>
  </si>
  <si>
    <t>Martine Chevallier</t>
  </si>
  <si>
    <t>Cynthia</t>
  </si>
  <si>
    <t>Jillian Bell</t>
  </si>
  <si>
    <t>Yoon-hee</t>
  </si>
  <si>
    <t>Kim Hee-ae</t>
  </si>
  <si>
    <t>Ek Ladki Ko Dekha Toh Aisa Laga</t>
  </si>
  <si>
    <t>Kuhu</t>
  </si>
  <si>
    <t>Regina Cassandra</t>
  </si>
  <si>
    <t>Let It Snow</t>
  </si>
  <si>
    <t>Dorrie</t>
  </si>
  <si>
    <t>Liv Hewson</t>
  </si>
  <si>
    <t>Maude</t>
  </si>
  <si>
    <t>Lera Abova</t>
  </si>
  <si>
    <t>Bombshell</t>
  </si>
  <si>
    <t>Jess Carr</t>
  </si>
  <si>
    <t>Kate McKinnon</t>
  </si>
  <si>
    <t>Booksmart</t>
  </si>
  <si>
    <t>Amy Antsler</t>
  </si>
  <si>
    <t>Kaitlyn Dever</t>
  </si>
  <si>
    <t>Hope</t>
  </si>
  <si>
    <t>Diana Silvers</t>
  </si>
  <si>
    <t>Carmilla</t>
  </si>
  <si>
    <t>Hannah Rae</t>
  </si>
  <si>
    <t>Devrim Lingnau</t>
  </si>
  <si>
    <t>Kerry</t>
  </si>
  <si>
    <t>Anna Akana</t>
  </si>
  <si>
    <t>Despite Everything</t>
  </si>
  <si>
    <t>Sofía</t>
  </si>
  <si>
    <t>Amaia Salamanca</t>
  </si>
  <si>
    <t>Sweety Chaudhary</t>
  </si>
  <si>
    <t>Sonam Kapoor Ahuja</t>
  </si>
  <si>
    <t>Elle Sheridan</t>
  </si>
  <si>
    <t>Dominique Provost-Chalkley</t>
  </si>
  <si>
    <t>Elisa &amp; Marcela</t>
  </si>
  <si>
    <t>Elisa</t>
  </si>
  <si>
    <t>Natalia de Molina</t>
  </si>
  <si>
    <t>Marcela</t>
  </si>
  <si>
    <t>Greta Fernández</t>
  </si>
  <si>
    <t>Last Christmas</t>
  </si>
  <si>
    <t>Marta Andrich</t>
  </si>
  <si>
    <t>Lydia Leonard</t>
  </si>
  <si>
    <t>Alba</t>
  </si>
  <si>
    <t>Jade Anouka</t>
  </si>
  <si>
    <t>Marta</t>
  </si>
  <si>
    <t>Ariana Martinez</t>
  </si>
  <si>
    <t>Before You Know It</t>
  </si>
  <si>
    <t>Rachel Gurner</t>
  </si>
  <si>
    <t>Hannah Pearl Utt</t>
  </si>
  <si>
    <t>The True Adventures of Wolfboy</t>
  </si>
  <si>
    <t>Aristiana</t>
  </si>
  <si>
    <t>Sophie Giannamore</t>
  </si>
  <si>
    <t>Alice Júnior</t>
  </si>
  <si>
    <t>Anna Celestino Mota</t>
  </si>
  <si>
    <t>Matthias &amp; Maxime</t>
  </si>
  <si>
    <t>Maxime</t>
  </si>
  <si>
    <t>Velvet Buzzsaw</t>
  </si>
  <si>
    <t>Morf Vandewalt</t>
  </si>
  <si>
    <t>Jake Gyllenhaal</t>
  </si>
  <si>
    <t>Noah Galvin</t>
  </si>
  <si>
    <t>Pascal Greggory</t>
  </si>
  <si>
    <t>United States, France, Portugal</t>
  </si>
  <si>
    <t>The Gentlemen</t>
  </si>
  <si>
    <t>Fletcher</t>
  </si>
  <si>
    <t>The Good Liar</t>
  </si>
  <si>
    <t>Russell Tovey</t>
  </si>
  <si>
    <t>Isn't It Romantic</t>
  </si>
  <si>
    <t>Donny</t>
  </si>
  <si>
    <t>Brandon Scott Jones</t>
  </si>
  <si>
    <t>Kayla Pospisil</t>
  </si>
  <si>
    <t>Margot Robbie</t>
  </si>
  <si>
    <t>Jojo Rabbit</t>
  </si>
  <si>
    <t>Captain Klenzendorf</t>
  </si>
  <si>
    <t>Sam Rockwell</t>
  </si>
  <si>
    <t>United States, New Zealand, Czech Republic</t>
  </si>
  <si>
    <t>Monsoon</t>
  </si>
  <si>
    <t>Kit</t>
  </si>
  <si>
    <t>Henry Golding</t>
  </si>
  <si>
    <t>The Obituary of Tunde Johnson</t>
  </si>
  <si>
    <t>Tunde Johnson</t>
  </si>
  <si>
    <t>Steven Silver</t>
  </si>
  <si>
    <t>Pain and Glory</t>
  </si>
  <si>
    <t>Salvador Mallo</t>
  </si>
  <si>
    <t>Antonio Banderas</t>
  </si>
  <si>
    <t>Rialto</t>
  </si>
  <si>
    <t>Colm</t>
  </si>
  <si>
    <t>Tom Vaughan-Lawlor</t>
  </si>
  <si>
    <t>Rocketman</t>
  </si>
  <si>
    <t>Taron Egerton</t>
  </si>
  <si>
    <t>Straight Up</t>
  </si>
  <si>
    <t>Ryder</t>
  </si>
  <si>
    <t>James Scully</t>
  </si>
  <si>
    <t>Suk Suk</t>
  </si>
  <si>
    <t>Hoi</t>
  </si>
  <si>
    <t>Ben Yuen</t>
  </si>
  <si>
    <t>Andy Nyman</t>
  </si>
  <si>
    <t>Anna Poliatova</t>
  </si>
  <si>
    <t>Sasha Luss</t>
  </si>
  <si>
    <t>What Men Want</t>
  </si>
  <si>
    <t>Brandon Wallace</t>
  </si>
  <si>
    <t>Josh Brener</t>
  </si>
  <si>
    <t>Port Authority</t>
  </si>
  <si>
    <t>Waye</t>
  </si>
  <si>
    <t>Leyna Bloom</t>
  </si>
  <si>
    <t>La Dea Fortuna</t>
  </si>
  <si>
    <t>Mina</t>
  </si>
  <si>
    <t>Cristina Bugatty</t>
  </si>
  <si>
    <t>Bit</t>
  </si>
  <si>
    <t>Laurel</t>
  </si>
  <si>
    <t>Nicole Maines</t>
  </si>
  <si>
    <t>The Old Guard</t>
  </si>
  <si>
    <t>Yusuf Al-Kaysani / Joe</t>
  </si>
  <si>
    <t>Marwan Kenzari</t>
  </si>
  <si>
    <t>The World to Come</t>
  </si>
  <si>
    <t>Abigail</t>
  </si>
  <si>
    <t>Katherine Waterston</t>
  </si>
  <si>
    <t>Tallie</t>
  </si>
  <si>
    <t>Vanessa Kirby</t>
  </si>
  <si>
    <t>Summer of 85</t>
  </si>
  <si>
    <t>Alexis Robin</t>
  </si>
  <si>
    <t>F√©lix Lefebvre</t>
  </si>
  <si>
    <t>Stage Mother</t>
  </si>
  <si>
    <t>Ricky Metcalf</t>
  </si>
  <si>
    <t>Eldon Thiele</t>
  </si>
  <si>
    <t>Shubh Mangal Zyada Saavdhan</t>
  </si>
  <si>
    <t>Kartik Singh</t>
  </si>
  <si>
    <t>Ayushmann Khurrana</t>
  </si>
  <si>
    <t>The Prom</t>
  </si>
  <si>
    <t>Barry Glickman</t>
  </si>
  <si>
    <t>James Corden</t>
  </si>
  <si>
    <t>The New Mutants</t>
  </si>
  <si>
    <t>Danielle Moonstar / Mirage</t>
  </si>
  <si>
    <t>Blu Hunt</t>
  </si>
  <si>
    <t>Jump, Darling</t>
  </si>
  <si>
    <t>Thomas Duplessie</t>
  </si>
  <si>
    <t>Joe Bell</t>
  </si>
  <si>
    <t>Jadin Bell</t>
  </si>
  <si>
    <t>Reid Miller</t>
  </si>
  <si>
    <t>Isa Pang Bahaghari</t>
  </si>
  <si>
    <t>Domingo "Domeng" delos Reyes</t>
  </si>
  <si>
    <t>Phillip Salvador</t>
  </si>
  <si>
    <t>Happiest Season</t>
  </si>
  <si>
    <t>Dan Levy</t>
  </si>
  <si>
    <t>Danny Lawrence</t>
  </si>
  <si>
    <t>Sharon Belle</t>
  </si>
  <si>
    <t>Valley Girl</t>
  </si>
  <si>
    <t>Falling</t>
  </si>
  <si>
    <t>John Peterson</t>
  </si>
  <si>
    <t>Viggo Mortensen</t>
  </si>
  <si>
    <t>Breaking Fast</t>
  </si>
  <si>
    <t>Kal</t>
  </si>
  <si>
    <t>Michael Cassidy</t>
  </si>
  <si>
    <t>Jim Parsons</t>
  </si>
  <si>
    <t>I Care a Lot</t>
  </si>
  <si>
    <t>Marla Grayson</t>
  </si>
  <si>
    <t>Rosamund Pike</t>
  </si>
  <si>
    <t>Holly Slept Over</t>
  </si>
  <si>
    <t>Holly</t>
  </si>
  <si>
    <t>Nathalie Emmanuel</t>
  </si>
  <si>
    <t>Abby</t>
  </si>
  <si>
    <t>Kristen Stewart</t>
  </si>
  <si>
    <t>R≈´rangi</t>
  </si>
  <si>
    <t>Caz Davis</t>
  </si>
  <si>
    <t>Elz Carrad</t>
  </si>
  <si>
    <t>A Perfectly Normal Family</t>
  </si>
  <si>
    <t>Agnete</t>
  </si>
  <si>
    <t>Mikkel Boe Følsgaard</t>
  </si>
  <si>
    <t>Night Ride</t>
  </si>
  <si>
    <t>Ariel</t>
  </si>
  <si>
    <t>Ola Hoemsnes Sandum</t>
  </si>
  <si>
    <t>Freaky</t>
  </si>
  <si>
    <t>Josh Detmer</t>
  </si>
  <si>
    <t>Misha Osherovich</t>
  </si>
  <si>
    <t>A Good Man</t>
  </si>
  <si>
    <t>Supernova</t>
  </si>
  <si>
    <t>Uncle Frank</t>
  </si>
  <si>
    <t>Frank Bledsoe</t>
  </si>
  <si>
    <t>Paul Bettany</t>
  </si>
  <si>
    <t>Emma Nolan</t>
  </si>
  <si>
    <t>Jo Ellen Pellman</t>
  </si>
  <si>
    <t>Alyssa Greene</t>
  </si>
  <si>
    <t>Ariana DeBose</t>
  </si>
  <si>
    <t>Summer of Mesa</t>
  </si>
  <si>
    <t>Mesa</t>
  </si>
  <si>
    <t>Andrea Granera</t>
  </si>
  <si>
    <t>Summerland</t>
  </si>
  <si>
    <t>Alice Lamb</t>
  </si>
  <si>
    <t>Unpregnant</t>
  </si>
  <si>
    <t>Bailey Butler</t>
  </si>
  <si>
    <t>Barbie Ferreira</t>
  </si>
  <si>
    <t>Kira Matthews</t>
  </si>
  <si>
    <t>Betty Who</t>
  </si>
  <si>
    <t>My First Summer</t>
  </si>
  <si>
    <t>Maiah Stewardson</t>
  </si>
  <si>
    <t>Kajillionaire</t>
  </si>
  <si>
    <t>Melanie Whitacre</t>
  </si>
  <si>
    <t>Gina Rodriguez</t>
  </si>
  <si>
    <t>Old Dolio Dyne</t>
  </si>
  <si>
    <t>Fran</t>
  </si>
  <si>
    <t>Eiza González</t>
  </si>
  <si>
    <t>Ammonite</t>
  </si>
  <si>
    <t>Charlotte Murchison</t>
  </si>
  <si>
    <t>Saoirse Ronan</t>
  </si>
  <si>
    <t>The Thing About Harry</t>
  </si>
  <si>
    <t>Sam Baselli</t>
  </si>
  <si>
    <t>Jake Borelli</t>
  </si>
  <si>
    <t>Bruised</t>
  </si>
  <si>
    <t>Jackie "Pretty Bull" Justice</t>
  </si>
  <si>
    <t>Halle Berry</t>
  </si>
  <si>
    <t>Audra</t>
  </si>
  <si>
    <t>Britt Lower</t>
  </si>
  <si>
    <t>Ma Rainey's Black Bottom</t>
  </si>
  <si>
    <t>Ma Rainey</t>
  </si>
  <si>
    <t>Viola Davis</t>
  </si>
  <si>
    <t>David Gorman</t>
  </si>
  <si>
    <t>Benjamin Voisin</t>
  </si>
  <si>
    <t>Molly Miles</t>
  </si>
  <si>
    <t>Lily Peony</t>
  </si>
  <si>
    <t>The Half of It</t>
  </si>
  <si>
    <t>Ellie Chu</t>
  </si>
  <si>
    <t>Leah Lewis</t>
  </si>
  <si>
    <t>Friendsgiving</t>
  </si>
  <si>
    <t>Kat Dennings</t>
  </si>
  <si>
    <t>Friend of the World</t>
  </si>
  <si>
    <t>Kathryn Schott</t>
  </si>
  <si>
    <t>Alexandra Slade</t>
  </si>
  <si>
    <t>Forgotten Roads</t>
  </si>
  <si>
    <t>Claudina</t>
  </si>
  <si>
    <t>Rosa Ramírez</t>
  </si>
  <si>
    <t>Bobbi 'Buddhakan' Berroa</t>
  </si>
  <si>
    <t>Sheila Atim</t>
  </si>
  <si>
    <t>Mary Anning</t>
  </si>
  <si>
    <t>Kate Winslet</t>
  </si>
  <si>
    <t>United Kingdom, Australia</t>
  </si>
  <si>
    <t>Your Name Engraved Herein</t>
  </si>
  <si>
    <t>Chang Jia-han</t>
  </si>
  <si>
    <t>Edward Chen Hao-Sen</t>
  </si>
  <si>
    <t>The Craft: Legacy</t>
  </si>
  <si>
    <t>Timmy Andrews</t>
  </si>
  <si>
    <t>Cowboys</t>
  </si>
  <si>
    <t>Sasha Knight</t>
  </si>
  <si>
    <t>The French Dispatch</t>
  </si>
  <si>
    <t>Roebuck Wright</t>
  </si>
  <si>
    <t>Jeffrey Wright</t>
  </si>
  <si>
    <t>Swan Song</t>
  </si>
  <si>
    <t>Dustin</t>
  </si>
  <si>
    <t>Michael Urie</t>
  </si>
  <si>
    <t>Halloween Kills</t>
  </si>
  <si>
    <t>Big John</t>
  </si>
  <si>
    <t>Scott MacArthur</t>
  </si>
  <si>
    <t>Wheel of Fortune and Fantasy</t>
  </si>
  <si>
    <t>Moka Natsuko</t>
  </si>
  <si>
    <t>Fusako Urabe</t>
  </si>
  <si>
    <t>Walk with Me</t>
  </si>
  <si>
    <t>Logan Pierce</t>
  </si>
  <si>
    <t>Bridget Barkan</t>
  </si>
  <si>
    <t>Twist</t>
  </si>
  <si>
    <t>Sikes</t>
  </si>
  <si>
    <t>Stillwater</t>
  </si>
  <si>
    <t>Allison Baker</t>
  </si>
  <si>
    <t>Abigail Breslin</t>
  </si>
  <si>
    <t>Silent Night</t>
  </si>
  <si>
    <t>Bella</t>
  </si>
  <si>
    <t>Kirby Howell-Baptiste</t>
  </si>
  <si>
    <t>Sentinelle</t>
  </si>
  <si>
    <t>Klara</t>
  </si>
  <si>
    <t>Olga Kurylenko</t>
  </si>
  <si>
    <t>Ride or Die</t>
  </si>
  <si>
    <t>Rei Nagasawa</t>
  </si>
  <si>
    <t>Kiko Mizuhara</t>
  </si>
  <si>
    <t>The Retreat</t>
  </si>
  <si>
    <t>Valerie</t>
  </si>
  <si>
    <t>Sarah Allen</t>
  </si>
  <si>
    <t>Renee</t>
  </si>
  <si>
    <t>Tommie-Amber Pirie</t>
  </si>
  <si>
    <t>One Four Three</t>
  </si>
  <si>
    <t>Ellouise Shakespeare-Hart</t>
  </si>
  <si>
    <t>Nudo Mixteco</t>
  </si>
  <si>
    <t>María</t>
  </si>
  <si>
    <t>Sonia Couoh</t>
  </si>
  <si>
    <t>Tick, Tick... Boom!</t>
  </si>
  <si>
    <t>Robin de Jes√∫s</t>
  </si>
  <si>
    <t>Everybody's Talking About Jamie</t>
  </si>
  <si>
    <t>Jamie New / Mimi Me</t>
  </si>
  <si>
    <t>Max Harwood</t>
  </si>
  <si>
    <t>Single All the Way</t>
  </si>
  <si>
    <t>The Power of the Dog</t>
  </si>
  <si>
    <t>Phil Burbank</t>
  </si>
  <si>
    <t>United Kingdom, Australia, United States, Canada, New Zealand</t>
  </si>
  <si>
    <t>Operation Hyacinth</t>
  </si>
  <si>
    <t>Arek</t>
  </si>
  <si>
    <t>Hubert Mi≈Çkowski</t>
  </si>
  <si>
    <t>No Time to Die</t>
  </si>
  <si>
    <t>Q</t>
  </si>
  <si>
    <t>Moneyboys</t>
  </si>
  <si>
    <t>Liang Fei</t>
  </si>
  <si>
    <t>Kai Ko</t>
  </si>
  <si>
    <t>Taiwan, Austria, France, Belgium</t>
  </si>
  <si>
    <t>Licorice Pizza</t>
  </si>
  <si>
    <t>Joel Wachs</t>
  </si>
  <si>
    <t>Benny Safdie</t>
  </si>
  <si>
    <t>Jungle Cruise</t>
  </si>
  <si>
    <t>McGregor Houghton</t>
  </si>
  <si>
    <t>Jack Whitehall</t>
  </si>
  <si>
    <t>Great Freedom</t>
  </si>
  <si>
    <t>Hans Hoffmann</t>
  </si>
  <si>
    <t>Franz Rogowski</t>
  </si>
  <si>
    <t>Austria, Germany</t>
  </si>
  <si>
    <t>The Dig</t>
  </si>
  <si>
    <t>Stuart</t>
  </si>
  <si>
    <t>Rahne Sinclair / Wolfsbane</t>
  </si>
  <si>
    <t>Maisie Williams</t>
  </si>
  <si>
    <t>Candyman</t>
  </si>
  <si>
    <t>Troy Cartwright</t>
  </si>
  <si>
    <t>Nathan Stewart-Jarrett</t>
  </si>
  <si>
    <t>Benedetta</t>
  </si>
  <si>
    <t>Benedetta Carlini</t>
  </si>
  <si>
    <t>Virginie Efira</t>
  </si>
  <si>
    <t>After Blue</t>
  </si>
  <si>
    <t>Zora</t>
  </si>
  <si>
    <t>Elina Löwensohn</t>
  </si>
  <si>
    <t>Amber Evans</t>
  </si>
  <si>
    <t>Devin Dunne Cannon</t>
  </si>
  <si>
    <t>The United States vs. Billie Holiday</t>
  </si>
  <si>
    <t>Billie Holiday</t>
  </si>
  <si>
    <t>Andra Day</t>
  </si>
  <si>
    <t>Nancy "Red" Lee</t>
  </si>
  <si>
    <t>Sophie Simnett</t>
  </si>
  <si>
    <t>Nanae Shinoda</t>
  </si>
  <si>
    <t>Honami Sato</t>
  </si>
  <si>
    <t>Christmas at the Ranch</t>
  </si>
  <si>
    <t>Haley Hollis</t>
  </si>
  <si>
    <t>Laur Allen</t>
  </si>
  <si>
    <t>Cruella</t>
  </si>
  <si>
    <t>Artie</t>
  </si>
  <si>
    <t>John McCrea</t>
  </si>
  <si>
    <t>Genevieve</t>
  </si>
  <si>
    <t>Ella McCready</t>
  </si>
  <si>
    <t>The Green Knight</t>
  </si>
  <si>
    <t>Lord</t>
  </si>
  <si>
    <t>Joel Edgerton</t>
  </si>
  <si>
    <t>The First Girl I Loved</t>
  </si>
  <si>
    <t>Sylvia Lee Sum Yuet</t>
  </si>
  <si>
    <t>Renci Yeung</t>
  </si>
  <si>
    <t>The Fallout</t>
  </si>
  <si>
    <t>Vada Cavell</t>
  </si>
  <si>
    <t>Jenna Ortega</t>
  </si>
  <si>
    <t>Anaïs in Love</t>
  </si>
  <si>
    <t>Anaïs</t>
  </si>
  <si>
    <t>Anaïs Demoustier</t>
  </si>
  <si>
    <t>Roxy</t>
  </si>
  <si>
    <t>Paula Luna</t>
  </si>
  <si>
    <t>Parallel Mothers</t>
  </si>
  <si>
    <t>Janis Martínez Moreno</t>
  </si>
  <si>
    <t>Amanda Righetti</t>
  </si>
  <si>
    <t>Harper</t>
  </si>
  <si>
    <t>Mackenzie Davis</t>
  </si>
  <si>
    <t>Fear Street Part One: 1994</t>
  </si>
  <si>
    <t>Deena Johnson</t>
  </si>
  <si>
    <t>Kiana Madeira</t>
  </si>
  <si>
    <t>Mia Reed</t>
  </si>
  <si>
    <t>Maddie Ziegler</t>
  </si>
  <si>
    <t>The Novice</t>
  </si>
  <si>
    <t>Alex Dall</t>
  </si>
  <si>
    <t>Isabelle Fuhrman</t>
  </si>
  <si>
    <t>Dani</t>
  </si>
  <si>
    <t>Dilone</t>
  </si>
  <si>
    <t>West Side Story</t>
  </si>
  <si>
    <t>Anybodys</t>
  </si>
  <si>
    <t>iris menas</t>
  </si>
  <si>
    <t>Space Sweepers</t>
  </si>
  <si>
    <t>Bubs</t>
  </si>
  <si>
    <t>Kim Hyang Gi</t>
  </si>
  <si>
    <t>See You Then</t>
  </si>
  <si>
    <t>Kris Ahadi</t>
  </si>
  <si>
    <t>Pooya Mohseni</t>
  </si>
  <si>
    <t>Benediction</t>
  </si>
  <si>
    <t>Siegfried Sassoon</t>
  </si>
  <si>
    <t>Matcha &amp; Vanilla</t>
  </si>
  <si>
    <t>Ai</t>
  </si>
  <si>
    <t>Qyoko Kudo</t>
  </si>
  <si>
    <t>Fear Street Part Three: 1666</t>
  </si>
  <si>
    <t>Samantha "Sam" Fraser</t>
  </si>
  <si>
    <t>Olivia Scott Welch</t>
  </si>
  <si>
    <t>Hannah Miller</t>
  </si>
  <si>
    <t>Sarah Fier</t>
  </si>
  <si>
    <t>Elizabeth Scopel</t>
  </si>
  <si>
    <t>Yuki</t>
  </si>
  <si>
    <t>Tomoko Hayakawa</t>
  </si>
  <si>
    <t>Riley Johnson</t>
  </si>
  <si>
    <t>Everything Everywhere All at Once</t>
  </si>
  <si>
    <t>Joy Wang / Jobu Tupaki</t>
  </si>
  <si>
    <t>Stephanie Hsu</t>
  </si>
  <si>
    <t>Maja Ma</t>
  </si>
  <si>
    <t>Kanchan Adhia</t>
  </si>
  <si>
    <t>Simone Singh</t>
  </si>
  <si>
    <t>Pallavi Patel</t>
  </si>
  <si>
    <t>Madhuri Dixit</t>
  </si>
  <si>
    <t>Heatwave</t>
  </si>
  <si>
    <t>Claire Valens</t>
  </si>
  <si>
    <t>Kat Graham</t>
  </si>
  <si>
    <t>Girl Picture</t>
  </si>
  <si>
    <t>Linnea Leino</t>
  </si>
  <si>
    <t>Mimmi</t>
  </si>
  <si>
    <t>Aamu Milonoff</t>
  </si>
  <si>
    <t>Becky</t>
  </si>
  <si>
    <t>Tallie Medel</t>
  </si>
  <si>
    <t>Do Revenge</t>
  </si>
  <si>
    <t>Gabbi</t>
  </si>
  <si>
    <t>Talia Ryder</t>
  </si>
  <si>
    <t>Dangerous</t>
  </si>
  <si>
    <t>Nalini</t>
  </si>
  <si>
    <t>Naina Ganguly</t>
  </si>
  <si>
    <t>Death on the Nile</t>
  </si>
  <si>
    <t>Marie Van Schuyler</t>
  </si>
  <si>
    <t>Jennifer Saunders</t>
  </si>
  <si>
    <t>Aftersun</t>
  </si>
  <si>
    <t>Sophie</t>
  </si>
  <si>
    <t>Celia Rowlson-Hall</t>
  </si>
  <si>
    <t>Am I Ok?</t>
  </si>
  <si>
    <t>Dakota Johnson</t>
  </si>
  <si>
    <t>Attachment</t>
  </si>
  <si>
    <t>Maja</t>
  </si>
  <si>
    <t>Josephine Park</t>
  </si>
  <si>
    <t>Ellie Kendrick</t>
  </si>
  <si>
    <t>Badhaai Do</t>
  </si>
  <si>
    <t>Suman Singh</t>
  </si>
  <si>
    <t>Bhumi Pednekar</t>
  </si>
  <si>
    <t>Rimjhim Jongkey</t>
  </si>
  <si>
    <t>Chum Darang</t>
  </si>
  <si>
    <t>Eleanor</t>
  </si>
  <si>
    <t>Maya Hawke</t>
  </si>
  <si>
    <t>Bodies Bodies Bodies</t>
  </si>
  <si>
    <t>Bee</t>
  </si>
  <si>
    <t>Maria Bakalova</t>
  </si>
  <si>
    <t>Blue Jean</t>
  </si>
  <si>
    <t>Jean</t>
  </si>
  <si>
    <t>Rosy McEwen</t>
  </si>
  <si>
    <t>Viv</t>
  </si>
  <si>
    <t>Kerrie Hayes</t>
  </si>
  <si>
    <t>Call Jane</t>
  </si>
  <si>
    <t>Sigourney Weaver</t>
  </si>
  <si>
    <t>Causeway</t>
  </si>
  <si>
    <t>Lynsey</t>
  </si>
  <si>
    <t>Jennifer Lawrence</t>
  </si>
  <si>
    <t>Rashmi</t>
  </si>
  <si>
    <t>Apsara Rani</t>
  </si>
  <si>
    <t>Mrs. Bowers</t>
  </si>
  <si>
    <t>Dawn French</t>
  </si>
  <si>
    <t>Amandla Stenberg</t>
  </si>
  <si>
    <t>Babylon</t>
  </si>
  <si>
    <t>Lady Fay Zhu</t>
  </si>
  <si>
    <t>Li Jun Li</t>
  </si>
  <si>
    <t>Fire Island</t>
  </si>
  <si>
    <t>Anything's Possible</t>
  </si>
  <si>
    <t>Kelsea</t>
  </si>
  <si>
    <t>Eva Reign</t>
  </si>
  <si>
    <t>You Can Live Forever</t>
  </si>
  <si>
    <t>Jaime</t>
  </si>
  <si>
    <t>Anwen O'Driscoll</t>
  </si>
  <si>
    <t>Marike</t>
  </si>
  <si>
    <t>June Laporte</t>
  </si>
  <si>
    <t>Aristotle and Dante Discover the Secrets of the Universe</t>
  </si>
  <si>
    <t>Aristotle "Ari" Mendoza</t>
  </si>
  <si>
    <t>Max Pelayo</t>
  </si>
  <si>
    <t>Shardul Thakur</t>
  </si>
  <si>
    <t>Rajkummar Rao</t>
  </si>
  <si>
    <t>The Blackening</t>
  </si>
  <si>
    <t>Dewayne</t>
  </si>
  <si>
    <t>Dewayne Perkins</t>
  </si>
  <si>
    <t>Downton Abbey: A New Era</t>
  </si>
  <si>
    <t>Thomas Barrow</t>
  </si>
  <si>
    <t>Rob James-Collier</t>
  </si>
  <si>
    <t>Winter Boy</t>
  </si>
  <si>
    <t>Lucas</t>
  </si>
  <si>
    <t>Paul Kircher</t>
  </si>
  <si>
    <t>The Whale</t>
  </si>
  <si>
    <t>Brendan Fraser</t>
  </si>
  <si>
    <t>Two And One</t>
  </si>
  <si>
    <t>Tino</t>
  </si>
  <si>
    <t>Miggy Jimenez</t>
  </si>
  <si>
    <t>Three Months</t>
  </si>
  <si>
    <t>Caleb</t>
  </si>
  <si>
    <t>Troye Sivan</t>
  </si>
  <si>
    <t>Spoiler Alert</t>
  </si>
  <si>
    <t>Michael Ausiello</t>
  </si>
  <si>
    <t>See How They Run</t>
  </si>
  <si>
    <t>Mervyn Cocker-Norris</t>
  </si>
  <si>
    <t>David Oyelowo</t>
  </si>
  <si>
    <t>Punch</t>
  </si>
  <si>
    <t>Jordan Oosterhof</t>
  </si>
  <si>
    <t>My Policeman</t>
  </si>
  <si>
    <t>Patrick Hazlewood</t>
  </si>
  <si>
    <t>David Dawson</t>
  </si>
  <si>
    <t>My Fake Boyfriend</t>
  </si>
  <si>
    <t>Andrew</t>
  </si>
  <si>
    <t>Keiynan Lonsdale</t>
  </si>
  <si>
    <t>A Madea Homecoming</t>
  </si>
  <si>
    <t>Timothy "Tim" Marshall</t>
  </si>
  <si>
    <t>Brandon Black</t>
  </si>
  <si>
    <t>The Inspection</t>
  </si>
  <si>
    <t>Ellis French</t>
  </si>
  <si>
    <t>Jeremy Pope</t>
  </si>
  <si>
    <t>Whitney Houston: I Wanna Dance with Somebody</t>
  </si>
  <si>
    <t>Robyn Crawford</t>
  </si>
  <si>
    <t>Nafessa Williams</t>
  </si>
  <si>
    <t>Tár</t>
  </si>
  <si>
    <t>Sharon Goodnow</t>
  </si>
  <si>
    <t>Nina Hoss</t>
  </si>
  <si>
    <t>Bros</t>
  </si>
  <si>
    <t>Bobby Lieber</t>
  </si>
  <si>
    <t>Billy Eichner</t>
  </si>
  <si>
    <t>Tom Burgess</t>
  </si>
  <si>
    <t>Harry Styles</t>
  </si>
  <si>
    <t>Joyland</t>
  </si>
  <si>
    <t>Biba</t>
  </si>
  <si>
    <t>Alina Khan</t>
  </si>
  <si>
    <t>L'immensità</t>
  </si>
  <si>
    <t>Adriana / Adri / Andrea</t>
  </si>
  <si>
    <t>Luana Giuliani</t>
  </si>
  <si>
    <t>The People's Joker</t>
  </si>
  <si>
    <t>Joker the Harlequin/Vera</t>
  </si>
  <si>
    <t>Vera Drew</t>
  </si>
  <si>
    <t>A Man Called Otto</t>
  </si>
  <si>
    <t>Mack Bayda</t>
  </si>
  <si>
    <t>Monica</t>
  </si>
  <si>
    <t>Trace Lysette</t>
  </si>
  <si>
    <t>United States, Italy</t>
  </si>
  <si>
    <t>My Best Friend's Exorcism</t>
  </si>
  <si>
    <t>Glee Tanaka</t>
  </si>
  <si>
    <t>Cathy Ang</t>
  </si>
  <si>
    <t>Jackie Stewart</t>
  </si>
  <si>
    <t>Maddie Rice</t>
  </si>
  <si>
    <t>Nope</t>
  </si>
  <si>
    <t>Emerald "Em" Haywood</t>
  </si>
  <si>
    <t>Keke Palmer</t>
  </si>
  <si>
    <t>Scream</t>
  </si>
  <si>
    <t>Mindy Meeks-Martin</t>
  </si>
  <si>
    <t>Jasmin Savoy Brown</t>
  </si>
  <si>
    <t>Senior Year</t>
  </si>
  <si>
    <t>Martha Reiser</t>
  </si>
  <si>
    <t>Mary Holland</t>
  </si>
  <si>
    <t>Sneakerella</t>
  </si>
  <si>
    <t>Sami</t>
  </si>
  <si>
    <t>Devyn Nekoda</t>
  </si>
  <si>
    <t>Whitney Houston</t>
  </si>
  <si>
    <t>Naomi Ackie</t>
  </si>
  <si>
    <t>Lydia Tár</t>
  </si>
  <si>
    <t>Moving On</t>
  </si>
  <si>
    <t>Evelyn</t>
  </si>
  <si>
    <t>The Batman</t>
  </si>
  <si>
    <t>Selina Kyle / Catwoman</t>
  </si>
  <si>
    <t>Bones and All</t>
  </si>
  <si>
    <t>Lee</t>
  </si>
  <si>
    <t>Timothée Chalamet</t>
  </si>
  <si>
    <t>Marry Me</t>
  </si>
  <si>
    <t>Parker Debbs</t>
  </si>
  <si>
    <t>Sarah Silverman</t>
  </si>
  <si>
    <t>Evelyn Quan Wang</t>
  </si>
  <si>
    <t>Michelle Yeoh</t>
  </si>
  <si>
    <t>Crush</t>
  </si>
  <si>
    <t>AJ</t>
  </si>
  <si>
    <t>Auli'i Cravalho</t>
  </si>
  <si>
    <t>Anyone but You</t>
  </si>
  <si>
    <t>Claudia</t>
  </si>
  <si>
    <t>Alexandra Shipp</t>
  </si>
  <si>
    <t>Halle</t>
  </si>
  <si>
    <t>Hadley Robinson</t>
  </si>
  <si>
    <t>Bad Things</t>
  </si>
  <si>
    <t>Ruthie Nodd</t>
  </si>
  <si>
    <t>Gayle Rankin</t>
  </si>
  <si>
    <t>Bottoms</t>
  </si>
  <si>
    <t>PJ</t>
  </si>
  <si>
    <t>Rachel Sennott</t>
  </si>
  <si>
    <t>Josie</t>
  </si>
  <si>
    <t>Ayo Edebiri</t>
  </si>
  <si>
    <t>Say I Do to Me</t>
  </si>
  <si>
    <t>Yi "Yee" Lok</t>
  </si>
  <si>
    <t>Candy Lo</t>
  </si>
  <si>
    <t>Phylicia Pearl Mpasi</t>
  </si>
  <si>
    <t>Days of Happiness</t>
  </si>
  <si>
    <t>Sophie Desmarais</t>
  </si>
  <si>
    <t>You People</t>
  </si>
  <si>
    <t>Liza</t>
  </si>
  <si>
    <t>Molly Gordon</t>
  </si>
  <si>
    <t>Tripped Up</t>
  </si>
  <si>
    <t>Taylor</t>
  </si>
  <si>
    <t>Sasha Fox</t>
  </si>
  <si>
    <t>A Song Sung Blue</t>
  </si>
  <si>
    <t>Liu Xian</t>
  </si>
  <si>
    <t>Zhou Meijun</t>
  </si>
  <si>
    <t>Shortcomings</t>
  </si>
  <si>
    <t>Alice</t>
  </si>
  <si>
    <t>Sherry Cola</t>
  </si>
  <si>
    <t>Fantasia Barrino</t>
  </si>
  <si>
    <t>The Persian Version</t>
  </si>
  <si>
    <t>Lelia</t>
  </si>
  <si>
    <t>Layla Mohammadi</t>
  </si>
  <si>
    <t>Nyad</t>
  </si>
  <si>
    <t>Diana Nyad</t>
  </si>
  <si>
    <t>A Deadly Invitation</t>
  </si>
  <si>
    <t>Agatha</t>
  </si>
  <si>
    <t>Regina Blandón</t>
  </si>
  <si>
    <t>Dumb Money</t>
  </si>
  <si>
    <t>Riri</t>
  </si>
  <si>
    <t>Myha'la Herrold</t>
  </si>
  <si>
    <t>Harmony Williams</t>
  </si>
  <si>
    <t>Eileen</t>
  </si>
  <si>
    <t>Eileen Dunlop</t>
  </si>
  <si>
    <t>Thomasin McKenzie</t>
  </si>
  <si>
    <t>Rebecca Saint John</t>
  </si>
  <si>
    <t>Anne Hathaway</t>
  </si>
  <si>
    <t>Fancy Dance</t>
  </si>
  <si>
    <t>Jax</t>
  </si>
  <si>
    <t>Lily Gladstone</t>
  </si>
  <si>
    <t>Bonnie Stoll</t>
  </si>
  <si>
    <t>Jodie Foster</t>
  </si>
  <si>
    <t>Freud's Last Session</t>
  </si>
  <si>
    <t>Anna Freud</t>
  </si>
  <si>
    <t>Liv Lisa Fries</t>
  </si>
  <si>
    <t>Herd</t>
  </si>
  <si>
    <t>Jamie Miller</t>
  </si>
  <si>
    <t>Ellen Adair</t>
  </si>
  <si>
    <t>Jagged Mind</t>
  </si>
  <si>
    <t>Billie</t>
  </si>
  <si>
    <t>Maisie Richardson-Sellers</t>
  </si>
  <si>
    <t>Shannon Woodward</t>
  </si>
  <si>
    <t>Khufiya</t>
  </si>
  <si>
    <t>Krishna Mehra (aka KM)</t>
  </si>
  <si>
    <t>Tabu</t>
  </si>
  <si>
    <t>Kill Boksoon</t>
  </si>
  <si>
    <t>Gil Jae-yeong</t>
  </si>
  <si>
    <t>Kim Si-a</t>
  </si>
  <si>
    <t>My Animal</t>
  </si>
  <si>
    <t>Heather</t>
  </si>
  <si>
    <t>Bobbi Salvör Menuez</t>
  </si>
  <si>
    <t>Dorothy Burlingham</t>
  </si>
  <si>
    <t>Jodi Balfour</t>
  </si>
  <si>
    <t>Alex Kanai</t>
  </si>
  <si>
    <t>Mitzi Akaha</t>
  </si>
  <si>
    <t>Next Goal Wins</t>
  </si>
  <si>
    <t>Jaiyah Saelua</t>
  </si>
  <si>
    <t>Kaimana</t>
  </si>
  <si>
    <t>20,000 Species of Bees</t>
  </si>
  <si>
    <t>Cocó/Lucía</t>
  </si>
  <si>
    <t>Sofia Otero</t>
  </si>
  <si>
    <t>Rustin</t>
  </si>
  <si>
    <t>Bayard Rustin</t>
  </si>
  <si>
    <t>Colman Domingo</t>
  </si>
  <si>
    <t>Red, White &amp; Royal Blue</t>
  </si>
  <si>
    <t>Prince Henry</t>
  </si>
  <si>
    <t>Mutt</t>
  </si>
  <si>
    <t>Feña</t>
  </si>
  <si>
    <t>Lio Mehiel</t>
  </si>
  <si>
    <t>Our Son</t>
  </si>
  <si>
    <t>Billy Porter</t>
  </si>
  <si>
    <t>Nuovo Olimpo</t>
  </si>
  <si>
    <t>Enea</t>
  </si>
  <si>
    <t>Damiano Gavino</t>
  </si>
  <si>
    <t>Marry My Dead Body</t>
  </si>
  <si>
    <t>Mao Pang-yu (Mao Mao)</t>
  </si>
  <si>
    <t>Austin Lin</t>
  </si>
  <si>
    <t>Knock at the Cabin</t>
  </si>
  <si>
    <t>Ben Aldridge</t>
  </si>
  <si>
    <t>Good Grief</t>
  </si>
  <si>
    <t>Marc Dreyfus</t>
  </si>
  <si>
    <t>Strange Way of Life</t>
  </si>
  <si>
    <t>Sheriff Jake</t>
  </si>
  <si>
    <t>Ethan Hawke</t>
  </si>
  <si>
    <t>Femme</t>
  </si>
  <si>
    <t>Jules</t>
  </si>
  <si>
    <t>Down Low</t>
  </si>
  <si>
    <t>Dicks: The Musical</t>
  </si>
  <si>
    <t>Harris</t>
  </si>
  <si>
    <t>The Critic</t>
  </si>
  <si>
    <t>Jimmy Erskine</t>
  </si>
  <si>
    <t>Cassandro</t>
  </si>
  <si>
    <t>Gael Garc√≠a Bernal</t>
  </si>
  <si>
    <t>Broken Heart's Trip</t>
  </si>
  <si>
    <t>TBA</t>
  </si>
  <si>
    <t>Christian Bables</t>
  </si>
  <si>
    <t>Asteroid City</t>
  </si>
  <si>
    <t>Conrad Earp</t>
  </si>
  <si>
    <t>Edward Norton</t>
  </si>
  <si>
    <t>American Fiction</t>
  </si>
  <si>
    <t>Clifford "Cliff" Ellison</t>
  </si>
  <si>
    <t>Sterling K. Brown</t>
  </si>
  <si>
    <t>All of Us Strangers</t>
  </si>
  <si>
    <t>Andrew Scott</t>
  </si>
  <si>
    <t>Fairyland</t>
  </si>
  <si>
    <t>Steve Abbott</t>
  </si>
  <si>
    <t>Scoot McNairy</t>
  </si>
  <si>
    <t>Theater Camp</t>
  </si>
  <si>
    <t>Gigi Charbonier</t>
  </si>
  <si>
    <t>Owen Thiele</t>
  </si>
  <si>
    <t>Passages</t>
  </si>
  <si>
    <t>Tomas</t>
  </si>
  <si>
    <t>Marupok AF (Where Is The Lie?)</t>
  </si>
  <si>
    <t>Janzen Torres</t>
  </si>
  <si>
    <t>EJ Jallorina</t>
  </si>
  <si>
    <t>Anatomy of a Fall</t>
  </si>
  <si>
    <t>Sandra Voyter</t>
  </si>
  <si>
    <t>Sandra Hüller</t>
  </si>
  <si>
    <t>Chestnut</t>
  </si>
  <si>
    <t>Annie</t>
  </si>
  <si>
    <t>Natalia Dyer</t>
  </si>
  <si>
    <t>Shug Avery</t>
  </si>
  <si>
    <t>Cora Bora</t>
  </si>
  <si>
    <t>Cora</t>
  </si>
  <si>
    <t>Megan Stalter</t>
  </si>
  <si>
    <t>Maestro</t>
  </si>
  <si>
    <t>Leonard Bernstein</t>
  </si>
  <si>
    <t>Bradley Cooper</t>
  </si>
  <si>
    <t>My Big Fat Greek Wedding 3</t>
  </si>
  <si>
    <t>Victory</t>
  </si>
  <si>
    <t>Melina Kotselou</t>
  </si>
  <si>
    <t>Here Comes the Groom</t>
  </si>
  <si>
    <t>Wilhelmina</t>
  </si>
  <si>
    <t>KaladKaren</t>
  </si>
  <si>
    <t>Alex Claremont-Diaz</t>
  </si>
  <si>
    <t>Taylor Zakhar Perez</t>
  </si>
  <si>
    <t>Debby Ryan</t>
  </si>
  <si>
    <t>Poor Things</t>
  </si>
  <si>
    <t>Bella Baxter</t>
  </si>
  <si>
    <t>All Shall Be Well</t>
  </si>
  <si>
    <t>Pat</t>
  </si>
  <si>
    <t>Maggie Li Lin Lin</t>
  </si>
  <si>
    <t>Drive-Away Dolls</t>
  </si>
  <si>
    <t>Jamie</t>
  </si>
  <si>
    <t>Margaret Qualley</t>
  </si>
  <si>
    <t>I Saw the TV Glow</t>
  </si>
  <si>
    <t>Maddy</t>
  </si>
  <si>
    <t>Brigette Lundy-Paine</t>
  </si>
  <si>
    <t>Love Lies Bleeding</t>
  </si>
  <si>
    <t>Patra Au</t>
  </si>
  <si>
    <t>Janis 'Imi'ike</t>
  </si>
  <si>
    <t>Auliʻi Cravalho</t>
  </si>
  <si>
    <t>Stress Positions</t>
  </si>
  <si>
    <t>Terry Goon</t>
  </si>
  <si>
    <t>John Early</t>
  </si>
  <si>
    <t>The Shameless</t>
  </si>
  <si>
    <t>Renuka</t>
  </si>
  <si>
    <t>Anasuya Sengupta</t>
  </si>
  <si>
    <t>India, Switzerland, France, Bulgaria, Taiwan</t>
  </si>
  <si>
    <t>I Don't Understand You</t>
  </si>
  <si>
    <t>Cole</t>
  </si>
  <si>
    <t>Andrew Rannells</t>
  </si>
  <si>
    <t>Challengers</t>
  </si>
  <si>
    <t>Patrick Zweig</t>
  </si>
  <si>
    <t>Josh O'Connor</t>
  </si>
  <si>
    <t>Katy O'Brian</t>
  </si>
  <si>
    <t>Miller's Girl</t>
  </si>
  <si>
    <t>Winnie Black</t>
  </si>
  <si>
    <t>Ponyboi</t>
  </si>
  <si>
    <t>Indya Moore</t>
  </si>
  <si>
    <t>Marian</t>
  </si>
  <si>
    <t>Geraldine Viswanathan</t>
  </si>
  <si>
    <t>Anna Baryshnikov</t>
  </si>
  <si>
    <t>Sukie</t>
  </si>
  <si>
    <t>Beanie Feldstein</t>
  </si>
  <si>
    <r>
      <t>Elliot Page</t>
    </r>
    <r>
      <rPr>
        <sz val="14"/>
        <color rgb="FF202122"/>
        <rFont val="Arial"/>
        <family val="2"/>
      </rPr>
      <t> </t>
    </r>
    <r>
      <rPr>
        <vertAlign val="superscript"/>
        <sz val="14"/>
        <color rgb="FF795CB2"/>
        <rFont val="Arial"/>
        <family val="2"/>
      </rPr>
      <t>[b]</t>
    </r>
  </si>
  <si>
    <t>Franchise</t>
  </si>
  <si>
    <t>Austin Powers: International Man of Mystery</t>
  </si>
  <si>
    <t>Frau Farbissina</t>
  </si>
  <si>
    <t>Mindy Sterling</t>
  </si>
  <si>
    <t>Austin Powers: The Spy Who Shagged Me</t>
  </si>
  <si>
    <t>Austin Powers in Goldmember</t>
  </si>
  <si>
    <t>Bridget Jones's Diary</t>
  </si>
  <si>
    <t>James Callis</t>
  </si>
  <si>
    <t>United Kingdom, United States, France</t>
  </si>
  <si>
    <t>Bridget Jones: The Edge of Reason</t>
  </si>
  <si>
    <t>Rebecca Gillies</t>
  </si>
  <si>
    <t>Jacinda Barrett</t>
  </si>
  <si>
    <t>Germany, Ireland</t>
  </si>
  <si>
    <t>Bridget Jones's Baby</t>
  </si>
  <si>
    <t>Der Schuh des Manitu</t>
  </si>
  <si>
    <t>Winnetouch</t>
  </si>
  <si>
    <t>Michael Herbig</t>
  </si>
  <si>
    <t>Traumschiff Surprise – Periode 1</t>
  </si>
  <si>
    <t>Captain Jürgen T. Kork</t>
  </si>
  <si>
    <t>Christian Tramitz</t>
  </si>
  <si>
    <t>Schrotty</t>
  </si>
  <si>
    <t>Rick Kavanian</t>
  </si>
  <si>
    <t>Mr. Brigitte "Spucki" Spuck</t>
  </si>
  <si>
    <t>Bullyparade: The Movie</t>
  </si>
  <si>
    <t>Bride of Chucky</t>
  </si>
  <si>
    <t>Gordon Michael Woolvett</t>
  </si>
  <si>
    <t>Curse of Chucky</t>
  </si>
  <si>
    <t>Jill</t>
  </si>
  <si>
    <t>Maitland McConnell</t>
  </si>
  <si>
    <t>Birds of Prey</t>
  </si>
  <si>
    <t>Harley Quinn</t>
  </si>
  <si>
    <t>Renee Montoya</t>
  </si>
  <si>
    <t>Rosie Perez</t>
  </si>
  <si>
    <t>Ellen Yee</t>
  </si>
  <si>
    <t>Ali Wong</t>
  </si>
  <si>
    <t>The Suicide Squad</t>
  </si>
  <si>
    <t>Shazam! Fury of the Gods</t>
  </si>
  <si>
    <t>Pedro Peña</t>
  </si>
  <si>
    <t>Jovan Armand</t>
  </si>
  <si>
    <t>D. J. Cotrona</t>
  </si>
  <si>
    <t>Deadpool 2</t>
  </si>
  <si>
    <t>Negasonic Teenage Warhead</t>
  </si>
  <si>
    <t>Yukio</t>
  </si>
  <si>
    <t>Shioli Kutsuna</t>
  </si>
  <si>
    <t>Leslie Chow</t>
  </si>
  <si>
    <t>Ken Jeong</t>
  </si>
  <si>
    <t>The Hangover Part II</t>
  </si>
  <si>
    <t>Kimberly "Kimmy"</t>
  </si>
  <si>
    <t>Yasmin Lee</t>
  </si>
  <si>
    <t>The Hangover Part III</t>
  </si>
  <si>
    <t>Richie Tozier</t>
  </si>
  <si>
    <t>Finn Wolfhard(young) </t>
  </si>
  <si>
    <t>It Chapter Two</t>
  </si>
  <si>
    <t>Bill Hader(adult)</t>
  </si>
  <si>
    <t>Jurassic World Dominion</t>
  </si>
  <si>
    <t>Kayla Watts</t>
  </si>
  <si>
    <t>Benoit Blanc</t>
  </si>
  <si>
    <t>Glass Onion: A Knives Out Mystery</t>
  </si>
  <si>
    <t>Philip</t>
  </si>
  <si>
    <t>Daniel Craig</t>
  </si>
  <si>
    <t>Hollywood Montrose</t>
  </si>
  <si>
    <t>Mannequin Two: On the Move</t>
  </si>
  <si>
    <t>Thor: Ragnarok</t>
  </si>
  <si>
    <t>Valkyrie</t>
  </si>
  <si>
    <t>Meshach Taylor</t>
  </si>
  <si>
    <t>Black Panther</t>
  </si>
  <si>
    <t>Ayo</t>
  </si>
  <si>
    <t>Avengers: Endgame</t>
  </si>
  <si>
    <t>Grieving man</t>
  </si>
  <si>
    <t>Tessa Thompson</t>
  </si>
  <si>
    <t>Florence Kasumba</t>
  </si>
  <si>
    <t>Eternals</t>
  </si>
  <si>
    <t>Phastos</t>
  </si>
  <si>
    <t>Joe Russo</t>
  </si>
  <si>
    <t>Ben</t>
  </si>
  <si>
    <t>Black Panther: Wakanda Forever</t>
  </si>
  <si>
    <t>Aneka</t>
  </si>
  <si>
    <t>Brian Tyree Henry</t>
  </si>
  <si>
    <t>Haaz Sleiman</t>
  </si>
  <si>
    <t>Doctor Strange in the Multiverse of Madness</t>
  </si>
  <si>
    <t>Amalia Chavez</t>
  </si>
  <si>
    <t>Michaela Coel</t>
  </si>
  <si>
    <t>Elena Chavez</t>
  </si>
  <si>
    <t>Thor: Love and Thunder</t>
  </si>
  <si>
    <t>Korg</t>
  </si>
  <si>
    <t>Chess Lopez</t>
  </si>
  <si>
    <t>The Girl with the Dragon Tattoo</t>
  </si>
  <si>
    <t>Lisbeth Salander</t>
  </si>
  <si>
    <t>Ruth Livier</t>
  </si>
  <si>
    <t>The Girl Who Played with Fire</t>
  </si>
  <si>
    <t>Taika Waititi</t>
  </si>
  <si>
    <t>The Girl Who Kicked the Hornets' Nest</t>
  </si>
  <si>
    <t>Noomi Rapace</t>
  </si>
  <si>
    <t>Sweden, Germany, United Kingdom, United States</t>
  </si>
  <si>
    <t>Miriam "Mimi" Wu</t>
  </si>
  <si>
    <t>[47][48]</t>
  </si>
  <si>
    <t>The Girl in the Spider's Web</t>
  </si>
  <si>
    <t>[49]</t>
  </si>
  <si>
    <t>Cynthia Rose Adams</t>
  </si>
  <si>
    <t>Elodie Yung</t>
  </si>
  <si>
    <t>[50]</t>
  </si>
  <si>
    <t>Pitch Perfect 2</t>
  </si>
  <si>
    <t>Claire Foy</t>
  </si>
  <si>
    <t>Canada, Germany, United States, Sweden, United Kingdom</t>
  </si>
  <si>
    <t>Pitch Perfect 3</t>
  </si>
  <si>
    <t>Esther Dean</t>
  </si>
  <si>
    <t>Carmen Ghia</t>
  </si>
  <si>
    <t>Roger De Bris</t>
  </si>
  <si>
    <t>Andreas Voutsinas</t>
  </si>
  <si>
    <t>Christopher Hewett</t>
  </si>
  <si>
    <t>Hikaru Sulu</t>
  </si>
  <si>
    <t>Star Trek Into Darkness</t>
  </si>
  <si>
    <t>Gary Beach</t>
  </si>
  <si>
    <t>Star Trek Beyond</t>
  </si>
  <si>
    <t>John Cho</t>
  </si>
  <si>
    <t>Harry Potter and the Philosopher's Stone</t>
  </si>
  <si>
    <t>Albus Dumbledore</t>
  </si>
  <si>
    <t>Harry Potter and the Chamber of Secrets</t>
  </si>
  <si>
    <t>Harry Potter and the Prisoner of Azkaban</t>
  </si>
  <si>
    <t>Richard Harris</t>
  </si>
  <si>
    <t>Harry Potter and the Goblet of Fire</t>
  </si>
  <si>
    <t>Harry Potter and the Order of the Phoenix</t>
  </si>
  <si>
    <t>Michael Gambon</t>
  </si>
  <si>
    <t>Harry Potter and the Half-Blood Prince</t>
  </si>
  <si>
    <t>Harry Potter and the Deathly Hallows – Part 1</t>
  </si>
  <si>
    <t>Harry Potter and the Deathly Hallows – Part 2</t>
  </si>
  <si>
    <t>Fantastic Beasts and Where to Find Them</t>
  </si>
  <si>
    <t>Gellert Grindelwald</t>
  </si>
  <si>
    <t>Fantastic Beasts and the Crimes of Grindlewald</t>
  </si>
  <si>
    <t>Gellert Grindlewald</t>
  </si>
  <si>
    <t>Fantastic Beasts and the Secrets of Dumbledore</t>
  </si>
  <si>
    <t>Toby Regbo</t>
  </si>
  <si>
    <r>
      <t xml:space="preserve">LGBTQ+ Representation in Films                                               </t>
    </r>
    <r>
      <rPr>
        <sz val="18"/>
        <color theme="1"/>
        <rFont val="Aptos Narrow (Body)"/>
      </rPr>
      <t>(Please Zoom Out if Necessary)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</si>
</sst>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8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9"/>
      <name val="Aptos Narrow"/>
      <family val="2"/>
      <scheme val="minor"/>
    </font>
    <font>
      <b/>
      <sz val="18"/>
      <color theme="1"/>
      <name val="Aptos Narrow"/>
      <scheme val="minor"/>
    </font>
    <font>
      <sz val="26"/>
      <color theme="1"/>
      <name val="Aptos Narrow (Body)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rgb="FF202122"/>
      <name val="Arial"/>
      <family val="2"/>
    </font>
    <font>
      <sz val="14"/>
      <color rgb="FF000000"/>
      <name val="Arial"/>
      <family val="2"/>
    </font>
    <font>
      <sz val="14"/>
      <color rgb="FF795CB2"/>
      <name val="Arial"/>
      <family val="2"/>
    </font>
    <font>
      <vertAlign val="superscript"/>
      <sz val="14"/>
      <color rgb="FF795CB2"/>
      <name val="Arial"/>
      <family val="2"/>
    </font>
    <font>
      <i/>
      <sz val="14"/>
      <color rgb="FF202122"/>
      <name val="Arial"/>
      <family val="2"/>
    </font>
    <font>
      <b/>
      <sz val="14"/>
      <color theme="1"/>
      <name val="Arial"/>
      <family val="2"/>
    </font>
    <font>
      <sz val="2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36"/>
      <color theme="1"/>
      <name val="Aptos Narrow (Body)"/>
    </font>
    <font>
      <sz val="3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1"/>
      <name val="Aptos Narrow (Body)"/>
    </font>
  </fonts>
  <fills count="18">
    <fill>
      <patternFill patternType="none"/>
    </fill>
    <fill>
      <patternFill patternType="gray125"/>
    </fill>
    <fill>
      <patternFill patternType="solid">
        <fgColor rgb="FFA0C4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8A8"/>
        <bgColor indexed="64"/>
      </patternFill>
    </fill>
    <fill>
      <patternFill patternType="solid">
        <fgColor rgb="FF9B4F96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D162A4"/>
        <bgColor indexed="64"/>
      </patternFill>
    </fill>
    <fill>
      <patternFill patternType="solid">
        <fgColor rgb="FFFF9A5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C2D9FF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EDF2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 vertical="center" wrapText="1"/>
    </xf>
    <xf numFmtId="0" fontId="3" fillId="2" borderId="0" xfId="0" applyFon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1" fillId="5" borderId="0" xfId="0" applyFont="1" applyFill="1"/>
    <xf numFmtId="0" fontId="1" fillId="6" borderId="0" xfId="0" applyFont="1" applyFill="1" applyAlignment="1">
      <alignment horizontal="left"/>
    </xf>
    <xf numFmtId="0" fontId="1" fillId="6" borderId="0" xfId="0" applyFont="1" applyFill="1"/>
    <xf numFmtId="0" fontId="0" fillId="7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0" fontId="1" fillId="9" borderId="0" xfId="0" applyFont="1" applyFill="1"/>
    <xf numFmtId="0" fontId="1" fillId="10" borderId="0" xfId="0" applyFont="1" applyFill="1" applyAlignment="1">
      <alignment horizontal="left"/>
    </xf>
    <xf numFmtId="0" fontId="1" fillId="10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5" fillId="11" borderId="0" xfId="0" applyFont="1" applyFill="1" applyAlignment="1">
      <alignment horizontal="left"/>
    </xf>
    <xf numFmtId="0" fontId="5" fillId="11" borderId="0" xfId="0" applyFont="1" applyFill="1"/>
    <xf numFmtId="0" fontId="5" fillId="0" borderId="0" xfId="0" applyFont="1"/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5" fillId="13" borderId="0" xfId="0" applyFont="1" applyFill="1" applyAlignment="1">
      <alignment horizontal="left"/>
    </xf>
    <xf numFmtId="0" fontId="5" fillId="13" borderId="0" xfId="0" applyFont="1" applyFill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14" borderId="0" xfId="0" applyFont="1" applyFill="1"/>
    <xf numFmtId="0" fontId="5" fillId="14" borderId="0" xfId="0" applyFont="1" applyFill="1" applyAlignment="1">
      <alignment horizontal="left"/>
    </xf>
    <xf numFmtId="0" fontId="12" fillId="0" borderId="0" xfId="0" applyFont="1"/>
    <xf numFmtId="0" fontId="11" fillId="0" borderId="0" xfId="0" applyFont="1"/>
    <xf numFmtId="0" fontId="0" fillId="17" borderId="0" xfId="0" applyFill="1"/>
    <xf numFmtId="0" fontId="0" fillId="17" borderId="0" xfId="0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5" fillId="0" borderId="0" xfId="0" pivotButton="1" applyFont="1"/>
    <xf numFmtId="0" fontId="16" fillId="16" borderId="0" xfId="0" applyFont="1" applyFill="1" applyAlignment="1">
      <alignment horizontal="center" vertical="center" wrapText="1"/>
    </xf>
    <xf numFmtId="0" fontId="17" fillId="16" borderId="0" xfId="0" applyFont="1" applyFill="1" applyAlignment="1">
      <alignment horizontal="center" vertical="center" wrapText="1"/>
    </xf>
    <xf numFmtId="0" fontId="18" fillId="1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8" borderId="0" xfId="0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89">
    <dxf>
      <fill>
        <patternFill>
          <bgColor rgb="FFCAF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theme="0"/>
      </font>
    </dxf>
    <dxf>
      <font>
        <color theme="0"/>
      </font>
    </dxf>
    <dxf>
      <fill>
        <patternFill patternType="solid">
          <bgColor rgb="FFFF9A56"/>
        </patternFill>
      </fill>
    </dxf>
    <dxf>
      <fill>
        <patternFill patternType="solid">
          <bgColor rgb="FFFF9A56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D162A4"/>
        </patternFill>
      </fill>
    </dxf>
    <dxf>
      <fill>
        <patternFill patternType="solid">
          <bgColor rgb="FFD162A4"/>
        </patternFill>
      </fill>
    </dxf>
    <dxf>
      <fill>
        <patternFill>
          <bgColor rgb="FFFFC6FF"/>
        </patternFill>
      </fill>
    </dxf>
    <dxf>
      <fill>
        <patternFill>
          <bgColor rgb="FFFFC6FF"/>
        </patternFill>
      </fill>
    </dxf>
    <dxf>
      <fill>
        <patternFill>
          <bgColor rgb="FFFDFFB6"/>
        </patternFill>
      </fill>
    </dxf>
    <dxf>
      <fill>
        <patternFill>
          <bgColor rgb="FFFDFFB6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ADAD"/>
        </patternFill>
      </fill>
    </dxf>
    <dxf>
      <fill>
        <patternFill>
          <bgColor rgb="FFFFADAD"/>
        </patternFill>
      </fill>
    </dxf>
    <dxf>
      <fill>
        <patternFill>
          <bgColor rgb="FFA0C4FF"/>
        </patternFill>
      </fill>
    </dxf>
    <dxf>
      <fill>
        <patternFill>
          <bgColor rgb="FFA0C4FF"/>
        </patternFill>
      </fill>
    </dxf>
    <dxf>
      <font>
        <color theme="0"/>
      </font>
    </dxf>
    <dxf>
      <font>
        <color theme="0"/>
      </font>
    </dxf>
    <dxf>
      <fill>
        <patternFill>
          <bgColor rgb="FF24408E"/>
        </patternFill>
      </fill>
    </dxf>
    <dxf>
      <fill>
        <patternFill>
          <bgColor rgb="FF24408E"/>
        </patternFill>
      </fill>
    </dxf>
    <dxf>
      <font>
        <color theme="0"/>
      </font>
    </dxf>
    <dxf>
      <font>
        <color theme="0"/>
      </font>
    </dxf>
    <dxf>
      <fill>
        <patternFill>
          <bgColor rgb="FFBA78B5"/>
        </patternFill>
      </fill>
    </dxf>
    <dxf>
      <fill>
        <patternFill>
          <bgColor rgb="FFBA78B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rgb="FF0038A8"/>
        </patternFill>
      </fill>
    </dxf>
    <dxf>
      <fill>
        <patternFill>
          <bgColor rgb="FF0038A8"/>
        </patternFill>
      </fill>
    </dxf>
    <dxf>
      <fill>
        <patternFill>
          <bgColor rgb="FF9B4F96"/>
        </patternFill>
      </fill>
    </dxf>
    <dxf>
      <fill>
        <patternFill>
          <bgColor rgb="FF9B4F96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BA78B5"/>
        </patternFill>
      </fill>
    </dxf>
    <dxf>
      <fill>
        <patternFill patternType="solid">
          <bgColor rgb="FFBA78B5"/>
        </patternFill>
      </fill>
    </dxf>
    <dxf>
      <fill>
        <patternFill patternType="solid">
          <bgColor rgb="FFD60270"/>
        </patternFill>
      </fill>
    </dxf>
    <dxf>
      <fill>
        <patternFill patternType="solid">
          <bgColor rgb="FFD6027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0" formatCode="General"/>
    </dxf>
    <dxf>
      <font>
        <b/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rgb="FFA0C4FF"/>
        </patternFill>
      </fill>
    </dxf>
    <dxf>
      <alignment wrapText="0"/>
    </dxf>
    <dxf>
      <font>
        <b/>
      </font>
    </dxf>
    <dxf>
      <font>
        <b/>
      </font>
    </dxf>
    <dxf>
      <fill>
        <patternFill>
          <bgColor rgb="FFCAFFBF"/>
        </patternFill>
      </fill>
    </dxf>
    <dxf>
      <fill>
        <patternFill>
          <bgColor rgb="FFFFADAD"/>
        </patternFill>
      </fill>
    </dxf>
    <dxf>
      <fill>
        <patternFill>
          <bgColor rgb="FFA0C4FF"/>
        </patternFill>
      </fill>
    </dxf>
    <dxf>
      <fill>
        <patternFill>
          <bgColor rgb="FFA0C4FF"/>
        </patternFill>
      </fill>
    </dxf>
    <dxf>
      <fill>
        <patternFill>
          <bgColor rgb="FFBDB2FF"/>
        </patternFill>
      </fill>
    </dxf>
    <dxf>
      <fill>
        <patternFill>
          <bgColor rgb="FFA0C4FF"/>
        </patternFill>
      </fill>
    </dxf>
    <dxf>
      <fill>
        <patternFill>
          <bgColor rgb="FFFFADAD"/>
        </patternFill>
      </fill>
    </dxf>
    <dxf>
      <fill>
        <patternFill>
          <bgColor rgb="FFFFADAD"/>
        </patternFill>
      </fill>
    </dxf>
  </dxfs>
  <tableStyles count="6" defaultTableStyle="TableStyleMedium2" defaultPivotStyle="PivotStyleLight16">
    <tableStyle name="PivotTable Style 1" table="0" count="2" xr9:uid="{ED98EABC-A989-AC45-89A8-A62E1289DBC8}">
      <tableStyleElement type="headerRow" dxfId="88"/>
      <tableStyleElement type="totalRow" dxfId="87"/>
    </tableStyle>
    <tableStyle name="Table Style 1" pivot="0" count="1" xr9:uid="{1D2C3E38-E84B-2244-B46B-943FE57C004B}">
      <tableStyleElement type="wholeTable" dxfId="86"/>
    </tableStyle>
    <tableStyle name="Table Style 2" pivot="0" count="1" xr9:uid="{94FB3C4E-EABB-C441-814C-8BB73926AE2C}">
      <tableStyleElement type="secondRowStripe" dxfId="85"/>
    </tableStyle>
    <tableStyle name="Table Style 3" pivot="0" count="1" xr9:uid="{9893C967-BCEE-B14C-AAAD-484B1783B482}">
      <tableStyleElement type="secondRowStripe" dxfId="84"/>
    </tableStyle>
    <tableStyle name="Table Style 4" pivot="0" count="1" xr9:uid="{4A80C816-5653-884B-A603-F9E6B30EC14C}">
      <tableStyleElement type="headerRow" dxfId="83"/>
    </tableStyle>
    <tableStyle name="Table Style 5" pivot="0" count="1" xr9:uid="{FE7CD313-8FCD-074D-9F4D-C49E3DE7F43B}">
      <tableStyleElement type="headerRow" dxfId="82"/>
    </tableStyle>
  </tableStyles>
  <colors>
    <mruColors>
      <color rgb="FFC2D9FF"/>
      <color rgb="FFFFC2C2"/>
      <color rgb="FFFFADAD"/>
      <color rgb="FFEDF2FB"/>
      <color rgb="FFA0C4FF"/>
      <color rgb="FFBDB2FF"/>
      <color rgb="FFEBF2FF"/>
      <color rgb="FFFFF8EB"/>
      <color rgb="FFD6E6FF"/>
      <color rgb="FFFCF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- LGBTQ Movies.xlsx]Total Movies By Year!PivotTable7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solidFill>
                  <a:schemeClr val="tx1"/>
                </a:solidFill>
                <a:effectLst/>
              </a:rPr>
              <a:t>LGBTQ+ Representation Across Decades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rgbClr val="A0C4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6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AD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AF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0C4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D6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AD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AF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0C4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D6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AD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AF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Movies By Year'!$B$1:$B$2</c:f>
              <c:strCache>
                <c:ptCount val="1"/>
                <c:pt idx="0">
                  <c:v>BI movies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Year'!$B$3:$B$14</c:f>
              <c:numCache>
                <c:formatCode>General</c:formatCode>
                <c:ptCount val="11"/>
                <c:pt idx="0">
                  <c:v>1</c:v>
                </c:pt>
                <c:pt idx="4">
                  <c:v>3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55</c:v>
                </c:pt>
                <c:pt idx="9">
                  <c:v>48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8-4947-8526-A12CB583F9EF}"/>
            </c:ext>
          </c:extLst>
        </c:ser>
        <c:ser>
          <c:idx val="1"/>
          <c:order val="1"/>
          <c:tx>
            <c:strRef>
              <c:f>'Total Movies By Year'!$C$1:$C$2</c:f>
              <c:strCache>
                <c:ptCount val="1"/>
                <c:pt idx="0">
                  <c:v>Gay movies</c:v>
                </c:pt>
              </c:strCache>
            </c:strRef>
          </c:tx>
          <c:spPr>
            <a:solidFill>
              <a:srgbClr val="FFD6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Year'!$C$3:$C$14</c:f>
              <c:numCache>
                <c:formatCode>General</c:formatCode>
                <c:ptCount val="11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39</c:v>
                </c:pt>
                <c:pt idx="5">
                  <c:v>98</c:v>
                </c:pt>
                <c:pt idx="6">
                  <c:v>99</c:v>
                </c:pt>
                <c:pt idx="7">
                  <c:v>130</c:v>
                </c:pt>
                <c:pt idx="8">
                  <c:v>137</c:v>
                </c:pt>
                <c:pt idx="9">
                  <c:v>156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4-B043-894C-F3D4F4C6A175}"/>
            </c:ext>
          </c:extLst>
        </c:ser>
        <c:ser>
          <c:idx val="2"/>
          <c:order val="2"/>
          <c:tx>
            <c:strRef>
              <c:f>'Total Movies By Year'!$D$1:$D$2</c:f>
              <c:strCache>
                <c:ptCount val="1"/>
                <c:pt idx="0">
                  <c:v>Lesbian movies</c:v>
                </c:pt>
              </c:strCache>
            </c:strRef>
          </c:tx>
          <c:spPr>
            <a:solidFill>
              <a:srgbClr val="FFAD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Year'!$D$3:$D$14</c:f>
              <c:numCache>
                <c:formatCode>General</c:formatCode>
                <c:ptCount val="11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23</c:v>
                </c:pt>
                <c:pt idx="6">
                  <c:v>41</c:v>
                </c:pt>
                <c:pt idx="7">
                  <c:v>64</c:v>
                </c:pt>
                <c:pt idx="8">
                  <c:v>100</c:v>
                </c:pt>
                <c:pt idx="9">
                  <c:v>136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4-B043-894C-F3D4F4C6A175}"/>
            </c:ext>
          </c:extLst>
        </c:ser>
        <c:ser>
          <c:idx val="3"/>
          <c:order val="3"/>
          <c:tx>
            <c:strRef>
              <c:f>'Total Movies By Year'!$E$1:$E$2</c:f>
              <c:strCache>
                <c:ptCount val="1"/>
                <c:pt idx="0">
                  <c:v>Trans movies</c:v>
                </c:pt>
              </c:strCache>
            </c:strRef>
          </c:tx>
          <c:spPr>
            <a:solidFill>
              <a:srgbClr val="CAF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Year'!$E$3:$E$14</c:f>
              <c:numCache>
                <c:formatCode>General</c:formatCode>
                <c:ptCount val="11"/>
                <c:pt idx="3">
                  <c:v>2</c:v>
                </c:pt>
                <c:pt idx="4">
                  <c:v>1</c:v>
                </c:pt>
                <c:pt idx="5">
                  <c:v>16</c:v>
                </c:pt>
                <c:pt idx="6">
                  <c:v>12</c:v>
                </c:pt>
                <c:pt idx="7">
                  <c:v>22</c:v>
                </c:pt>
                <c:pt idx="8">
                  <c:v>28</c:v>
                </c:pt>
                <c:pt idx="9">
                  <c:v>32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4-B043-894C-F3D4F4C6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691343"/>
        <c:axId val="1821523055"/>
      </c:barChart>
      <c:catAx>
        <c:axId val="198669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21523055"/>
        <c:crosses val="autoZero"/>
        <c:auto val="1"/>
        <c:lblAlgn val="ctr"/>
        <c:lblOffset val="100"/>
        <c:noMultiLvlLbl val="0"/>
      </c:catAx>
      <c:valAx>
        <c:axId val="18215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866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 Representation Frequency Over Time:</a:t>
            </a:r>
          </a:p>
        </c:rich>
      </c:tx>
      <c:layout>
        <c:manualLayout>
          <c:xMode val="edge"/>
          <c:yMode val="edge"/>
          <c:x val="0.17550041356492968"/>
          <c:y val="2.1276595744680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L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5BCEFA"/>
              </a:gs>
              <a:gs pos="99000">
                <a:schemeClr val="bg1"/>
              </a:gs>
              <a:gs pos="93000">
                <a:schemeClr val="bg1"/>
              </a:gs>
              <a:gs pos="59000">
                <a:srgbClr val="F5A9B8"/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A0C4FF"/>
                </a:gs>
                <a:gs pos="100000">
                  <a:schemeClr val="bg1"/>
                </a:gs>
                <a:gs pos="83000">
                  <a:srgbClr val="FFADAD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5"/>
                </a:solidFill>
                <a:prstDash val="sysDot"/>
                <a:tailEnd type="stealth" w="lg" len="med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"/>
              <c:pt idx="0">
                <c:v>1950-1959</c:v>
              </c:pt>
              <c:pt idx="1">
                <c:v>1960-1969</c:v>
              </c:pt>
              <c:pt idx="2">
                <c:v>1970-1979</c:v>
              </c:pt>
              <c:pt idx="3">
                <c:v>1980-1989</c:v>
              </c:pt>
              <c:pt idx="4">
                <c:v>1990-1999</c:v>
              </c:pt>
              <c:pt idx="5">
                <c:v>2000-2009</c:v>
              </c:pt>
              <c:pt idx="6">
                <c:v>2010-2019</c:v>
              </c:pt>
              <c:pt idx="7">
                <c:v>2020-2024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18</c:v>
              </c:pt>
              <c:pt idx="3">
                <c:v>9</c:v>
              </c:pt>
              <c:pt idx="4">
                <c:v>28</c:v>
              </c:pt>
              <c:pt idx="5">
                <c:v>24</c:v>
              </c:pt>
              <c:pt idx="6">
                <c:v>35</c:v>
              </c:pt>
              <c:pt idx="7">
                <c:v>21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01-5660-B246-96B6-500F2AC5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2052371551"/>
        <c:axId val="2089219711"/>
      </c:barChart>
      <c:catAx>
        <c:axId val="20523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9219711"/>
        <c:crosses val="autoZero"/>
        <c:auto val="1"/>
        <c:lblAlgn val="ctr"/>
        <c:lblOffset val="100"/>
        <c:noMultiLvlLbl val="0"/>
      </c:catAx>
      <c:valAx>
        <c:axId val="2089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237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Bisexual Representation Frequency Over Time: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gradFill>
                <a:gsLst>
                  <a:gs pos="0">
                    <a:srgbClr val="FFADAD"/>
                  </a:gs>
                  <a:gs pos="47000">
                    <a:srgbClr val="BDB2FF"/>
                  </a:gs>
                  <a:gs pos="86000">
                    <a:srgbClr val="A0C4FF"/>
                  </a:gs>
                  <a:gs pos="100000">
                    <a:srgbClr val="778DA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D60270"/>
                  </a:gs>
                  <a:gs pos="47000">
                    <a:srgbClr val="9B4F96"/>
                  </a:gs>
                  <a:gs pos="86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0038A8"/>
                  </a:gs>
                </a:gsLst>
                <a:lin ang="5400000" scaled="1"/>
              </a:gra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0-D54A-9631-1E7A2ABEEAAA}"/>
              </c:ext>
            </c:extLst>
          </c:dPt>
          <c:dPt>
            <c:idx val="1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0-D54A-9631-1E7A2ABEEAAA}"/>
              </c:ext>
            </c:extLst>
          </c:dPt>
          <c:dPt>
            <c:idx val="2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A0-D54A-9631-1E7A2ABEEAAA}"/>
              </c:ext>
            </c:extLst>
          </c:dPt>
          <c:dPt>
            <c:idx val="3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A0-D54A-9631-1E7A2ABEEAAA}"/>
              </c:ext>
            </c:extLst>
          </c:dPt>
          <c:dPt>
            <c:idx val="4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A0-D54A-9631-1E7A2ABEEAAA}"/>
              </c:ext>
            </c:extLst>
          </c:dPt>
          <c:dPt>
            <c:idx val="5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A0-D54A-9631-1E7A2ABEEAAA}"/>
              </c:ext>
            </c:extLst>
          </c:dPt>
          <c:dPt>
            <c:idx val="6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A0-D54A-9631-1E7A2ABEEAAA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A0-D54A-9631-1E7A2ABEEAAA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A0-D54A-9631-1E7A2ABEEAAA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A0-D54A-9631-1E7A2ABEEAAA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A0-D54A-9631-1E7A2ABEEAAA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A0-D54A-9631-1E7A2ABEEAAA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A0-D54A-9631-1E7A2ABEEAAA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A0-D54A-9631-1E7A2ABEE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1924-1933</c:v>
              </c:pt>
              <c:pt idx="1">
                <c:v>1964-1973</c:v>
              </c:pt>
              <c:pt idx="2">
                <c:v>1974-1983</c:v>
              </c:pt>
              <c:pt idx="3">
                <c:v>1984-1993</c:v>
              </c:pt>
              <c:pt idx="4">
                <c:v>1994-2003</c:v>
              </c:pt>
              <c:pt idx="5">
                <c:v>2004-2013</c:v>
              </c:pt>
              <c:pt idx="6">
                <c:v>2014-2024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11</c:v>
              </c:pt>
              <c:pt idx="2">
                <c:v>20</c:v>
              </c:pt>
              <c:pt idx="3">
                <c:v>16</c:v>
              </c:pt>
              <c:pt idx="4">
                <c:v>44</c:v>
              </c:pt>
              <c:pt idx="5">
                <c:v>58</c:v>
              </c:pt>
              <c:pt idx="6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6DA0-D54A-9631-1E7A2ABE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4831"/>
        <c:axId val="2065986815"/>
      </c:lineChart>
      <c:catAx>
        <c:axId val="20837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65986815"/>
        <c:crosses val="autoZero"/>
        <c:auto val="1"/>
        <c:lblAlgn val="ctr"/>
        <c:lblOffset val="100"/>
        <c:noMultiLvlLbl val="0"/>
      </c:catAx>
      <c:valAx>
        <c:axId val="20659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3774831"/>
        <c:crossesAt val="1"/>
        <c:crossBetween val="between"/>
      </c:valAx>
      <c:spPr>
        <a:noFill/>
        <a:ln cmpd="sng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FFADAD"/>
              </a:gs>
              <a:gs pos="18000">
                <a:srgbClr val="FFD6A5"/>
              </a:gs>
              <a:gs pos="37000">
                <a:srgbClr val="FDFFB6"/>
              </a:gs>
              <a:gs pos="49000">
                <a:srgbClr val="CAFFBF"/>
              </a:gs>
              <a:gs pos="84500">
                <a:srgbClr val="BDB2FF"/>
              </a:gs>
              <a:gs pos="73000">
                <a:srgbClr val="9EDDFF"/>
              </a:gs>
              <a:gs pos="96000">
                <a:srgbClr val="FFC6FF"/>
              </a:gs>
              <a:gs pos="62000">
                <a:srgbClr val="9BF6FF"/>
              </a:gs>
            </a:gsLst>
            <a:lin ang="5400000" scaled="1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rgbClr val="FFADAD"/>
                </a:gs>
                <a:gs pos="18000">
                  <a:srgbClr val="FFD6A5"/>
                </a:gs>
                <a:gs pos="37000">
                  <a:srgbClr val="FDFFB6"/>
                </a:gs>
                <a:gs pos="49000">
                  <a:srgbClr val="CAFFBF"/>
                </a:gs>
                <a:gs pos="84500">
                  <a:srgbClr val="BDB2FF"/>
                </a:gs>
                <a:gs pos="73000">
                  <a:srgbClr val="9EDDFF"/>
                </a:gs>
                <a:gs pos="96000">
                  <a:srgbClr val="FFC6FF"/>
                </a:gs>
                <a:gs pos="62000">
                  <a:srgbClr val="9BF6FF"/>
                </a:gs>
              </a:gsLst>
              <a:lin ang="5400000" scaled="1"/>
            </a:gra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accent5"/>
                </a:solidFill>
                <a:prstDash val="sysDot"/>
                <a:tailEnd type="stealth" w="lg" len="sm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10"/>
              <c:pt idx="0">
                <c:v>1919-1928</c:v>
              </c:pt>
              <c:pt idx="1">
                <c:v>1939-1948</c:v>
              </c:pt>
              <c:pt idx="2">
                <c:v>1949-1958</c:v>
              </c:pt>
              <c:pt idx="3">
                <c:v>1959-1968</c:v>
              </c:pt>
              <c:pt idx="4">
                <c:v>1969-1978</c:v>
              </c:pt>
              <c:pt idx="5">
                <c:v>1979-1988</c:v>
              </c:pt>
              <c:pt idx="6">
                <c:v>1989-1998</c:v>
              </c:pt>
              <c:pt idx="7">
                <c:v>1999-2008</c:v>
              </c:pt>
              <c:pt idx="8">
                <c:v>2009-2018</c:v>
              </c:pt>
              <c:pt idx="9">
                <c:v>2019-2024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39</c:v>
              </c:pt>
              <c:pt idx="4">
                <c:v>98</c:v>
              </c:pt>
              <c:pt idx="5">
                <c:v>99</c:v>
              </c:pt>
              <c:pt idx="6">
                <c:v>130</c:v>
              </c:pt>
              <c:pt idx="7">
                <c:v>137</c:v>
              </c:pt>
              <c:pt idx="8">
                <c:v>156</c:v>
              </c:pt>
              <c:pt idx="9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1-1628-EB49-9D5B-DB82F07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237871"/>
        <c:axId val="2093822495"/>
      </c:barChart>
      <c:catAx>
        <c:axId val="211523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3822495"/>
        <c:crosses val="autoZero"/>
        <c:auto val="1"/>
        <c:lblAlgn val="ctr"/>
        <c:lblOffset val="100"/>
        <c:noMultiLvlLbl val="0"/>
      </c:catAx>
      <c:valAx>
        <c:axId val="20938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15237871"/>
        <c:crosses val="autoZero"/>
        <c:crossBetween val="between"/>
      </c:valAx>
      <c:spPr>
        <a:solidFill>
          <a:srgbClr val="EDF2FB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Lesbian Representation Frequency Over Time: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gradFill>
            <a:gsLst>
              <a:gs pos="0">
                <a:srgbClr val="D52D00"/>
              </a:gs>
              <a:gs pos="16000">
                <a:srgbClr val="EF7627"/>
              </a:gs>
              <a:gs pos="36000">
                <a:srgbClr val="FF9A56"/>
              </a:gs>
              <a:gs pos="52000">
                <a:srgbClr val="FFFFFF"/>
              </a:gs>
              <a:gs pos="82000">
                <a:srgbClr val="C35C9A"/>
              </a:gs>
              <a:gs pos="100000">
                <a:srgbClr val="A30262"/>
              </a:gs>
              <a:gs pos="66000">
                <a:srgbClr val="D162A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08080"/>
                </a:gs>
                <a:gs pos="16000">
                  <a:srgbClr val="FF9770"/>
                </a:gs>
                <a:gs pos="82000">
                  <a:srgbClr val="BDB2FF"/>
                </a:gs>
                <a:gs pos="100000">
                  <a:schemeClr val="accent5">
                    <a:lumMod val="20000"/>
                    <a:lumOff val="80000"/>
                  </a:schemeClr>
                </a:gs>
                <a:gs pos="66000">
                  <a:srgbClr val="FFADAD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5"/>
                </a:solidFill>
                <a:prstDash val="sysDot"/>
                <a:tailEnd type="stealth"/>
              </a:ln>
              <a:effectLst/>
            </c:spPr>
            <c:trendlineType val="poly"/>
            <c:order val="2"/>
            <c:dispRSqr val="0"/>
            <c:dispEq val="0"/>
          </c:trendline>
          <c:cat>
            <c:strLit>
              <c:ptCount val="10"/>
              <c:pt idx="0">
                <c:v>1929-1938</c:v>
              </c:pt>
              <c:pt idx="1">
                <c:v>1939-1948</c:v>
              </c:pt>
              <c:pt idx="2">
                <c:v>1949-1958</c:v>
              </c:pt>
              <c:pt idx="3">
                <c:v>1959-1968</c:v>
              </c:pt>
              <c:pt idx="4">
                <c:v>1969-1978</c:v>
              </c:pt>
              <c:pt idx="5">
                <c:v>1979-1988</c:v>
              </c:pt>
              <c:pt idx="6">
                <c:v>1989-1998</c:v>
              </c:pt>
              <c:pt idx="7">
                <c:v>1999-2008</c:v>
              </c:pt>
              <c:pt idx="8">
                <c:v>2009-2018</c:v>
              </c:pt>
              <c:pt idx="9">
                <c:v>2019-2024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1</c:v>
              </c:pt>
              <c:pt idx="2">
                <c:v>1</c:v>
              </c:pt>
              <c:pt idx="3">
                <c:v>20</c:v>
              </c:pt>
              <c:pt idx="4">
                <c:v>23</c:v>
              </c:pt>
              <c:pt idx="5">
                <c:v>41</c:v>
              </c:pt>
              <c:pt idx="6">
                <c:v>64</c:v>
              </c:pt>
              <c:pt idx="7">
                <c:v>100</c:v>
              </c:pt>
              <c:pt idx="8">
                <c:v>136</c:v>
              </c:pt>
              <c:pt idx="9">
                <c:v>172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01-FDF3-F84B-847D-C5F67C14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117487"/>
        <c:axId val="1770185679"/>
      </c:barChart>
      <c:catAx>
        <c:axId val="17701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0185679"/>
        <c:crosses val="autoZero"/>
        <c:auto val="1"/>
        <c:lblAlgn val="ctr"/>
        <c:lblOffset val="100"/>
        <c:noMultiLvlLbl val="0"/>
      </c:catAx>
      <c:valAx>
        <c:axId val="17701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01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162A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162A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Bisexual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Austin Powers</c:v>
              </c:pt>
              <c:pt idx="1">
                <c:v>Bridget Jones</c:v>
              </c:pt>
              <c:pt idx="2">
                <c:v>Bullyparade</c:v>
              </c:pt>
              <c:pt idx="3">
                <c:v>Child's Play</c:v>
              </c:pt>
              <c:pt idx="4">
                <c:v>DC Extended Universe</c:v>
              </c:pt>
              <c:pt idx="5">
                <c:v>Deadpool</c:v>
              </c:pt>
              <c:pt idx="6">
                <c:v>It</c:v>
              </c:pt>
              <c:pt idx="7">
                <c:v>Jurassic Park</c:v>
              </c:pt>
              <c:pt idx="8">
                <c:v>Knives Out</c:v>
              </c:pt>
              <c:pt idx="9">
                <c:v>Mannequin</c:v>
              </c:pt>
              <c:pt idx="10">
                <c:v>Marvel Cinematic Universe</c:v>
              </c:pt>
              <c:pt idx="11">
                <c:v>Millennium</c:v>
              </c:pt>
              <c:pt idx="12">
                <c:v>Pitch Perfect</c:v>
              </c:pt>
              <c:pt idx="13">
                <c:v>Star Trek</c:v>
              </c:pt>
              <c:pt idx="14">
                <c:v>The Hangover</c:v>
              </c:pt>
              <c:pt idx="15">
                <c:v>The Producers</c:v>
              </c:pt>
              <c:pt idx="16">
                <c:v>Wizarding World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5</c:v>
              </c:pt>
              <c:pt idx="12">
                <c:v>0</c:v>
              </c:pt>
              <c:pt idx="13">
                <c:v>0</c:v>
              </c:pt>
              <c:pt idx="14">
                <c:v>2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A91-7F4E-9986-CCAD0BDFF3D1}"/>
            </c:ext>
          </c:extLst>
        </c:ser>
        <c:ser>
          <c:idx val="1"/>
          <c:order val="1"/>
          <c:tx>
            <c:v>Gay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Austin Powers</c:v>
              </c:pt>
              <c:pt idx="1">
                <c:v>Bridget Jones</c:v>
              </c:pt>
              <c:pt idx="2">
                <c:v>Bullyparade</c:v>
              </c:pt>
              <c:pt idx="3">
                <c:v>Child's Play</c:v>
              </c:pt>
              <c:pt idx="4">
                <c:v>DC Extended Universe</c:v>
              </c:pt>
              <c:pt idx="5">
                <c:v>Deadpool</c:v>
              </c:pt>
              <c:pt idx="6">
                <c:v>It</c:v>
              </c:pt>
              <c:pt idx="7">
                <c:v>Jurassic Park</c:v>
              </c:pt>
              <c:pt idx="8">
                <c:v>Knives Out</c:v>
              </c:pt>
              <c:pt idx="9">
                <c:v>Mannequin</c:v>
              </c:pt>
              <c:pt idx="10">
                <c:v>Marvel Cinematic Universe</c:v>
              </c:pt>
              <c:pt idx="11">
                <c:v>Millennium</c:v>
              </c:pt>
              <c:pt idx="12">
                <c:v>Pitch Perfect</c:v>
              </c:pt>
              <c:pt idx="13">
                <c:v>Star Trek</c:v>
              </c:pt>
              <c:pt idx="14">
                <c:v>The Hangover</c:v>
              </c:pt>
              <c:pt idx="15">
                <c:v>The Producers</c:v>
              </c:pt>
              <c:pt idx="16">
                <c:v>Wizarding World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3</c:v>
              </c:pt>
              <c:pt idx="2">
                <c:v>7</c:v>
              </c:pt>
              <c:pt idx="3">
                <c:v>1</c:v>
              </c:pt>
              <c:pt idx="4">
                <c:v>2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  <c:pt idx="8">
                <c:v>3</c:v>
              </c:pt>
              <c:pt idx="9">
                <c:v>1</c:v>
              </c:pt>
              <c:pt idx="10">
                <c:v>4</c:v>
              </c:pt>
              <c:pt idx="11">
                <c:v>0</c:v>
              </c:pt>
              <c:pt idx="12">
                <c:v>1</c:v>
              </c:pt>
              <c:pt idx="13">
                <c:v>3</c:v>
              </c:pt>
              <c:pt idx="14">
                <c:v>1</c:v>
              </c:pt>
              <c:pt idx="15">
                <c:v>4</c:v>
              </c:pt>
              <c:pt idx="16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AA91-7F4E-9986-CCAD0BDFF3D1}"/>
            </c:ext>
          </c:extLst>
        </c:ser>
        <c:ser>
          <c:idx val="2"/>
          <c:order val="2"/>
          <c:tx>
            <c:v>Lesbian</c:v>
          </c:tx>
          <c:spPr>
            <a:solidFill>
              <a:srgbClr val="D162A4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Austin Powers</c:v>
              </c:pt>
              <c:pt idx="1">
                <c:v>Bridget Jones</c:v>
              </c:pt>
              <c:pt idx="2">
                <c:v>Bullyparade</c:v>
              </c:pt>
              <c:pt idx="3">
                <c:v>Child's Play</c:v>
              </c:pt>
              <c:pt idx="4">
                <c:v>DC Extended Universe</c:v>
              </c:pt>
              <c:pt idx="5">
                <c:v>Deadpool</c:v>
              </c:pt>
              <c:pt idx="6">
                <c:v>It</c:v>
              </c:pt>
              <c:pt idx="7">
                <c:v>Jurassic Park</c:v>
              </c:pt>
              <c:pt idx="8">
                <c:v>Knives Out</c:v>
              </c:pt>
              <c:pt idx="9">
                <c:v>Mannequin</c:v>
              </c:pt>
              <c:pt idx="10">
                <c:v>Marvel Cinematic Universe</c:v>
              </c:pt>
              <c:pt idx="11">
                <c:v>Millennium</c:v>
              </c:pt>
              <c:pt idx="12">
                <c:v>Pitch Perfect</c:v>
              </c:pt>
              <c:pt idx="13">
                <c:v>Star Trek</c:v>
              </c:pt>
              <c:pt idx="14">
                <c:v>The Hangover</c:v>
              </c:pt>
              <c:pt idx="15">
                <c:v>The Producers</c:v>
              </c:pt>
              <c:pt idx="16">
                <c:v>Wizarding World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5</c:v>
              </c:pt>
              <c:pt idx="11">
                <c:v>1</c:v>
              </c:pt>
              <c:pt idx="12">
                <c:v>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A91-7F4E-9986-CCAD0BDFF3D1}"/>
            </c:ext>
          </c:extLst>
        </c:ser>
        <c:ser>
          <c:idx val="3"/>
          <c:order val="3"/>
          <c:tx>
            <c:v>Trans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Austin Powers</c:v>
              </c:pt>
              <c:pt idx="1">
                <c:v>Bridget Jones</c:v>
              </c:pt>
              <c:pt idx="2">
                <c:v>Bullyparade</c:v>
              </c:pt>
              <c:pt idx="3">
                <c:v>Child's Play</c:v>
              </c:pt>
              <c:pt idx="4">
                <c:v>DC Extended Universe</c:v>
              </c:pt>
              <c:pt idx="5">
                <c:v>Deadpool</c:v>
              </c:pt>
              <c:pt idx="6">
                <c:v>It</c:v>
              </c:pt>
              <c:pt idx="7">
                <c:v>Jurassic Park</c:v>
              </c:pt>
              <c:pt idx="8">
                <c:v>Knives Out</c:v>
              </c:pt>
              <c:pt idx="9">
                <c:v>Mannequin</c:v>
              </c:pt>
              <c:pt idx="10">
                <c:v>Marvel Cinematic Universe</c:v>
              </c:pt>
              <c:pt idx="11">
                <c:v>Millennium</c:v>
              </c:pt>
              <c:pt idx="12">
                <c:v>Pitch Perfect</c:v>
              </c:pt>
              <c:pt idx="13">
                <c:v>Star Trek</c:v>
              </c:pt>
              <c:pt idx="14">
                <c:v>The Hangover</c:v>
              </c:pt>
              <c:pt idx="15">
                <c:v>The Producers</c:v>
              </c:pt>
              <c:pt idx="16">
                <c:v>Wizarding World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A91-7F4E-9986-CCAD0BDF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84609823"/>
        <c:axId val="1784173663"/>
      </c:barChart>
      <c:catAx>
        <c:axId val="17846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84173663"/>
        <c:crosses val="autoZero"/>
        <c:auto val="1"/>
        <c:lblAlgn val="ctr"/>
        <c:lblOffset val="100"/>
        <c:noMultiLvlLbl val="0"/>
      </c:catAx>
      <c:valAx>
        <c:axId val="17841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84609823"/>
        <c:crosses val="autoZero"/>
        <c:crossBetween val="between"/>
      </c:valAx>
      <c:spPr>
        <a:noFill/>
        <a:ln w="0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rgbClr val="778DA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78DA9"/>
                </a:solidFill>
              </a:rPr>
              <a:t># of Films</a:t>
            </a:r>
          </a:p>
        </c:rich>
      </c:tx>
      <c:layout>
        <c:manualLayout>
          <c:xMode val="edge"/>
          <c:yMode val="edge"/>
          <c:x val="2.9089465668643295E-2"/>
          <c:y val="1.832460732984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rgbClr val="778DA9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0">
              <a:defRPr sz="20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cap="none" baseline="0">
                <a:solidFill>
                  <a:schemeClr val="tx1"/>
                </a:solidFill>
                <a:latin typeface="+mn-lt"/>
              </a:rPr>
              <a:t># Of LGBTQ+ Films </a:t>
            </a:r>
            <a:br>
              <a:rPr lang="en-US" sz="2000" b="0" cap="none" baseline="0">
                <a:solidFill>
                  <a:schemeClr val="tx1"/>
                </a:solidFill>
                <a:latin typeface="+mn-lt"/>
              </a:rPr>
            </a:br>
            <a:r>
              <a:rPr lang="en-US" sz="2000" b="0" cap="none" baseline="0">
                <a:solidFill>
                  <a:schemeClr val="tx1"/>
                </a:solidFill>
                <a:latin typeface="+mn-lt"/>
              </a:rPr>
              <a:t>in Each Country</a:t>
            </a:r>
          </a:p>
        </c:rich>
      </c:tx>
      <c:layout>
        <c:manualLayout>
          <c:xMode val="edge"/>
          <c:yMode val="edge"/>
          <c:x val="0.6452448818897637"/>
          <c:y val="5.8616078990474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 by Country'!$B$7</c:f>
              <c:strCache>
                <c:ptCount val="1"/>
                <c:pt idx="0">
                  <c:v># of Films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rgbClr val="A0C4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A3-2D44-B80F-329615DEDC21}"/>
              </c:ext>
            </c:extLst>
          </c:dPt>
          <c:dPt>
            <c:idx val="1"/>
            <c:bubble3D val="0"/>
            <c:spPr>
              <a:solidFill>
                <a:srgbClr val="FFADAD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A3-2D44-B80F-329615DEDC21}"/>
              </c:ext>
            </c:extLst>
          </c:dPt>
          <c:dPt>
            <c:idx val="2"/>
            <c:bubble3D val="0"/>
            <c:spPr>
              <a:solidFill>
                <a:srgbClr val="BDB2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A3-2D44-B80F-329615DEDC21}"/>
              </c:ext>
            </c:extLst>
          </c:dPt>
          <c:dPt>
            <c:idx val="3"/>
            <c:bubble3D val="0"/>
            <c:spPr>
              <a:solidFill>
                <a:srgbClr val="FFD6A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A3-2D44-B80F-329615DEDC21}"/>
              </c:ext>
            </c:extLst>
          </c:dPt>
          <c:dPt>
            <c:idx val="4"/>
            <c:bubble3D val="0"/>
            <c:spPr>
              <a:solidFill>
                <a:srgbClr val="CAFFB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A3-2D44-B80F-329615DEDC21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A3-2D44-B80F-329615DEDC21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A3-2D44-B80F-329615DEDC21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A3-2D44-B80F-329615DEDC21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A3-2D44-B80F-329615DEDC21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A3-2D44-B80F-329615DEDC21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A3-2D44-B80F-329615DEDC21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A3-2D44-B80F-329615DEDC21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DA3-2D44-B80F-329615DEDC21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DA3-2D44-B80F-329615DEDC21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DA3-2D44-B80F-329615DEDC21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DA3-2D44-B80F-329615DEDC21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DA3-2D44-B80F-329615DEDC21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DA3-2D44-B80F-329615DEDC21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DA3-2D44-B80F-329615DEDC21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DA3-2D44-B80F-329615DEDC21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DA3-2D44-B80F-329615DEDC21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DA3-2D44-B80F-329615DEDC21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DA3-2D44-B80F-329615DEDC21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DA3-2D44-B80F-329615DEDC21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DA3-2D44-B80F-329615DEDC21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2DA3-2D44-B80F-329615DEDC21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2DA3-2D44-B80F-329615DEDC21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2DA3-2D44-B80F-329615DEDC21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2DA3-2D44-B80F-329615DEDC21}"/>
              </c:ext>
            </c:extLst>
          </c:dPt>
          <c:dPt>
            <c:idx val="2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2DA3-2D44-B80F-329615DEDC21}"/>
              </c:ext>
            </c:extLst>
          </c:dPt>
          <c:dPt>
            <c:idx val="3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2DA3-2D44-B80F-329615DEDC21}"/>
              </c:ext>
            </c:extLst>
          </c:dPt>
          <c:dPt>
            <c:idx val="3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2DA3-2D44-B80F-329615DEDC21}"/>
              </c:ext>
            </c:extLst>
          </c:dPt>
          <c:dPt>
            <c:idx val="32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2DA3-2D44-B80F-329615DEDC21}"/>
              </c:ext>
            </c:extLst>
          </c:dPt>
          <c:dPt>
            <c:idx val="33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2DA3-2D44-B80F-329615DEDC21}"/>
              </c:ext>
            </c:extLst>
          </c:dPt>
          <c:dPt>
            <c:idx val="34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2DA3-2D44-B80F-329615DEDC21}"/>
              </c:ext>
            </c:extLst>
          </c:dPt>
          <c:dPt>
            <c:idx val="3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2DA3-2D44-B80F-329615DEDC21}"/>
              </c:ext>
            </c:extLst>
          </c:dPt>
          <c:dPt>
            <c:idx val="3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2DA3-2D44-B80F-329615DEDC21}"/>
              </c:ext>
            </c:extLst>
          </c:dPt>
          <c:dPt>
            <c:idx val="3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2DA3-2D44-B80F-329615DEDC21}"/>
              </c:ext>
            </c:extLst>
          </c:dPt>
          <c:dPt>
            <c:idx val="3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2DA3-2D44-B80F-329615DEDC21}"/>
              </c:ext>
            </c:extLst>
          </c:dPt>
          <c:dPt>
            <c:idx val="3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2DA3-2D44-B80F-329615DEDC21}"/>
              </c:ext>
            </c:extLst>
          </c:dPt>
          <c:dPt>
            <c:idx val="4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2DA3-2D44-B80F-329615DEDC21}"/>
              </c:ext>
            </c:extLst>
          </c:dPt>
          <c:dPt>
            <c:idx val="4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2DA3-2D44-B80F-329615DEDC21}"/>
              </c:ext>
            </c:extLst>
          </c:dPt>
          <c:dLbls>
            <c:dLbl>
              <c:idx val="0"/>
              <c:layout>
                <c:manualLayout>
                  <c:x val="4.7417165354330708E-2"/>
                  <c:y val="-4.81991876375683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spc="0" baseline="0">
                        <a:solidFill>
                          <a:srgbClr val="778DA9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576D713-17ED-7545-AD4E-8B673BBE5711}" type="CATEGORYNAME">
                      <a:rPr lang="en-US" sz="1400" b="0">
                        <a:solidFill>
                          <a:schemeClr val="tx1"/>
                        </a:solidFill>
                      </a:rPr>
                      <a:pPr>
                        <a:defRPr sz="1400" b="0">
                          <a:solidFill>
                            <a:srgbClr val="778DA9"/>
                          </a:solidFill>
                        </a:defRPr>
                      </a:pPr>
                      <a:t>[CATEGORY NAME]</a:t>
                    </a:fld>
                    <a:r>
                      <a:rPr lang="en-US" sz="1400" b="0" baseline="0">
                        <a:solidFill>
                          <a:schemeClr val="tx1"/>
                        </a:solidFill>
                      </a:rPr>
                      <a:t>
</a:t>
                    </a:r>
                    <a:fld id="{D1EFB3B2-CEB9-3F48-8AB1-58E6A2E7E672}" type="PERCENTAGE">
                      <a:rPr lang="en-US" sz="1400" b="0" baseline="0">
                        <a:solidFill>
                          <a:schemeClr val="tx1"/>
                        </a:solidFill>
                      </a:rPr>
                      <a:pPr>
                        <a:defRPr sz="1400" b="0">
                          <a:solidFill>
                            <a:srgbClr val="778DA9"/>
                          </a:solidFill>
                        </a:defRPr>
                      </a:pPr>
                      <a:t>[PERCENTAGE]</a:t>
                    </a:fld>
                    <a:endParaRPr lang="en-US" sz="1400" b="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DA3-2D44-B80F-329615DEDC21}"/>
                </c:ext>
              </c:extLst>
            </c:dLbl>
            <c:dLbl>
              <c:idx val="1"/>
              <c:layout>
                <c:manualLayout>
                  <c:x val="-3.0458503937007875E-2"/>
                  <c:y val="-6.2077650956454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25999999999998"/>
                      <c:h val="0.17342939481268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A3-2D44-B80F-329615DEDC21}"/>
                </c:ext>
              </c:extLst>
            </c:dLbl>
            <c:dLbl>
              <c:idx val="2"/>
              <c:layout>
                <c:manualLayout>
                  <c:x val="-1.4472440944881891E-3"/>
                  <c:y val="8.8724500215465375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A3-2D44-B80F-329615DEDC21}"/>
                </c:ext>
              </c:extLst>
            </c:dLbl>
            <c:dLbl>
              <c:idx val="3"/>
              <c:layout>
                <c:manualLayout>
                  <c:x val="2.5527559055117744E-3"/>
                  <c:y val="-1.495155324604597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A3-2D44-B80F-329615DEDC21}"/>
                </c:ext>
              </c:extLst>
            </c:dLbl>
            <c:dLbl>
              <c:idx val="4"/>
              <c:layout>
                <c:manualLayout>
                  <c:x val="0.01"/>
                  <c:y val="-1.15273775216138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spc="0" baseline="0">
                        <a:solidFill>
                          <a:srgbClr val="778DA9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F0D286-A0B2-9046-A684-4A5CF3BCD367}" type="CATEGORYNAM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 b="0">
                          <a:solidFill>
                            <a:srgbClr val="778DA9"/>
                          </a:solidFill>
                        </a:defRPr>
                      </a:pPr>
                      <a:t>[CATEGORY NAME]</a:t>
                    </a:fld>
                    <a:r>
                      <a:rPr lang="en-US" sz="1200" baseline="0">
                        <a:solidFill>
                          <a:schemeClr val="tx1"/>
                        </a:solidFill>
                      </a:rPr>
                      <a:t>
</a:t>
                    </a:r>
                    <a:fld id="{2DF6BE8C-D467-4741-A50A-7B1C1E23AB6E}" type="PERCENTAGE">
                      <a:rPr lang="en-US" sz="1200" baseline="0">
                        <a:solidFill>
                          <a:schemeClr val="tx1"/>
                        </a:solidFill>
                      </a:rPr>
                      <a:pPr>
                        <a:defRPr sz="1200" b="0">
                          <a:solidFill>
                            <a:srgbClr val="778DA9"/>
                          </a:solidFill>
                        </a:defRPr>
                      </a:pPr>
                      <a:t>[PERCENTAGE]</a:t>
                    </a:fld>
                    <a:endParaRPr lang="en-US" sz="12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DA3-2D44-B80F-329615DEDC2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A3-2D44-B80F-329615DEDC2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A3-2D44-B80F-329615DEDC2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3-2D44-B80F-329615DEDC2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3-2D44-B80F-329615DEDC2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3-2D44-B80F-329615DEDC2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3-2D44-B80F-329615DEDC2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3-2D44-B80F-329615DEDC2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3-2D44-B80F-329615DEDC2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3-2D44-B80F-329615DEDC2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3-2D44-B80F-329615DEDC2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3-2D44-B80F-329615DEDC2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3-2D44-B80F-329615DEDC2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3-2D44-B80F-329615DEDC2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3-2D44-B80F-329615DEDC2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3-2D44-B80F-329615DEDC2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3-2D44-B80F-329615DEDC2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3-2D44-B80F-329615DEDC2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3-2D44-B80F-329615DEDC2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DA3-2D44-B80F-329615DEDC2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DA3-2D44-B80F-329615DEDC21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DA3-2D44-B80F-329615DEDC2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DA3-2D44-B80F-329615DEDC2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DA3-2D44-B80F-329615DEDC2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DA3-2D44-B80F-329615DEDC21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DA3-2D44-B80F-329615DEDC21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DA3-2D44-B80F-329615DEDC2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DA3-2D44-B80F-329615DEDC21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DA3-2D44-B80F-329615DEDC21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DA3-2D44-B80F-329615DEDC21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DA3-2D44-B80F-329615DEDC21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DA3-2D44-B80F-329615DEDC21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DA3-2D44-B80F-329615DEDC21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DA3-2D44-B80F-329615DEDC21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DA3-2D44-B80F-329615DEDC21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DA3-2D44-B80F-329615DEDC21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DA3-2D44-B80F-329615DEDC21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DA3-2D44-B80F-329615DED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spc="0" baseline="0">
                    <a:solidFill>
                      <a:srgbClr val="778DA9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 by Country'!$A$8:$A$49</c:f>
              <c:strCache>
                <c:ptCount val="42"/>
                <c:pt idx="0">
                  <c:v>United States</c:v>
                </c:pt>
                <c:pt idx="1">
                  <c:v>United Kingdom</c:v>
                </c:pt>
                <c:pt idx="2">
                  <c:v>France</c:v>
                </c:pt>
                <c:pt idx="3">
                  <c:v>Canada</c:v>
                </c:pt>
                <c:pt idx="4">
                  <c:v>Germany</c:v>
                </c:pt>
                <c:pt idx="5">
                  <c:v>Hong Kong</c:v>
                </c:pt>
                <c:pt idx="6">
                  <c:v>Spain</c:v>
                </c:pt>
                <c:pt idx="7">
                  <c:v>Italy</c:v>
                </c:pt>
                <c:pt idx="8">
                  <c:v>Japan</c:v>
                </c:pt>
                <c:pt idx="9">
                  <c:v>Australia</c:v>
                </c:pt>
                <c:pt idx="10">
                  <c:v>Ireland</c:v>
                </c:pt>
                <c:pt idx="11">
                  <c:v>India</c:v>
                </c:pt>
                <c:pt idx="12">
                  <c:v>Belgium</c:v>
                </c:pt>
                <c:pt idx="13">
                  <c:v>South Korea</c:v>
                </c:pt>
                <c:pt idx="14">
                  <c:v>China</c:v>
                </c:pt>
                <c:pt idx="15">
                  <c:v>Denmark</c:v>
                </c:pt>
                <c:pt idx="16">
                  <c:v>Mexico</c:v>
                </c:pt>
                <c:pt idx="17">
                  <c:v>Netherlands</c:v>
                </c:pt>
                <c:pt idx="18">
                  <c:v>Philippines</c:v>
                </c:pt>
                <c:pt idx="19">
                  <c:v>Taiwan</c:v>
                </c:pt>
                <c:pt idx="20">
                  <c:v>Brazil</c:v>
                </c:pt>
                <c:pt idx="21">
                  <c:v>New Zealand</c:v>
                </c:pt>
                <c:pt idx="22">
                  <c:v>Thailand</c:v>
                </c:pt>
                <c:pt idx="23">
                  <c:v>Czech Republic</c:v>
                </c:pt>
                <c:pt idx="24">
                  <c:v>Norway</c:v>
                </c:pt>
                <c:pt idx="25">
                  <c:v>Sweden</c:v>
                </c:pt>
                <c:pt idx="26">
                  <c:v>Argentina</c:v>
                </c:pt>
                <c:pt idx="27">
                  <c:v>Finland</c:v>
                </c:pt>
                <c:pt idx="28">
                  <c:v>Portugal</c:v>
                </c:pt>
                <c:pt idx="29">
                  <c:v>Austria</c:v>
                </c:pt>
                <c:pt idx="30">
                  <c:v>Chile</c:v>
                </c:pt>
                <c:pt idx="31">
                  <c:v>Iceland</c:v>
                </c:pt>
                <c:pt idx="32">
                  <c:v>Indonesia</c:v>
                </c:pt>
                <c:pt idx="33">
                  <c:v>Israel</c:v>
                </c:pt>
                <c:pt idx="34">
                  <c:v>Peru</c:v>
                </c:pt>
                <c:pt idx="35">
                  <c:v>Poland</c:v>
                </c:pt>
                <c:pt idx="36">
                  <c:v>South Africa</c:v>
                </c:pt>
                <c:pt idx="37">
                  <c:v>Algeria</c:v>
                </c:pt>
                <c:pt idx="38">
                  <c:v>Armenia</c:v>
                </c:pt>
                <c:pt idx="39">
                  <c:v>Greece</c:v>
                </c:pt>
                <c:pt idx="40">
                  <c:v>Iran</c:v>
                </c:pt>
                <c:pt idx="41">
                  <c:v>Kenya</c:v>
                </c:pt>
              </c:strCache>
            </c:strRef>
          </c:cat>
          <c:val>
            <c:numRef>
              <c:f>'Rep by Country'!$B$8:$B$49</c:f>
              <c:numCache>
                <c:formatCode>General</c:formatCode>
                <c:ptCount val="42"/>
                <c:pt idx="0">
                  <c:v>1092</c:v>
                </c:pt>
                <c:pt idx="1">
                  <c:v>266</c:v>
                </c:pt>
                <c:pt idx="2">
                  <c:v>106</c:v>
                </c:pt>
                <c:pt idx="3">
                  <c:v>83</c:v>
                </c:pt>
                <c:pt idx="4">
                  <c:v>69</c:v>
                </c:pt>
                <c:pt idx="5">
                  <c:v>62</c:v>
                </c:pt>
                <c:pt idx="6">
                  <c:v>42</c:v>
                </c:pt>
                <c:pt idx="7">
                  <c:v>34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DA3-2D44-B80F-329615DEDC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Trans Representation Frequency Over Time (# of Films)</a:t>
            </a:r>
          </a:p>
        </c:rich>
      </c:tx>
      <c:layout>
        <c:manualLayout>
          <c:xMode val="edge"/>
          <c:yMode val="edge"/>
          <c:x val="0.10191653761286242"/>
          <c:y val="2.557666993753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IL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5BCEFA"/>
              </a:gs>
              <a:gs pos="99000">
                <a:schemeClr val="bg1"/>
              </a:gs>
              <a:gs pos="93000">
                <a:schemeClr val="bg1"/>
              </a:gs>
              <a:gs pos="59000">
                <a:srgbClr val="F5A9B8"/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A0C4FF"/>
                </a:gs>
                <a:gs pos="100000">
                  <a:schemeClr val="bg1"/>
                </a:gs>
                <a:gs pos="83000">
                  <a:srgbClr val="FFADAD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accent5"/>
                </a:solidFill>
                <a:prstDash val="sysDot"/>
                <a:tailEnd type="stealth" w="lg" len="med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"/>
              <c:pt idx="0">
                <c:v>1950-1959</c:v>
              </c:pt>
              <c:pt idx="1">
                <c:v>1960-1969</c:v>
              </c:pt>
              <c:pt idx="2">
                <c:v>1970-1979</c:v>
              </c:pt>
              <c:pt idx="3">
                <c:v>1980-1989</c:v>
              </c:pt>
              <c:pt idx="4">
                <c:v>1990-1999</c:v>
              </c:pt>
              <c:pt idx="5">
                <c:v>2000-2009</c:v>
              </c:pt>
              <c:pt idx="6">
                <c:v>2010-2019</c:v>
              </c:pt>
              <c:pt idx="7">
                <c:v>2020-2024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18</c:v>
              </c:pt>
              <c:pt idx="3">
                <c:v>9</c:v>
              </c:pt>
              <c:pt idx="4">
                <c:v>28</c:v>
              </c:pt>
              <c:pt idx="5">
                <c:v>24</c:v>
              </c:pt>
              <c:pt idx="6">
                <c:v>35</c:v>
              </c:pt>
              <c:pt idx="7">
                <c:v>21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01-4D3A-FD44-B3F5-4A641357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5"/>
        <c:axId val="2052371551"/>
        <c:axId val="2089219711"/>
      </c:barChart>
      <c:catAx>
        <c:axId val="20523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9219711"/>
        <c:crosses val="autoZero"/>
        <c:auto val="1"/>
        <c:lblAlgn val="ctr"/>
        <c:lblOffset val="100"/>
        <c:noMultiLvlLbl val="0"/>
      </c:catAx>
      <c:valAx>
        <c:axId val="2089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237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Bisexual Representation Frequency Over Time </a:t>
            </a:r>
            <a:br>
              <a:rPr lang="en-US" sz="2000" b="0" i="0" u="none" strike="noStrike" kern="1200" spc="0" baseline="0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</a:br>
            <a:r>
              <a:rPr lang="en-US" sz="2000" b="0" i="0" u="none" strike="noStrike" kern="1200" spc="0" baseline="0">
                <a:solidFill>
                  <a:schemeClr val="tx1"/>
                </a:solidFill>
                <a:latin typeface="+mn-lt"/>
                <a:cs typeface="Arial" panose="020B0604020202020204" pitchFamily="34" charset="0"/>
              </a:rPr>
              <a:t>(# of Films)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gradFill>
              <a:gsLst>
                <a:gs pos="0">
                  <a:srgbClr val="D60270"/>
                </a:gs>
                <a:gs pos="47000">
                  <a:srgbClr val="9B4F96"/>
                </a:gs>
                <a:gs pos="86000">
                  <a:schemeClr val="accent1">
                    <a:lumMod val="45000"/>
                    <a:lumOff val="55000"/>
                  </a:schemeClr>
                </a:gs>
                <a:gs pos="100000">
                  <a:srgbClr val="0038A8"/>
                </a:gs>
              </a:gsLst>
              <a:lin ang="5400000" scaled="1"/>
            </a:gra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63500" cap="rnd">
              <a:gradFill>
                <a:gsLst>
                  <a:gs pos="0">
                    <a:srgbClr val="FFADAD"/>
                  </a:gs>
                  <a:gs pos="47000">
                    <a:srgbClr val="BDB2FF"/>
                  </a:gs>
                  <a:gs pos="86000">
                    <a:srgbClr val="A0C4FF"/>
                  </a:gs>
                  <a:gs pos="100000">
                    <a:srgbClr val="778DA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63500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7-7C45-B51C-6DFDC0323A9C}"/>
              </c:ext>
            </c:extLst>
          </c:dPt>
          <c:dPt>
            <c:idx val="1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63500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7-7C45-B51C-6DFDC0323A9C}"/>
              </c:ext>
            </c:extLst>
          </c:dPt>
          <c:dPt>
            <c:idx val="2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63500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7-7C45-B51C-6DFDC0323A9C}"/>
              </c:ext>
            </c:extLst>
          </c:dPt>
          <c:dPt>
            <c:idx val="3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63500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57-7C45-B51C-6DFDC0323A9C}"/>
              </c:ext>
            </c:extLst>
          </c:dPt>
          <c:dPt>
            <c:idx val="4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63500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57-7C45-B51C-6DFDC0323A9C}"/>
              </c:ext>
            </c:extLst>
          </c:dPt>
          <c:dPt>
            <c:idx val="5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63500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57-7C45-B51C-6DFDC0323A9C}"/>
              </c:ext>
            </c:extLst>
          </c:dPt>
          <c:dPt>
            <c:idx val="6"/>
            <c:marker>
              <c:symbol val="circle"/>
              <c:size val="5"/>
              <c:spPr>
                <a:gradFill>
                  <a:gsLst>
                    <a:gs pos="0">
                      <a:srgbClr val="D60270"/>
                    </a:gs>
                    <a:gs pos="47000">
                      <a:srgbClr val="9B4F96"/>
                    </a:gs>
                    <a:gs pos="86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rgbClr val="0038A8"/>
                    </a:gs>
                  </a:gsLst>
                  <a:lin ang="5400000" scaled="1"/>
                </a:gradFill>
                <a:ln w="9525">
                  <a:noFill/>
                </a:ln>
                <a:effectLst/>
              </c:spPr>
            </c:marker>
            <c:bubble3D val="0"/>
            <c:spPr>
              <a:ln w="63500" cap="rnd">
                <a:gradFill>
                  <a:gsLst>
                    <a:gs pos="0">
                      <a:srgbClr val="FFADAD"/>
                    </a:gs>
                    <a:gs pos="47000">
                      <a:srgbClr val="BDB2FF"/>
                    </a:gs>
                    <a:gs pos="86000">
                      <a:srgbClr val="A0C4FF"/>
                    </a:gs>
                    <a:gs pos="100000">
                      <a:srgbClr val="778DA9"/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57-7C45-B51C-6DFDC0323A9C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57-7C45-B51C-6DFDC0323A9C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7-7C45-B51C-6DFDC0323A9C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57-7C45-B51C-6DFDC0323A9C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57-7C45-B51C-6DFDC0323A9C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57-7C45-B51C-6DFDC0323A9C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57-7C45-B51C-6DFDC0323A9C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57-7C45-B51C-6DFDC0323A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1924-1933</c:v>
              </c:pt>
              <c:pt idx="1">
                <c:v>1964-1973</c:v>
              </c:pt>
              <c:pt idx="2">
                <c:v>1974-1983</c:v>
              </c:pt>
              <c:pt idx="3">
                <c:v>1984-1993</c:v>
              </c:pt>
              <c:pt idx="4">
                <c:v>1994-2003</c:v>
              </c:pt>
              <c:pt idx="5">
                <c:v>2004-2013</c:v>
              </c:pt>
              <c:pt idx="6">
                <c:v>2014-2024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11</c:v>
              </c:pt>
              <c:pt idx="2">
                <c:v>20</c:v>
              </c:pt>
              <c:pt idx="3">
                <c:v>16</c:v>
              </c:pt>
              <c:pt idx="4">
                <c:v>44</c:v>
              </c:pt>
              <c:pt idx="5">
                <c:v>58</c:v>
              </c:pt>
              <c:pt idx="6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6057-7C45-B51C-6DFDC032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774831"/>
        <c:axId val="2065986815"/>
      </c:lineChart>
      <c:catAx>
        <c:axId val="20837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65986815"/>
        <c:crosses val="autoZero"/>
        <c:auto val="1"/>
        <c:lblAlgn val="ctr"/>
        <c:lblOffset val="100"/>
        <c:noMultiLvlLbl val="0"/>
      </c:catAx>
      <c:valAx>
        <c:axId val="20659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3774831"/>
        <c:crossesAt val="1"/>
        <c:crossBetween val="between"/>
      </c:valAx>
      <c:spPr>
        <a:noFill/>
        <a:ln cmpd="sng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Gay Representation Frequency Over Time (# of Films)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gradFill>
            <a:gsLst>
              <a:gs pos="0">
                <a:srgbClr val="FFADAD"/>
              </a:gs>
              <a:gs pos="18000">
                <a:srgbClr val="FFD6A5"/>
              </a:gs>
              <a:gs pos="37000">
                <a:srgbClr val="FDFFB6"/>
              </a:gs>
              <a:gs pos="49000">
                <a:srgbClr val="CAFFBF"/>
              </a:gs>
              <a:gs pos="84500">
                <a:srgbClr val="BDB2FF"/>
              </a:gs>
              <a:gs pos="73000">
                <a:srgbClr val="9EDDFF"/>
              </a:gs>
              <a:gs pos="96000">
                <a:srgbClr val="FFC6FF"/>
              </a:gs>
              <a:gs pos="62000">
                <a:srgbClr val="9BF6FF"/>
              </a:gs>
            </a:gsLst>
            <a:lin ang="5400000" scaled="1"/>
          </a:gra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rgbClr val="FFADAD"/>
                </a:gs>
                <a:gs pos="18000">
                  <a:srgbClr val="FFD6A5"/>
                </a:gs>
                <a:gs pos="37000">
                  <a:srgbClr val="FCF6BD"/>
                </a:gs>
                <a:gs pos="49000">
                  <a:srgbClr val="CAFFBF"/>
                </a:gs>
                <a:gs pos="84500">
                  <a:srgbClr val="BDB2FF"/>
                </a:gs>
                <a:gs pos="73000">
                  <a:srgbClr val="9EDDFF"/>
                </a:gs>
                <a:gs pos="96000">
                  <a:srgbClr val="FFC6FF"/>
                </a:gs>
                <a:gs pos="62000">
                  <a:srgbClr val="9BF6FF"/>
                </a:gs>
              </a:gsLst>
              <a:lin ang="5400000" scaled="1"/>
            </a:gra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accent5"/>
                </a:solidFill>
                <a:prstDash val="sysDot"/>
                <a:tailEnd type="stealth" w="lg" len="sm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10"/>
              <c:pt idx="0">
                <c:v>1919-1928</c:v>
              </c:pt>
              <c:pt idx="1">
                <c:v>1939-1948</c:v>
              </c:pt>
              <c:pt idx="2">
                <c:v>1949-1958</c:v>
              </c:pt>
              <c:pt idx="3">
                <c:v>1959-1968</c:v>
              </c:pt>
              <c:pt idx="4">
                <c:v>1969-1978</c:v>
              </c:pt>
              <c:pt idx="5">
                <c:v>1979-1988</c:v>
              </c:pt>
              <c:pt idx="6">
                <c:v>1989-1998</c:v>
              </c:pt>
              <c:pt idx="7">
                <c:v>1999-2008</c:v>
              </c:pt>
              <c:pt idx="8">
                <c:v>2009-2018</c:v>
              </c:pt>
              <c:pt idx="9">
                <c:v>2019-2024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39</c:v>
              </c:pt>
              <c:pt idx="4">
                <c:v>98</c:v>
              </c:pt>
              <c:pt idx="5">
                <c:v>99</c:v>
              </c:pt>
              <c:pt idx="6">
                <c:v>130</c:v>
              </c:pt>
              <c:pt idx="7">
                <c:v>137</c:v>
              </c:pt>
              <c:pt idx="8">
                <c:v>156</c:v>
              </c:pt>
              <c:pt idx="9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1-5F8C-4341-9549-A3AD60E8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237871"/>
        <c:axId val="2093822495"/>
      </c:barChart>
      <c:catAx>
        <c:axId val="211523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3822495"/>
        <c:crosses val="autoZero"/>
        <c:auto val="1"/>
        <c:lblAlgn val="ctr"/>
        <c:lblOffset val="100"/>
        <c:noMultiLvlLbl val="0"/>
      </c:catAx>
      <c:valAx>
        <c:axId val="20938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152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Lesbian Representation Frequency Over Time (# of Films)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gradFill>
            <a:gsLst>
              <a:gs pos="0">
                <a:srgbClr val="D52D00"/>
              </a:gs>
              <a:gs pos="16000">
                <a:srgbClr val="EF7627"/>
              </a:gs>
              <a:gs pos="36000">
                <a:srgbClr val="FF9A56"/>
              </a:gs>
              <a:gs pos="52000">
                <a:srgbClr val="FFFFFF"/>
              </a:gs>
              <a:gs pos="82000">
                <a:srgbClr val="C35C9A"/>
              </a:gs>
              <a:gs pos="100000">
                <a:srgbClr val="A30262"/>
              </a:gs>
              <a:gs pos="66000">
                <a:srgbClr val="D162A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F08080"/>
                </a:gs>
                <a:gs pos="16000">
                  <a:srgbClr val="FF9770"/>
                </a:gs>
                <a:gs pos="82000">
                  <a:srgbClr val="BDB2FF"/>
                </a:gs>
                <a:gs pos="100000">
                  <a:schemeClr val="accent5">
                    <a:lumMod val="20000"/>
                    <a:lumOff val="80000"/>
                  </a:schemeClr>
                </a:gs>
                <a:gs pos="66000">
                  <a:srgbClr val="FFADAD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accent5"/>
                </a:solidFill>
                <a:prstDash val="sysDot"/>
                <a:tailEnd type="stealth"/>
              </a:ln>
              <a:effectLst/>
            </c:spPr>
            <c:trendlineType val="poly"/>
            <c:order val="2"/>
            <c:dispRSqr val="0"/>
            <c:dispEq val="0"/>
          </c:trendline>
          <c:cat>
            <c:strLit>
              <c:ptCount val="10"/>
              <c:pt idx="0">
                <c:v>1929-1938</c:v>
              </c:pt>
              <c:pt idx="1">
                <c:v>1939-1948</c:v>
              </c:pt>
              <c:pt idx="2">
                <c:v>1949-1958</c:v>
              </c:pt>
              <c:pt idx="3">
                <c:v>1959-1968</c:v>
              </c:pt>
              <c:pt idx="4">
                <c:v>1969-1978</c:v>
              </c:pt>
              <c:pt idx="5">
                <c:v>1979-1988</c:v>
              </c:pt>
              <c:pt idx="6">
                <c:v>1989-1998</c:v>
              </c:pt>
              <c:pt idx="7">
                <c:v>1999-2008</c:v>
              </c:pt>
              <c:pt idx="8">
                <c:v>2009-2018</c:v>
              </c:pt>
              <c:pt idx="9">
                <c:v>2019-2024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1</c:v>
              </c:pt>
              <c:pt idx="2">
                <c:v>1</c:v>
              </c:pt>
              <c:pt idx="3">
                <c:v>20</c:v>
              </c:pt>
              <c:pt idx="4">
                <c:v>23</c:v>
              </c:pt>
              <c:pt idx="5">
                <c:v>41</c:v>
              </c:pt>
              <c:pt idx="6">
                <c:v>64</c:v>
              </c:pt>
              <c:pt idx="7">
                <c:v>100</c:v>
              </c:pt>
              <c:pt idx="8">
                <c:v>136</c:v>
              </c:pt>
              <c:pt idx="9">
                <c:v>172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01-62FB-BB45-932D-A7394B51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117487"/>
        <c:axId val="1770185679"/>
      </c:barChart>
      <c:catAx>
        <c:axId val="17701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0185679"/>
        <c:crosses val="autoZero"/>
        <c:auto val="1"/>
        <c:lblAlgn val="ctr"/>
        <c:lblOffset val="100"/>
        <c:noMultiLvlLbl val="0"/>
      </c:catAx>
      <c:valAx>
        <c:axId val="17701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01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- LGBTQ Movies.xlsx]Total Movies By Year!PivotTable7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baseline="0">
                <a:solidFill>
                  <a:schemeClr val="tx1"/>
                </a:solidFill>
                <a:effectLst/>
              </a:rPr>
              <a:t>LGBTQ+ Representation Across Decades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rgbClr val="A0C4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6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AD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AF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Movies By Year'!$B$1:$B$2</c:f>
              <c:strCache>
                <c:ptCount val="1"/>
                <c:pt idx="0">
                  <c:v>BI movies</c:v>
                </c:pt>
              </c:strCache>
            </c:strRef>
          </c:tx>
          <c:spPr>
            <a:solidFill>
              <a:srgbClr val="A0C4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Year'!$B$3:$B$14</c:f>
              <c:numCache>
                <c:formatCode>General</c:formatCode>
                <c:ptCount val="11"/>
                <c:pt idx="0">
                  <c:v>1</c:v>
                </c:pt>
                <c:pt idx="4">
                  <c:v>3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55</c:v>
                </c:pt>
                <c:pt idx="9">
                  <c:v>48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0F40-9A79-E92AD48AEC95}"/>
            </c:ext>
          </c:extLst>
        </c:ser>
        <c:ser>
          <c:idx val="1"/>
          <c:order val="1"/>
          <c:tx>
            <c:strRef>
              <c:f>'Total Movies By Year'!$C$1:$C$2</c:f>
              <c:strCache>
                <c:ptCount val="1"/>
                <c:pt idx="0">
                  <c:v>Gay movies</c:v>
                </c:pt>
              </c:strCache>
            </c:strRef>
          </c:tx>
          <c:spPr>
            <a:solidFill>
              <a:srgbClr val="FFD6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Year'!$C$3:$C$14</c:f>
              <c:numCache>
                <c:formatCode>General</c:formatCode>
                <c:ptCount val="11"/>
                <c:pt idx="0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39</c:v>
                </c:pt>
                <c:pt idx="5">
                  <c:v>98</c:v>
                </c:pt>
                <c:pt idx="6">
                  <c:v>99</c:v>
                </c:pt>
                <c:pt idx="7">
                  <c:v>130</c:v>
                </c:pt>
                <c:pt idx="8">
                  <c:v>137</c:v>
                </c:pt>
                <c:pt idx="9">
                  <c:v>156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17-5741-BCC2-91D9BD8C0549}"/>
            </c:ext>
          </c:extLst>
        </c:ser>
        <c:ser>
          <c:idx val="2"/>
          <c:order val="2"/>
          <c:tx>
            <c:strRef>
              <c:f>'Total Movies By Year'!$D$1:$D$2</c:f>
              <c:strCache>
                <c:ptCount val="1"/>
                <c:pt idx="0">
                  <c:v>Lesbian movies</c:v>
                </c:pt>
              </c:strCache>
            </c:strRef>
          </c:tx>
          <c:spPr>
            <a:solidFill>
              <a:srgbClr val="FFAD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Year'!$D$3:$D$14</c:f>
              <c:numCache>
                <c:formatCode>General</c:formatCode>
                <c:ptCount val="11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23</c:v>
                </c:pt>
                <c:pt idx="6">
                  <c:v>41</c:v>
                </c:pt>
                <c:pt idx="7">
                  <c:v>64</c:v>
                </c:pt>
                <c:pt idx="8">
                  <c:v>100</c:v>
                </c:pt>
                <c:pt idx="9">
                  <c:v>136</c:v>
                </c:pt>
                <c:pt idx="1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17-5741-BCC2-91D9BD8C0549}"/>
            </c:ext>
          </c:extLst>
        </c:ser>
        <c:ser>
          <c:idx val="3"/>
          <c:order val="3"/>
          <c:tx>
            <c:strRef>
              <c:f>'Total Movies By Year'!$E$1:$E$2</c:f>
              <c:strCache>
                <c:ptCount val="1"/>
                <c:pt idx="0">
                  <c:v>Trans movies</c:v>
                </c:pt>
              </c:strCache>
            </c:strRef>
          </c:tx>
          <c:spPr>
            <a:solidFill>
              <a:srgbClr val="CAF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Movies By Year'!$A$3:$A$14</c:f>
              <c:strCache>
                <c:ptCount val="11"/>
                <c:pt idx="0">
                  <c:v>1919-1928</c:v>
                </c:pt>
                <c:pt idx="1">
                  <c:v>1929-1938</c:v>
                </c:pt>
                <c:pt idx="2">
                  <c:v>1939-1948</c:v>
                </c:pt>
                <c:pt idx="3">
                  <c:v>1949-1958</c:v>
                </c:pt>
                <c:pt idx="4">
                  <c:v>1959-1968</c:v>
                </c:pt>
                <c:pt idx="5">
                  <c:v>1969-1978</c:v>
                </c:pt>
                <c:pt idx="6">
                  <c:v>1979-1988</c:v>
                </c:pt>
                <c:pt idx="7">
                  <c:v>1989-1998</c:v>
                </c:pt>
                <c:pt idx="8">
                  <c:v>1999-2008</c:v>
                </c:pt>
                <c:pt idx="9">
                  <c:v>2009-2018</c:v>
                </c:pt>
                <c:pt idx="10">
                  <c:v>2019-2024</c:v>
                </c:pt>
              </c:strCache>
            </c:strRef>
          </c:cat>
          <c:val>
            <c:numRef>
              <c:f>'Total Movies By Year'!$E$3:$E$14</c:f>
              <c:numCache>
                <c:formatCode>General</c:formatCode>
                <c:ptCount val="11"/>
                <c:pt idx="3">
                  <c:v>2</c:v>
                </c:pt>
                <c:pt idx="4">
                  <c:v>1</c:v>
                </c:pt>
                <c:pt idx="5">
                  <c:v>16</c:v>
                </c:pt>
                <c:pt idx="6">
                  <c:v>12</c:v>
                </c:pt>
                <c:pt idx="7">
                  <c:v>22</c:v>
                </c:pt>
                <c:pt idx="8">
                  <c:v>28</c:v>
                </c:pt>
                <c:pt idx="9">
                  <c:v>32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17-5741-BCC2-91D9BD8C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691343"/>
        <c:axId val="1821523055"/>
      </c:barChart>
      <c:catAx>
        <c:axId val="198669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21523055"/>
        <c:crosses val="autoZero"/>
        <c:auto val="1"/>
        <c:lblAlgn val="ctr"/>
        <c:lblOffset val="100"/>
        <c:noMultiLvlLbl val="0"/>
      </c:catAx>
      <c:valAx>
        <c:axId val="18215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866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rgbClr val="778DA9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78DA9"/>
                </a:solidFill>
              </a:rPr>
              <a:t># of Films</a:t>
            </a:r>
          </a:p>
        </c:rich>
      </c:tx>
      <c:layout>
        <c:manualLayout>
          <c:xMode val="edge"/>
          <c:yMode val="edge"/>
          <c:x val="2.9089465668643295E-2"/>
          <c:y val="1.832460732984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rgbClr val="778DA9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 by Country'!$B$7</c:f>
              <c:strCache>
                <c:ptCount val="1"/>
                <c:pt idx="0">
                  <c:v># of Films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rgbClr val="A0C4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94-2E48-823A-B90620FF0982}"/>
              </c:ext>
            </c:extLst>
          </c:dPt>
          <c:dPt>
            <c:idx val="1"/>
            <c:bubble3D val="0"/>
            <c:spPr>
              <a:solidFill>
                <a:srgbClr val="FFADAD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094-2E48-823A-B90620FF0982}"/>
              </c:ext>
            </c:extLst>
          </c:dPt>
          <c:dPt>
            <c:idx val="2"/>
            <c:bubble3D val="0"/>
            <c:spPr>
              <a:solidFill>
                <a:srgbClr val="BDB2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94-2E48-823A-B90620FF0982}"/>
              </c:ext>
            </c:extLst>
          </c:dPt>
          <c:dPt>
            <c:idx val="3"/>
            <c:bubble3D val="0"/>
            <c:spPr>
              <a:solidFill>
                <a:srgbClr val="FFD6A5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094-2E48-823A-B90620FF0982}"/>
              </c:ext>
            </c:extLst>
          </c:dPt>
          <c:dPt>
            <c:idx val="4"/>
            <c:bubble3D val="0"/>
            <c:spPr>
              <a:solidFill>
                <a:srgbClr val="CAFFB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94-2E48-823A-B90620FF0982}"/>
              </c:ext>
            </c:extLst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094-2E48-823A-B90620FF0982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94-2E48-823A-B90620FF0982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094-2E48-823A-B90620FF0982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94-2E48-823A-B90620FF0982}"/>
              </c:ext>
            </c:extLst>
          </c:dPt>
          <c:dPt>
            <c:idx val="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094-2E48-823A-B90620FF0982}"/>
              </c:ext>
            </c:extLst>
          </c:dPt>
          <c:dPt>
            <c:idx val="1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94-2E48-823A-B90620FF0982}"/>
              </c:ext>
            </c:extLst>
          </c:dPt>
          <c:dPt>
            <c:idx val="1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094-2E48-823A-B90620FF0982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94-2E48-823A-B90620FF0982}"/>
              </c:ext>
            </c:extLst>
          </c:dPt>
          <c:dPt>
            <c:idx val="13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094-2E48-823A-B90620FF0982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094-2E48-823A-B90620FF0982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094-2E48-823A-B90620FF0982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094-2E48-823A-B90620FF0982}"/>
              </c:ext>
            </c:extLst>
          </c:dPt>
          <c:dPt>
            <c:idx val="1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094-2E48-823A-B90620FF0982}"/>
              </c:ext>
            </c:extLst>
          </c:dPt>
          <c:dPt>
            <c:idx val="1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094-2E48-823A-B90620FF0982}"/>
              </c:ext>
            </c:extLst>
          </c:dPt>
          <c:dPt>
            <c:idx val="1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094-2E48-823A-B90620FF0982}"/>
              </c:ext>
            </c:extLst>
          </c:dPt>
          <c:dPt>
            <c:idx val="2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094-2E48-823A-B90620FF0982}"/>
              </c:ext>
            </c:extLst>
          </c:dPt>
          <c:dPt>
            <c:idx val="2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094-2E48-823A-B90620FF0982}"/>
              </c:ext>
            </c:extLst>
          </c:dPt>
          <c:dPt>
            <c:idx val="22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094-2E48-823A-B90620FF0982}"/>
              </c:ext>
            </c:extLst>
          </c:dPt>
          <c:dPt>
            <c:idx val="23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4094-2E48-823A-B90620FF0982}"/>
              </c:ext>
            </c:extLst>
          </c:dPt>
          <c:dPt>
            <c:idx val="24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094-2E48-823A-B90620FF0982}"/>
              </c:ext>
            </c:extLst>
          </c:dPt>
          <c:dPt>
            <c:idx val="2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4094-2E48-823A-B90620FF0982}"/>
              </c:ext>
            </c:extLst>
          </c:dPt>
          <c:dPt>
            <c:idx val="2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094-2E48-823A-B90620FF0982}"/>
              </c:ext>
            </c:extLst>
          </c:dPt>
          <c:dPt>
            <c:idx val="2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4094-2E48-823A-B90620FF0982}"/>
              </c:ext>
            </c:extLst>
          </c:dPt>
          <c:dPt>
            <c:idx val="2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094-2E48-823A-B90620FF0982}"/>
              </c:ext>
            </c:extLst>
          </c:dPt>
          <c:dPt>
            <c:idx val="2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4094-2E48-823A-B90620FF0982}"/>
              </c:ext>
            </c:extLst>
          </c:dPt>
          <c:dPt>
            <c:idx val="3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094-2E48-823A-B90620FF0982}"/>
              </c:ext>
            </c:extLst>
          </c:dPt>
          <c:dPt>
            <c:idx val="3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4094-2E48-823A-B90620FF0982}"/>
              </c:ext>
            </c:extLst>
          </c:dPt>
          <c:dPt>
            <c:idx val="32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094-2E48-823A-B90620FF0982}"/>
              </c:ext>
            </c:extLst>
          </c:dPt>
          <c:dPt>
            <c:idx val="33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4094-2E48-823A-B90620FF0982}"/>
              </c:ext>
            </c:extLst>
          </c:dPt>
          <c:dPt>
            <c:idx val="34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094-2E48-823A-B90620FF0982}"/>
              </c:ext>
            </c:extLst>
          </c:dPt>
          <c:dPt>
            <c:idx val="35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4094-2E48-823A-B90620FF0982}"/>
              </c:ext>
            </c:extLst>
          </c:dPt>
          <c:dPt>
            <c:idx val="36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094-2E48-823A-B90620FF0982}"/>
              </c:ext>
            </c:extLst>
          </c:dPt>
          <c:dPt>
            <c:idx val="37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4094-2E48-823A-B90620FF0982}"/>
              </c:ext>
            </c:extLst>
          </c:dPt>
          <c:dPt>
            <c:idx val="38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094-2E48-823A-B90620FF0982}"/>
              </c:ext>
            </c:extLst>
          </c:dPt>
          <c:dPt>
            <c:idx val="39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4094-2E48-823A-B90620FF0982}"/>
              </c:ext>
            </c:extLst>
          </c:dPt>
          <c:dPt>
            <c:idx val="4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094-2E48-823A-B90620FF0982}"/>
              </c:ext>
            </c:extLst>
          </c:dPt>
          <c:dPt>
            <c:idx val="41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4094-2E48-823A-B90620FF098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094-2E48-823A-B90620FF098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094-2E48-823A-B90620FF098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094-2E48-823A-B90620FF098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094-2E48-823A-B90620FF098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094-2E48-823A-B90620FF098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094-2E48-823A-B90620FF098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094-2E48-823A-B90620FF098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094-2E48-823A-B90620FF098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094-2E48-823A-B90620FF098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4094-2E48-823A-B90620FF098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094-2E48-823A-B90620FF0982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094-2E48-823A-B90620FF0982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094-2E48-823A-B90620FF0982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4094-2E48-823A-B90620FF0982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4094-2E48-823A-B90620FF0982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4094-2E48-823A-B90620FF0982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4094-2E48-823A-B90620FF0982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4094-2E48-823A-B90620FF0982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4094-2E48-823A-B90620FF0982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4094-2E48-823A-B90620FF0982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4094-2E48-823A-B90620FF0982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4094-2E48-823A-B90620FF0982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4094-2E48-823A-B90620FF0982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4094-2E48-823A-B90620FF0982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4094-2E48-823A-B90620FF0982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4094-2E48-823A-B90620FF0982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4094-2E48-823A-B90620FF0982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4094-2E48-823A-B90620FF0982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4094-2E48-823A-B90620FF0982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4094-2E48-823A-B90620FF0982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4094-2E48-823A-B90620FF0982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4094-2E48-823A-B90620FF0982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4094-2E48-823A-B90620FF0982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4094-2E48-823A-B90620FF0982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4094-2E48-823A-B90620FF0982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4094-2E48-823A-B90620FF0982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4094-2E48-823A-B90620FF0982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4094-2E48-823A-B90620FF0982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4094-2E48-823A-B90620FF0982}"/>
                </c:ext>
              </c:extLst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4094-2E48-823A-B90620FF0982}"/>
                </c:ext>
              </c:extLst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4094-2E48-823A-B90620FF0982}"/>
                </c:ext>
              </c:extLst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78DA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4094-2E48-823A-B90620FF0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778DA9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 by Country'!$A$8:$A$49</c:f>
              <c:strCache>
                <c:ptCount val="42"/>
                <c:pt idx="0">
                  <c:v>United States</c:v>
                </c:pt>
                <c:pt idx="1">
                  <c:v>United Kingdom</c:v>
                </c:pt>
                <c:pt idx="2">
                  <c:v>France</c:v>
                </c:pt>
                <c:pt idx="3">
                  <c:v>Canada</c:v>
                </c:pt>
                <c:pt idx="4">
                  <c:v>Germany</c:v>
                </c:pt>
                <c:pt idx="5">
                  <c:v>Hong Kong</c:v>
                </c:pt>
                <c:pt idx="6">
                  <c:v>Spain</c:v>
                </c:pt>
                <c:pt idx="7">
                  <c:v>Italy</c:v>
                </c:pt>
                <c:pt idx="8">
                  <c:v>Japan</c:v>
                </c:pt>
                <c:pt idx="9">
                  <c:v>Australia</c:v>
                </c:pt>
                <c:pt idx="10">
                  <c:v>Ireland</c:v>
                </c:pt>
                <c:pt idx="11">
                  <c:v>India</c:v>
                </c:pt>
                <c:pt idx="12">
                  <c:v>Belgium</c:v>
                </c:pt>
                <c:pt idx="13">
                  <c:v>South Korea</c:v>
                </c:pt>
                <c:pt idx="14">
                  <c:v>China</c:v>
                </c:pt>
                <c:pt idx="15">
                  <c:v>Denmark</c:v>
                </c:pt>
                <c:pt idx="16">
                  <c:v>Mexico</c:v>
                </c:pt>
                <c:pt idx="17">
                  <c:v>Netherlands</c:v>
                </c:pt>
                <c:pt idx="18">
                  <c:v>Philippines</c:v>
                </c:pt>
                <c:pt idx="19">
                  <c:v>Taiwan</c:v>
                </c:pt>
                <c:pt idx="20">
                  <c:v>Brazil</c:v>
                </c:pt>
                <c:pt idx="21">
                  <c:v>New Zealand</c:v>
                </c:pt>
                <c:pt idx="22">
                  <c:v>Thailand</c:v>
                </c:pt>
                <c:pt idx="23">
                  <c:v>Czech Republic</c:v>
                </c:pt>
                <c:pt idx="24">
                  <c:v>Norway</c:v>
                </c:pt>
                <c:pt idx="25">
                  <c:v>Sweden</c:v>
                </c:pt>
                <c:pt idx="26">
                  <c:v>Argentina</c:v>
                </c:pt>
                <c:pt idx="27">
                  <c:v>Finland</c:v>
                </c:pt>
                <c:pt idx="28">
                  <c:v>Portugal</c:v>
                </c:pt>
                <c:pt idx="29">
                  <c:v>Austria</c:v>
                </c:pt>
                <c:pt idx="30">
                  <c:v>Chile</c:v>
                </c:pt>
                <c:pt idx="31">
                  <c:v>Iceland</c:v>
                </c:pt>
                <c:pt idx="32">
                  <c:v>Indonesia</c:v>
                </c:pt>
                <c:pt idx="33">
                  <c:v>Israel</c:v>
                </c:pt>
                <c:pt idx="34">
                  <c:v>Peru</c:v>
                </c:pt>
                <c:pt idx="35">
                  <c:v>Poland</c:v>
                </c:pt>
                <c:pt idx="36">
                  <c:v>South Africa</c:v>
                </c:pt>
                <c:pt idx="37">
                  <c:v>Algeria</c:v>
                </c:pt>
                <c:pt idx="38">
                  <c:v>Armenia</c:v>
                </c:pt>
                <c:pt idx="39">
                  <c:v>Greece</c:v>
                </c:pt>
                <c:pt idx="40">
                  <c:v>Iran</c:v>
                </c:pt>
                <c:pt idx="41">
                  <c:v>Kenya</c:v>
                </c:pt>
              </c:strCache>
            </c:strRef>
          </c:cat>
          <c:val>
            <c:numRef>
              <c:f>'Rep by Country'!$B$8:$B$49</c:f>
              <c:numCache>
                <c:formatCode>General</c:formatCode>
                <c:ptCount val="42"/>
                <c:pt idx="0">
                  <c:v>1092</c:v>
                </c:pt>
                <c:pt idx="1">
                  <c:v>266</c:v>
                </c:pt>
                <c:pt idx="2">
                  <c:v>106</c:v>
                </c:pt>
                <c:pt idx="3">
                  <c:v>83</c:v>
                </c:pt>
                <c:pt idx="4">
                  <c:v>69</c:v>
                </c:pt>
                <c:pt idx="5">
                  <c:v>62</c:v>
                </c:pt>
                <c:pt idx="6">
                  <c:v>42</c:v>
                </c:pt>
                <c:pt idx="7">
                  <c:v>34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4-2E48-823A-B90620FF09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DF2F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47570</xdr:colOff>
      <xdr:row>3</xdr:row>
      <xdr:rowOff>381000</xdr:rowOff>
    </xdr:from>
    <xdr:to>
      <xdr:col>6</xdr:col>
      <xdr:colOff>859692</xdr:colOff>
      <xdr:row>15</xdr:row>
      <xdr:rowOff>48847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E83DC-ADBC-594E-965B-AA07C786A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37454</xdr:colOff>
      <xdr:row>32</xdr:row>
      <xdr:rowOff>29705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2592D-6B3C-294A-B545-E2288EAC4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3</xdr:row>
      <xdr:rowOff>368300</xdr:rowOff>
    </xdr:from>
    <xdr:to>
      <xdr:col>13</xdr:col>
      <xdr:colOff>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15A73-78D4-2D42-9CC0-EF3E6E03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21286</xdr:colOff>
      <xdr:row>16</xdr:row>
      <xdr:rowOff>12700</xdr:rowOff>
    </xdr:from>
    <xdr:to>
      <xdr:col>6</xdr:col>
      <xdr:colOff>850900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2D71D-5FCE-814B-94BC-DF0D12449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241300</xdr:colOff>
      <xdr:row>16</xdr:row>
      <xdr:rowOff>12700</xdr:rowOff>
    </xdr:from>
    <xdr:to>
      <xdr:col>13</xdr:col>
      <xdr:colOff>0</xdr:colOff>
      <xdr:row>26</xdr:row>
      <xdr:rowOff>368300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A3A16B-A3FE-2C48-BAAA-B09714FB1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205155</xdr:colOff>
      <xdr:row>16</xdr:row>
      <xdr:rowOff>0</xdr:rowOff>
    </xdr:from>
    <xdr:to>
      <xdr:col>20</xdr:col>
      <xdr:colOff>2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FBA834-251E-204E-9E9B-F7E0852F1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190500</xdr:colOff>
      <xdr:row>3</xdr:row>
      <xdr:rowOff>383821</xdr:rowOff>
    </xdr:from>
    <xdr:to>
      <xdr:col>19</xdr:col>
      <xdr:colOff>1877747</xdr:colOff>
      <xdr:row>15</xdr:row>
      <xdr:rowOff>34994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9E2544-6528-464E-B108-88FF28A6F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241300</xdr:rowOff>
    </xdr:from>
    <xdr:to>
      <xdr:col>5</xdr:col>
      <xdr:colOff>1968500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28C00-6289-2FC8-D28A-E053DE3F3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2</xdr:row>
      <xdr:rowOff>12700</xdr:rowOff>
    </xdr:from>
    <xdr:to>
      <xdr:col>7</xdr:col>
      <xdr:colOff>304800</xdr:colOff>
      <xdr:row>17</xdr:row>
      <xdr:rowOff>292100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56B5E-CADD-D624-7B1F-F8DCDFB3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</xdr:row>
      <xdr:rowOff>38100</xdr:rowOff>
    </xdr:from>
    <xdr:to>
      <xdr:col>9</xdr:col>
      <xdr:colOff>647700</xdr:colOff>
      <xdr:row>21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60F12-71E3-084C-8F93-D1802877D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2</xdr:row>
      <xdr:rowOff>0</xdr:rowOff>
    </xdr:from>
    <xdr:to>
      <xdr:col>9</xdr:col>
      <xdr:colOff>177800</xdr:colOff>
      <xdr:row>18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3F8A3-3082-7E4D-9FE9-C19D10491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0</xdr:rowOff>
    </xdr:from>
    <xdr:to>
      <xdr:col>9</xdr:col>
      <xdr:colOff>25400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9D250-346B-0144-BE3C-A45158D63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2</xdr:row>
      <xdr:rowOff>0</xdr:rowOff>
    </xdr:from>
    <xdr:to>
      <xdr:col>8</xdr:col>
      <xdr:colOff>520700</xdr:colOff>
      <xdr:row>19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9E05A-9B0D-A24A-AB42-6E356211E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242712</xdr:colOff>
      <xdr:row>2</xdr:row>
      <xdr:rowOff>310443</xdr:rowOff>
    </xdr:from>
    <xdr:to>
      <xdr:col>14</xdr:col>
      <xdr:colOff>28222</xdr:colOff>
      <xdr:row>20</xdr:row>
      <xdr:rowOff>11992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8DE5E-5A7A-E945-A947-229A1D48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eyakobi/Desktop/Excel/Projects/LGBTQ%20%20Movies/LGBTQ%20Movies%20-%20Clean%20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eyakobi/Desktop/Excel/Projects/LGBTQ%20%20Movies/LGBTQ%20Movies%20-%20Clean%20Data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eyakobi/Desktop/Excel/Projects/LGBTQ%20%20Movies/LGBTQ%20Movies%20-%20Clean%20Data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eyakobi/Desktop/Excel/Projects/LGBTQ%20%20Movies/LGBTQ%20Movies%20-%20Clean%20Data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eyakobi/Desktop/Excel/Projects/LGBTQ%20%20Movies/LGBTQ%20Movies%20-%20Clean%20Data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a" refreshedDate="45453.498547337964" createdVersion="8" refreshedVersion="8" minRefreshableVersion="3" recordCount="1663" xr:uid="{86FC74FC-4708-D74C-9478-32C1F0BEF1E6}">
  <cacheSource type="worksheet">
    <worksheetSource ref="A1:G1048576" sheet="Total Movies"/>
  </cacheSource>
  <cacheFields count="7">
    <cacheField name="Movie Type" numFmtId="0">
      <sharedItems containsBlank="1" count="5">
        <s v="Gay_movies"/>
        <s v="BI_movies"/>
        <s v="Lesbian_movies"/>
        <s v="Trans_movies"/>
        <m/>
      </sharedItems>
    </cacheField>
    <cacheField name="Year" numFmtId="0">
      <sharedItems containsString="0" containsBlank="1" containsNumber="1" containsInteger="1" minValue="1919" maxValue="2026" count="82">
        <n v="1919"/>
        <n v="1924"/>
        <n v="1929"/>
        <n v="1931"/>
        <n v="1936"/>
        <n v="1940"/>
        <n v="1941"/>
        <n v="1948"/>
        <n v="1950"/>
        <n v="1953"/>
        <n v="1954"/>
        <n v="1955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m/>
      </sharedItems>
      <fieldGroup base="1">
        <rangePr autoEnd="0" startNum="1919" endNum="2024" groupInterval="10"/>
        <groupItems count="13">
          <s v="(blank)"/>
          <s v="1919-1928"/>
          <s v="1929-1938"/>
          <s v="1939-1948"/>
          <s v="1949-1958"/>
          <s v="1959-1968"/>
          <s v="1969-1978"/>
          <s v="1979-1988"/>
          <s v="1989-1998"/>
          <s v="1999-2008"/>
          <s v="2009-2018"/>
          <s v="2019-2028"/>
          <s v="&gt;2029"/>
        </groupItems>
      </fieldGroup>
    </cacheField>
    <cacheField name="Title" numFmtId="0">
      <sharedItems containsBlank="1"/>
    </cacheField>
    <cacheField name="Character" numFmtId="0">
      <sharedItems containsBlank="1"/>
    </cacheField>
    <cacheField name="Identity" numFmtId="0">
      <sharedItems containsBlank="1" count="5">
        <s v="Gay"/>
        <s v="Bisexual"/>
        <s v="Lesbian"/>
        <s v="Trans"/>
        <m/>
      </sharedItems>
    </cacheField>
    <cacheField name="Actor" numFmtId="0">
      <sharedItems containsBlank="1"/>
    </cacheField>
    <cacheField name="Country" numFmtId="0">
      <sharedItems containsBlank="1" count="144">
        <s v="Germany"/>
        <s v="United States"/>
        <s v="France"/>
        <s v="United Kingdom, United States"/>
        <s v="United Kingdom"/>
        <s v="France, Italy, West Germany"/>
        <s v="United States, Canada"/>
        <s v="United States, United Kingdom"/>
        <s v="Italy, Spain, United States"/>
        <s v="Italy"/>
        <s v="Algeria, France"/>
        <s v="Italy, France"/>
        <s v="Italy, West Germany"/>
        <s v="Japan"/>
        <s v="Italy, France, West Germany"/>
        <s v="Belgium"/>
        <s v="West Germany, Spain"/>
        <s v="West Germany"/>
        <s v="France, Italy"/>
        <s v="Spain"/>
        <s v="Canada"/>
        <s v="United States, Canada, United Kingdom"/>
        <s v="West Germany, France"/>
        <s v="Sweden"/>
        <s v="Italy, Canada"/>
        <s v="Italy, Spain, West Germany"/>
        <s v="Netherlands"/>
        <s v="Norway"/>
        <s v="New Zealand"/>
        <s v="Brazil"/>
        <s v="United States, United Kingdom, France"/>
        <s v="Australia"/>
        <s v="United States, Australia"/>
        <s v="Israel"/>
        <s v="Greece"/>
        <s v="France, West Germany"/>
        <s v="United States, United Kingdom, Canada"/>
        <s v="Mexico"/>
        <s v="Argentina"/>
        <s v="Argentina / United States"/>
        <s v="Denmark"/>
        <s v="United Kingdom, Canada"/>
        <s v="United Kingdom, Argentina"/>
        <s v="East Germany"/>
        <s v="United States, Hong Kong"/>
        <s v="West Germany, United States"/>
        <s v="Germany, France, Poland"/>
        <s v="United States, West Germany"/>
        <s v="Canada, United Kingdom, Japan"/>
        <s v="Hong Kong"/>
        <s v="France, United States, United Kingdom"/>
        <s v="Ireland"/>
        <s v="Taiwan, United States"/>
        <s v="British Hong Kong"/>
        <s v="United Kingdom, Ireland"/>
        <s v="France, United Kingdom"/>
        <s v="United Kingdom, France, Belgium, Italy, United States"/>
        <s v="France, United States"/>
        <s v="India, Canada"/>
        <s v="Netherlands, United Kingdom, France, Luxembourg"/>
        <s v="United States, Germany"/>
        <s v="Germany, United Kingdom, Spain"/>
        <s v="United Kingdom, Japan"/>
        <s v="Canada, United States"/>
        <s v="France, Spain"/>
        <s v="China (Hong Kong)"/>
        <s v="United Kingdom, Italy"/>
        <s v="France, Spain, Switzerland"/>
        <s v="Australia, United States"/>
        <s v="United States, United Kingdom, Germany, Japan"/>
        <s v="United Kingdom, Spain"/>
        <s v="China, Hong Kong"/>
        <s v="United States, Spain"/>
        <s v="United States, United Kingdom, Germany"/>
        <s v="South Korea"/>
        <s v="United Kingdom, United States, Germany, India"/>
        <s v="Thailand"/>
        <s v="Indonesia"/>
        <s v="Taiwan"/>
        <s v="Germany, France, Italy, Netherlands, United Kingdom, United States"/>
        <s v="Canada, United Kingdom"/>
        <s v="China"/>
        <s v="Germany, United Kingdom, United States"/>
        <s v="Netherlands, United States"/>
        <s v="Hong Kong, Singapore"/>
        <s v="Germany, United Kingdom"/>
        <s v="Philippines"/>
        <s v="United States, France, Germany"/>
        <s v="United States, Canada, Germany"/>
        <s v="Czech Republic"/>
        <s v="Hong Kong, Singapore, Thailand"/>
        <s v="United States, Germany, United Kingdom"/>
        <s v="Hong Kong, Switzerland, China"/>
        <s v="Peru, Colombia, France, Germany"/>
        <s v="Peru"/>
        <s v="Canada, France, United States"/>
        <s v="United Kingdom, United States, Japan"/>
        <s v="Ireland, United Kingdom"/>
        <s v="Iran"/>
        <s v="Germany, United States"/>
        <s v="France, United Kingdom, Mexico, Brazil, United States, Canada"/>
        <s v="Hong Kong, China"/>
        <s v="United Kingdom, Denmark, Canada"/>
        <s v="Indonesia, United States"/>
        <s v="United States, United Kingdom, France, Germany, Japan"/>
        <s v="France, Belgium, Spain"/>
        <s v="South Korea, Czech Republic"/>
        <s v="France, Belgium, Germany"/>
        <s v="France, Belgium"/>
        <s v="France, United Kingdom, United States"/>
        <s v="Canada, Germany, United States, United Kingdom"/>
        <s v="Brazil, Germany"/>
        <s v="United States, France"/>
        <s v="South Africa"/>
        <s v="Denmark, France, United States"/>
        <s v="Armenia"/>
        <s v="Iceland"/>
        <s v="Canada, France"/>
        <s v="Finland, Sweden, Denmark, Germany, United States"/>
        <s v="Hong Kong, Taiwan, China"/>
        <s v="Spain, United Kingdom"/>
        <s v="United States, Ireland, United Kingdom"/>
        <s v="Chile"/>
        <s v="Portugal, France, Brazil"/>
        <s v="United Kingdom, Ireland, United States"/>
        <s v="France, Mexico, Switzerland"/>
        <s v="Kenya"/>
        <s v="Canada, United States, United Kingdom"/>
        <m/>
        <s v="Germany, Belgium, Italy, United Kingdom"/>
        <s v="United States, Singapore"/>
        <s v="Portugal"/>
        <s v="France, Belgium, Luxembourg"/>
        <s v="India"/>
        <s v="United States, France, Portugal"/>
        <s v="United States, New Zealand, Czech Republic"/>
        <s v="United Kingdom, Australia"/>
        <s v="United Kingdom, Australia, United States, Canada, New Zealand"/>
        <s v="Poland"/>
        <s v="Taiwan, Austria, France, Belgium"/>
        <s v="Austria, Germany"/>
        <s v="Finland"/>
        <s v="United States, Italy"/>
        <s v="India, Switzerland, France, Bulgaria, Taiwan"/>
      </sharedItems>
    </cacheField>
  </cacheFields>
  <extLst>
    <ext xmlns:x14="http://schemas.microsoft.com/office/spreadsheetml/2009/9/main" uri="{725AE2AE-9491-48be-B2B4-4EB974FC3084}">
      <x14:pivotCacheDefinition pivotCacheId="69379186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a" refreshedDate="45452.723662962962" createdVersion="8" refreshedVersion="8" minRefreshableVersion="3" recordCount="140" xr:uid="{EF44909A-2AA0-1C43-B11A-D37382084A63}">
  <cacheSource type="worksheet">
    <worksheetSource ref="A1:F1048576" sheet="Trans_movies" r:id="rId2"/>
  </cacheSource>
  <cacheFields count="5">
    <cacheField name="Year" numFmtId="0">
      <sharedItems containsString="0" containsBlank="1" containsNumber="1" containsInteger="1" minValue="1953" maxValue="2024" count="50">
        <n v="1953"/>
        <n v="1954"/>
        <n v="1967"/>
        <n v="1969"/>
        <n v="1970"/>
        <n v="1972"/>
        <n v="1974"/>
        <n v="1975"/>
        <n v="1977"/>
        <n v="1978"/>
        <n v="1979"/>
        <n v="1980"/>
        <n v="1981"/>
        <n v="1982"/>
        <n v="1983"/>
        <n v="1985"/>
        <n v="1987"/>
        <n v="1991"/>
        <n v="1992"/>
        <n v="1993"/>
        <n v="1994"/>
        <n v="1995"/>
        <n v="1996"/>
        <n v="1997"/>
        <n v="1998"/>
        <n v="1999"/>
        <n v="2000"/>
        <n v="2001"/>
        <n v="2003"/>
        <n v="2004"/>
        <n v="2005"/>
        <n v="2006"/>
        <n v="2007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  <fieldGroup base="0">
        <rangePr autoStart="0" startNum="1950" endNum="2024" groupInterval="10"/>
        <groupItems count="10">
          <s v="&lt;1950 or (blank)"/>
          <s v="1950-1959"/>
          <s v="1960-1969"/>
          <s v="1970-1979"/>
          <s v="1980-1989"/>
          <s v="1990-1999"/>
          <s v="2000-2009"/>
          <s v="2010-2019"/>
          <s v="2020-2029"/>
          <s v="&gt;2030"/>
        </groupItems>
      </fieldGroup>
    </cacheField>
    <cacheField name="Title" numFmtId="0">
      <sharedItems containsBlank="1" count="140">
        <s v="Glen or Glenda"/>
        <s v="Adam est Eve"/>
        <s v="Caprice"/>
        <s v="Funeral Parade of Roses"/>
        <s v="Beyond the Valley of the Dolls"/>
        <s v="The Christine Jorgensen Story"/>
        <s v="Myra Breckinridge"/>
        <s v="I Want What I Want"/>
        <s v="My Dearest Senorita"/>
        <s v="A Reflection of Fear"/>
        <s v="The Triple Echo"/>
        <s v="Freebie and the Bean"/>
        <s v="The Day of the Locust"/>
        <s v="Dog Day Afternoon"/>
        <s v="Inside Out"/>
        <s v="The Rocky Horror Picture Show"/>
        <s v="Desperate Living"/>
        <s v="Fun with Dick and Jane"/>
        <s v="In a Year of 13 Moons"/>
        <s v="...And Justice for All"/>
        <s v="Alien"/>
        <s v="Life of Brian"/>
        <s v="Dressed to Kill"/>
        <s v="Health"/>
        <s v="Pixote"/>
        <s v="Come Back to the Five and Dime, Jimmy Dean, Jimmy Dean"/>
        <s v="Forbidden Zone"/>
        <s v="The World According to Garp"/>
        <s v="Sleepaway Camp"/>
        <s v="Kiss of the Spider Woman"/>
        <s v="Law of Desire"/>
        <s v="The Silence of the Lambs"/>
        <s v="Soapdish"/>
        <s v="The Crying Game"/>
        <s v="Just like a Woman"/>
        <s v="Orlando"/>
        <s v="The East Is Red"/>
        <s v="Ace Ventura: Pet Detective"/>
        <s v="Naked Gun 33 1/3: The Final Insult"/>
        <s v="The Adventures of Priscilla, Queen of the Desert"/>
        <s v="Bugis Street"/>
        <s v="To Wong Foo, Thanks for Everything! Julie Newmar"/>
        <s v="Different for Girls"/>
        <s v="Close Your Eyes and Hold Me"/>
        <s v="I Shot Andy Warhol"/>
        <s v="Escape from L.A."/>
        <s v="Bent"/>
        <s v="Black Rose II"/>
        <s v="Ma vie en rose"/>
        <s v="Midnight in the Garden of Good and Evil"/>
        <s v="The Adventures of Sebastian Cole"/>
        <s v="The Velocity of Gary"/>
        <s v="Woo"/>
        <s v="All About My Mother"/>
        <s v="Better Than Chocolate"/>
        <s v="Boys Don't Cry"/>
        <s v="Flawless"/>
        <s v="Wild Zero"/>
        <s v="But I'm a Cheerleader"/>
        <s v="Before Night Falls"/>
        <s v="Gouttes d'eau sur pierre brûlante"/>
        <s v="Woman on Top"/>
        <s v="By Hook or by Crook"/>
        <s v="Gaudi Afternoon"/>
        <s v="Hedwig and the Angry Inch"/>
        <s v="Beautiful Boxer"/>
        <s v="A Mighty Wind"/>
        <s v="Normal"/>
        <s v="Party Monster"/>
        <s v="Soldier's Girl"/>
        <s v="Agnes and His Brothers"/>
        <s v="Bad Education"/>
        <s v="Wild Side"/>
        <s v="20 centímetros"/>
        <s v="Breakfast on Pluto"/>
        <s v="Strange Circus"/>
        <s v="Tom-Yum-Goong"/>
        <s v="Transamerica"/>
        <s v="En Soap"/>
        <s v="Grilled"/>
        <s v="Itty Bitty Titty Committee"/>
        <s v="Powder Blue"/>
        <s v="Strella"/>
        <s v="Ticked-Off Trannies with Knives"/>
        <s v="Albert Nobbs"/>
        <s v="Facing Mirrors"/>
        <s v="Gun Hill Road"/>
        <s v="Romeos"/>
        <s v="Tomboy"/>
        <s v="3, 2, 1... Frankie Go Boom"/>
        <s v="Laurence Anyways"/>
        <s v="52 Tuesdays"/>
        <s v="Adult World"/>
        <s v="Dallas Buyers Club"/>
        <s v="Boy Meets Girl"/>
        <s v="Carmín Tropical"/>
        <s v="Pierrot Lunaire"/>
        <s v="Predestination"/>
        <s v="3 Generations"/>
        <s v="The Danish Girl"/>
        <s v="Grandma"/>
        <s v="Tangerine"/>
        <s v="Two 4 One"/>
        <s v="Absolutely Fabulous: The Movie"/>
        <s v="Apricot Groves"/>
        <s v="A Fantastic Woman"/>
        <s v="A Kid Like Jake"/>
        <s v="Assassination Nation"/>
        <s v="Every Day"/>
        <s v="For Nonna Anna"/>
        <s v="Girl"/>
        <s v="Tracey"/>
        <s v="Voyez comme on danse"/>
        <s v="Alice Júnior"/>
        <s v="Bit"/>
        <s v="La Dea Fortuna"/>
        <s v="Port Authority"/>
        <s v="The True Adventures of Wolfboy"/>
        <s v="Cowboys"/>
        <s v="A Good Man"/>
        <s v="Night Ride"/>
        <s v="A Perfectly Normal Family"/>
        <s v="R≈´rangi"/>
        <s v="See You Then"/>
        <s v="Space Sweepers"/>
        <s v="West Side Story"/>
        <s v="Anything's Possible"/>
        <s v="Joyland"/>
        <s v="L'immensità"/>
        <s v="The People's Joker"/>
        <s v="A Man Called Otto"/>
        <s v="Monica"/>
        <s v="Mutt"/>
        <s v="20,000 Species of Bees"/>
        <s v="Marupok AF (Where Is The Lie?)"/>
        <s v="Here Comes the Groom"/>
        <s v="My Big Fat Greek Wedding 3"/>
        <s v="Next Goal Wins"/>
        <s v="Ponyboi"/>
        <m/>
      </sharedItems>
    </cacheField>
    <cacheField name="Character" numFmtId="0">
      <sharedItems containsBlank="1" count="139">
        <s v="Glenda"/>
        <s v="Charles Beaumont"/>
        <s v="Dr Stuart Clancy"/>
        <s v="Eddie"/>
        <s v="Ronnie &quot;Z-Man&quot; Barzell"/>
        <s v="Christine Jorgensen"/>
        <s v="Myra Breckinridge"/>
        <s v="Roy / Wendy"/>
        <s v="Adela Castro Molina / Juan"/>
        <s v="Marguerite"/>
        <s v="Barton"/>
        <s v="(Unnamed)"/>
        <s v="Nightclub Entertainer"/>
        <s v="Leon Shermer"/>
        <s v="Pauli"/>
        <s v="Dr. Frank N Furter"/>
        <s v="Mole McHenry"/>
        <s v="Elvira Weishaupt"/>
        <s v="Ralph Agee"/>
        <s v="Joan Lambert"/>
        <s v="Loretta"/>
        <s v="Bobbi"/>
        <s v="Esther Brill"/>
        <s v="Lilica"/>
        <s v="Joanne"/>
        <s v="René Henderson"/>
        <s v="Roberta Muldoon"/>
        <s v="Angela"/>
        <s v="Molina"/>
        <s v="Tina Quintero"/>
        <s v="Jame Gumb / Buffalo Bill"/>
        <s v="Montana Moorehead"/>
        <s v="Dil"/>
        <s v="Gerald Tilson/Geraldine"/>
        <s v="Orlando"/>
        <s v="Dongfang Bubai / Invincible Asia"/>
        <s v="Lt. Lois Einhorn / Ray Finkle"/>
        <s v="Tanya Peters"/>
        <s v="Bernadette Bassenger"/>
        <s v="Lola"/>
        <s v="Chi-Chi Rodriguez"/>
        <s v="Kim Foyle"/>
        <s v="Hanabusa"/>
        <s v="Candy Darling"/>
        <s v="Hershe Las Palmas/ Jack “Carjack” Malone"/>
        <s v="Greta"/>
        <s v="Chi-Mo's restaurant boss"/>
        <s v="Ludovic &quot;Ludo&quot; Fabre"/>
        <s v="Chablis Deveau"/>
        <s v="Henrietta Rossi"/>
        <s v="Kid Joey"/>
        <s v="Celestrial"/>
        <s v="Agrado"/>
        <s v="Judy"/>
        <s v="Brandon Teena"/>
        <s v="Rusty Zimmerman"/>
        <s v="Tobio"/>
        <s v="Jan"/>
        <s v="Bon Bon"/>
        <s v="Vera"/>
        <s v="Monica Jones"/>
        <s v="Shy"/>
        <s v="Frankie Stevens"/>
        <s v="Hedwig Robinson/Hansel"/>
        <s v="Nong Toom / Parinya Charoenphol"/>
        <s v="Mark Shubb"/>
        <s v="Ruth Applewood"/>
        <s v="Christina"/>
        <s v="Calpernia"/>
        <s v="Agnes"/>
        <s v="Zahara"/>
        <s v="Stéphanie"/>
        <s v="Marieta"/>
        <s v="Patrick &quot;Kitten&quot; Braden"/>
        <s v="Yuji"/>
        <s v="Madame Rose"/>
        <s v="Sabrina &quot;Bree&quot; Osbourne"/>
        <s v="Veronica"/>
        <s v="Loridonna"/>
        <s v="Aggie"/>
        <s v="Lexus"/>
        <s v="Strella"/>
        <s v="Bubbles Cliquot"/>
        <s v="Albert Nobbs"/>
        <s v="Adineh (Eddie)"/>
        <s v="Vanessa"/>
        <s v="Lukas"/>
        <s v="Mikäel"/>
        <s v="Phyllis"/>
        <s v="Laurence Alia"/>
        <s v="James"/>
        <s v="Rubia"/>
        <s v="Rayon"/>
        <s v="Ricky"/>
        <s v="Mabel"/>
        <s v="Pierrot"/>
        <s v="Jane/John"/>
        <s v="Ray"/>
        <s v="Lili Elbe"/>
        <s v="Deathy"/>
        <s v="Alexandra"/>
        <s v="Adam"/>
        <s v="Patsy Stone"/>
        <s v="Aram"/>
        <s v="Marina Vidal"/>
        <s v="Jake Wheeler"/>
        <s v="Bex"/>
        <s v="Vic"/>
        <s v="Chris"/>
        <s v="Lara Verhaegen"/>
        <s v="&quot;Travis Tung&quot; / &quot;Tracey&quot;"/>
        <s v="Serena"/>
        <s v="Alice Júnior"/>
        <s v="Laurel"/>
        <s v="Mina"/>
        <s v="Waye"/>
        <s v="Aristiana"/>
        <s v="Joe"/>
        <s v="Benjamin"/>
        <s v="Ariel"/>
        <s v="Agnete"/>
        <s v="Caz Davis"/>
        <s v="Kris Ahadi"/>
        <s v="Bubs"/>
        <s v="Anybodys"/>
        <s v="Kelsea"/>
        <s v="Biba"/>
        <s v="Adriana / Adri / Andrea"/>
        <s v="Joker the Harlequin/Vera"/>
        <s v="Malcolm"/>
        <s v="Monica"/>
        <s v="Feña"/>
        <s v="Cocó/Lucía"/>
        <s v="Janzen Torres"/>
        <s v="Wilhelmina"/>
        <s v="Victory"/>
        <s v="Jaiyah Saelua"/>
        <s v="Charlie"/>
        <m/>
      </sharedItems>
    </cacheField>
    <cacheField name="Actor" numFmtId="0">
      <sharedItems containsBlank="1"/>
    </cacheField>
    <cacheField name="Country" numFmtId="0">
      <sharedItems containsBlank="1" count="31">
        <s v="United States"/>
        <s v="France"/>
        <s v="Japan"/>
        <s v="United Kingdom"/>
        <s v="Spain"/>
        <s v="West Germany"/>
        <s v="Brazil"/>
        <s v="Argentina / United States"/>
        <s v="Ireland"/>
        <s v="Hong Kong"/>
        <s v="Australia"/>
        <s v="British Hong Kong"/>
        <s v="United Kingdom, Japan"/>
        <s v="Canada"/>
        <s v="United States, Spain"/>
        <s v="Thailand"/>
        <s v="Germany"/>
        <s v="Denmark"/>
        <s v="Iran"/>
        <s v="Mexico"/>
        <s v="United Kingdom, United States"/>
        <s v="Armenia"/>
        <s v="Chile"/>
        <s v="Italy"/>
        <s v="Norway"/>
        <s v="New Zealand"/>
        <s v="South Korea"/>
        <s v="Italy, France"/>
        <s v="United States, Italy"/>
        <s v="Philippin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a" refreshedDate="45452.742309606481" createdVersion="8" refreshedVersion="8" minRefreshableVersion="3" recordCount="210" xr:uid="{020161CF-F440-7D4C-BCBB-F1A34FA87C45}">
  <cacheSource type="worksheet">
    <worksheetSource ref="A1:F1048576" sheet="BI_movies" r:id="rId2"/>
  </cacheSource>
  <cacheFields count="5">
    <cacheField name="Year" numFmtId="0">
      <sharedItems containsString="0" containsBlank="1" containsNumber="1" containsInteger="1" minValue="1924" maxValue="2024" count="58">
        <n v="1924"/>
        <n v="1965"/>
        <n v="1968"/>
        <n v="1969"/>
        <n v="1970"/>
        <n v="1971"/>
        <n v="1972"/>
        <n v="1974"/>
        <n v="1975"/>
        <n v="1976"/>
        <n v="1977"/>
        <n v="1978"/>
        <n v="1979"/>
        <n v="1980"/>
        <n v="1981"/>
        <n v="1982"/>
        <n v="1983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  <fieldGroup base="0">
        <rangePr startNum="1924" endNum="2024" groupInterval="10"/>
        <groupItems count="12">
          <s v="(blank)"/>
          <s v="1924-1933"/>
          <s v="1934-1943"/>
          <s v="1944-1953"/>
          <s v="1954-1963"/>
          <s v="1964-1973"/>
          <s v="1974-1983"/>
          <s v="1984-1993"/>
          <s v="1994-2003"/>
          <s v="2004-2013"/>
          <s v="2014-2024"/>
          <s v="&gt;2024"/>
        </groupItems>
      </fieldGroup>
    </cacheField>
    <cacheField name="Title" numFmtId="0">
      <sharedItems containsBlank="1" count="209">
        <s v="Michael"/>
        <s v="My Hustler"/>
        <s v="Lonesome Cowboys"/>
        <s v="Teorema"/>
        <s v="Midnight Cowboy"/>
        <s v="Women in Love"/>
        <s v="Bloody Mama"/>
        <s v="Where's Poppa?"/>
        <s v="Doctors' Wives"/>
        <s v="Sunday Bloody Sunday"/>
        <s v="Cabaret"/>
        <s v="Zee and Co."/>
        <s v="Lenny"/>
        <s v="Score"/>
        <s v="Dog Day Afternoon"/>
        <s v="The Rocky Horror Picture Show"/>
        <s v="Saturday Night at the Baths"/>
        <s v="Fellini's Casanova"/>
        <s v="Desperate Living"/>
        <s v="Valentino"/>
        <s v="Midnight Express"/>
        <s v="Manhattan"/>
        <s v="The Rose"/>
        <s v="The Tempest"/>
        <s v="Richard's Things"/>
        <s v="Chanel Solitaire"/>
        <s v="48 Hrs."/>
        <s v="Querelle"/>
        <s v="Victor/Victoria"/>
        <s v="The Fourth Man"/>
        <s v="The Hunger"/>
        <s v="The Lonely Lady"/>
        <s v="The Color Purple"/>
        <s v="Blue Velvet"/>
        <s v="Tenue de soirée"/>
        <s v="Beyond Therapy"/>
        <s v="Less than Zero"/>
        <s v="Torch Song Trilogy"/>
        <s v="We Think the World of You"/>
        <s v="The Rainbow"/>
        <s v="Henry &amp; June"/>
        <s v="Fried Green Tomatoes"/>
        <s v="JFK"/>
        <s v="Madonna: Truth or Dare"/>
        <s v="Basic Instinct"/>
        <s v="Fight Back to School III"/>
        <s v="Six Degrees of Separation"/>
        <s v="Three of Hearts"/>
        <s v="Interview with the Vampire"/>
        <s v="Bugis Street"/>
        <s v="Carrington"/>
        <s v="The Doom Generation"/>
        <s v="Showgirls"/>
        <s v="Total Eclipse"/>
        <s v="Wild Side"/>
        <s v="Bound"/>
        <s v="Female Perversions"/>
        <s v="Mongkok Story"/>
        <s v="The Pillow Book"/>
        <s v="L.A. Confidential"/>
        <s v="Midnight in the Garden of Good and Evil"/>
        <s v="Nowhere"/>
        <s v="Bedrooms and Hallways"/>
        <s v="Dark Harbor"/>
        <s v="High Art"/>
        <s v="Hold You Tight"/>
        <s v="Velvet Goldmine"/>
        <s v="All About My Mother"/>
        <s v="Being John Malkovich"/>
        <s v="Girl, Interrupted"/>
        <s v="The Haunting"/>
        <s v="Summer of Sam"/>
        <s v="The Talented Mr. Ripley"/>
        <s v="Beat"/>
        <s v="Before Night Falls"/>
        <s v="Wonder Boys"/>
        <s v="Blow Dry"/>
        <s v="Bungee Jumping of Their Own"/>
        <s v="Ichi the Killer"/>
        <s v="Iris"/>
        <s v="Julie Johnson"/>
        <s v="Kissing Jessica Stein"/>
        <s v="Mulholland Drive"/>
        <s v="Piñero"/>
        <s v="The Royal Tenenbaums"/>
        <s v="Shake It All About"/>
        <s v="Y tu mamá también"/>
        <s v="The Hours"/>
        <s v="May"/>
        <s v="The Rules of Attraction"/>
        <s v="Party Monster"/>
        <s v="SpiderBabe"/>
        <s v="The 24th Day"/>
        <s v="Alexander"/>
        <s v="D.E.B.S"/>
        <s v="De-Lovely"/>
        <s v="Dodgeball: A True Underdog Story"/>
        <s v="Grande École"/>
        <s v="Kinsey"/>
        <s v="The Life Aquatic with Steve Zissou"/>
        <s v="My Summer of Love"/>
        <s v="Stage Beauty"/>
        <s v="Star Appeal"/>
        <s v="Brokeback Mountain"/>
        <s v="Cold Showers"/>
        <s v="The Dying Gaul"/>
        <s v="Imagine Me &amp; You"/>
        <s v="My Fair Son"/>
        <s v="Rent"/>
        <s v="Transamerica"/>
        <s v="Where the Truth Lies"/>
        <s v="The Black Dahlia"/>
        <s v="The History Boys"/>
        <s v="After Sex"/>
        <s v="Love Songs"/>
        <s v="Planet Terror"/>
        <s v="Pleasure Factory"/>
        <s v="Shelter"/>
        <s v="Steam"/>
        <s v="City Without Baseball"/>
        <s v="The Mysteries of Pittsburgh"/>
        <s v="Vicky Cristina Barcelona"/>
        <s v="Chloe"/>
        <s v="I Love You, Beth Cooper"/>
        <s v="Jennifer's Body"/>
        <s v="Permanent Residence"/>
        <s v="Undertow"/>
        <s v="All About Love"/>
        <s v="Amphetamine"/>
        <s v="Black Swan"/>
        <s v="Howl"/>
        <s v="Kaboom"/>
        <s v="The Kids Are All Right"/>
        <s v="Scott Pilgrim vs. the World"/>
        <s v="Butter"/>
        <s v="Love Actually... Sucks!"/>
        <s v="North Sea Texas"/>
        <s v="Our Idiot Brother"/>
        <s v="Tinker Tailor Soldier Spy"/>
        <s v="Unforgivable"/>
        <s v="Cloud Atlas"/>
        <s v="Love Is Not Perfect"/>
        <s v="Speechless"/>
        <s v="Blue Is the Warmest Colour"/>
        <s v="Free Fall"/>
        <s v="Kill Your Darlings"/>
        <s v="The Mortal Instruments: City of Bones"/>
        <s v="Side Effects"/>
        <s v="Snowpiercer"/>
        <s v="Tom at the Farm"/>
        <s v="Appropriate Behavior"/>
        <s v="The Grand Budapest Hotel"/>
        <s v="The Skeleton Twins"/>
        <s v="Legend"/>
        <s v="Utopians"/>
        <s v="Moonlight"/>
        <s v="Lovesong"/>
        <s v="Atomic Blonde"/>
        <s v="Call Me by Your Name"/>
        <s v="Disobedience"/>
        <s v="Princess Cyd"/>
        <s v="Rough Night"/>
        <s v="Song to Song"/>
        <s v="Bohemian Rhapsody"/>
        <s v="Colette"/>
        <s v="Diamantino"/>
        <s v="The Favourite"/>
        <s v="In a Relationship"/>
        <s v="Love, Simon"/>
        <s v="Vita &amp; Virginia"/>
        <s v="Anna"/>
        <s v="Bombshell"/>
        <s v="Matthias &amp; Maxime"/>
        <s v="Velvet Buzzsaw"/>
        <s v="Ammonite"/>
        <s v="Bruised"/>
        <s v="The Craft: Legacy"/>
        <s v="Holly Slept Over"/>
        <s v="Ma Rainey's Black Bottom"/>
        <s v="Summer of 85"/>
        <s v="Summer of Mesa"/>
        <s v="After Blue"/>
        <s v="Anaïs in Love"/>
        <s v="The Fallout"/>
        <s v="The First Girl I Loved"/>
        <s v="The Green Knight"/>
        <s v="One Four Three"/>
        <s v="Parallel Mothers"/>
        <s v="Ride or Die"/>
        <s v="Twist"/>
        <s v="The United States vs. Billie Holiday"/>
        <s v="Walk with Me"/>
        <s v="The Batman"/>
        <s v="Bones and All"/>
        <s v="Crush"/>
        <s v="Everything Everywhere All at Once"/>
        <s v="My Policeman"/>
        <s v="Whitney Houston: I Wanna Dance with Somebody"/>
        <s v="Anatomy of a Fall"/>
        <s v="Chestnut"/>
        <s v="Cora Bora"/>
        <s v="Maestro"/>
        <s v="Passages"/>
        <s v="Poor Things"/>
        <s v="Red, White &amp; Royal Blue"/>
        <s v="Shortcomings"/>
        <s v="Challengers"/>
        <s v="Love Lies Bleeding"/>
        <m/>
      </sharedItems>
    </cacheField>
    <cacheField name="Character" numFmtId="0">
      <sharedItems containsBlank="1"/>
    </cacheField>
    <cacheField name="Actor" numFmtId="0">
      <sharedItems containsBlank="1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a" refreshedDate="45452.759258449078" createdVersion="8" refreshedVersion="8" minRefreshableVersion="3" recordCount="754" xr:uid="{A3A642F8-EBFD-674D-9B2B-D03C513AD850}">
  <cacheSource type="worksheet">
    <worksheetSource ref="A1:F1048576" sheet="Gay_movies" r:id="rId2"/>
  </cacheSource>
  <cacheFields count="5">
    <cacheField name="Year" numFmtId="0">
      <sharedItems containsString="0" containsBlank="1" containsNumber="1" containsInteger="1" minValue="1919" maxValue="2024" count="72">
        <n v="1919"/>
        <n v="1924"/>
        <n v="1941"/>
        <n v="1948"/>
        <n v="1950"/>
        <n v="1955"/>
        <n v="1959"/>
        <n v="1960"/>
        <n v="1961"/>
        <n v="1962"/>
        <n v="1963"/>
        <n v="1964"/>
        <n v="1965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  <fieldGroup base="0">
        <rangePr startNum="1919" endNum="2024" groupInterval="10"/>
        <groupItems count="13">
          <s v="(blank)"/>
          <s v="1919-1928"/>
          <s v="1929-1938"/>
          <s v="1939-1948"/>
          <s v="1949-1958"/>
          <s v="1959-1968"/>
          <s v="1969-1978"/>
          <s v="1979-1988"/>
          <s v="1989-1998"/>
          <s v="1999-2008"/>
          <s v="2009-2018"/>
          <s v="2019-2028"/>
          <s v="&gt;2029"/>
        </groupItems>
      </fieldGroup>
    </cacheField>
    <cacheField name="Title" numFmtId="0">
      <sharedItems containsBlank="1" containsMixedTypes="1" containsNumber="1" containsInteger="1" minValue="10" maxValue="54"/>
    </cacheField>
    <cacheField name="Character" numFmtId="0">
      <sharedItems containsBlank="1"/>
    </cacheField>
    <cacheField name="Actor" numFmtId="0">
      <sharedItems containsBlank="1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a" refreshedDate="45452.76839675926" createdVersion="8" refreshedVersion="8" minRefreshableVersion="3" recordCount="562" xr:uid="{B8A9C2FE-AFF8-FC4D-B30C-93FC088FC842}">
  <cacheSource type="worksheet">
    <worksheetSource ref="A1:F1048576" sheet="Lesbian_movies" r:id="rId2"/>
  </cacheSource>
  <cacheFields count="5">
    <cacheField name="Year" numFmtId="0">
      <sharedItems containsString="0" containsBlank="1" containsNumber="1" containsInteger="1" minValue="1929" maxValue="2026" count="69">
        <n v="1929"/>
        <n v="1931"/>
        <n v="1936"/>
        <n v="1940"/>
        <n v="1958"/>
        <n v="1961"/>
        <n v="1962"/>
        <n v="1963"/>
        <n v="1964"/>
        <n v="1965"/>
        <n v="1966"/>
        <n v="1967"/>
        <n v="1968"/>
        <n v="1970"/>
        <n v="1971"/>
        <n v="1972"/>
        <n v="1973"/>
        <n v="1974"/>
        <n v="1975"/>
        <n v="1977"/>
        <n v="1978"/>
        <n v="1979"/>
        <n v="1980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m/>
      </sharedItems>
      <fieldGroup base="0">
        <rangePr startNum="1929" endNum="2026" groupInterval="10"/>
        <groupItems count="12">
          <s v="(blank)"/>
          <s v="1929-1938"/>
          <s v="1939-1948"/>
          <s v="1949-1958"/>
          <s v="1959-1968"/>
          <s v="1969-1978"/>
          <s v="1979-1988"/>
          <s v="1989-1998"/>
          <s v="1999-2008"/>
          <s v="2009-2018"/>
          <s v="2019-2028"/>
          <s v="&gt;2029"/>
        </groupItems>
      </fieldGroup>
    </cacheField>
    <cacheField name="Title" numFmtId="0">
      <sharedItems containsBlank="1" count="384">
        <s v="Pandora's Box"/>
        <s v="Mädchen in Uniform"/>
        <s v="Dracula's Daughter"/>
        <s v="Rebecca"/>
        <s v="Touch of Evil"/>
        <s v="The Children's Hour"/>
        <s v="Walk on the Wild Side"/>
        <s v="The Balcony"/>
        <s v="From Russia with Love"/>
        <s v="Goldfinger"/>
        <s v="The Night of the Iguana"/>
        <s v="Sylvia"/>
        <s v="Who Killed Teddy Bear"/>
        <s v="7 Women"/>
        <s v="The Group"/>
        <s v="The Fox"/>
        <s v="Tony Rome"/>
        <s v="Barbarella"/>
        <s v="Flesh"/>
        <s v="The Killing of Sister George"/>
        <s v="The Legend of Lylah Clare"/>
        <s v="Rachel, Rachel"/>
        <s v="Therese and Isabelle"/>
        <s v="Beyond the Valley of the Dolls"/>
        <s v="Five Easy Pieces"/>
        <s v="Puzzle of a Downfall Child"/>
        <s v="The Vampire Lovers"/>
        <s v="Daughters of Darkness"/>
        <s v="Vampyros Lesbos"/>
        <s v="Heat"/>
        <s v="They Only Kill Their Masters"/>
        <s v="Cleopatra Jones"/>
        <s v="Caged Heat"/>
        <s v="Once Upon a Time in the East"/>
        <s v="Cleopatra Jones and the Casino of Gold"/>
        <s v="Farewell, My Lovely"/>
        <s v="Once Is Not Enough"/>
        <s v="The Wild Party"/>
        <s v="Desperate Living"/>
        <s v="Prey"/>
        <s v="A Different Story"/>
        <s v="A Wedding"/>
        <s v="A Perfect Couple"/>
        <s v="The Bell Jar"/>
        <s v="Manhattan"/>
        <s v="The Rose"/>
        <s v="To Forget Venice"/>
        <s v="A Woman Like Eve"/>
        <s v="American Gigolo"/>
        <s v="The Last Metro"/>
        <s v="Times Square"/>
        <s v="Windows"/>
        <s v="By Design"/>
        <s v="Personal Best"/>
        <s v="Tenebrae"/>
        <s v="Lianna"/>
        <s v="Silkwood"/>
        <s v="Angel"/>
        <s v="The Bostonians"/>
        <s v="Fear City"/>
        <s v="Avenging Angel"/>
        <s v="Desert Hearts"/>
        <s v="The Good Father"/>
        <s v="November Moon"/>
        <s v="Outside the Walls(Extramuros)"/>
        <s v="Red Sonja"/>
        <s v="To Live and Die in L.A."/>
        <s v="Anne Trister"/>
        <s v="Mona Lisa"/>
        <s v="Reform School Girls"/>
        <s v="She's Gotta Have It"/>
        <s v="Working Girls"/>
        <s v="Slam Dance"/>
        <s v="Arizona Heat"/>
        <s v="Full Moon in New York"/>
        <s v="The Handmaid's Tale"/>
        <s v="The Butcher's Wife"/>
        <s v="Double Impact"/>
        <s v="Fried Green Tomatoes"/>
        <s v="Switch"/>
        <s v="Basic Instinct"/>
        <s v="The Days of Being Dumb"/>
        <s v="Gigolo and Whore II"/>
        <s v="Inside Monkey Zetterland"/>
        <s v="The Living End"/>
        <s v="Naked Killer"/>
        <s v="Poison Ivy"/>
        <s v="Even Cowgirls Get the Blues"/>
        <s v="Fight Back to School III"/>
        <s v="Three of Hearts"/>
        <s v="Go Fish"/>
        <s v="Antonia's Line"/>
        <s v="Boys on the Side"/>
        <s v="The Brady Bunch Movie"/>
        <s v="French Twist"/>
        <s v="Higher Learning"/>
        <s v="The Incredibly True Adventure of Two Girls in Love"/>
        <s v="When Night Is Falling"/>
        <s v="Wild Side"/>
        <s v="Bound"/>
        <s v="Citizen Ruth"/>
        <s v="Eye for an Eye"/>
        <s v="Fire"/>
        <s v="The First Wives Club"/>
        <s v="Freeway"/>
        <s v="Grace of My Heart"/>
        <s v="How to Meet the Lucky Stars"/>
        <s v="Losing Chase"/>
        <s v="Love and Other Catastrophes"/>
        <s v="Set It Off"/>
        <s v="The Watermelon Woman"/>
        <s v="All Over Me"/>
        <s v="Chasing Amy"/>
        <s v="First Love Unlimited"/>
        <s v="Little City"/>
        <s v="Edge of Seventeen"/>
        <s v="High Art"/>
        <s v="Portland Street Blues"/>
        <s v="Primary Colors"/>
        <s v="Show Me Love"/>
        <s v="Aimée &amp; Jaguar"/>
        <s v="All About My Mother"/>
        <s v="Being John Malkovich"/>
        <s v="Better Than Chocolate"/>
        <s v="But I'm a Cheerleader"/>
        <s v="The Deep End of the Ocean"/>
        <s v="Election"/>
        <s v="Limbo"/>
        <s v="Tea with Mussolini"/>
        <s v="Tempting Heart"/>
        <s v="Why Not Me?"/>
        <s v="Best in Show"/>
        <s v="Dr. T &amp; the Women"/>
        <s v="Miss Congeniality"/>
        <s v="Sordid Lives"/>
        <s v="Spacked Out"/>
        <s v="Things You Can Tell Just by Looking at Her"/>
        <s v="Time and Tide"/>
        <s v="What's Cooking?"/>
        <s v="Blow Dry"/>
        <s v="Jesus Christ Vampire Hunter"/>
        <s v="Lost and Delirious"/>
        <s v="Mulholland Drive"/>
        <s v="The Hours"/>
        <s v="Kiss the Bride"/>
        <s v="May"/>
        <s v="June"/>
        <s v="Gigli"/>
        <s v="Monster"/>
        <s v="Something's Gotta Give"/>
        <s v="Under the Tuscan Sun"/>
        <s v="Butterfly"/>
        <s v="D.E.B.S"/>
        <s v="Eulogy"/>
        <s v="My Summer of Love"/>
        <s v="Saving Face"/>
        <s v="She Hate Me"/>
        <s v="Imagine Me &amp; You"/>
        <s v="Red Doors"/>
        <s v="Rent"/>
        <s v="Russian Dolls"/>
        <s v="Sin City"/>
        <s v="V for Vendetta"/>
        <s v="Bug"/>
        <s v="Gray Matters"/>
        <s v="In Her Line of Fire"/>
        <s v="Loving Annabelle"/>
        <s v="Notes on a Scandal"/>
        <s v="Smokin' Aces"/>
        <s v="Tell No One (Ne le dis à personne)"/>
        <s v="88 Minutes"/>
        <s v="Across the Universe"/>
        <s v="After Sex"/>
        <s v="Dolls"/>
        <s v="Feast of Love"/>
        <s v="The Jane Austen Book Club"/>
        <s v="Planet Terror"/>
        <s v="Steam"/>
        <s v="Wrong Turn 2: Dead End"/>
        <s v="Dim Sum Funeral"/>
        <s v="Milk"/>
        <s v="Sunshine Cleaning"/>
        <s v="The Women"/>
        <s v="Boogie Woogie"/>
        <s v="Cracks"/>
        <s v="I Am Love"/>
        <s v="Life Blood"/>
        <s v="Precious"/>
        <s v="The Private Lives of Pippa Lee"/>
        <s v="Black Swan"/>
        <s v="Kaboom"/>
        <s v="The Kids Are All Right"/>
        <s v="Scott Pilgrim vs. the World"/>
        <s v="Sex and the City 2"/>
        <s v="Tierra madre"/>
        <s v="Yes or No"/>
        <s v="Cloudburst"/>
        <s v="Love Actually... Sucks!"/>
        <s v="Our Idiot Brother"/>
        <s v="Pariah"/>
        <s v="The Perfect Family"/>
        <s v="The Skin I Live In"/>
        <s v="Your Sister's Sister"/>
        <s v="Jack &amp; Diane"/>
        <s v="Love Is Not Perfect"/>
        <s v="Blue Is the Warmest Colour"/>
        <s v="Chinese Puzzle"/>
        <s v="Concussion"/>
        <s v="The Hot Flashes"/>
        <s v="The Nun"/>
        <s v="Riddick"/>
        <s v="Appropriate Behavior"/>
        <s v="A Girl at My Door"/>
        <s v="Girltrash: All Night Long"/>
        <s v="The Humbling"/>
        <s v="Julia"/>
        <s v="Life Partners"/>
        <s v="Lyle"/>
        <s v="Never"/>
        <s v="Pride"/>
        <s v="The Taking of Deborah Logan"/>
        <s v="Tammy"/>
        <s v="This Is Where I Leave You"/>
        <s v="3 Generations"/>
        <s v="Addicted to Fresno"/>
        <s v="Carol"/>
        <s v="Dope"/>
        <s v="Freeheld"/>
        <s v="Grandma"/>
        <s v="Skin Deep"/>
        <s v="While You Weren't Looking"/>
        <s v="Allied"/>
        <s v="Catfight"/>
        <s v="Center of My World"/>
        <s v="First Girl I Loved"/>
        <s v="The Handmaiden"/>
        <s v="I, Olga Hepnarová"/>
        <s v="The Intervention"/>
        <s v="Mother's Day"/>
        <s v="The Neon Demon"/>
        <s v="Spidarlings"/>
        <s v="Their Finest"/>
        <s v="Allure"/>
        <s v="Anchor and Hope"/>
        <s v="Atomic Blonde"/>
        <s v="Battle of the Sexes"/>
        <s v="The Carmilla Movie"/>
        <s v="Disobedience"/>
        <s v="My Days of Mercy"/>
        <s v="The Party"/>
        <s v="Power Rangers"/>
        <s v="Princess Cyd"/>
        <s v="Return to Return to Nuke 'Em High AKA Volume 2"/>
        <s v="Rough Night"/>
        <s v="Signature Move"/>
        <s v="Song to Song"/>
        <s v="Thelma"/>
        <s v="To the Bone"/>
        <s v="You, Me and Him"/>
        <s v="Blockers"/>
        <s v="Can You Ever Forgive Me?"/>
        <s v="Diamantino"/>
        <s v="The Favourite"/>
        <s v="Hearts Beat Loud"/>
        <s v="JT LeRoy"/>
        <s v="Knife+Heart"/>
        <s v="The Miseducation of Cameron Post"/>
        <s v="The Perfection"/>
        <s v="The Professor"/>
        <s v="Rafiki"/>
        <s v="Ready Player One"/>
        <s v="Vice"/>
        <s v="Wild Nights with Emily"/>
        <s v="Anna"/>
        <s v="Before You Know It"/>
        <s v="Bombshell"/>
        <s v="Booksmart"/>
        <s v="Carmilla"/>
        <s v="Despite Everything"/>
        <s v="Ek Ladki Ko Dekha Toh Aisa Laga"/>
        <s v="Elisa &amp; Marcela"/>
        <s v="Last Christmas"/>
        <s v="Let It Snow"/>
        <s v="Moonlit Winter"/>
        <s v="Portrait of a Lady on Fire"/>
        <s v="Riot Girls"/>
        <s v="Saint Maud"/>
        <s v="Someone Great"/>
        <s v="Sword of Trust"/>
        <s v="To the Stars"/>
        <s v="Two of Us"/>
        <s v="Ammonite"/>
        <s v="Bruised"/>
        <s v="Forgotten Roads"/>
        <s v="Friend of the World"/>
        <s v="Friendsgiving"/>
        <s v="The Half of It"/>
        <s v="Happiest Season"/>
        <s v="Holly Slept Over"/>
        <s v="I Care a Lot"/>
        <s v="Kajillionaire"/>
        <s v="My First Summer"/>
        <s v="The New Mutants"/>
        <s v="The Prom"/>
        <s v="Summer of Mesa"/>
        <s v="Summerland"/>
        <s v="Unpregnant"/>
        <s v="Valley Girl"/>
        <s v="The World to Come"/>
        <s v="After Blue"/>
        <s v="Benedetta"/>
        <s v="Christmas at the Ranch"/>
        <s v="The Fallout"/>
        <s v="Fear Street Part One: 1994"/>
        <s v="Fear Street Part Three: 1666"/>
        <s v="Matcha &amp; Vanilla"/>
        <s v="The Novice"/>
        <s v="Nudo Mixteco"/>
        <s v="One Four Three"/>
        <s v="The Retreat"/>
        <s v="Ride or Die"/>
        <s v="Sentinelle"/>
        <s v="Silent Night"/>
        <s v="Stillwater"/>
        <s v="Twist"/>
        <s v="Walk with Me"/>
        <s v="Wheel of Fortune and Fantasy"/>
        <s v="Aftersun"/>
        <s v="Am I Ok?"/>
        <s v="Attachment"/>
        <s v="Babylon"/>
        <s v="Badhaai Do"/>
        <s v="Bodies Bodies Bodies"/>
        <s v="Blue Jean"/>
        <s v="Call Jane"/>
        <s v="Causeway"/>
        <s v="Dangerous"/>
        <s v="Death on the Nile"/>
        <s v="Do Revenge"/>
        <s v="Everything Everywhere All at Once"/>
        <s v="Girl Picture"/>
        <s v="Heatwave"/>
        <s v="Maja Ma"/>
        <s v="Marry Me"/>
        <s v="Moving On"/>
        <s v="My Best Friend's Exorcism"/>
        <s v="My Policeman"/>
        <s v="Nope"/>
        <s v="Scream"/>
        <s v="Senior Year"/>
        <s v="Sneakerella"/>
        <s v="Tár"/>
        <s v="Whitney Houston: I Wanna Dance with Somebody"/>
        <s v="You Can Live Forever"/>
        <s v="Anyone but You"/>
        <s v="Bad Things"/>
        <s v="Bottoms"/>
        <s v="The Color Purple"/>
        <s v="Days of Happiness"/>
        <s v="A Deadly Invitation"/>
        <s v="Dumb Money"/>
        <s v="Eileen"/>
        <s v="Fancy Dance"/>
        <s v="Freud's Last Session"/>
        <s v="Herd"/>
        <s v="Jagged Mind"/>
        <s v="Khufiya"/>
        <s v="Kill Boksoon"/>
        <s v="My Animal"/>
        <s v="Nyad"/>
        <s v="The Persian Version"/>
        <s v="Say I Do to Me"/>
        <s v="Shortcomings"/>
        <s v="A Song Sung Blue"/>
        <s v="Tripped Up"/>
        <s v="You People"/>
        <s v="All Shall Be Well"/>
        <s v="Drive-Away Dolls"/>
        <s v="I Saw the TV Glow"/>
        <s v="Love Lies Bleeding"/>
        <s v="Mean Girls"/>
        <s v="Miller's Girl"/>
        <s v="The Shameless"/>
        <m/>
      </sharedItems>
    </cacheField>
    <cacheField name="Character(s)" numFmtId="0">
      <sharedItems containsBlank="1"/>
    </cacheField>
    <cacheField name="Actor" numFmtId="0">
      <sharedItems containsBlank="1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a" refreshedDate="45453.451551967592" createdVersion="8" refreshedVersion="8" minRefreshableVersion="3" recordCount="78" xr:uid="{A26998EF-FCEB-6C4A-ADDD-B7C8D52A0FA8}">
  <cacheSource type="worksheet">
    <worksheetSource ref="A1:G1048576" sheet="Film_Franchise" r:id="rId2"/>
  </cacheSource>
  <cacheFields count="7">
    <cacheField name="Franchise" numFmtId="0">
      <sharedItems containsBlank="1" count="18">
        <s v="Austin Powers"/>
        <s v="Bridget Jones"/>
        <s v="Bullyparade"/>
        <s v="Child's Play"/>
        <s v="DC Extended Universe"/>
        <s v="Deadpool"/>
        <s v="The Hangover"/>
        <s v="It"/>
        <s v="Jurassic Park"/>
        <s v="Knives Out"/>
        <s v="Mannequin"/>
        <s v="Marvel Cinematic Universe"/>
        <s v="Millennium"/>
        <s v="Pitch Perfect"/>
        <s v="The Producers"/>
        <s v="Star Trek"/>
        <s v="Wizarding World"/>
        <m/>
      </sharedItems>
    </cacheField>
    <cacheField name="Year" numFmtId="0">
      <sharedItems containsString="0" containsBlank="1" containsNumber="1" containsInteger="1" minValue="1967" maxValue="2023"/>
    </cacheField>
    <cacheField name="Title" numFmtId="0">
      <sharedItems containsBlank="1"/>
    </cacheField>
    <cacheField name="Character" numFmtId="0">
      <sharedItems containsBlank="1"/>
    </cacheField>
    <cacheField name="Identity" numFmtId="0">
      <sharedItems containsBlank="1" count="5">
        <s v="Bisexual"/>
        <s v="Gay"/>
        <s v="Lesbian"/>
        <s v="Trans woman"/>
        <m/>
      </sharedItems>
    </cacheField>
    <cacheField name="Actor" numFmtId="0">
      <sharedItems containsBlank="1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x v="0"/>
    <s v="Different from the Others"/>
    <s v="Paul Körner"/>
    <x v="0"/>
    <s v="Conrad Veidt_x000a_Karl Giese"/>
    <x v="0"/>
  </r>
  <r>
    <x v="0"/>
    <x v="1"/>
    <s v="Michael"/>
    <s v="Claude Zoret"/>
    <x v="0"/>
    <s v="Benjamin Christiensen"/>
    <x v="0"/>
  </r>
  <r>
    <x v="1"/>
    <x v="1"/>
    <s v="Michael"/>
    <s v="Michael"/>
    <x v="1"/>
    <s v="Walter Slezak"/>
    <x v="0"/>
  </r>
  <r>
    <x v="2"/>
    <x v="2"/>
    <s v="Pandora's Box"/>
    <s v="Countess Augusta Geschwitz"/>
    <x v="2"/>
    <s v="Alice Roberts"/>
    <x v="0"/>
  </r>
  <r>
    <x v="2"/>
    <x v="3"/>
    <s v="Mädchen in Uniform"/>
    <s v="Manuela von Meinhardis"/>
    <x v="2"/>
    <s v="Hertha Thiele"/>
    <x v="0"/>
  </r>
  <r>
    <x v="2"/>
    <x v="4"/>
    <s v="Dracula's Daughter"/>
    <s v="Countess Marya Zaleska"/>
    <x v="2"/>
    <s v="Gloria Holden"/>
    <x v="1"/>
  </r>
  <r>
    <x v="2"/>
    <x v="5"/>
    <s v="Rebecca"/>
    <s v="Mrs. Danvers"/>
    <x v="2"/>
    <s v="Judith Anderson"/>
    <x v="1"/>
  </r>
  <r>
    <x v="0"/>
    <x v="6"/>
    <s v="The Maltese Falcon"/>
    <s v="Joel Cairo"/>
    <x v="0"/>
    <s v="Peter Lorre"/>
    <x v="1"/>
  </r>
  <r>
    <x v="0"/>
    <x v="7"/>
    <s v="Rope"/>
    <s v="Phillip Morgan"/>
    <x v="0"/>
    <s v="Farley Granger"/>
    <x v="1"/>
  </r>
  <r>
    <x v="0"/>
    <x v="8"/>
    <s v="All About Eve"/>
    <s v="Addison DeWitt"/>
    <x v="0"/>
    <s v="George Sanders"/>
    <x v="1"/>
  </r>
  <r>
    <x v="3"/>
    <x v="9"/>
    <s v="Glen or Glenda"/>
    <s v="Glenda"/>
    <x v="3"/>
    <s v="Ed Wood"/>
    <x v="1"/>
  </r>
  <r>
    <x v="3"/>
    <x v="10"/>
    <s v="Adam est Eve"/>
    <s v="Charles Beaumont"/>
    <x v="3"/>
    <s v="Micheline Carvel"/>
    <x v="2"/>
  </r>
  <r>
    <x v="0"/>
    <x v="11"/>
    <s v="Rebel Without a Cause"/>
    <s v="John &quot;Plato&quot; Crawford"/>
    <x v="0"/>
    <s v="Sal Mineo"/>
    <x v="1"/>
  </r>
  <r>
    <x v="2"/>
    <x v="12"/>
    <s v="Touch of Evil"/>
    <s v="Gang leader"/>
    <x v="2"/>
    <s v="Mercedes McCambridge"/>
    <x v="1"/>
  </r>
  <r>
    <x v="0"/>
    <x v="13"/>
    <s v="Suddenly, Last Summer"/>
    <s v="Sebastian Venable"/>
    <x v="0"/>
    <s v="(Uncredited)"/>
    <x v="3"/>
  </r>
  <r>
    <x v="0"/>
    <x v="13"/>
    <s v="North by Northwest"/>
    <s v="Leonard"/>
    <x v="0"/>
    <s v="Martin Landau"/>
    <x v="1"/>
  </r>
  <r>
    <x v="0"/>
    <x v="14"/>
    <s v="Spartacus"/>
    <s v="Crassus"/>
    <x v="0"/>
    <s v="Laurence Olivier"/>
    <x v="1"/>
  </r>
  <r>
    <x v="0"/>
    <x v="14"/>
    <s v="Oscar Wilde"/>
    <s v="Oscar Wilde"/>
    <x v="0"/>
    <s v="Robert Morley"/>
    <x v="4"/>
  </r>
  <r>
    <x v="0"/>
    <x v="15"/>
    <s v="A Taste of Honey"/>
    <s v="Geoffrey Ingham"/>
    <x v="0"/>
    <s v="Murray Melvin"/>
    <x v="4"/>
  </r>
  <r>
    <x v="0"/>
    <x v="15"/>
    <s v="Victim"/>
    <s v="Melville Farr"/>
    <x v="0"/>
    <s v="Dirk Bogarde"/>
    <x v="4"/>
  </r>
  <r>
    <x v="2"/>
    <x v="15"/>
    <s v="The Children's Hour"/>
    <s v="Martha Dobie"/>
    <x v="2"/>
    <s v="Shirley MacLaine"/>
    <x v="1"/>
  </r>
  <r>
    <x v="2"/>
    <x v="16"/>
    <s v="Walk on the Wild Side"/>
    <s v="Jo Courtney"/>
    <x v="2"/>
    <s v="Barbara Stanwyck"/>
    <x v="1"/>
  </r>
  <r>
    <x v="0"/>
    <x v="16"/>
    <s v="The Trial"/>
    <s v="Josef K."/>
    <x v="0"/>
    <s v="Anthony Perkins"/>
    <x v="5"/>
  </r>
  <r>
    <x v="0"/>
    <x v="16"/>
    <s v="The L-Shaped Room"/>
    <s v="Johnny"/>
    <x v="0"/>
    <s v="Brock Peters"/>
    <x v="4"/>
  </r>
  <r>
    <x v="0"/>
    <x v="16"/>
    <s v="Advise &amp; Consent"/>
    <s v="Senator Brigham &quot;Brig&quot; Anderson"/>
    <x v="0"/>
    <s v="Don Murray"/>
    <x v="1"/>
  </r>
  <r>
    <x v="2"/>
    <x v="17"/>
    <s v="From Russia with Love"/>
    <s v="Rosa Klebb"/>
    <x v="2"/>
    <s v="Lotte Lenya"/>
    <x v="4"/>
  </r>
  <r>
    <x v="2"/>
    <x v="17"/>
    <s v="The Balcony"/>
    <s v="Madame Irma"/>
    <x v="2"/>
    <s v="Shelley Winters"/>
    <x v="1"/>
  </r>
  <r>
    <x v="0"/>
    <x v="17"/>
    <s v="Scorpio Rising"/>
    <s v="Scorpio"/>
    <x v="0"/>
    <s v="Bruce Byron"/>
    <x v="1"/>
  </r>
  <r>
    <x v="0"/>
    <x v="18"/>
    <s v="The Leather Boys"/>
    <s v="Pete"/>
    <x v="0"/>
    <s v="Dudley Sutton"/>
    <x v="4"/>
  </r>
  <r>
    <x v="2"/>
    <x v="18"/>
    <s v="The Night of the Iguana"/>
    <s v="Judith Fellowes"/>
    <x v="2"/>
    <s v="Grayson Hall"/>
    <x v="1"/>
  </r>
  <r>
    <x v="2"/>
    <x v="18"/>
    <s v="Goldfinger"/>
    <s v="Pussy Galore"/>
    <x v="2"/>
    <s v="Honor Blackman"/>
    <x v="3"/>
  </r>
  <r>
    <x v="0"/>
    <x v="19"/>
    <s v="Bus Riley's Back in Town"/>
    <s v="Spencer"/>
    <x v="0"/>
    <s v="Crahan Denton"/>
    <x v="1"/>
  </r>
  <r>
    <x v="0"/>
    <x v="19"/>
    <s v="King Rat"/>
    <s v="Steven"/>
    <x v="0"/>
    <s v="Michael Lees"/>
    <x v="1"/>
  </r>
  <r>
    <x v="0"/>
    <x v="19"/>
    <s v="Darling"/>
    <s v="Robert Gold"/>
    <x v="0"/>
    <s v="Dirk Bogarde"/>
    <x v="4"/>
  </r>
  <r>
    <x v="1"/>
    <x v="19"/>
    <s v="My Hustler"/>
    <s v="Paul"/>
    <x v="1"/>
    <s v="Paul America"/>
    <x v="1"/>
  </r>
  <r>
    <x v="0"/>
    <x v="19"/>
    <s v="The Pawnbroker"/>
    <s v="Rodriguez"/>
    <x v="0"/>
    <s v="Brock Peters"/>
    <x v="1"/>
  </r>
  <r>
    <x v="0"/>
    <x v="19"/>
    <s v="Inside Daisy Clover"/>
    <s v="Wade Lewis"/>
    <x v="0"/>
    <s v="Robert Redford"/>
    <x v="1"/>
  </r>
  <r>
    <x v="0"/>
    <x v="19"/>
    <s v="The Loved One"/>
    <s v="Mr. Starker"/>
    <x v="0"/>
    <s v="Liberace"/>
    <x v="1"/>
  </r>
  <r>
    <x v="2"/>
    <x v="19"/>
    <s v="Sylvia"/>
    <s v="Irma Olanski"/>
    <x v="2"/>
    <s v="Viveca Lindfors"/>
    <x v="1"/>
  </r>
  <r>
    <x v="2"/>
    <x v="19"/>
    <s v="Who Killed Teddy Bear"/>
    <s v="Marian Freeman"/>
    <x v="2"/>
    <s v="Elaine Stritch"/>
    <x v="1"/>
  </r>
  <r>
    <x v="2"/>
    <x v="20"/>
    <s v="The Group"/>
    <s v="Elinor &quot;Lakey&quot; Eastlake"/>
    <x v="2"/>
    <s v="Candice Bergen"/>
    <x v="1"/>
  </r>
  <r>
    <x v="2"/>
    <x v="20"/>
    <s v="7 Women"/>
    <s v="Agatha Andrews"/>
    <x v="2"/>
    <s v="Margaret Leighton"/>
    <x v="1"/>
  </r>
  <r>
    <x v="0"/>
    <x v="21"/>
    <s v="Bedazzled"/>
    <s v="Envy"/>
    <x v="0"/>
    <s v="Barry Humphries"/>
    <x v="4"/>
  </r>
  <r>
    <x v="0"/>
    <x v="21"/>
    <s v="The Fearless Vampire Killers"/>
    <s v="Herbert von Krolock"/>
    <x v="0"/>
    <s v="Iain Quarrier"/>
    <x v="1"/>
  </r>
  <r>
    <x v="0"/>
    <x v="21"/>
    <s v="The Incident"/>
    <s v="Kenneth Otis"/>
    <x v="0"/>
    <s v="Robert Fields"/>
    <x v="1"/>
  </r>
  <r>
    <x v="0"/>
    <x v="21"/>
    <s v="Portrait of Jason"/>
    <s v="Himself"/>
    <x v="0"/>
    <s v="Jason Holliday"/>
    <x v="1"/>
  </r>
  <r>
    <x v="0"/>
    <x v="21"/>
    <s v="Reflections in a Golden Eye"/>
    <s v="Major Weldon Pendertis"/>
    <x v="0"/>
    <s v="Marlon Brando"/>
    <x v="1"/>
  </r>
  <r>
    <x v="0"/>
    <x v="21"/>
    <s v="Tony Rome"/>
    <s v="Nicky"/>
    <x v="0"/>
    <s v="Lloyd Bochner"/>
    <x v="1"/>
  </r>
  <r>
    <x v="3"/>
    <x v="21"/>
    <s v="Caprice"/>
    <s v="Dr Stuart Clancy"/>
    <x v="3"/>
    <s v="Ray Walston"/>
    <x v="1"/>
  </r>
  <r>
    <x v="2"/>
    <x v="21"/>
    <s v="Tony Rome"/>
    <s v="Irma"/>
    <x v="2"/>
    <s v="Elisabeth Fraser"/>
    <x v="1"/>
  </r>
  <r>
    <x v="2"/>
    <x v="21"/>
    <s v="The Fox"/>
    <s v="Jill Banford"/>
    <x v="2"/>
    <s v="Sandy Dennis"/>
    <x v="6"/>
  </r>
  <r>
    <x v="0"/>
    <x v="22"/>
    <s v="The Lion in Winter"/>
    <s v="Philip II of France"/>
    <x v="0"/>
    <s v="Timothy Dalton"/>
    <x v="7"/>
  </r>
  <r>
    <x v="0"/>
    <x v="22"/>
    <s v="No Way to Treat a Lady"/>
    <s v="Christopher Gill"/>
    <x v="0"/>
    <s v="Rod Steiger"/>
    <x v="1"/>
  </r>
  <r>
    <x v="1"/>
    <x v="22"/>
    <s v="Lonesome Cowboys"/>
    <s v="Little Joe"/>
    <x v="1"/>
    <s v="Joe Dallesandro"/>
    <x v="1"/>
  </r>
  <r>
    <x v="0"/>
    <x v="22"/>
    <s v="P.J."/>
    <s v="Shelton Quell"/>
    <x v="0"/>
    <s v="Severn Darden"/>
    <x v="1"/>
  </r>
  <r>
    <x v="0"/>
    <x v="22"/>
    <s v="The Queen"/>
    <s v="Himself"/>
    <x v="0"/>
    <s v="Flawless Sabrina"/>
    <x v="1"/>
  </r>
  <r>
    <x v="0"/>
    <x v="22"/>
    <s v="The Sergeant"/>
    <s v="Albert Callan"/>
    <x v="0"/>
    <s v="Rod Steiger"/>
    <x v="1"/>
  </r>
  <r>
    <x v="0"/>
    <x v="22"/>
    <s v="Star!"/>
    <s v="Noël Coward"/>
    <x v="0"/>
    <s v="Daniel Massey"/>
    <x v="1"/>
  </r>
  <r>
    <x v="0"/>
    <x v="22"/>
    <s v="The Mercenary"/>
    <s v="Ricciolo (Curly)"/>
    <x v="0"/>
    <s v="Jack Palance"/>
    <x v="8"/>
  </r>
  <r>
    <x v="1"/>
    <x v="22"/>
    <s v="Teorema"/>
    <s v="The Visitor"/>
    <x v="1"/>
    <s v="Terence Stamp"/>
    <x v="9"/>
  </r>
  <r>
    <x v="2"/>
    <x v="22"/>
    <s v="Barbarella"/>
    <s v="The Great Tyrant"/>
    <x v="2"/>
    <s v="Anita Pallenberg"/>
    <x v="1"/>
  </r>
  <r>
    <x v="0"/>
    <x v="22"/>
    <s v="The Boston Strangler"/>
    <s v="Terence Huntley"/>
    <x v="0"/>
    <s v="Hurd Hatfield"/>
    <x v="1"/>
  </r>
  <r>
    <x v="0"/>
    <x v="22"/>
    <s v="The Anniversary"/>
    <s v="Henry Taggart"/>
    <x v="0"/>
    <s v="James Cossins"/>
    <x v="4"/>
  </r>
  <r>
    <x v="0"/>
    <x v="22"/>
    <s v="Boom!"/>
    <s v="The Witch of Capri"/>
    <x v="0"/>
    <s v="Noël Coward"/>
    <x v="4"/>
  </r>
  <r>
    <x v="0"/>
    <x v="22"/>
    <s v="Joanna"/>
    <s v="Lord Peter Sanderson"/>
    <x v="0"/>
    <s v="Donald Sutherland"/>
    <x v="4"/>
  </r>
  <r>
    <x v="2"/>
    <x v="22"/>
    <s v="Therese and Isabelle"/>
    <s v="Isabelle"/>
    <x v="2"/>
    <s v="Anna Gaël"/>
    <x v="1"/>
  </r>
  <r>
    <x v="2"/>
    <x v="22"/>
    <s v="Therese and Isabelle"/>
    <s v="Thérèse"/>
    <x v="2"/>
    <s v="Essy Persson"/>
    <x v="1"/>
  </r>
  <r>
    <x v="2"/>
    <x v="22"/>
    <s v="Rachel, Rachel"/>
    <s v="Calla Mackie"/>
    <x v="2"/>
    <s v="Estelle Parsons"/>
    <x v="1"/>
  </r>
  <r>
    <x v="2"/>
    <x v="22"/>
    <s v="The Legend of Lylah Clare"/>
    <s v="Rossella"/>
    <x v="2"/>
    <s v="Rossella Falk"/>
    <x v="1"/>
  </r>
  <r>
    <x v="2"/>
    <x v="22"/>
    <s v="The Killing of Sister George"/>
    <s v="June Buckridge"/>
    <x v="2"/>
    <s v="Beryl Reid"/>
    <x v="1"/>
  </r>
  <r>
    <x v="2"/>
    <x v="22"/>
    <s v="Flesh"/>
    <s v="Patti"/>
    <x v="2"/>
    <s v="Patti D'Arbanville"/>
    <x v="1"/>
  </r>
  <r>
    <x v="2"/>
    <x v="22"/>
    <s v="Flesh"/>
    <s v="Geri"/>
    <x v="2"/>
    <s v="Geraldine Smith"/>
    <x v="1"/>
  </r>
  <r>
    <x v="0"/>
    <x v="22"/>
    <s v="Deadfall"/>
    <s v="Richard"/>
    <x v="0"/>
    <s v="Eric Portman"/>
    <x v="4"/>
  </r>
  <r>
    <x v="0"/>
    <x v="22"/>
    <s v="The Detective"/>
    <s v="Teddy Leikman"/>
    <x v="0"/>
    <s v="James Inman"/>
    <x v="1"/>
  </r>
  <r>
    <x v="0"/>
    <x v="22"/>
    <s v="Flesh"/>
    <s v="The Artist"/>
    <x v="0"/>
    <s v="Maurice Braddell"/>
    <x v="1"/>
  </r>
  <r>
    <x v="0"/>
    <x v="22"/>
    <s v="if...."/>
    <s v="Wallace"/>
    <x v="0"/>
    <s v="Richard Warwick"/>
    <x v="4"/>
  </r>
  <r>
    <x v="0"/>
    <x v="22"/>
    <s v="Inadmissible Evidence"/>
    <s v="Maples"/>
    <x v="0"/>
    <s v="John Normington"/>
    <x v="4"/>
  </r>
  <r>
    <x v="0"/>
    <x v="23"/>
    <s v="Midnight Cowboy"/>
    <s v="Young Student"/>
    <x v="0"/>
    <s v="Bob Balaban"/>
    <x v="1"/>
  </r>
  <r>
    <x v="0"/>
    <x v="23"/>
    <s v="Women in Love"/>
    <s v="Loerke"/>
    <x v="0"/>
    <s v="Vladek Sheybal"/>
    <x v="4"/>
  </r>
  <r>
    <x v="0"/>
    <x v="23"/>
    <s v="Z"/>
    <s v="Vago"/>
    <x v="0"/>
    <s v="Marcel Bozzuffi"/>
    <x v="10"/>
  </r>
  <r>
    <x v="0"/>
    <x v="23"/>
    <s v="Riot"/>
    <s v="Mary Sheldon"/>
    <x v="0"/>
    <s v="Clifford David"/>
    <x v="1"/>
  </r>
  <r>
    <x v="0"/>
    <x v="23"/>
    <s v="Staircase"/>
    <s v="Harry C. Leeds"/>
    <x v="0"/>
    <s v="Richard Burton"/>
    <x v="4"/>
  </r>
  <r>
    <x v="0"/>
    <x v="23"/>
    <s v="Listen, Let's Make Love"/>
    <s v="Baron von Tummler"/>
    <x v="0"/>
    <s v="Amerigo Tot"/>
    <x v="11"/>
  </r>
  <r>
    <x v="1"/>
    <x v="23"/>
    <s v="Women in Love"/>
    <s v="Rupert Birkin"/>
    <x v="1"/>
    <s v="Alan Bates"/>
    <x v="4"/>
  </r>
  <r>
    <x v="0"/>
    <x v="23"/>
    <s v="The Gay Deceivers"/>
    <s v="Malcolm"/>
    <x v="0"/>
    <s v="Michael Greer"/>
    <x v="1"/>
  </r>
  <r>
    <x v="0"/>
    <x v="23"/>
    <s v="Fellini Satyricon"/>
    <s v="Ascyltus"/>
    <x v="0"/>
    <s v="Hiram Keller"/>
    <x v="11"/>
  </r>
  <r>
    <x v="0"/>
    <x v="23"/>
    <s v="The Damned"/>
    <s v="Konstantin von Essenbeck"/>
    <x v="0"/>
    <s v="Reinhard Kolldehoff"/>
    <x v="12"/>
  </r>
  <r>
    <x v="0"/>
    <x v="23"/>
    <s v="Angel, Angel, Down We Go"/>
    <s v="Willy Steele"/>
    <x v="0"/>
    <s v="Charles Aidman"/>
    <x v="1"/>
  </r>
  <r>
    <x v="3"/>
    <x v="23"/>
    <s v="Funeral Parade of Roses"/>
    <s v="Eddie"/>
    <x v="3"/>
    <s v="Peter"/>
    <x v="13"/>
  </r>
  <r>
    <x v="1"/>
    <x v="23"/>
    <s v="Midnight Cowboy"/>
    <s v="Joe Buck"/>
    <x v="1"/>
    <s v="Jon Voight"/>
    <x v="1"/>
  </r>
  <r>
    <x v="0"/>
    <x v="23"/>
    <s v="Justine"/>
    <s v="Toto"/>
    <x v="0"/>
    <s v="Cliff Gorman"/>
    <x v="1"/>
  </r>
  <r>
    <x v="0"/>
    <x v="24"/>
    <s v="The Boys in the Band"/>
    <s v="Michael"/>
    <x v="0"/>
    <s v="Kenneth Nelson"/>
    <x v="1"/>
  </r>
  <r>
    <x v="0"/>
    <x v="24"/>
    <s v="Bloody Mama"/>
    <s v="Kevin Dirkman"/>
    <x v="0"/>
    <s v="Bruce Dern"/>
    <x v="1"/>
  </r>
  <r>
    <x v="0"/>
    <x v="24"/>
    <s v="The Conformist"/>
    <s v="Marcello Clerici"/>
    <x v="0"/>
    <s v="Jean-Louis Trintignant"/>
    <x v="14"/>
  </r>
  <r>
    <x v="0"/>
    <x v="24"/>
    <s v="Something for Everyone"/>
    <s v="Konrad Ludwig"/>
    <x v="0"/>
    <s v="Michael York"/>
    <x v="1"/>
  </r>
  <r>
    <x v="0"/>
    <x v="24"/>
    <s v="The Kremlin Letter"/>
    <s v="The Warlock"/>
    <x v="0"/>
    <s v="George Sanders"/>
    <x v="1"/>
  </r>
  <r>
    <x v="0"/>
    <x v="24"/>
    <s v="Entertaining Mr Sloane"/>
    <s v="Ed"/>
    <x v="0"/>
    <s v="Harry Andrews"/>
    <x v="4"/>
  </r>
  <r>
    <x v="3"/>
    <x v="24"/>
    <s v="Beyond the Valley of the Dolls"/>
    <s v="Ronnie &quot;Z-Man&quot; Barzell"/>
    <x v="3"/>
    <s v="John LaZar"/>
    <x v="1"/>
  </r>
  <r>
    <x v="3"/>
    <x v="24"/>
    <s v="The Christine Jorgensen Story"/>
    <s v="Christine Jorgensen"/>
    <x v="3"/>
    <s v="John Hansen"/>
    <x v="1"/>
  </r>
  <r>
    <x v="3"/>
    <x v="24"/>
    <s v="Myra Breckinridge"/>
    <s v="Myra Breckinridge"/>
    <x v="3"/>
    <s v="Raquel Welch"/>
    <x v="1"/>
  </r>
  <r>
    <x v="2"/>
    <x v="24"/>
    <s v="The Vampire Lovers"/>
    <s v="Carmilla Karnstein"/>
    <x v="2"/>
    <s v="Ingrid Pitt"/>
    <x v="4"/>
  </r>
  <r>
    <x v="1"/>
    <x v="24"/>
    <s v="Bloody Mama"/>
    <s v="Fred"/>
    <x v="1"/>
    <s v="Robert Walden"/>
    <x v="1"/>
  </r>
  <r>
    <x v="2"/>
    <x v="24"/>
    <s v="Five Easy Pieces"/>
    <s v="Palm Apodaca"/>
    <x v="2"/>
    <s v="Helena Kallianiotes"/>
    <x v="1"/>
  </r>
  <r>
    <x v="2"/>
    <x v="24"/>
    <s v="Puzzle of a Downfall Child"/>
    <s v="Pauline Galba"/>
    <x v="2"/>
    <s v="Viveca Lindfors"/>
    <x v="1"/>
  </r>
  <r>
    <x v="2"/>
    <x v="24"/>
    <s v="Beyond the Valley of the Dolls"/>
    <s v="Roxanne"/>
    <x v="2"/>
    <s v="Erica Gavin"/>
    <x v="1"/>
  </r>
  <r>
    <x v="2"/>
    <x v="24"/>
    <s v="Beyond the Valley of the Dolls"/>
    <s v="Casey Anderson"/>
    <x v="2"/>
    <s v="Cynthia Myers"/>
    <x v="1"/>
  </r>
  <r>
    <x v="0"/>
    <x v="24"/>
    <s v="Tell Me That You Love Me, Junie Moon"/>
    <s v="Warren"/>
    <x v="0"/>
    <s v="Robert Moore"/>
    <x v="1"/>
  </r>
  <r>
    <x v="0"/>
    <x v="24"/>
    <s v="The Private Life of Sherlock Holmes"/>
    <s v="Sherlock Holmes"/>
    <x v="0"/>
    <s v="Robert Stephens"/>
    <x v="7"/>
  </r>
  <r>
    <x v="0"/>
    <x v="24"/>
    <s v="Myra Breckinridge"/>
    <s v="Irving &quot;Blaggot&quot; Amadeus"/>
    <x v="0"/>
    <s v="Calvin Lockhart"/>
    <x v="1"/>
  </r>
  <r>
    <x v="0"/>
    <x v="24"/>
    <s v="Loot"/>
    <s v="Dennis"/>
    <x v="0"/>
    <s v="Hywel Bennett"/>
    <x v="4"/>
  </r>
  <r>
    <x v="0"/>
    <x v="24"/>
    <s v="Little Big Man"/>
    <s v="Little Horse"/>
    <x v="0"/>
    <s v="Robert Little Star"/>
    <x v="1"/>
  </r>
  <r>
    <x v="2"/>
    <x v="24"/>
    <s v="Five Easy Pieces"/>
    <s v="Terry Grouse"/>
    <x v="2"/>
    <s v="Toni Basil"/>
    <x v="1"/>
  </r>
  <r>
    <x v="1"/>
    <x v="24"/>
    <s v="Where's Poppa?"/>
    <s v="Sidney Hocheiser"/>
    <x v="1"/>
    <s v="Ron Leibman"/>
    <x v="1"/>
  </r>
  <r>
    <x v="2"/>
    <x v="25"/>
    <s v="Daughters of Darkness"/>
    <s v="Countess Bathory"/>
    <x v="2"/>
    <s v="Delphine Seyrig"/>
    <x v="15"/>
  </r>
  <r>
    <x v="2"/>
    <x v="25"/>
    <s v="Vampyros Lesbos"/>
    <s v="Countess Nadine Carody"/>
    <x v="2"/>
    <s v="Soledad Miranda"/>
    <x v="16"/>
  </r>
  <r>
    <x v="1"/>
    <x v="25"/>
    <s v="Sunday Bloody Sunday"/>
    <s v="Bob Elkin"/>
    <x v="1"/>
    <s v="Murray Head"/>
    <x v="4"/>
  </r>
  <r>
    <x v="1"/>
    <x v="25"/>
    <s v="Doctors' Wives"/>
    <s v="Della Randolph"/>
    <x v="1"/>
    <s v="Rachel Roberts"/>
    <x v="1"/>
  </r>
  <r>
    <x v="0"/>
    <x v="25"/>
    <s v="Villain"/>
    <s v="Vic Dakin"/>
    <x v="0"/>
    <s v="Richard Burton"/>
    <x v="4"/>
  </r>
  <r>
    <x v="0"/>
    <x v="25"/>
    <s v="Sunday Bloody Sunday"/>
    <s v="Daniel Hirsh"/>
    <x v="0"/>
    <s v="Peter Finch"/>
    <x v="4"/>
  </r>
  <r>
    <x v="0"/>
    <x v="25"/>
    <s v="Some of My Best Friends Are..."/>
    <s v="Scott"/>
    <x v="0"/>
    <s v="Gil Gerard"/>
    <x v="1"/>
  </r>
  <r>
    <x v="0"/>
    <x v="25"/>
    <s v="Shaft"/>
    <s v="Rollie"/>
    <x v="0"/>
    <s v="Rex Robbins"/>
    <x v="1"/>
  </r>
  <r>
    <x v="0"/>
    <x v="25"/>
    <s v="Pink Narcissus"/>
    <s v="Pan"/>
    <x v="0"/>
    <s v="Bobby Kendall"/>
    <x v="1"/>
  </r>
  <r>
    <x v="0"/>
    <x v="25"/>
    <s v="The Music Lovers"/>
    <s v="Tchaikovsky"/>
    <x v="0"/>
    <s v="Richard Chamberlain"/>
    <x v="4"/>
  </r>
  <r>
    <x v="0"/>
    <x v="25"/>
    <s v="The Last Picture Show"/>
    <s v="Coach Popper"/>
    <x v="0"/>
    <s v="Bill Thurman"/>
    <x v="1"/>
  </r>
  <r>
    <x v="0"/>
    <x v="25"/>
    <s v="It Is Not the Homosexual Who Is Perverse, But the Society in Which He Lives"/>
    <s v="Daniel"/>
    <x v="0"/>
    <s v="Bernd Feuerhelm"/>
    <x v="17"/>
  </r>
  <r>
    <x v="0"/>
    <x v="25"/>
    <s v="Fortune and Men's Eyes"/>
    <s v="Queenie"/>
    <x v="0"/>
    <s v="Michael Greer"/>
    <x v="1"/>
  </r>
  <r>
    <x v="0"/>
    <x v="25"/>
    <s v="Diamonds Are Forever"/>
    <s v="Mr. Wint"/>
    <x v="0"/>
    <s v="Bruce Glover"/>
    <x v="4"/>
  </r>
  <r>
    <x v="0"/>
    <x v="25"/>
    <s v="Death in Venice"/>
    <s v="Gustav von Aschenbach"/>
    <x v="0"/>
    <s v="Dirk Bogarde"/>
    <x v="18"/>
  </r>
  <r>
    <x v="0"/>
    <x v="25"/>
    <s v="The Cat o' Nine Tails"/>
    <s v="Dr. Braun"/>
    <x v="0"/>
    <s v="Horst Frank"/>
    <x v="14"/>
  </r>
  <r>
    <x v="0"/>
    <x v="25"/>
    <s v="The Anderson Tapes"/>
    <s v="Haskins"/>
    <x v="0"/>
    <s v="Martin Balsam"/>
    <x v="1"/>
  </r>
  <r>
    <x v="0"/>
    <x v="25"/>
    <s v="Vanishing Point"/>
    <s v="Male hitchhiker No. 1"/>
    <x v="0"/>
    <s v="Anthony James"/>
    <x v="7"/>
  </r>
  <r>
    <x v="1"/>
    <x v="26"/>
    <s v="Cabaret"/>
    <s v="Baron Maximilian Von Heune"/>
    <x v="1"/>
    <s v="Helmut Griem"/>
    <x v="1"/>
  </r>
  <r>
    <x v="1"/>
    <x v="26"/>
    <s v="Zee and Co."/>
    <s v="Zee Blakeley"/>
    <x v="1"/>
    <s v="Elizabeth Taylor"/>
    <x v="4"/>
  </r>
  <r>
    <x v="3"/>
    <x v="26"/>
    <s v="A Reflection of Fear"/>
    <s v="Marguerite"/>
    <x v="3"/>
    <s v="Sondra Locke"/>
    <x v="1"/>
  </r>
  <r>
    <x v="3"/>
    <x v="26"/>
    <s v="My Dearest Senorita"/>
    <s v="Adela Castro Molina / Juan"/>
    <x v="3"/>
    <s v="José Luis López Vázquez"/>
    <x v="19"/>
  </r>
  <r>
    <x v="0"/>
    <x v="26"/>
    <s v="Blacula"/>
    <s v="Bobby McCoy"/>
    <x v="0"/>
    <s v="Ted Harris"/>
    <x v="1"/>
  </r>
  <r>
    <x v="0"/>
    <x v="26"/>
    <s v="Georgia, Georgia"/>
    <s v="Herbert Thompson"/>
    <x v="0"/>
    <s v="Roger Furman"/>
    <x v="1"/>
  </r>
  <r>
    <x v="0"/>
    <x v="26"/>
    <s v="Pete 'n' Tillie"/>
    <s v="Jimmy Twitchell"/>
    <x v="0"/>
    <s v="René Auberjonois"/>
    <x v="1"/>
  </r>
  <r>
    <x v="0"/>
    <x v="26"/>
    <s v="Play It as It Lays"/>
    <s v="B.Z. Mendenhall"/>
    <x v="0"/>
    <s v="Anthony Perkins"/>
    <x v="1"/>
  </r>
  <r>
    <x v="0"/>
    <x v="26"/>
    <s v="X Y &amp; Zee"/>
    <s v="Gordon"/>
    <x v="0"/>
    <s v="John Standing"/>
    <x v="4"/>
  </r>
  <r>
    <x v="2"/>
    <x v="26"/>
    <s v="Heat"/>
    <s v="Jessica"/>
    <x v="2"/>
    <s v="Andrea Feldman"/>
    <x v="1"/>
  </r>
  <r>
    <x v="2"/>
    <x v="26"/>
    <s v="They Only Kill Their Masters"/>
    <s v="Mrs. Watkins"/>
    <x v="2"/>
    <s v="June Allyson"/>
    <x v="1"/>
  </r>
  <r>
    <x v="3"/>
    <x v="26"/>
    <s v="The Triple Echo"/>
    <s v="Barton"/>
    <x v="3"/>
    <s v="Brian Deacon"/>
    <x v="1"/>
  </r>
  <r>
    <x v="3"/>
    <x v="26"/>
    <s v="I Want What I Want"/>
    <s v="Roy / Wendy"/>
    <x v="3"/>
    <s v="Anne Heywood"/>
    <x v="4"/>
  </r>
  <r>
    <x v="2"/>
    <x v="27"/>
    <s v="Cleopatra Jones"/>
    <s v="Mommy"/>
    <x v="2"/>
    <s v="Shelley Winters"/>
    <x v="1"/>
  </r>
  <r>
    <x v="0"/>
    <x v="27"/>
    <s v="Theatre of Blood"/>
    <s v="Meredith Merridew"/>
    <x v="0"/>
    <s v="Robert Morley"/>
    <x v="4"/>
  </r>
  <r>
    <x v="0"/>
    <x v="27"/>
    <s v="Summer Wishes, Winter Dreams"/>
    <s v="Bobby Walden"/>
    <x v="0"/>
    <s v="Ron Rickards"/>
    <x v="1"/>
  </r>
  <r>
    <x v="0"/>
    <x v="27"/>
    <s v="The Tenderness of Wolves"/>
    <s v="Fritz Haarmann"/>
    <x v="0"/>
    <s v="Kurt Raab"/>
    <x v="17"/>
  </r>
  <r>
    <x v="0"/>
    <x v="27"/>
    <s v="Scarecrow"/>
    <s v="Riley"/>
    <x v="0"/>
    <s v="Richard Lynch"/>
    <x v="1"/>
  </r>
  <r>
    <x v="0"/>
    <x v="27"/>
    <s v="Papillon"/>
    <s v="André Maturette"/>
    <x v="0"/>
    <s v="Robert Deman"/>
    <x v="1"/>
  </r>
  <r>
    <x v="0"/>
    <x v="27"/>
    <s v="Ludwig"/>
    <s v="Ludwig II of Bavaria"/>
    <x v="0"/>
    <s v="Helmut Berger"/>
    <x v="14"/>
  </r>
  <r>
    <x v="0"/>
    <x v="27"/>
    <s v="A Bigger Splash"/>
    <s v="David Hockney"/>
    <x v="0"/>
    <s v="Himself"/>
    <x v="4"/>
  </r>
  <r>
    <x v="0"/>
    <x v="27"/>
    <s v="Day for Night"/>
    <s v="Alexandre"/>
    <x v="0"/>
    <s v="Jean-Pierre Aumont"/>
    <x v="2"/>
  </r>
  <r>
    <x v="0"/>
    <x v="27"/>
    <s v="The Day of the Jackal"/>
    <s v="Bernard"/>
    <x v="0"/>
    <s v="Anton Rodgers"/>
    <x v="4"/>
  </r>
  <r>
    <x v="0"/>
    <x v="27"/>
    <s v="Sleeper"/>
    <s v="Jeb Hrmthmg"/>
    <x v="0"/>
    <s v="Spencer Milligan"/>
    <x v="1"/>
  </r>
  <r>
    <x v="0"/>
    <x v="27"/>
    <s v="The Last of Sheila"/>
    <s v="Tom Parkman"/>
    <x v="0"/>
    <s v="Richard Benjamin"/>
    <x v="1"/>
  </r>
  <r>
    <x v="2"/>
    <x v="28"/>
    <s v="Caged Heat"/>
    <s v="Superintendent McQueen"/>
    <x v="2"/>
    <s v="Barbara Steele"/>
    <x v="1"/>
  </r>
  <r>
    <x v="2"/>
    <x v="28"/>
    <s v="Once Upon a Time in the East"/>
    <s v="Hélène"/>
    <x v="2"/>
    <s v="Denise Filiatrault"/>
    <x v="20"/>
  </r>
  <r>
    <x v="0"/>
    <x v="28"/>
    <s v="A Very Natural Thing"/>
    <s v="David"/>
    <x v="0"/>
    <s v="Robert Joel"/>
    <x v="1"/>
  </r>
  <r>
    <x v="0"/>
    <x v="28"/>
    <s v="The Taking of Pelham One Two Three"/>
    <s v="subway passenger"/>
    <x v="0"/>
    <s v="Gary Bolling"/>
    <x v="1"/>
  </r>
  <r>
    <x v="0"/>
    <x v="28"/>
    <s v="The Night Porter"/>
    <s v="Bert"/>
    <x v="0"/>
    <s v="Amedeo Amodio"/>
    <x v="9"/>
  </r>
  <r>
    <x v="0"/>
    <x v="28"/>
    <s v="Butley"/>
    <s v="Ben Butley"/>
    <x v="0"/>
    <s v="Alan Bates"/>
    <x v="21"/>
  </r>
  <r>
    <x v="0"/>
    <x v="28"/>
    <s v="125 Rooms of Comfort"/>
    <s v="Billie Joyce"/>
    <x v="0"/>
    <s v="Tim Henry"/>
    <x v="20"/>
  </r>
  <r>
    <x v="0"/>
    <x v="28"/>
    <s v="The Tamarind Seed"/>
    <s v="Fergus Stephenson"/>
    <x v="0"/>
    <s v="Dan O'Herlihy"/>
    <x v="1"/>
  </r>
  <r>
    <x v="3"/>
    <x v="28"/>
    <s v="Freebie and the Bean"/>
    <s v="(Unnamed)"/>
    <x v="3"/>
    <s v="Christopher Morley"/>
    <x v="1"/>
  </r>
  <r>
    <x v="0"/>
    <x v="28"/>
    <s v="The Conversation"/>
    <s v="Martin Stett"/>
    <x v="0"/>
    <s v="Harrison Ford"/>
    <x v="1"/>
  </r>
  <r>
    <x v="1"/>
    <x v="28"/>
    <s v="Score"/>
    <s v="Eddie"/>
    <x v="1"/>
    <s v="Casey Donovan"/>
    <x v="1"/>
  </r>
  <r>
    <x v="1"/>
    <x v="28"/>
    <s v="Lenny"/>
    <s v="Honey Bruce"/>
    <x v="1"/>
    <s v="Valerie Perrine"/>
    <x v="1"/>
  </r>
  <r>
    <x v="0"/>
    <x v="29"/>
    <s v="Barry Lyndon"/>
    <s v="British Soldier"/>
    <x v="0"/>
    <s v="Anthony Dawes"/>
    <x v="7"/>
  </r>
  <r>
    <x v="2"/>
    <x v="29"/>
    <s v="Once Is Not Enough"/>
    <s v="Karla"/>
    <x v="2"/>
    <s v="Melina Mercouri"/>
    <x v="1"/>
  </r>
  <r>
    <x v="2"/>
    <x v="29"/>
    <s v="The Wild Party"/>
    <s v="Madeline True"/>
    <x v="2"/>
    <s v="Jennifer Lee"/>
    <x v="1"/>
  </r>
  <r>
    <x v="1"/>
    <x v="29"/>
    <s v="Saturday Night at the Baths"/>
    <s v="Michael"/>
    <x v="1"/>
    <s v="Robert Aberdeen"/>
    <x v="1"/>
  </r>
  <r>
    <x v="1"/>
    <x v="29"/>
    <s v="The Rocky Horror Picture Show"/>
    <s v="Brad Majors"/>
    <x v="1"/>
    <s v="Barry Bostwick"/>
    <x v="3"/>
  </r>
  <r>
    <x v="1"/>
    <x v="29"/>
    <s v="Dog Day Afternoon"/>
    <s v="Sonny Wortzik"/>
    <x v="1"/>
    <s v="Al Pacino"/>
    <x v="1"/>
  </r>
  <r>
    <x v="0"/>
    <x v="29"/>
    <s v="Deep Red"/>
    <s v="Carlo Manganiello"/>
    <x v="0"/>
    <s v="Gabriele Lavia"/>
    <x v="9"/>
  </r>
  <r>
    <x v="0"/>
    <x v="29"/>
    <s v="The Eiger Sanction"/>
    <s v="Miles Mellough"/>
    <x v="0"/>
    <s v="Jack Cassidy"/>
    <x v="1"/>
  </r>
  <r>
    <x v="0"/>
    <x v="29"/>
    <s v="Funny Lady"/>
    <s v="Bobby Moore"/>
    <x v="0"/>
    <s v="Roddy McDowall"/>
    <x v="1"/>
  </r>
  <r>
    <x v="0"/>
    <x v="29"/>
    <s v="In Celebration"/>
    <s v="Colin Shaw"/>
    <x v="0"/>
    <s v="James Bolam"/>
    <x v="3"/>
  </r>
  <r>
    <x v="0"/>
    <x v="29"/>
    <s v="Mahogany"/>
    <s v="Sean McAvoy"/>
    <x v="0"/>
    <s v="Anthony Perkins"/>
    <x v="1"/>
  </r>
  <r>
    <x v="0"/>
    <x v="29"/>
    <s v="One Flew Over the Cuckoo's Nest"/>
    <s v="Dale Harding"/>
    <x v="0"/>
    <s v="William Redfield"/>
    <x v="1"/>
  </r>
  <r>
    <x v="0"/>
    <x v="29"/>
    <s v="Saturday Night at the Baths"/>
    <s v="Scotti"/>
    <x v="0"/>
    <s v="Don Scotti"/>
    <x v="1"/>
  </r>
  <r>
    <x v="0"/>
    <x v="29"/>
    <s v="The Sunday Woman"/>
    <s v="Massimo Campi"/>
    <x v="0"/>
    <s v="Jean-Louis Trintignant"/>
    <x v="11"/>
  </r>
  <r>
    <x v="2"/>
    <x v="29"/>
    <s v="Once Is Not Enough"/>
    <s v="Deidre Milford Granger"/>
    <x v="2"/>
    <s v="Alexis Smith"/>
    <x v="1"/>
  </r>
  <r>
    <x v="2"/>
    <x v="29"/>
    <s v="Farewell, My Lovely"/>
    <s v="Frances Amthor"/>
    <x v="2"/>
    <s v="Kate Murtagh"/>
    <x v="1"/>
  </r>
  <r>
    <x v="0"/>
    <x v="29"/>
    <s v="Fox and His Friends"/>
    <s v="Franz &quot;Fox&quot; Bieberkopf"/>
    <x v="0"/>
    <s v="Rainer Werner Fassbinder"/>
    <x v="17"/>
  </r>
  <r>
    <x v="3"/>
    <x v="29"/>
    <s v="The Rocky Horror Picture Show"/>
    <s v="Dr. Frank N Furter"/>
    <x v="3"/>
    <s v="Tim Curry"/>
    <x v="4"/>
  </r>
  <r>
    <x v="3"/>
    <x v="29"/>
    <s v="Dog Day Afternoon"/>
    <s v="Leon Shermer"/>
    <x v="3"/>
    <s v="Chris Sarandon"/>
    <x v="1"/>
  </r>
  <r>
    <x v="3"/>
    <x v="29"/>
    <s v="The Day of the Locust"/>
    <s v="Nightclub Entertainer"/>
    <x v="3"/>
    <s v="Paul Jabara"/>
    <x v="1"/>
  </r>
  <r>
    <x v="2"/>
    <x v="29"/>
    <s v="Cleopatra Jones and the Casino of Gold"/>
    <s v="Dragon Lady"/>
    <x v="2"/>
    <s v="Stella Stevens"/>
    <x v="1"/>
  </r>
  <r>
    <x v="3"/>
    <x v="29"/>
    <s v="Inside Out"/>
    <s v="Pauli"/>
    <x v="3"/>
    <s v="Bernard Bauer"/>
    <x v="4"/>
  </r>
  <r>
    <x v="0"/>
    <x v="30"/>
    <s v="L'Alpagueur"/>
    <s v="Gilbert (&quot;L'Epervier&quot;)"/>
    <x v="0"/>
    <s v="Bruno Cremer"/>
    <x v="2"/>
  </r>
  <r>
    <x v="0"/>
    <x v="30"/>
    <s v="The Best Way to Walk"/>
    <s v="Marc"/>
    <x v="0"/>
    <s v="Patrick Dewaere"/>
    <x v="2"/>
  </r>
  <r>
    <x v="0"/>
    <x v="30"/>
    <s v="Coup de Grâce"/>
    <s v="Erich von Lhomond"/>
    <x v="0"/>
    <s v="Matthias Habich"/>
    <x v="22"/>
  </r>
  <r>
    <x v="0"/>
    <x v="30"/>
    <s v="Drum"/>
    <s v="Bernard DeMarigny"/>
    <x v="0"/>
    <s v="John Colicos"/>
    <x v="1"/>
  </r>
  <r>
    <x v="0"/>
    <x v="30"/>
    <s v="Face to Face"/>
    <s v="Dr. Tomas Jacobi"/>
    <x v="0"/>
    <s v="Erland Josephson"/>
    <x v="23"/>
  </r>
  <r>
    <x v="0"/>
    <x v="30"/>
    <s v="Next Stop, Greenwich Village"/>
    <s v="Bernstein"/>
    <x v="0"/>
    <s v="Antonio Fargas"/>
    <x v="1"/>
  </r>
  <r>
    <x v="0"/>
    <x v="30"/>
    <s v="Norman... Is That You?"/>
    <s v="Garson Hobart"/>
    <x v="0"/>
    <s v="Dennis Dugan"/>
    <x v="1"/>
  </r>
  <r>
    <x v="0"/>
    <x v="30"/>
    <s v="Ode to Billy Joe"/>
    <s v="Billy Joe McAllister"/>
    <x v="0"/>
    <s v="Robby Benson"/>
    <x v="1"/>
  </r>
  <r>
    <x v="0"/>
    <x v="30"/>
    <s v="The Ritz"/>
    <s v="Chris"/>
    <x v="0"/>
    <s v="F. Murray Abraham"/>
    <x v="1"/>
  </r>
  <r>
    <x v="0"/>
    <x v="30"/>
    <s v="Sebastiane"/>
    <s v="Sebastian"/>
    <x v="0"/>
    <s v="Leonardo Treviglio"/>
    <x v="4"/>
  </r>
  <r>
    <x v="0"/>
    <x v="30"/>
    <s v="Swashbuckler"/>
    <s v="Lord Durant"/>
    <x v="0"/>
    <s v="Peter Boyle"/>
    <x v="1"/>
  </r>
  <r>
    <x v="0"/>
    <x v="30"/>
    <s v="The Man Who Fell to Earth"/>
    <s v="Oliver V. Farnsworth"/>
    <x v="0"/>
    <s v="Buck Henry"/>
    <x v="4"/>
  </r>
  <r>
    <x v="1"/>
    <x v="30"/>
    <s v="Fellini's Casanova"/>
    <s v="Giacomo Casanova"/>
    <x v="1"/>
    <s v="Donald Sutherland"/>
    <x v="9"/>
  </r>
  <r>
    <x v="0"/>
    <x v="30"/>
    <s v="Car Wash"/>
    <s v="Lindy"/>
    <x v="0"/>
    <s v="Antonio Fargas"/>
    <x v="1"/>
  </r>
  <r>
    <x v="1"/>
    <x v="31"/>
    <s v="Desperate Living"/>
    <s v="Peggy Gravel"/>
    <x v="1"/>
    <s v="Mink Stole"/>
    <x v="1"/>
  </r>
  <r>
    <x v="2"/>
    <x v="31"/>
    <s v="Prey"/>
    <s v="Josephine"/>
    <x v="2"/>
    <s v="Sally Faulkner"/>
    <x v="4"/>
  </r>
  <r>
    <x v="1"/>
    <x v="31"/>
    <s v="Valentino"/>
    <s v="Rudolph Valentino"/>
    <x v="1"/>
    <s v="Rudolf Nureyev"/>
    <x v="1"/>
  </r>
  <r>
    <x v="0"/>
    <x v="31"/>
    <s v="The Choirboys"/>
    <s v="Blaney"/>
    <x v="0"/>
    <s v="Michael MacKenzie Wills"/>
    <x v="1"/>
  </r>
  <r>
    <x v="0"/>
    <x v="31"/>
    <s v="Hidden Pleasures"/>
    <s v="Eduardo"/>
    <x v="0"/>
    <s v="Simón Andreu"/>
    <x v="19"/>
  </r>
  <r>
    <x v="0"/>
    <x v="31"/>
    <s v="Looking for Mr. Goodbar"/>
    <s v="Gary"/>
    <x v="0"/>
    <s v="Tom Berenger"/>
    <x v="1"/>
  </r>
  <r>
    <x v="0"/>
    <x v="31"/>
    <s v="Outrageous!"/>
    <s v="Robin Turner"/>
    <x v="0"/>
    <s v="Craig Russell"/>
    <x v="20"/>
  </r>
  <r>
    <x v="0"/>
    <x v="31"/>
    <s v="The Private Files of J. Edgar Hoover"/>
    <s v="J. Edgar Hoover"/>
    <x v="0"/>
    <s v="Broderick Crawford"/>
    <x v="1"/>
  </r>
  <r>
    <x v="0"/>
    <x v="31"/>
    <s v="Rituals"/>
    <s v="Martin"/>
    <x v="0"/>
    <s v="Robin Gammell"/>
    <x v="20"/>
  </r>
  <r>
    <x v="0"/>
    <x v="31"/>
    <s v="A Special Day"/>
    <s v="Gabriele"/>
    <x v="0"/>
    <s v="Marcello Mastroianni"/>
    <x v="24"/>
  </r>
  <r>
    <x v="0"/>
    <x v="31"/>
    <s v="To an Unknown God"/>
    <s v="José"/>
    <x v="0"/>
    <s v="Héctor Alterio"/>
    <x v="19"/>
  </r>
  <r>
    <x v="3"/>
    <x v="31"/>
    <s v="Desperate Living"/>
    <s v="Mole McHenry"/>
    <x v="3"/>
    <s v="Susan Lowe"/>
    <x v="1"/>
  </r>
  <r>
    <x v="3"/>
    <x v="31"/>
    <s v="Fun with Dick and Jane"/>
    <s v="(Unnamed)"/>
    <x v="3"/>
    <s v="Christian Erickson"/>
    <x v="1"/>
  </r>
  <r>
    <x v="2"/>
    <x v="31"/>
    <s v="Desperate Living"/>
    <s v="Grizelda Brown"/>
    <x v="2"/>
    <s v="Jean Hill"/>
    <x v="1"/>
  </r>
  <r>
    <x v="2"/>
    <x v="31"/>
    <s v="Desperate Living"/>
    <s v="Muffy St. Jacques"/>
    <x v="2"/>
    <s v="Liz Renay"/>
    <x v="1"/>
  </r>
  <r>
    <x v="0"/>
    <x v="32"/>
    <s v="The Betsy"/>
    <s v="Loren Hardeman Jr."/>
    <x v="0"/>
    <s v="Paul Ryan Rudd"/>
    <x v="1"/>
  </r>
  <r>
    <x v="0"/>
    <x v="32"/>
    <s v="The Big Sleep"/>
    <s v="Arthur Geiger"/>
    <x v="0"/>
    <s v="John Justin"/>
    <x v="7"/>
  </r>
  <r>
    <x v="0"/>
    <x v="32"/>
    <s v="Bloodbrothers"/>
    <s v="Paulie"/>
    <x v="0"/>
    <s v="Bruce French"/>
    <x v="1"/>
  </r>
  <r>
    <x v="0"/>
    <x v="32"/>
    <s v="California Suite"/>
    <s v="Sidney Cochran"/>
    <x v="0"/>
    <s v="Michael Caine"/>
    <x v="1"/>
  </r>
  <r>
    <x v="0"/>
    <x v="32"/>
    <s v="A Different Story"/>
    <s v="Albert Walreavens"/>
    <x v="0"/>
    <s v="Perry King"/>
    <x v="1"/>
  </r>
  <r>
    <x v="0"/>
    <x v="32"/>
    <s v="El diputado"/>
    <s v="Roberto Orbea"/>
    <x v="0"/>
    <s v="José Sacristán"/>
    <x v="19"/>
  </r>
  <r>
    <x v="0"/>
    <x v="32"/>
    <s v="Midnight Express"/>
    <s v="Erich"/>
    <x v="0"/>
    <s v="Norbert Weisser"/>
    <x v="1"/>
  </r>
  <r>
    <x v="0"/>
    <x v="32"/>
    <s v="Nighthawks"/>
    <s v="Jim"/>
    <x v="0"/>
    <s v="Ken Robertson"/>
    <x v="4"/>
  </r>
  <r>
    <x v="1"/>
    <x v="32"/>
    <s v="Midnight Express"/>
    <s v="Billy"/>
    <x v="1"/>
    <s v="Brad Davis"/>
    <x v="1"/>
  </r>
  <r>
    <x v="2"/>
    <x v="32"/>
    <s v="A Wedding"/>
    <s v="Rita Billingsley"/>
    <x v="2"/>
    <s v="Geraldine Chaplin"/>
    <x v="1"/>
  </r>
  <r>
    <x v="3"/>
    <x v="32"/>
    <s v="In a Year of 13 Moons"/>
    <s v="Elvira Weishaupt"/>
    <x v="3"/>
    <s v="Volker Spengler"/>
    <x v="17"/>
  </r>
  <r>
    <x v="2"/>
    <x v="32"/>
    <s v="A Different Story"/>
    <s v="Stella Cooke"/>
    <x v="2"/>
    <s v="Meg Foster"/>
    <x v="1"/>
  </r>
  <r>
    <x v="0"/>
    <x v="33"/>
    <s v="Ernesto"/>
    <s v="Ernesto"/>
    <x v="0"/>
    <s v="Martin Halm"/>
    <x v="25"/>
  </r>
  <r>
    <x v="0"/>
    <x v="33"/>
    <s v="Hot Potato"/>
    <s v="Claudio"/>
    <x v="0"/>
    <s v="Massimo Ranieri"/>
    <x v="9"/>
  </r>
  <r>
    <x v="0"/>
    <x v="33"/>
    <s v="Saint Jack"/>
    <s v="Senator"/>
    <x v="0"/>
    <s v="George Lazenby"/>
    <x v="1"/>
  </r>
  <r>
    <x v="0"/>
    <x v="33"/>
    <s v="Savage Weekend"/>
    <s v="Nicky"/>
    <x v="0"/>
    <s v="Christopher Allport"/>
    <x v="1"/>
  </r>
  <r>
    <x v="0"/>
    <x v="33"/>
    <s v="To Forget Venice"/>
    <s v="Nicky"/>
    <x v="0"/>
    <s v="Erland Josephson"/>
    <x v="9"/>
  </r>
  <r>
    <x v="3"/>
    <x v="33"/>
    <s v="Alien"/>
    <s v="Joan Lambert"/>
    <x v="3"/>
    <s v="Veronica Cartwright"/>
    <x v="1"/>
  </r>
  <r>
    <x v="3"/>
    <x v="33"/>
    <s v="...And Justice for All"/>
    <s v="Ralph Agee"/>
    <x v="3"/>
    <s v="Robert Christian"/>
    <x v="1"/>
  </r>
  <r>
    <x v="0"/>
    <x v="33"/>
    <s v="10"/>
    <s v="Hugh"/>
    <x v="0"/>
    <s v="Robert Webber"/>
    <x v="1"/>
  </r>
  <r>
    <x v="1"/>
    <x v="33"/>
    <s v="The Rose"/>
    <s v="Mary Rose &quot;The Rose&quot; Foster"/>
    <x v="1"/>
    <s v="Bette Midler"/>
    <x v="1"/>
  </r>
  <r>
    <x v="2"/>
    <x v="33"/>
    <s v="A Woman Like Eve"/>
    <s v="Liliane"/>
    <x v="2"/>
    <s v="Maria Schneider"/>
    <x v="26"/>
  </r>
  <r>
    <x v="2"/>
    <x v="33"/>
    <s v="A Woman Like Eve"/>
    <s v="Eve"/>
    <x v="2"/>
    <s v="Monique van de Ven"/>
    <x v="26"/>
  </r>
  <r>
    <x v="2"/>
    <x v="33"/>
    <s v="To Forget Venice"/>
    <s v="Anna"/>
    <x v="2"/>
    <s v="Mariangela Melato"/>
    <x v="9"/>
  </r>
  <r>
    <x v="2"/>
    <x v="33"/>
    <s v="The Rose"/>
    <s v="Sarah Willingham"/>
    <x v="2"/>
    <s v="Sandra McCabe"/>
    <x v="1"/>
  </r>
  <r>
    <x v="1"/>
    <x v="33"/>
    <s v="The Tempest"/>
    <s v="Prospero"/>
    <x v="1"/>
    <s v="Heathcote Williams"/>
    <x v="4"/>
  </r>
  <r>
    <x v="2"/>
    <x v="33"/>
    <s v="Manhattan"/>
    <s v="Connie"/>
    <x v="2"/>
    <s v="Karen Ludwig"/>
    <x v="1"/>
  </r>
  <r>
    <x v="2"/>
    <x v="33"/>
    <s v="The Bell Jar"/>
    <s v="Joan"/>
    <x v="2"/>
    <s v="Donna Mitchell"/>
    <x v="1"/>
  </r>
  <r>
    <x v="2"/>
    <x v="33"/>
    <s v="A Perfect Couple"/>
    <s v="Sydney Ray"/>
    <x v="2"/>
    <s v="Tomi-Lee Bradley"/>
    <x v="1"/>
  </r>
  <r>
    <x v="2"/>
    <x v="33"/>
    <s v="A Perfect Couple"/>
    <s v="Mary"/>
    <x v="2"/>
    <s v="Heather MacRae"/>
    <x v="1"/>
  </r>
  <r>
    <x v="1"/>
    <x v="33"/>
    <s v="Manhattan"/>
    <s v="Jill Davis"/>
    <x v="1"/>
    <s v="Meryl Streep"/>
    <x v="1"/>
  </r>
  <r>
    <x v="3"/>
    <x v="33"/>
    <s v="Life of Brian"/>
    <s v="Loretta"/>
    <x v="3"/>
    <s v="Eric Idle"/>
    <x v="4"/>
  </r>
  <r>
    <x v="0"/>
    <x v="34"/>
    <s v="Stir Crazy"/>
    <s v="Rory Schultebrand"/>
    <x v="0"/>
    <s v="Georg Stanford Brown"/>
    <x v="1"/>
  </r>
  <r>
    <x v="0"/>
    <x v="34"/>
    <s v="Cruising"/>
    <s v="Ted Bailey"/>
    <x v="0"/>
    <s v="Don Scardino"/>
    <x v="1"/>
  </r>
  <r>
    <x v="3"/>
    <x v="34"/>
    <s v="Dressed to Kill"/>
    <s v="Bobbi"/>
    <x v="3"/>
    <s v="Michael Caine"/>
    <x v="1"/>
  </r>
  <r>
    <x v="3"/>
    <x v="34"/>
    <s v="Health"/>
    <s v="Esther Brill"/>
    <x v="3"/>
    <s v="Lauren Bacall"/>
    <x v="1"/>
  </r>
  <r>
    <x v="2"/>
    <x v="34"/>
    <s v="American Gigolo"/>
    <s v="Anne"/>
    <x v="2"/>
    <s v="Nina van Pallandt"/>
    <x v="1"/>
  </r>
  <r>
    <x v="2"/>
    <x v="34"/>
    <s v="The Last Metro"/>
    <s v="Arlette Guillaume"/>
    <x v="2"/>
    <s v="Andréa Ferréol"/>
    <x v="2"/>
  </r>
  <r>
    <x v="2"/>
    <x v="34"/>
    <s v="Times Square"/>
    <s v="Nicky Marotta"/>
    <x v="2"/>
    <s v="Robin Johnson"/>
    <x v="1"/>
  </r>
  <r>
    <x v="2"/>
    <x v="34"/>
    <s v="Windows"/>
    <s v="Andrea Glassen"/>
    <x v="2"/>
    <s v="Elizabeth Ashley"/>
    <x v="1"/>
  </r>
  <r>
    <x v="0"/>
    <x v="34"/>
    <s v="American Gigolo"/>
    <s v="Leon James"/>
    <x v="0"/>
    <s v="Bill Duke"/>
    <x v="1"/>
  </r>
  <r>
    <x v="0"/>
    <x v="34"/>
    <s v="Taxi zum Klo"/>
    <s v="Frank"/>
    <x v="0"/>
    <s v="Frank Ripploh"/>
    <x v="17"/>
  </r>
  <r>
    <x v="1"/>
    <x v="34"/>
    <s v="Richard's Things"/>
    <s v="Kate Morris"/>
    <x v="1"/>
    <s v="Liv Ullmann"/>
    <x v="4"/>
  </r>
  <r>
    <x v="0"/>
    <x v="34"/>
    <s v="Happy Birthday, Gemini"/>
    <s v="Francis Geminiani"/>
    <x v="0"/>
    <s v="Alan Rosenberg"/>
    <x v="1"/>
  </r>
  <r>
    <x v="0"/>
    <x v="34"/>
    <s v="Life and Death"/>
    <s v="John"/>
    <x v="0"/>
    <s v="[actor name N/A]"/>
    <x v="27"/>
  </r>
  <r>
    <x v="0"/>
    <x v="34"/>
    <s v="Serial"/>
    <s v="Luckman"/>
    <x v="0"/>
    <s v="Christopher Lee"/>
    <x v="1"/>
  </r>
  <r>
    <x v="0"/>
    <x v="34"/>
    <s v="The Last Married Couple in America"/>
    <s v="Donald"/>
    <x v="0"/>
    <s v="Stewart Moss"/>
    <x v="1"/>
  </r>
  <r>
    <x v="0"/>
    <x v="34"/>
    <s v="Squeeze"/>
    <s v="Paul"/>
    <x v="0"/>
    <s v="Paul Eady"/>
    <x v="28"/>
  </r>
  <r>
    <x v="0"/>
    <x v="34"/>
    <s v="The Long Good Friday"/>
    <s v="Colin"/>
    <x v="0"/>
    <s v="Paul Freeman"/>
    <x v="4"/>
  </r>
  <r>
    <x v="0"/>
    <x v="34"/>
    <s v="Fame"/>
    <s v="Montgomery MacNeil"/>
    <x v="0"/>
    <s v="Paul McCrane"/>
    <x v="1"/>
  </r>
  <r>
    <x v="0"/>
    <x v="34"/>
    <s v="Nijinsky"/>
    <s v="Sergei Diaghilev"/>
    <x v="0"/>
    <s v="Alan Bates"/>
    <x v="1"/>
  </r>
  <r>
    <x v="0"/>
    <x v="35"/>
    <s v="The Woman Next Door"/>
    <s v="Roland Duguet"/>
    <x v="0"/>
    <s v="Roger Van Hool"/>
    <x v="2"/>
  </r>
  <r>
    <x v="3"/>
    <x v="35"/>
    <s v="Pixote"/>
    <s v="Lilica"/>
    <x v="3"/>
    <s v="Jorge Julião"/>
    <x v="29"/>
  </r>
  <r>
    <x v="1"/>
    <x v="35"/>
    <s v="Chanel Solitaire"/>
    <s v="Coco Chanel"/>
    <x v="1"/>
    <s v="Marie-France Pisier"/>
    <x v="30"/>
  </r>
  <r>
    <x v="0"/>
    <x v="35"/>
    <s v="Only When I Laugh"/>
    <s v="Jimmy Perry"/>
    <x v="0"/>
    <s v="James Coco"/>
    <x v="1"/>
  </r>
  <r>
    <x v="0"/>
    <x v="35"/>
    <s v="Mad Max 2"/>
    <s v="The Golden Youth"/>
    <x v="0"/>
    <s v="Jimmy Brown"/>
    <x v="31"/>
  </r>
  <r>
    <x v="0"/>
    <x v="35"/>
    <s v="Knightriders"/>
    <s v="Pippin"/>
    <x v="0"/>
    <s v="Warner Shook"/>
    <x v="1"/>
  </r>
  <r>
    <x v="0"/>
    <x v="35"/>
    <s v="The Fan"/>
    <s v="Douglas Breen"/>
    <x v="0"/>
    <s v="Michael Biehn"/>
    <x v="1"/>
  </r>
  <r>
    <x v="0"/>
    <x v="35"/>
    <s v="Zorro, the Gay Blade"/>
    <s v="Bunny Wigglesworth"/>
    <x v="0"/>
    <s v="George Hamilton"/>
    <x v="1"/>
  </r>
  <r>
    <x v="0"/>
    <x v="35"/>
    <s v="Butcher, Baker, Nightmare Maker"/>
    <s v="Phil Brody"/>
    <x v="0"/>
    <s v="Caskey Swaim"/>
    <x v="1"/>
  </r>
  <r>
    <x v="2"/>
    <x v="36"/>
    <s v="By Design"/>
    <s v="Angie"/>
    <x v="2"/>
    <s v="Sara Botsford"/>
    <x v="20"/>
  </r>
  <r>
    <x v="3"/>
    <x v="36"/>
    <s v="Forbidden Zone"/>
    <s v="René Henderson"/>
    <x v="3"/>
    <s v="Matthew Bright"/>
    <x v="1"/>
  </r>
  <r>
    <x v="3"/>
    <x v="36"/>
    <s v="The World According to Garp"/>
    <s v="Roberta Muldoon"/>
    <x v="3"/>
    <s v="John Lithgow"/>
    <x v="1"/>
  </r>
  <r>
    <x v="3"/>
    <x v="36"/>
    <s v="Come Back to the Five and Dime, Jimmy Dean, Jimmy Dean"/>
    <s v="Joanne"/>
    <x v="3"/>
    <s v="Karen Black"/>
    <x v="1"/>
  </r>
  <r>
    <x v="2"/>
    <x v="36"/>
    <s v="By Design"/>
    <s v="Helen"/>
    <x v="2"/>
    <s v="Patty Duke"/>
    <x v="20"/>
  </r>
  <r>
    <x v="2"/>
    <x v="36"/>
    <s v="Personal Best"/>
    <s v="Chris Cahill"/>
    <x v="2"/>
    <s v="Mariel Hemingway"/>
    <x v="1"/>
  </r>
  <r>
    <x v="0"/>
    <x v="36"/>
    <s v="Victor/Victoria"/>
    <s v="Carroll &quot;Toddy&quot; Todd"/>
    <x v="0"/>
    <s v="Robert Preston"/>
    <x v="3"/>
  </r>
  <r>
    <x v="2"/>
    <x v="36"/>
    <s v="Tenebrae"/>
    <s v="Tilde"/>
    <x v="2"/>
    <s v="Mirella D'Angelo"/>
    <x v="9"/>
  </r>
  <r>
    <x v="0"/>
    <x v="36"/>
    <s v="The Year of Living Dangerously"/>
    <s v="Wally O'Sullivan"/>
    <x v="0"/>
    <s v="Noel Ferrier"/>
    <x v="32"/>
  </r>
  <r>
    <x v="0"/>
    <x v="36"/>
    <s v="Privates on Parade"/>
    <s v="Capt. Terri Dennis"/>
    <x v="0"/>
    <s v="Denis Quilley"/>
    <x v="4"/>
  </r>
  <r>
    <x v="0"/>
    <x v="36"/>
    <s v="Partners"/>
    <s v="Kerwin"/>
    <x v="0"/>
    <s v="John Hurt"/>
    <x v="1"/>
  </r>
  <r>
    <x v="0"/>
    <x v="36"/>
    <s v="Night Shift"/>
    <s v="Prisoner"/>
    <x v="0"/>
    <s v="Charles Fleischer"/>
    <x v="1"/>
  </r>
  <r>
    <x v="0"/>
    <x v="36"/>
    <s v="Making Love"/>
    <s v="Zack Elliot"/>
    <x v="0"/>
    <s v="Michael Ontkean"/>
    <x v="1"/>
  </r>
  <r>
    <x v="0"/>
    <x v="36"/>
    <s v="Labyrinth of Passion"/>
    <s v="Riza Niro"/>
    <x v="0"/>
    <s v="Imanol Arias"/>
    <x v="19"/>
  </r>
  <r>
    <x v="0"/>
    <x v="36"/>
    <s v="Forty Deuce"/>
    <s v="Ricky"/>
    <x v="0"/>
    <s v="Kevin Bacon"/>
    <x v="1"/>
  </r>
  <r>
    <x v="0"/>
    <x v="36"/>
    <s v="Evil Under the Sun"/>
    <s v="Rex Brewster"/>
    <x v="0"/>
    <s v="Roddy McDowall"/>
    <x v="4"/>
  </r>
  <r>
    <x v="0"/>
    <x v="36"/>
    <s v="Drifting"/>
    <s v="Robi"/>
    <x v="0"/>
    <s v="Jonathan Sagall"/>
    <x v="33"/>
  </r>
  <r>
    <x v="0"/>
    <x v="36"/>
    <s v="Deathtrap"/>
    <s v="Sidney Bruhl"/>
    <x v="0"/>
    <s v="Michael Caine"/>
    <x v="1"/>
  </r>
  <r>
    <x v="0"/>
    <x v="36"/>
    <s v="The Clinic"/>
    <s v="Dr. Eric Linden"/>
    <x v="0"/>
    <s v="Chris Haywood"/>
    <x v="31"/>
  </r>
  <r>
    <x v="0"/>
    <x v="36"/>
    <s v="Angel"/>
    <s v="Angelos"/>
    <x v="0"/>
    <s v="Michalis Maniatis"/>
    <x v="34"/>
  </r>
  <r>
    <x v="2"/>
    <x v="36"/>
    <s v="Personal Best"/>
    <s v="Tory Skinner"/>
    <x v="2"/>
    <s v="Patrice Donnelly"/>
    <x v="1"/>
  </r>
  <r>
    <x v="0"/>
    <x v="36"/>
    <s v="Luc or His Share of Things"/>
    <s v="Luc"/>
    <x v="0"/>
    <s v="Pierre Normandin"/>
    <x v="20"/>
  </r>
  <r>
    <x v="1"/>
    <x v="36"/>
    <s v="48 Hrs."/>
    <s v="Sally"/>
    <x v="1"/>
    <s v="Denise Crosby"/>
    <x v="1"/>
  </r>
  <r>
    <x v="1"/>
    <x v="36"/>
    <s v="Querelle"/>
    <s v="Georges Querelle"/>
    <x v="1"/>
    <s v="Brad Davis"/>
    <x v="35"/>
  </r>
  <r>
    <x v="1"/>
    <x v="36"/>
    <s v="Victor/Victoria"/>
    <s v="Richard DiNardo"/>
    <x v="1"/>
    <s v="Malcolm Jamieson"/>
    <x v="3"/>
  </r>
  <r>
    <x v="0"/>
    <x v="37"/>
    <s v="The Dresser"/>
    <s v="Norman"/>
    <x v="0"/>
    <s v="Tom Courtenay"/>
    <x v="4"/>
  </r>
  <r>
    <x v="0"/>
    <x v="37"/>
    <s v="Sleepaway Camp"/>
    <s v="John Baker"/>
    <x v="0"/>
    <s v="Dan Tursi"/>
    <x v="1"/>
  </r>
  <r>
    <x v="0"/>
    <x v="37"/>
    <s v="Staying Alive"/>
    <s v="Butler"/>
    <x v="0"/>
    <s v="Charles Ward"/>
    <x v="1"/>
  </r>
  <r>
    <x v="0"/>
    <x v="37"/>
    <s v="Streamers"/>
    <s v="Richie"/>
    <x v="0"/>
    <s v="Mitchell Lichtenstein"/>
    <x v="1"/>
  </r>
  <r>
    <x v="0"/>
    <x v="37"/>
    <s v="To Be or Not to Be"/>
    <s v="Sasha"/>
    <x v="0"/>
    <s v="James Haake"/>
    <x v="1"/>
  </r>
  <r>
    <x v="0"/>
    <x v="37"/>
    <s v="Without a Trace"/>
    <s v="Philippe"/>
    <x v="0"/>
    <s v="Keith McDermott"/>
    <x v="1"/>
  </r>
  <r>
    <x v="0"/>
    <x v="37"/>
    <s v="Self Defense"/>
    <s v="Daniel"/>
    <x v="0"/>
    <s v="Terry-David Després"/>
    <x v="20"/>
  </r>
  <r>
    <x v="2"/>
    <x v="37"/>
    <s v="Silkwood"/>
    <s v="Dolly Pelliker"/>
    <x v="2"/>
    <s v="Cher"/>
    <x v="1"/>
  </r>
  <r>
    <x v="2"/>
    <x v="37"/>
    <s v="Lianna"/>
    <s v="Ruth"/>
    <x v="2"/>
    <s v="Jane Hallaren"/>
    <x v="1"/>
  </r>
  <r>
    <x v="2"/>
    <x v="37"/>
    <s v="Lianna"/>
    <s v="Lianna"/>
    <x v="2"/>
    <s v="Linda Griffiths"/>
    <x v="1"/>
  </r>
  <r>
    <x v="3"/>
    <x v="37"/>
    <s v="Sleepaway Camp"/>
    <s v="Angela"/>
    <x v="3"/>
    <s v="Felissa Rose"/>
    <x v="1"/>
  </r>
  <r>
    <x v="0"/>
    <x v="37"/>
    <s v="Merry Christmas, Mr. Lawrence"/>
    <s v="Capt. Yonoi"/>
    <x v="0"/>
    <s v="Ryuichi Sakamoto"/>
    <x v="4"/>
  </r>
  <r>
    <x v="1"/>
    <x v="37"/>
    <s v="The Lonely Lady"/>
    <s v="Jerilee Randall"/>
    <x v="1"/>
    <s v="Pia Zadora"/>
    <x v="1"/>
  </r>
  <r>
    <x v="1"/>
    <x v="37"/>
    <s v="The Fourth Man"/>
    <s v="Gerard Revé"/>
    <x v="1"/>
    <s v="Jeroen Krabbé"/>
    <x v="26"/>
  </r>
  <r>
    <x v="1"/>
    <x v="37"/>
    <s v="The Hunger"/>
    <s v="Miriam Blaylock"/>
    <x v="1"/>
    <s v="Catherine Deneuve"/>
    <x v="7"/>
  </r>
  <r>
    <x v="0"/>
    <x v="38"/>
    <s v="Mass Appeal"/>
    <s v="Deacon Mark Dolson"/>
    <x v="0"/>
    <s v="≈Ωeljko Ivanek"/>
    <x v="1"/>
  </r>
  <r>
    <x v="0"/>
    <x v="38"/>
    <s v="Mike's Murder"/>
    <s v="Philip Green"/>
    <x v="0"/>
    <s v="Paul Winfield"/>
    <x v="1"/>
  </r>
  <r>
    <x v="0"/>
    <x v="38"/>
    <s v="Monaco Forever"/>
    <s v="Karate Man"/>
    <x v="0"/>
    <s v="Jean-Claude Van Damme"/>
    <x v="1"/>
  </r>
  <r>
    <x v="0"/>
    <x v="38"/>
    <s v="Protocol"/>
    <s v="Jerry"/>
    <x v="0"/>
    <s v="Grainger Hines"/>
    <x v="1"/>
  </r>
  <r>
    <x v="0"/>
    <x v="38"/>
    <s v="Revenge of the Nerds"/>
    <s v="Lamar Lutrell"/>
    <x v="0"/>
    <s v="Larry B. Scott"/>
    <x v="1"/>
  </r>
  <r>
    <x v="0"/>
    <x v="38"/>
    <s v="The Hotel New Hampshire"/>
    <s v="Frank"/>
    <x v="0"/>
    <s v="Paul McCrane"/>
    <x v="36"/>
  </r>
  <r>
    <x v="0"/>
    <x v="38"/>
    <s v="Horror Vacui"/>
    <s v="Frankie"/>
    <x v="0"/>
    <s v="Folkert Milster"/>
    <x v="17"/>
  </r>
  <r>
    <x v="0"/>
    <x v="38"/>
    <s v="Garbo Talks"/>
    <s v="Bernie Whitlock"/>
    <x v="0"/>
    <s v="Harvey Fierstein"/>
    <x v="1"/>
  </r>
  <r>
    <x v="0"/>
    <x v="38"/>
    <s v="Another Country"/>
    <s v="Guy Bennett"/>
    <x v="0"/>
    <s v="Rupert Everett"/>
    <x v="4"/>
  </r>
  <r>
    <x v="0"/>
    <x v="38"/>
    <s v="La Muerte de Mikel"/>
    <s v="Mikel"/>
    <x v="0"/>
    <s v="Imanol Arias"/>
    <x v="19"/>
  </r>
  <r>
    <x v="0"/>
    <x v="38"/>
    <s v="Meatballs Part II"/>
    <s v="Lieutenant Felix Foxglove"/>
    <x v="0"/>
    <s v="John Larroquette"/>
    <x v="1"/>
  </r>
  <r>
    <x v="0"/>
    <x v="38"/>
    <s v="Irreconcilable Differences"/>
    <s v="Howard Kay"/>
    <x v="0"/>
    <s v="Richard Minchenberg"/>
    <x v="1"/>
  </r>
  <r>
    <x v="2"/>
    <x v="38"/>
    <s v="Angel"/>
    <s v="Solly Mosler"/>
    <x v="2"/>
    <s v="Susan Tyrrell"/>
    <x v="1"/>
  </r>
  <r>
    <x v="2"/>
    <x v="38"/>
    <s v="Fear City"/>
    <s v="Leila"/>
    <x v="2"/>
    <s v="Rae Dawn Chong"/>
    <x v="1"/>
  </r>
  <r>
    <x v="2"/>
    <x v="38"/>
    <s v="The Bostonians"/>
    <s v="Olive Chancellor"/>
    <x v="2"/>
    <s v="Vanessa Redgrave"/>
    <x v="3"/>
  </r>
  <r>
    <x v="0"/>
    <x v="39"/>
    <s v="A Chorus Line"/>
    <s v="Paul San Marco"/>
    <x v="0"/>
    <s v="Cameron English"/>
    <x v="1"/>
  </r>
  <r>
    <x v="0"/>
    <x v="39"/>
    <s v="Buddies"/>
    <s v="Robert Willow"/>
    <x v="0"/>
    <s v="Geoff Edholm"/>
    <x v="1"/>
  </r>
  <r>
    <x v="0"/>
    <x v="39"/>
    <s v="A Chorus Line"/>
    <s v="Greg Gardner"/>
    <x v="0"/>
    <s v="Justin Ross"/>
    <x v="1"/>
  </r>
  <r>
    <x v="0"/>
    <x v="39"/>
    <s v="Colonel Redl"/>
    <s v="Colonel Alfred Redl"/>
    <x v="0"/>
    <s v="Klaus Maria Brandauer"/>
    <x v="17"/>
  </r>
  <r>
    <x v="0"/>
    <x v="39"/>
    <s v="Dona Herlinda and Her Son"/>
    <s v="Ramón"/>
    <x v="0"/>
    <s v="Arturo Meza"/>
    <x v="37"/>
  </r>
  <r>
    <x v="0"/>
    <x v="39"/>
    <s v="Adiós, Roberto"/>
    <s v="Marcelo"/>
    <x v="0"/>
    <s v="Víctor Laplace"/>
    <x v="38"/>
  </r>
  <r>
    <x v="0"/>
    <x v="39"/>
    <s v="After Hours"/>
    <s v="Mark"/>
    <x v="0"/>
    <s v="Robert Plunket"/>
    <x v="1"/>
  </r>
  <r>
    <x v="0"/>
    <x v="39"/>
    <s v="Kiss of the Spider Woman"/>
    <s v="Luis Molina"/>
    <x v="0"/>
    <s v="William Hurt"/>
    <x v="1"/>
  </r>
  <r>
    <x v="0"/>
    <x v="39"/>
    <s v="Mishima: A Life in Four Chapters"/>
    <s v="Yukio Mishima"/>
    <x v="0"/>
    <s v="Ken Ogata"/>
    <x v="1"/>
  </r>
  <r>
    <x v="0"/>
    <x v="39"/>
    <s v="Westler"/>
    <s v="Felix"/>
    <x v="0"/>
    <s v="Sigurd Rachman"/>
    <x v="17"/>
  </r>
  <r>
    <x v="0"/>
    <x v="39"/>
    <s v="St. Elmo's Fire"/>
    <s v="Ron Dellasandro"/>
    <x v="0"/>
    <s v="Matthew Laurance"/>
    <x v="1"/>
  </r>
  <r>
    <x v="0"/>
    <x v="39"/>
    <s v="My Beautiful Laundrette"/>
    <s v="Omar Ali"/>
    <x v="0"/>
    <s v="Gordon Warnecke"/>
    <x v="4"/>
  </r>
  <r>
    <x v="0"/>
    <x v="39"/>
    <s v="Spies Like Us"/>
    <s v="Russian Rocket Crew Member No. 1"/>
    <x v="0"/>
    <s v="Bjarne Thomsen"/>
    <x v="1"/>
  </r>
  <r>
    <x v="0"/>
    <x v="39"/>
    <s v="A Nightmare on Elm Street 2: Freddy's Revenge"/>
    <s v="Coach Schneider"/>
    <x v="0"/>
    <s v="Marshall Bell"/>
    <x v="1"/>
  </r>
  <r>
    <x v="0"/>
    <x v="39"/>
    <s v="Once Bitten"/>
    <s v="Sebastian"/>
    <x v="0"/>
    <s v="Cleavon Little"/>
    <x v="1"/>
  </r>
  <r>
    <x v="0"/>
    <x v="39"/>
    <s v="The Boys Next Door"/>
    <s v="Chris"/>
    <x v="0"/>
    <s v="Paul C. Dancer"/>
    <x v="1"/>
  </r>
  <r>
    <x v="2"/>
    <x v="39"/>
    <s v="Outside the Walls(Extramuros)"/>
    <s v="sor Ángela"/>
    <x v="2"/>
    <s v="Mercedes Sampietro"/>
    <x v="19"/>
  </r>
  <r>
    <x v="2"/>
    <x v="39"/>
    <s v="Outside the Walls(Extramuros)"/>
    <s v="sor Ana"/>
    <x v="2"/>
    <s v="Carmen Maura"/>
    <x v="19"/>
  </r>
  <r>
    <x v="2"/>
    <x v="39"/>
    <s v="November Moon"/>
    <s v="Férial"/>
    <x v="2"/>
    <s v="Christiane Millet"/>
    <x v="22"/>
  </r>
  <r>
    <x v="2"/>
    <x v="39"/>
    <s v="November Moon"/>
    <s v="November Messing"/>
    <x v="2"/>
    <s v="Gabriele Osburg"/>
    <x v="22"/>
  </r>
  <r>
    <x v="2"/>
    <x v="39"/>
    <s v="The Good Father"/>
    <s v="Cheryl Langford"/>
    <x v="2"/>
    <s v="Frances Viner"/>
    <x v="4"/>
  </r>
  <r>
    <x v="2"/>
    <x v="39"/>
    <s v="Desert Hearts"/>
    <s v="Cay Rivers"/>
    <x v="2"/>
    <s v="Patricia Charbonneau"/>
    <x v="1"/>
  </r>
  <r>
    <x v="2"/>
    <x v="39"/>
    <s v="Desert Hearts"/>
    <s v="Vivian Bell"/>
    <x v="2"/>
    <s v="Helen Shaver"/>
    <x v="1"/>
  </r>
  <r>
    <x v="3"/>
    <x v="39"/>
    <s v="Kiss of the Spider Woman"/>
    <s v="Molina"/>
    <x v="3"/>
    <s v="William Hurt"/>
    <x v="39"/>
  </r>
  <r>
    <x v="2"/>
    <x v="39"/>
    <s v="Avenging Angel"/>
    <s v="Solly Mosler"/>
    <x v="2"/>
    <s v="Susan Tyrrell"/>
    <x v="1"/>
  </r>
  <r>
    <x v="2"/>
    <x v="39"/>
    <s v="To Live and Die in L.A."/>
    <s v="Serena"/>
    <x v="2"/>
    <s v="Jane Leeves"/>
    <x v="1"/>
  </r>
  <r>
    <x v="2"/>
    <x v="39"/>
    <s v="Red Sonja"/>
    <s v="Queen Gedren of Berkubane"/>
    <x v="2"/>
    <s v="Sandahl Bergman"/>
    <x v="1"/>
  </r>
  <r>
    <x v="1"/>
    <x v="39"/>
    <s v="The Color Purple"/>
    <s v="Celie Harris-Johnson"/>
    <x v="1"/>
    <s v="Whoopi Goldberg"/>
    <x v="1"/>
  </r>
  <r>
    <x v="1"/>
    <x v="40"/>
    <s v="Tenue de soirée"/>
    <s v="Bob"/>
    <x v="1"/>
    <s v="Gérard Depardieu"/>
    <x v="2"/>
  </r>
  <r>
    <x v="0"/>
    <x v="40"/>
    <s v="Absolute Beginners"/>
    <s v="Henley of Mayfair"/>
    <x v="0"/>
    <s v="James Fox"/>
    <x v="4"/>
  </r>
  <r>
    <x v="0"/>
    <x v="40"/>
    <s v="Caravaggio"/>
    <s v="Caravaggio"/>
    <x v="0"/>
    <s v="Nigel Terry"/>
    <x v="4"/>
  </r>
  <r>
    <x v="0"/>
    <x v="40"/>
    <s v="The Decline of the American Empire"/>
    <s v="Claude"/>
    <x v="0"/>
    <s v="Yves Jacques"/>
    <x v="20"/>
  </r>
  <r>
    <x v="0"/>
    <x v="40"/>
    <s v="Mala Noche"/>
    <s v="Walt Curtis"/>
    <x v="0"/>
    <s v="Tim Streeter"/>
    <x v="1"/>
  </r>
  <r>
    <x v="0"/>
    <x v="40"/>
    <s v="The Morning After"/>
    <s v="Frankie"/>
    <x v="0"/>
    <s v="James Haake"/>
    <x v="1"/>
  </r>
  <r>
    <x v="0"/>
    <x v="40"/>
    <s v="Parting Glances"/>
    <s v="Michael"/>
    <x v="0"/>
    <s v="Richard Ganoung"/>
    <x v="1"/>
  </r>
  <r>
    <x v="0"/>
    <x v="40"/>
    <s v="Tough Guys"/>
    <s v="Bar Patron"/>
    <x v="0"/>
    <s v="Matthew Faison"/>
    <x v="1"/>
  </r>
  <r>
    <x v="2"/>
    <x v="40"/>
    <s v="Working Girls"/>
    <s v="Diane"/>
    <x v="2"/>
    <s v="Deborah Banks"/>
    <x v="1"/>
  </r>
  <r>
    <x v="2"/>
    <x v="40"/>
    <s v="Working Girls"/>
    <s v="Molly"/>
    <x v="2"/>
    <s v="Louise Smith"/>
    <x v="1"/>
  </r>
  <r>
    <x v="2"/>
    <x v="40"/>
    <s v="Anne Trister"/>
    <s v="Anne"/>
    <x v="2"/>
    <s v="Albane Guilhe"/>
    <x v="20"/>
  </r>
  <r>
    <x v="2"/>
    <x v="40"/>
    <s v="Mona Lisa"/>
    <s v="Simone"/>
    <x v="2"/>
    <s v="Cathy Tyson"/>
    <x v="4"/>
  </r>
  <r>
    <x v="2"/>
    <x v="40"/>
    <s v="Reform School Girls"/>
    <s v="Charlie Chambliss"/>
    <x v="2"/>
    <s v="Wendy O. Williams"/>
    <x v="1"/>
  </r>
  <r>
    <x v="2"/>
    <x v="40"/>
    <s v="She's Gotta Have It"/>
    <s v="Opal Gilstrap"/>
    <x v="2"/>
    <s v="Raye Dowell"/>
    <x v="1"/>
  </r>
  <r>
    <x v="1"/>
    <x v="40"/>
    <s v="Blue Velvet"/>
    <s v="Frank Booth"/>
    <x v="1"/>
    <s v="Dennis Hopper"/>
    <x v="1"/>
  </r>
  <r>
    <x v="1"/>
    <x v="41"/>
    <s v="Beyond Therapy"/>
    <s v="Bruce"/>
    <x v="1"/>
    <s v="Jeff Goldblum"/>
    <x v="1"/>
  </r>
  <r>
    <x v="3"/>
    <x v="41"/>
    <s v="Law of Desire"/>
    <s v="Tina Quintero"/>
    <x v="3"/>
    <s v="Carmen Maura"/>
    <x v="19"/>
  </r>
  <r>
    <x v="1"/>
    <x v="41"/>
    <s v="Less than Zero"/>
    <s v="Julian Wells"/>
    <x v="1"/>
    <s v="Robert Downey Jr."/>
    <x v="1"/>
  </r>
  <r>
    <x v="0"/>
    <x v="41"/>
    <s v="Beyond Therapy"/>
    <s v="Bob"/>
    <x v="0"/>
    <s v="Christopher Guest"/>
    <x v="1"/>
  </r>
  <r>
    <x v="0"/>
    <x v="41"/>
    <s v="The Heart Exposed"/>
    <s v="Jean-Marc"/>
    <x v="0"/>
    <s v="Gilles Renaud"/>
    <x v="20"/>
  </r>
  <r>
    <x v="0"/>
    <x v="41"/>
    <s v="Law of Desire"/>
    <s v="Pablo Quintero"/>
    <x v="0"/>
    <s v="Eusebio Poncela"/>
    <x v="19"/>
  </r>
  <r>
    <x v="0"/>
    <x v="41"/>
    <s v="Maurice"/>
    <s v="Clive Durham"/>
    <x v="0"/>
    <s v="Hugh Grant"/>
    <x v="4"/>
  </r>
  <r>
    <x v="0"/>
    <x v="41"/>
    <s v="No Way Out"/>
    <s v="Scott Pritchard"/>
    <x v="0"/>
    <s v="Will Patton"/>
    <x v="1"/>
  </r>
  <r>
    <x v="2"/>
    <x v="41"/>
    <s v="Slam Dance"/>
    <s v="Bobby Nye"/>
    <x v="2"/>
    <s v="Millie Perkins"/>
    <x v="3"/>
  </r>
  <r>
    <x v="0"/>
    <x v="41"/>
    <s v="Radio Days"/>
    <s v="Fred"/>
    <x v="0"/>
    <s v="Robert Joy"/>
    <x v="1"/>
  </r>
  <r>
    <x v="0"/>
    <x v="41"/>
    <s v="Stage Fright"/>
    <s v="Brett"/>
    <x v="0"/>
    <s v="Giovanni Lombardo Radice"/>
    <x v="9"/>
  </r>
  <r>
    <x v="0"/>
    <x v="41"/>
    <s v="Tough Guys Don't Dance"/>
    <s v="Lonnie Pangborn"/>
    <x v="0"/>
    <s v="R. Patrick Sullivan"/>
    <x v="1"/>
  </r>
  <r>
    <x v="0"/>
    <x v="41"/>
    <s v="Withnail and I"/>
    <s v="Monty"/>
    <x v="0"/>
    <s v="Richard Griffiths"/>
    <x v="4"/>
  </r>
  <r>
    <x v="0"/>
    <x v="41"/>
    <s v="Friends Forever"/>
    <s v="Patrick"/>
    <x v="0"/>
    <s v="Thomas Sigsgaard"/>
    <x v="40"/>
  </r>
  <r>
    <x v="0"/>
    <x v="41"/>
    <s v="Prick Up Your Ears"/>
    <s v="Joe Orton"/>
    <x v="0"/>
    <s v="Gary Oldman"/>
    <x v="4"/>
  </r>
  <r>
    <x v="0"/>
    <x v="42"/>
    <s v="Once More"/>
    <s v="Louis"/>
    <x v="0"/>
    <s v="Jean-Louis Rolland"/>
    <x v="2"/>
  </r>
  <r>
    <x v="0"/>
    <x v="42"/>
    <s v="The Fruit Machine"/>
    <s v="Eddie"/>
    <x v="0"/>
    <s v="Emile Charles"/>
    <x v="4"/>
  </r>
  <r>
    <x v="1"/>
    <x v="42"/>
    <s v="We Think the World of You"/>
    <s v="Johnny"/>
    <x v="1"/>
    <s v="Gary Oldman"/>
    <x v="4"/>
  </r>
  <r>
    <x v="1"/>
    <x v="42"/>
    <s v="Torch Song Trilogy"/>
    <s v="Ed"/>
    <x v="1"/>
    <s v="Brian Kerwin"/>
    <x v="1"/>
  </r>
  <r>
    <x v="0"/>
    <x v="42"/>
    <s v="We Think the World of You"/>
    <s v="Frank Meadows"/>
    <x v="0"/>
    <s v="Alan Bates"/>
    <x v="4"/>
  </r>
  <r>
    <x v="2"/>
    <x v="42"/>
    <s v="Arizona Heat"/>
    <s v="Jill Andrews"/>
    <x v="2"/>
    <s v="Denise Crosby"/>
    <x v="1"/>
  </r>
  <r>
    <x v="0"/>
    <x v="42"/>
    <s v="Salome's Last Dance"/>
    <s v="Lord Alfred 'Bosie' Douglas"/>
    <x v="0"/>
    <s v="Douglas Hodge"/>
    <x v="3"/>
  </r>
  <r>
    <x v="0"/>
    <x v="42"/>
    <s v="Madame Sousatzka"/>
    <s v="Mr. Cordle"/>
    <x v="0"/>
    <s v="Geoffrey Bayldon"/>
    <x v="41"/>
  </r>
  <r>
    <x v="0"/>
    <x v="42"/>
    <s v="Torch Song Trilogy"/>
    <s v="Arnold Beckoff"/>
    <x v="0"/>
    <s v="Harvey Fierstein"/>
    <x v="1"/>
  </r>
  <r>
    <x v="0"/>
    <x v="43"/>
    <s v="Apartment Zero"/>
    <s v="Adrian LeDuc"/>
    <x v="0"/>
    <s v="Colin Firth"/>
    <x v="42"/>
  </r>
  <r>
    <x v="0"/>
    <x v="43"/>
    <s v="Coming Out"/>
    <s v="Philipp Klarmann"/>
    <x v="0"/>
    <s v="Matthias Freihof"/>
    <x v="43"/>
  </r>
  <r>
    <x v="0"/>
    <x v="43"/>
    <s v="Fun Down There"/>
    <s v="Buddy Fields"/>
    <x v="0"/>
    <s v="Michael Waite"/>
    <x v="1"/>
  </r>
  <r>
    <x v="0"/>
    <x v="43"/>
    <s v="Getting It Right"/>
    <s v="Harry"/>
    <x v="0"/>
    <s v="Richard Huw"/>
    <x v="3"/>
  </r>
  <r>
    <x v="1"/>
    <x v="43"/>
    <s v="The Rainbow"/>
    <s v="Ursula Brangwen"/>
    <x v="1"/>
    <s v="Sammi Davis"/>
    <x v="3"/>
  </r>
  <r>
    <x v="2"/>
    <x v="43"/>
    <s v="Full Moon in New York"/>
    <s v="Lee Fung-jiau"/>
    <x v="2"/>
    <s v="Maggie Cheung"/>
    <x v="44"/>
  </r>
  <r>
    <x v="0"/>
    <x v="43"/>
    <s v="Last Exit to Brooklyn"/>
    <s v="Harry Black"/>
    <x v="0"/>
    <s v="Stephen Lang"/>
    <x v="45"/>
  </r>
  <r>
    <x v="0"/>
    <x v="43"/>
    <s v="Longtime Companion"/>
    <s v="David"/>
    <x v="0"/>
    <s v="Bruce Davison"/>
    <x v="1"/>
  </r>
  <r>
    <x v="0"/>
    <x v="43"/>
    <s v="Looking for Langston"/>
    <s v="James"/>
    <x v="0"/>
    <s v="Akim Mogaji"/>
    <x v="4"/>
  </r>
  <r>
    <x v="0"/>
    <x v="44"/>
    <s v="Europa Europa"/>
    <s v="Robert Kellerman"/>
    <x v="0"/>
    <s v="André Wilms"/>
    <x v="46"/>
  </r>
  <r>
    <x v="0"/>
    <x v="44"/>
    <s v="Q &amp; A"/>
    <s v="Josè Malpica"/>
    <x v="0"/>
    <s v="International Chrysis"/>
    <x v="1"/>
  </r>
  <r>
    <x v="1"/>
    <x v="44"/>
    <s v="Henry &amp; June"/>
    <s v="June Miller"/>
    <x v="1"/>
    <s v="Uma Thurman"/>
    <x v="1"/>
  </r>
  <r>
    <x v="0"/>
    <x v="44"/>
    <s v="Miller's Crossing"/>
    <s v="Bernie Bernbaum"/>
    <x v="0"/>
    <s v="John Turturro"/>
    <x v="1"/>
  </r>
  <r>
    <x v="2"/>
    <x v="44"/>
    <s v="The Handmaid's Tale"/>
    <s v="Moira"/>
    <x v="2"/>
    <s v="Elizabeth McGovern"/>
    <x v="47"/>
  </r>
  <r>
    <x v="0"/>
    <x v="45"/>
    <s v="Madonna: Truth or Dare"/>
    <s v="Himself"/>
    <x v="0"/>
    <s v="Salim &quot;Slam&quot; Gauwloos"/>
    <x v="1"/>
  </r>
  <r>
    <x v="0"/>
    <x v="45"/>
    <s v="The Prince of Tides"/>
    <s v="Eddie Detreville"/>
    <x v="0"/>
    <s v="George Carlin"/>
    <x v="1"/>
  </r>
  <r>
    <x v="0"/>
    <x v="45"/>
    <s v="Queens Logic"/>
    <s v="Eliot"/>
    <x v="0"/>
    <s v="John Malkovich"/>
    <x v="1"/>
  </r>
  <r>
    <x v="0"/>
    <x v="45"/>
    <s v="Young Soul Rebels"/>
    <s v="Caz"/>
    <x v="0"/>
    <s v="Mo Sesay"/>
    <x v="4"/>
  </r>
  <r>
    <x v="1"/>
    <x v="45"/>
    <s v="JFK"/>
    <s v="David Ferrie"/>
    <x v="1"/>
    <s v="Joe Pesci"/>
    <x v="1"/>
  </r>
  <r>
    <x v="1"/>
    <x v="45"/>
    <s v="Fried Green Tomatoes"/>
    <s v="Ruth Jamison"/>
    <x v="1"/>
    <s v="Mary-Louise Parker"/>
    <x v="1"/>
  </r>
  <r>
    <x v="0"/>
    <x v="45"/>
    <s v="Naked Lunch"/>
    <s v="Yves Cloquet"/>
    <x v="0"/>
    <s v="Julian Sands"/>
    <x v="48"/>
  </r>
  <r>
    <x v="1"/>
    <x v="45"/>
    <s v="Madonna: Truth or Dare"/>
    <s v="Herself"/>
    <x v="1"/>
    <s v="Sandra Bernhard"/>
    <x v="1"/>
  </r>
  <r>
    <x v="0"/>
    <x v="45"/>
    <s v="My Own Private Idaho"/>
    <s v="Mike Waters"/>
    <x v="0"/>
    <s v="River Phoenix"/>
    <x v="1"/>
  </r>
  <r>
    <x v="0"/>
    <x v="45"/>
    <s v="JFK"/>
    <s v="Willie O'Keefe"/>
    <x v="0"/>
    <s v="Kevin Bacon"/>
    <x v="1"/>
  </r>
  <r>
    <x v="0"/>
    <x v="45"/>
    <s v="The Hours and Times"/>
    <s v="Brian Epstein"/>
    <x v="0"/>
    <s v="David Angus"/>
    <x v="1"/>
  </r>
  <r>
    <x v="0"/>
    <x v="45"/>
    <s v="Frankie and Johnny"/>
    <s v="Tim"/>
    <x v="0"/>
    <s v="Nathan Lane"/>
    <x v="1"/>
  </r>
  <r>
    <x v="0"/>
    <x v="45"/>
    <s v="The Fisher King"/>
    <s v="Homeless Cabaret Singer"/>
    <x v="0"/>
    <s v="Michael Jeter"/>
    <x v="1"/>
  </r>
  <r>
    <x v="0"/>
    <x v="45"/>
    <s v="Edward II"/>
    <s v="Edward II"/>
    <x v="0"/>
    <s v="Steven Waddington"/>
    <x v="4"/>
  </r>
  <r>
    <x v="0"/>
    <x v="45"/>
    <s v="The Adjuster"/>
    <s v="Larry"/>
    <x v="0"/>
    <s v="Stephen Ouimette"/>
    <x v="20"/>
  </r>
  <r>
    <x v="2"/>
    <x v="45"/>
    <s v="Switch"/>
    <s v="Sheila Faxton"/>
    <x v="2"/>
    <s v="Lorraine Bracco"/>
    <x v="1"/>
  </r>
  <r>
    <x v="2"/>
    <x v="45"/>
    <s v="Fried Green Tomatoes"/>
    <s v="Idgie Threadgoode"/>
    <x v="2"/>
    <s v="Mary Stuart Masterson"/>
    <x v="1"/>
  </r>
  <r>
    <x v="2"/>
    <x v="45"/>
    <s v="Double Impact"/>
    <s v="Kara"/>
    <x v="2"/>
    <s v="Corinna Everson"/>
    <x v="1"/>
  </r>
  <r>
    <x v="2"/>
    <x v="45"/>
    <s v="The Butcher's Wife"/>
    <s v="Grace"/>
    <x v="2"/>
    <s v="Frances McDormand"/>
    <x v="1"/>
  </r>
  <r>
    <x v="3"/>
    <x v="45"/>
    <s v="The Silence of the Lambs"/>
    <s v="Jame Gumb / Buffalo Bill"/>
    <x v="3"/>
    <s v="Ted Levine"/>
    <x v="1"/>
  </r>
  <r>
    <x v="3"/>
    <x v="45"/>
    <s v="Soapdish"/>
    <s v="Montana Moorehead"/>
    <x v="3"/>
    <s v="Cathy Moriarty"/>
    <x v="1"/>
  </r>
  <r>
    <x v="0"/>
    <x v="46"/>
    <s v="Peter's Friends"/>
    <s v="Peter"/>
    <x v="0"/>
    <s v="Stephen Fry"/>
    <x v="4"/>
  </r>
  <r>
    <x v="0"/>
    <x v="46"/>
    <s v="Single White Female"/>
    <s v="Graham Knox"/>
    <x v="0"/>
    <s v="Peter Friedman"/>
    <x v="1"/>
  </r>
  <r>
    <x v="0"/>
    <x v="46"/>
    <s v="The Long Day Closes"/>
    <s v="Bud"/>
    <x v="0"/>
    <s v="Leigh McCormack"/>
    <x v="4"/>
  </r>
  <r>
    <x v="0"/>
    <x v="46"/>
    <s v="Swoon"/>
    <s v="Richard Loeb"/>
    <x v="0"/>
    <s v="Daniel Schlachet"/>
    <x v="1"/>
  </r>
  <r>
    <x v="2"/>
    <x v="46"/>
    <s v="Inside Monkey Zetterland"/>
    <s v="Grace"/>
    <x v="2"/>
    <s v="Patricia Arquette"/>
    <x v="1"/>
  </r>
  <r>
    <x v="2"/>
    <x v="46"/>
    <s v="Poison Ivy"/>
    <s v="Sylvie Cooper"/>
    <x v="2"/>
    <s v="Sara Gilbert"/>
    <x v="1"/>
  </r>
  <r>
    <x v="2"/>
    <x v="46"/>
    <s v="Naked Killer"/>
    <s v="Princess"/>
    <x v="2"/>
    <s v="Carrie Ng"/>
    <x v="49"/>
  </r>
  <r>
    <x v="2"/>
    <x v="46"/>
    <s v="The Living End"/>
    <s v="Fern"/>
    <x v="2"/>
    <s v="Johanna Went"/>
    <x v="1"/>
  </r>
  <r>
    <x v="2"/>
    <x v="46"/>
    <s v="The Living End"/>
    <s v="Daisy"/>
    <x v="2"/>
    <s v="Mary Woronov"/>
    <x v="1"/>
  </r>
  <r>
    <x v="2"/>
    <x v="46"/>
    <s v="Inside Monkey Zetterland"/>
    <s v="Cindy"/>
    <x v="2"/>
    <s v="Sofia Coppola"/>
    <x v="1"/>
  </r>
  <r>
    <x v="0"/>
    <x v="46"/>
    <s v="The Living End"/>
    <s v="Jon"/>
    <x v="0"/>
    <s v="Craig Gilmore"/>
    <x v="1"/>
  </r>
  <r>
    <x v="2"/>
    <x v="46"/>
    <s v="Gigolo and Whore II"/>
    <s v="Sherin Chan"/>
    <x v="2"/>
    <s v="Rosamund Kwan"/>
    <x v="49"/>
  </r>
  <r>
    <x v="2"/>
    <x v="46"/>
    <s v="The Days of Being Dumb"/>
    <s v="Jane"/>
    <x v="2"/>
    <s v="Anita Yuen"/>
    <x v="49"/>
  </r>
  <r>
    <x v="2"/>
    <x v="46"/>
    <s v="Basic Instinct"/>
    <s v="Roxy Hardy"/>
    <x v="2"/>
    <s v="Leilani Sarelle"/>
    <x v="50"/>
  </r>
  <r>
    <x v="0"/>
    <x v="46"/>
    <s v="When the Party's Over"/>
    <s v="Banks"/>
    <x v="0"/>
    <s v="Kris Kamm"/>
    <x v="1"/>
  </r>
  <r>
    <x v="0"/>
    <x v="46"/>
    <s v="Inside Monkey Zetterland"/>
    <s v="Brent Zetterland"/>
    <x v="0"/>
    <s v="Tate Donovan"/>
    <x v="1"/>
  </r>
  <r>
    <x v="0"/>
    <x v="46"/>
    <s v="Passed Away"/>
    <s v="Boyd Pinter"/>
    <x v="0"/>
    <s v="Tim Curry"/>
    <x v="1"/>
  </r>
  <r>
    <x v="3"/>
    <x v="46"/>
    <s v="Just like a Woman"/>
    <s v="Gerald Tilson/Geraldine"/>
    <x v="3"/>
    <s v="Adrian Pasdar"/>
    <x v="4"/>
  </r>
  <r>
    <x v="3"/>
    <x v="46"/>
    <s v="The Crying Game"/>
    <s v="Dil"/>
    <x v="3"/>
    <s v="Jaye Davidson"/>
    <x v="51"/>
  </r>
  <r>
    <x v="1"/>
    <x v="46"/>
    <s v="Basic Instinct"/>
    <s v="Catherine Tramell"/>
    <x v="1"/>
    <s v="Sharon Stone"/>
    <x v="50"/>
  </r>
  <r>
    <x v="0"/>
    <x v="46"/>
    <s v="Being at Home with Claude"/>
    <s v="Yves"/>
    <x v="0"/>
    <s v="Roy Dupuis"/>
    <x v="20"/>
  </r>
  <r>
    <x v="3"/>
    <x v="46"/>
    <s v="Orlando"/>
    <s v="Orlando"/>
    <x v="3"/>
    <s v="Tilda Swinton"/>
    <x v="4"/>
  </r>
  <r>
    <x v="2"/>
    <x v="47"/>
    <s v="Fight Back to School III"/>
    <s v="Ching Man Ching"/>
    <x v="2"/>
    <s v="Kathy Chow Hoi-mei"/>
    <x v="49"/>
  </r>
  <r>
    <x v="2"/>
    <x v="47"/>
    <s v="Three of Hearts"/>
    <s v="Connie Czapski"/>
    <x v="2"/>
    <s v="Kelly Lynch"/>
    <x v="1"/>
  </r>
  <r>
    <x v="1"/>
    <x v="47"/>
    <s v="Six Degrees of Separation"/>
    <s v="Rick"/>
    <x v="1"/>
    <s v="Eric Thal"/>
    <x v="1"/>
  </r>
  <r>
    <x v="0"/>
    <x v="47"/>
    <s v="Grief"/>
    <s v="Mark"/>
    <x v="0"/>
    <s v="Craig Chester"/>
    <x v="1"/>
  </r>
  <r>
    <x v="0"/>
    <x v="47"/>
    <s v="Love and Human Remains"/>
    <s v="David McMillan"/>
    <x v="0"/>
    <s v="Thomas Gibson"/>
    <x v="20"/>
  </r>
  <r>
    <x v="0"/>
    <x v="47"/>
    <s v="Mrs. Doubtfire"/>
    <s v="Frank"/>
    <x v="0"/>
    <s v="Harvey Fierstein"/>
    <x v="1"/>
  </r>
  <r>
    <x v="0"/>
    <x v="47"/>
    <s v="Naked in New York"/>
    <s v="Chris"/>
    <x v="0"/>
    <s v="Ralph Macchio"/>
    <x v="1"/>
  </r>
  <r>
    <x v="0"/>
    <x v="47"/>
    <s v="Philadelphia"/>
    <s v="Andrew Beckett"/>
    <x v="0"/>
    <s v="Tom Hanks"/>
    <x v="1"/>
  </r>
  <r>
    <x v="0"/>
    <x v="47"/>
    <s v="Six Degrees of Separation"/>
    <s v="Paul"/>
    <x v="0"/>
    <s v="Will Smith"/>
    <x v="1"/>
  </r>
  <r>
    <x v="0"/>
    <x v="47"/>
    <s v="This Boy's Life"/>
    <s v="Arthur Gayle"/>
    <x v="0"/>
    <s v="Jonah Blechman"/>
    <x v="1"/>
  </r>
  <r>
    <x v="0"/>
    <x v="47"/>
    <s v="The Wedding Banquet"/>
    <s v="Wai-Tung Gao"/>
    <x v="0"/>
    <s v="Winston Chao"/>
    <x v="52"/>
  </r>
  <r>
    <x v="0"/>
    <x v="47"/>
    <s v="M. Butterfly"/>
    <s v="René Gallimard"/>
    <x v="0"/>
    <s v="Jeremy Irons"/>
    <x v="1"/>
  </r>
  <r>
    <x v="1"/>
    <x v="47"/>
    <s v="Three of Hearts"/>
    <s v="Ellen Armstrong"/>
    <x v="1"/>
    <s v="Sherilyn Fenn"/>
    <x v="1"/>
  </r>
  <r>
    <x v="0"/>
    <x v="47"/>
    <s v="Farewell My Concubine"/>
    <s v="Cheng Dieyi"/>
    <x v="0"/>
    <s v="Leslie Cheung"/>
    <x v="53"/>
  </r>
  <r>
    <x v="2"/>
    <x v="47"/>
    <s v="Naked Killer"/>
    <s v="Baby"/>
    <x v="2"/>
    <s v="Madoka Sugawara"/>
    <x v="49"/>
  </r>
  <r>
    <x v="3"/>
    <x v="47"/>
    <s v="The East Is Red"/>
    <s v="Dongfang Bubai / Invincible Asia"/>
    <x v="3"/>
    <s v="Brigitte Lin"/>
    <x v="49"/>
  </r>
  <r>
    <x v="1"/>
    <x v="47"/>
    <s v="Fight Back to School III"/>
    <s v="Judy Tong Wong"/>
    <x v="1"/>
    <s v="Anita Mui"/>
    <x v="49"/>
  </r>
  <r>
    <x v="2"/>
    <x v="47"/>
    <s v="Even Cowgirls Get the Blues"/>
    <s v="Sissy Hankshaw"/>
    <x v="2"/>
    <s v="Uma Thurman"/>
    <x v="1"/>
  </r>
  <r>
    <x v="0"/>
    <x v="47"/>
    <s v="Even Cowgirls Get the Blues"/>
    <s v="The Countess"/>
    <x v="0"/>
    <s v="John Hurt"/>
    <x v="1"/>
  </r>
  <r>
    <x v="0"/>
    <x v="47"/>
    <s v="Blue"/>
    <s v="Himself"/>
    <x v="0"/>
    <s v="Derek Jarman"/>
    <x v="4"/>
  </r>
  <r>
    <x v="2"/>
    <x v="48"/>
    <s v="Even Cowgirls Get the Blues"/>
    <s v="Bonanza Jellybean"/>
    <x v="2"/>
    <s v="Rain Phoenix"/>
    <x v="1"/>
  </r>
  <r>
    <x v="0"/>
    <x v="48"/>
    <s v="Four Weddings and a Funeral"/>
    <s v="Gareth"/>
    <x v="0"/>
    <s v="Simon Callow"/>
    <x v="4"/>
  </r>
  <r>
    <x v="0"/>
    <x v="48"/>
    <s v="A Man of No Importance"/>
    <s v="Alfred Byrne"/>
    <x v="0"/>
    <s v="Albert Finney"/>
    <x v="54"/>
  </r>
  <r>
    <x v="0"/>
    <x v="48"/>
    <s v="Oh! My Three Guys"/>
    <s v="Ching Yu-hoi"/>
    <x v="0"/>
    <s v="Lau Ching-wan"/>
    <x v="53"/>
  </r>
  <r>
    <x v="0"/>
    <x v="48"/>
    <s v="Pulp Fiction"/>
    <s v="Zed"/>
    <x v="0"/>
    <s v="Peter Greene"/>
    <x v="1"/>
  </r>
  <r>
    <x v="0"/>
    <x v="48"/>
    <s v="Priest"/>
    <s v="Father Greg Pilkington"/>
    <x v="0"/>
    <s v="Linus Roache"/>
    <x v="4"/>
  </r>
  <r>
    <x v="0"/>
    <x v="48"/>
    <s v="Ed Wood"/>
    <s v="John &quot;Bunny&quot; Breckinridge"/>
    <x v="0"/>
    <s v="Bill Murray"/>
    <x v="1"/>
  </r>
  <r>
    <x v="0"/>
    <x v="48"/>
    <s v="Reality Bites"/>
    <s v="Sammy Gray"/>
    <x v="0"/>
    <s v="Steve Zahn"/>
    <x v="1"/>
  </r>
  <r>
    <x v="0"/>
    <x v="48"/>
    <s v="Threesome"/>
    <s v="Eddy"/>
    <x v="0"/>
    <s v="Josh Charles"/>
    <x v="1"/>
  </r>
  <r>
    <x v="0"/>
    <x v="48"/>
    <s v="Trevor"/>
    <s v="Trevor"/>
    <x v="0"/>
    <s v="Brett Barsky"/>
    <x v="1"/>
  </r>
  <r>
    <x v="0"/>
    <x v="48"/>
    <s v="Prêt-à-Porter"/>
    <s v="Cy Bianco"/>
    <x v="0"/>
    <s v="Forest Whitaker"/>
    <x v="1"/>
  </r>
  <r>
    <x v="0"/>
    <x v="48"/>
    <s v="Drunken Master III"/>
    <s v="Gay bus passenger"/>
    <x v="0"/>
    <s v="Simon Yam"/>
    <x v="49"/>
  </r>
  <r>
    <x v="0"/>
    <x v="48"/>
    <s v="The Adventures of Priscilla, Queen of the Desert"/>
    <s v="Anthony &quot;Tick&quot; Belrose/Mitzi Del Bra"/>
    <x v="0"/>
    <s v="Hugo Weaving"/>
    <x v="31"/>
  </r>
  <r>
    <x v="0"/>
    <x v="48"/>
    <s v="Der bewegte Mann"/>
    <s v="Norbert Brommer"/>
    <x v="0"/>
    <s v="Joachim Król"/>
    <x v="0"/>
  </r>
  <r>
    <x v="1"/>
    <x v="48"/>
    <s v="Interview with the Vampire"/>
    <s v="Louis de Pointe du Lac"/>
    <x v="1"/>
    <s v="Brad Pitt"/>
    <x v="1"/>
  </r>
  <r>
    <x v="0"/>
    <x v="48"/>
    <s v="Uncovered"/>
    <s v="César"/>
    <x v="0"/>
    <s v="John Wood"/>
    <x v="4"/>
  </r>
  <r>
    <x v="0"/>
    <x v="48"/>
    <s v="Wild Reeds"/>
    <s v="François Forestier"/>
    <x v="0"/>
    <s v="Gaël Morel"/>
    <x v="2"/>
  </r>
  <r>
    <x v="3"/>
    <x v="48"/>
    <s v="The Adventures of Priscilla, Queen of the Desert"/>
    <s v="Bernadette Bassenger"/>
    <x v="3"/>
    <s v="Terence Stamp"/>
    <x v="31"/>
  </r>
  <r>
    <x v="3"/>
    <x v="48"/>
    <s v="Naked Gun 33 1/3: The Final Insult"/>
    <s v="Tanya Peters"/>
    <x v="3"/>
    <s v="Anna Nicole Smith"/>
    <x v="1"/>
  </r>
  <r>
    <x v="3"/>
    <x v="48"/>
    <s v="Ace Ventura: Pet Detective"/>
    <s v="Lt. Lois Einhorn / Ray Finkle"/>
    <x v="3"/>
    <s v="Sean Young"/>
    <x v="1"/>
  </r>
  <r>
    <x v="2"/>
    <x v="48"/>
    <s v="Go Fish"/>
    <s v="Ely"/>
    <x v="2"/>
    <s v="V.S. Brodie"/>
    <x v="1"/>
  </r>
  <r>
    <x v="2"/>
    <x v="48"/>
    <s v="Go Fish"/>
    <s v="Camille 'Max' West"/>
    <x v="2"/>
    <s v="Guinevere Turner"/>
    <x v="1"/>
  </r>
  <r>
    <x v="2"/>
    <x v="48"/>
    <s v="Naked Killer"/>
    <s v="Sister Cindy"/>
    <x v="2"/>
    <s v="Yiu Wai (Kelly Yao)"/>
    <x v="49"/>
  </r>
  <r>
    <x v="0"/>
    <x v="48"/>
    <s v="Double Happiness"/>
    <s v="Andrew Chau"/>
    <x v="0"/>
    <s v="Johnny Mah"/>
    <x v="20"/>
  </r>
  <r>
    <x v="0"/>
    <x v="48"/>
    <s v="Wagons East"/>
    <s v="Julian Rogers"/>
    <x v="0"/>
    <s v="John C. McGinley"/>
    <x v="1"/>
  </r>
  <r>
    <x v="0"/>
    <x v="49"/>
    <s v="Carrington"/>
    <s v="Lytton Strachey"/>
    <x v="0"/>
    <s v="Jonathan Pryce"/>
    <x v="55"/>
  </r>
  <r>
    <x v="0"/>
    <x v="49"/>
    <s v="An Awfully Big Adventure"/>
    <s v="Meredith Potter"/>
    <x v="0"/>
    <s v="Hugh Grant"/>
    <x v="4"/>
  </r>
  <r>
    <x v="0"/>
    <x v="49"/>
    <s v="Total Eclipse"/>
    <s v="Arthur Rimbaud"/>
    <x v="0"/>
    <s v="Leonardo DiCaprio"/>
    <x v="56"/>
  </r>
  <r>
    <x v="0"/>
    <x v="49"/>
    <s v="Billy Madison"/>
    <s v="Max Anderson"/>
    <x v="0"/>
    <s v="Josh Mostel"/>
    <x v="1"/>
  </r>
  <r>
    <x v="0"/>
    <x v="49"/>
    <s v="The Basketball Diaries"/>
    <s v="Swifty"/>
    <x v="0"/>
    <s v="Bruno Kirby"/>
    <x v="1"/>
  </r>
  <r>
    <x v="1"/>
    <x v="49"/>
    <s v="The Doom Generation"/>
    <s v="Xavier &quot;X&quot; Red"/>
    <x v="1"/>
    <s v="Johnathon Schaech"/>
    <x v="1"/>
  </r>
  <r>
    <x v="1"/>
    <x v="49"/>
    <s v="Carrington"/>
    <s v="Roger Senhouse"/>
    <x v="1"/>
    <s v="Sebastian Harcombe"/>
    <x v="2"/>
  </r>
  <r>
    <x v="1"/>
    <x v="49"/>
    <s v="Bugis Street"/>
    <s v="Meng"/>
    <x v="1"/>
    <s v="Michael Lam"/>
    <x v="53"/>
  </r>
  <r>
    <x v="3"/>
    <x v="49"/>
    <s v="To Wong Foo, Thanks for Everything! Julie Newmar"/>
    <s v="Chi-Chi Rodriguez"/>
    <x v="3"/>
    <s v="John Leguizamo"/>
    <x v="1"/>
  </r>
  <r>
    <x v="3"/>
    <x v="49"/>
    <s v="Bugis Street"/>
    <s v="Lola"/>
    <x v="3"/>
    <s v="Ernest Seah"/>
    <x v="53"/>
  </r>
  <r>
    <x v="2"/>
    <x v="49"/>
    <s v="Antonia's Line"/>
    <s v="Danielle"/>
    <x v="2"/>
    <s v="Els Dottermans"/>
    <x v="26"/>
  </r>
  <r>
    <x v="2"/>
    <x v="49"/>
    <s v="Antonia's Line"/>
    <s v="Lara"/>
    <x v="2"/>
    <s v="Elsie de Brauw"/>
    <x v="26"/>
  </r>
  <r>
    <x v="2"/>
    <x v="49"/>
    <s v="Boys on the Side"/>
    <s v="Jane DeLuca"/>
    <x v="2"/>
    <s v="Whoopi Goldberg"/>
    <x v="1"/>
  </r>
  <r>
    <x v="2"/>
    <x v="49"/>
    <s v="The Brady Bunch Movie"/>
    <s v="Noreen"/>
    <x v="2"/>
    <s v="Alanna Ubach"/>
    <x v="1"/>
  </r>
  <r>
    <x v="2"/>
    <x v="49"/>
    <s v="French Twist"/>
    <s v="Marie-Jo"/>
    <x v="2"/>
    <s v="Josiane Balasko"/>
    <x v="2"/>
  </r>
  <r>
    <x v="2"/>
    <x v="49"/>
    <s v="Higher Learning"/>
    <s v="Taryn"/>
    <x v="2"/>
    <s v="Jennifer Connelly"/>
    <x v="1"/>
  </r>
  <r>
    <x v="2"/>
    <x v="49"/>
    <s v="The Incredibly True Adventure of Two Girls in Love"/>
    <s v="Randy Dean"/>
    <x v="2"/>
    <s v="Laurel Holloman"/>
    <x v="1"/>
  </r>
  <r>
    <x v="2"/>
    <x v="49"/>
    <s v="The Incredibly True Adventure of Two Girls in Love"/>
    <s v="Evie Roy"/>
    <x v="2"/>
    <s v="Nicole Ari Parker"/>
    <x v="1"/>
  </r>
  <r>
    <x v="2"/>
    <x v="49"/>
    <s v="When Night Is Falling"/>
    <s v="Camille Baker"/>
    <x v="2"/>
    <s v="Pascale Bussières"/>
    <x v="20"/>
  </r>
  <r>
    <x v="2"/>
    <x v="49"/>
    <s v="When Night Is Falling"/>
    <s v="Petra Soft"/>
    <x v="2"/>
    <s v="Rachael Crawford"/>
    <x v="20"/>
  </r>
  <r>
    <x v="2"/>
    <x v="49"/>
    <s v="Wild Side"/>
    <s v="Alex Lee"/>
    <x v="2"/>
    <s v="Anne Heche"/>
    <x v="3"/>
  </r>
  <r>
    <x v="1"/>
    <x v="49"/>
    <s v="Total Eclipse"/>
    <s v="Paul Verlaine"/>
    <x v="1"/>
    <s v="David Thewlis"/>
    <x v="4"/>
  </r>
  <r>
    <x v="1"/>
    <x v="49"/>
    <s v="Wild Side"/>
    <s v="Virginia"/>
    <x v="1"/>
    <s v="Joan Chen"/>
    <x v="3"/>
  </r>
  <r>
    <x v="1"/>
    <x v="49"/>
    <s v="Showgirls"/>
    <s v="Cristal Connors"/>
    <x v="1"/>
    <s v="Gina Gershon"/>
    <x v="2"/>
  </r>
  <r>
    <x v="0"/>
    <x v="49"/>
    <s v="Waiting to Exhale"/>
    <s v="David Matthews"/>
    <x v="0"/>
    <s v="Giancarlo Esposito"/>
    <x v="1"/>
  </r>
  <r>
    <x v="0"/>
    <x v="49"/>
    <s v="Stonewall"/>
    <s v="La Miranda"/>
    <x v="0"/>
    <s v="Guillermo Díaz"/>
    <x v="3"/>
  </r>
  <r>
    <x v="0"/>
    <x v="49"/>
    <s v="Party Girl"/>
    <s v="Derrick"/>
    <x v="0"/>
    <s v="Anthony DeSando"/>
    <x v="1"/>
  </r>
  <r>
    <x v="0"/>
    <x v="49"/>
    <s v="Nixon"/>
    <s v="J. Edgar Hoover"/>
    <x v="0"/>
    <s v="Bob Hoskins"/>
    <x v="1"/>
  </r>
  <r>
    <x v="0"/>
    <x v="49"/>
    <s v="Jeffrey"/>
    <s v="Darius"/>
    <x v="0"/>
    <s v="Bryan Batt"/>
    <x v="1"/>
  </r>
  <r>
    <x v="0"/>
    <x v="49"/>
    <s v="Jefferson in Paris"/>
    <s v="Richard Cosway"/>
    <x v="0"/>
    <s v="Simon Callow"/>
    <x v="57"/>
  </r>
  <r>
    <x v="0"/>
    <x v="49"/>
    <s v="Home for the Holidays"/>
    <s v="Tommy Larson"/>
    <x v="0"/>
    <s v="Robert Downey Jr."/>
    <x v="1"/>
  </r>
  <r>
    <x v="0"/>
    <x v="49"/>
    <s v="Clueless"/>
    <s v="Christian Stovitz"/>
    <x v="0"/>
    <s v="Justin Walker"/>
    <x v="1"/>
  </r>
  <r>
    <x v="0"/>
    <x v="49"/>
    <s v="Braveheart"/>
    <s v="Prince Edward"/>
    <x v="0"/>
    <s v="Peter Hanly"/>
    <x v="1"/>
  </r>
  <r>
    <x v="0"/>
    <x v="49"/>
    <s v="To Wong Foo, Thanks for Everything! Julie Newmar"/>
    <s v="Vida Boheme"/>
    <x v="0"/>
    <s v="Patrick Swayze"/>
    <x v="1"/>
  </r>
  <r>
    <x v="2"/>
    <x v="50"/>
    <s v="Citizen Ruth"/>
    <s v="Rachel"/>
    <x v="2"/>
    <s v="Kelly Preston"/>
    <x v="1"/>
  </r>
  <r>
    <x v="2"/>
    <x v="50"/>
    <s v="Bound"/>
    <s v="Corky"/>
    <x v="2"/>
    <s v="Gina Gershon"/>
    <x v="1"/>
  </r>
  <r>
    <x v="2"/>
    <x v="50"/>
    <s v="Eye for an Eye"/>
    <s v="Angel Kosinsky"/>
    <x v="2"/>
    <s v="Charlayne Woodard"/>
    <x v="1"/>
  </r>
  <r>
    <x v="2"/>
    <x v="50"/>
    <s v="Fire"/>
    <s v="Radha"/>
    <x v="2"/>
    <s v="Shabana Azmi"/>
    <x v="58"/>
  </r>
  <r>
    <x v="2"/>
    <x v="50"/>
    <s v="The First Wives Club"/>
    <s v="Christine Paradis"/>
    <x v="2"/>
    <s v="Jennifer Dundas"/>
    <x v="1"/>
  </r>
  <r>
    <x v="2"/>
    <x v="50"/>
    <s v="Freeway"/>
    <s v="Rhonda"/>
    <x v="2"/>
    <s v="Brittany Murphy"/>
    <x v="1"/>
  </r>
  <r>
    <x v="2"/>
    <x v="50"/>
    <s v="Grace of My Heart"/>
    <s v="Kelly Porter"/>
    <x v="2"/>
    <s v="Bridget Fonda"/>
    <x v="1"/>
  </r>
  <r>
    <x v="2"/>
    <x v="50"/>
    <s v="Grace of My Heart"/>
    <s v="Marion"/>
    <x v="2"/>
    <s v="Lucinda Jenney"/>
    <x v="1"/>
  </r>
  <r>
    <x v="2"/>
    <x v="50"/>
    <s v="How to Meet the Lucky Stars"/>
    <s v="Sheung Kung Fei Fa"/>
    <x v="2"/>
    <s v="Kung Suet-Fa"/>
    <x v="49"/>
  </r>
  <r>
    <x v="2"/>
    <x v="50"/>
    <s v="Losing Chase"/>
    <s v="Chase Phillips"/>
    <x v="2"/>
    <s v="Helen Mirren"/>
    <x v="1"/>
  </r>
  <r>
    <x v="2"/>
    <x v="50"/>
    <s v="Love and Other Catastrophes"/>
    <s v="Mia"/>
    <x v="2"/>
    <s v="Frances O'Connor"/>
    <x v="31"/>
  </r>
  <r>
    <x v="2"/>
    <x v="50"/>
    <s v="Love and Other Catastrophes"/>
    <s v="Danni"/>
    <x v="2"/>
    <s v="Radha Mitchell"/>
    <x v="31"/>
  </r>
  <r>
    <x v="2"/>
    <x v="50"/>
    <s v="Fire"/>
    <s v="Sita"/>
    <x v="2"/>
    <s v="Nandita Das"/>
    <x v="58"/>
  </r>
  <r>
    <x v="0"/>
    <x v="50"/>
    <s v="Johns"/>
    <s v="Donner"/>
    <x v="0"/>
    <s v="Lukas Haas"/>
    <x v="1"/>
  </r>
  <r>
    <x v="2"/>
    <x v="50"/>
    <s v="Set It Off"/>
    <s v="Cleopatra &quot;Cleo&quot; Sims"/>
    <x v="2"/>
    <s v="Queen Latifah"/>
    <x v="1"/>
  </r>
  <r>
    <x v="0"/>
    <x v="50"/>
    <s v="Beautiful Thing"/>
    <s v="Ste Pearce"/>
    <x v="0"/>
    <s v="Scott Neal"/>
    <x v="4"/>
  </r>
  <r>
    <x v="0"/>
    <x v="50"/>
    <s v="Mrs. Winterbourne"/>
    <s v="Paco"/>
    <x v="0"/>
    <s v="Miguel Sandoval"/>
    <x v="1"/>
  </r>
  <r>
    <x v="0"/>
    <x v="50"/>
    <s v="Mulholland Falls"/>
    <s v="Jimmy Fields"/>
    <x v="0"/>
    <s v="Andrew McCarthy"/>
    <x v="1"/>
  </r>
  <r>
    <x v="0"/>
    <x v="50"/>
    <s v="Sling Blade"/>
    <s v="Vaughn Cunningham"/>
    <x v="0"/>
    <s v="John Ritter"/>
    <x v="1"/>
  </r>
  <r>
    <x v="0"/>
    <x v="50"/>
    <s v="Stealing Beauty"/>
    <s v="Alex Parrish"/>
    <x v="0"/>
    <s v="Jeremy Irons"/>
    <x v="4"/>
  </r>
  <r>
    <x v="0"/>
    <x v="50"/>
    <s v="When the Cat's Away"/>
    <s v="Michel"/>
    <x v="0"/>
    <s v="Olivier Py"/>
    <x v="2"/>
  </r>
  <r>
    <x v="0"/>
    <x v="50"/>
    <s v="Who's the Woman, Who's the Man?"/>
    <s v="Auntie"/>
    <x v="0"/>
    <s v="Eric Tsang"/>
    <x v="49"/>
  </r>
  <r>
    <x v="1"/>
    <x v="50"/>
    <s v="The Pillow Book"/>
    <s v="Jerome"/>
    <x v="1"/>
    <s v="Ewan McGregor"/>
    <x v="59"/>
  </r>
  <r>
    <x v="1"/>
    <x v="50"/>
    <s v="Mongkok Story"/>
    <s v="Lui Lone"/>
    <x v="1"/>
    <s v="Anthony Wong"/>
    <x v="49"/>
  </r>
  <r>
    <x v="1"/>
    <x v="50"/>
    <s v="Female Perversions"/>
    <s v="Eve Stephens"/>
    <x v="1"/>
    <s v="Tilda Swinton"/>
    <x v="60"/>
  </r>
  <r>
    <x v="1"/>
    <x v="50"/>
    <s v="Bound"/>
    <s v="Violet"/>
    <x v="1"/>
    <s v="Jennifer Tilly"/>
    <x v="1"/>
  </r>
  <r>
    <x v="0"/>
    <x v="50"/>
    <s v="Indian Summer"/>
    <s v="Tonio"/>
    <x v="0"/>
    <s v="Jason Flemyng"/>
    <x v="4"/>
  </r>
  <r>
    <x v="0"/>
    <x v="50"/>
    <s v="I Shot Andy Warhol"/>
    <s v="Andy Warhol"/>
    <x v="0"/>
    <s v="Jared Harris"/>
    <x v="3"/>
  </r>
  <r>
    <x v="0"/>
    <x v="50"/>
    <s v="Hollow Reed"/>
    <s v="Martyn Wyatt"/>
    <x v="0"/>
    <s v="Martin Donovan"/>
    <x v="61"/>
  </r>
  <r>
    <x v="0"/>
    <x v="50"/>
    <s v="Get on the Bus"/>
    <s v="Kyle"/>
    <x v="0"/>
    <s v="Isaiah Washington"/>
    <x v="1"/>
  </r>
  <r>
    <x v="0"/>
    <x v="50"/>
    <s v="Flirting with Disaster"/>
    <s v="Paul Harmon"/>
    <x v="0"/>
    <s v="Richard Jenkins"/>
    <x v="1"/>
  </r>
  <r>
    <x v="0"/>
    <x v="50"/>
    <s v="Dream for an Insomniac"/>
    <s v="Rob"/>
    <x v="0"/>
    <s v="Michael Landes"/>
    <x v="1"/>
  </r>
  <r>
    <x v="3"/>
    <x v="50"/>
    <s v="Escape from L.A."/>
    <s v="Hershe Las Palmas/ Jack “Carjack” Malone"/>
    <x v="3"/>
    <s v="Pam Grier"/>
    <x v="1"/>
  </r>
  <r>
    <x v="3"/>
    <x v="50"/>
    <s v="I Shot Andy Warhol"/>
    <s v="Candy Darling"/>
    <x v="3"/>
    <s v="Stephen Dorff"/>
    <x v="4"/>
  </r>
  <r>
    <x v="3"/>
    <x v="50"/>
    <s v="Close Your Eyes and Hold Me"/>
    <s v="Hanabusa"/>
    <x v="3"/>
    <s v="Kumiko Takeda"/>
    <x v="13"/>
  </r>
  <r>
    <x v="3"/>
    <x v="50"/>
    <s v="Different for Girls"/>
    <s v="Kim Foyle"/>
    <x v="3"/>
    <s v="Steven Mackintosh"/>
    <x v="4"/>
  </r>
  <r>
    <x v="0"/>
    <x v="50"/>
    <s v="The Birdcage"/>
    <s v="Agador"/>
    <x v="0"/>
    <s v="Hank Azaria"/>
    <x v="1"/>
  </r>
  <r>
    <x v="0"/>
    <x v="50"/>
    <s v="It's My Party"/>
    <s v="Nick Stark"/>
    <x v="0"/>
    <s v="Eric Roberts"/>
    <x v="1"/>
  </r>
  <r>
    <x v="2"/>
    <x v="50"/>
    <s v="The Watermelon Woman"/>
    <s v="Cheryl"/>
    <x v="2"/>
    <s v="Cheryl Dunye"/>
    <x v="1"/>
  </r>
  <r>
    <x v="2"/>
    <x v="50"/>
    <s v="Citizen Ruth"/>
    <s v="Diane Siegler"/>
    <x v="2"/>
    <s v="Swoosie Kurtz"/>
    <x v="1"/>
  </r>
  <r>
    <x v="2"/>
    <x v="51"/>
    <s v="All Over Me"/>
    <s v="Lucy"/>
    <x v="2"/>
    <s v="Leisha Hailey"/>
    <x v="1"/>
  </r>
  <r>
    <x v="2"/>
    <x v="51"/>
    <s v="First Love Unlimited"/>
    <s v="Hong's sister"/>
    <x v="2"/>
    <s v="Erica Yuen Lai-Ming"/>
    <x v="49"/>
  </r>
  <r>
    <x v="1"/>
    <x v="51"/>
    <s v="L.A. Confidential"/>
    <s v="Matt Reynolds"/>
    <x v="1"/>
    <s v="Simon Baker Denny"/>
    <x v="1"/>
  </r>
  <r>
    <x v="1"/>
    <x v="51"/>
    <s v="Midnight in the Garden of Good and Evil"/>
    <s v="Billy Hansford"/>
    <x v="1"/>
    <s v="Jude Law"/>
    <x v="1"/>
  </r>
  <r>
    <x v="1"/>
    <x v="51"/>
    <s v="Nowhere"/>
    <s v="Mel"/>
    <x v="1"/>
    <s v="Rachel True"/>
    <x v="1"/>
  </r>
  <r>
    <x v="0"/>
    <x v="51"/>
    <s v="As Good as It Gets"/>
    <s v="Simon Bishop"/>
    <x v="0"/>
    <s v="Greg Kinnear"/>
    <x v="1"/>
  </r>
  <r>
    <x v="0"/>
    <x v="51"/>
    <s v="Bent"/>
    <s v="Max"/>
    <x v="0"/>
    <s v="Clive Owen"/>
    <x v="62"/>
  </r>
  <r>
    <x v="0"/>
    <x v="51"/>
    <s v="Best Men"/>
    <s v="Sergeant Buzz Thomas"/>
    <x v="0"/>
    <s v="Dean Cain"/>
    <x v="1"/>
  </r>
  <r>
    <x v="0"/>
    <x v="51"/>
    <s v="Black Rose II"/>
    <s v="Dan"/>
    <x v="0"/>
    <s v="Blackie Ko"/>
    <x v="49"/>
  </r>
  <r>
    <x v="0"/>
    <x v="51"/>
    <s v="Boogie Nights"/>
    <s v="Scotty J."/>
    <x v="0"/>
    <s v="Philip Seymour Hoffman"/>
    <x v="1"/>
  </r>
  <r>
    <x v="2"/>
    <x v="51"/>
    <s v="Chasing Amy"/>
    <s v="Alyssa Jones"/>
    <x v="2"/>
    <s v="Joey Lauren Adams"/>
    <x v="1"/>
  </r>
  <r>
    <x v="0"/>
    <x v="51"/>
    <s v="My Best Friend's Wedding"/>
    <s v="George Downes"/>
    <x v="0"/>
    <s v="Rupert Everett"/>
    <x v="1"/>
  </r>
  <r>
    <x v="0"/>
    <x v="51"/>
    <s v="Love! Valour! Compassion!"/>
    <s v="Gregory Mitchell"/>
    <x v="0"/>
    <s v="Stephen Bogardus"/>
    <x v="1"/>
  </r>
  <r>
    <x v="2"/>
    <x v="51"/>
    <s v="Little City"/>
    <s v="Kate"/>
    <x v="2"/>
    <s v="Joanna Going"/>
    <x v="1"/>
  </r>
  <r>
    <x v="2"/>
    <x v="51"/>
    <s v="Little City"/>
    <s v="Anne"/>
    <x v="2"/>
    <s v="JoBeth Williams"/>
    <x v="1"/>
  </r>
  <r>
    <x v="0"/>
    <x v="51"/>
    <s v="Chasing Amy"/>
    <s v="Hooper"/>
    <x v="0"/>
    <s v="Dwight Ewell"/>
    <x v="1"/>
  </r>
  <r>
    <x v="0"/>
    <x v="51"/>
    <s v="The Fifth Element"/>
    <s v="Baby Ray"/>
    <x v="0"/>
    <s v="Ian Beckett"/>
    <x v="1"/>
  </r>
  <r>
    <x v="0"/>
    <x v="51"/>
    <s v="The Full Monty"/>
    <s v="Lomper"/>
    <x v="0"/>
    <s v="Steve Huison"/>
    <x v="4"/>
  </r>
  <r>
    <x v="0"/>
    <x v="51"/>
    <s v="The Hanging Garden"/>
    <s v="William"/>
    <x v="0"/>
    <s v="Chris Leavins"/>
    <x v="41"/>
  </r>
  <r>
    <x v="0"/>
    <x v="51"/>
    <s v="Happy Together"/>
    <s v="Ho Po-Wing"/>
    <x v="0"/>
    <s v="Leslie Cheung"/>
    <x v="53"/>
  </r>
  <r>
    <x v="0"/>
    <x v="51"/>
    <s v="In &amp; Out"/>
    <s v="Howard Brackett"/>
    <x v="0"/>
    <s v="Kevin Kline"/>
    <x v="1"/>
  </r>
  <r>
    <x v="0"/>
    <x v="51"/>
    <s v="Midnight in the Garden of Good and Evil"/>
    <s v="Jim Williams"/>
    <x v="0"/>
    <s v="Kevin Spacey"/>
    <x v="1"/>
  </r>
  <r>
    <x v="0"/>
    <x v="51"/>
    <s v="Kiss Me, Guido"/>
    <s v="Warren"/>
    <x v="0"/>
    <s v="Anthony Barrile"/>
    <x v="1"/>
  </r>
  <r>
    <x v="0"/>
    <x v="51"/>
    <s v="The Jackal"/>
    <s v="Douglas"/>
    <x v="0"/>
    <s v="Stephen Spinella"/>
    <x v="1"/>
  </r>
  <r>
    <x v="0"/>
    <x v="51"/>
    <s v="Nowhere"/>
    <s v="Cowboy"/>
    <x v="0"/>
    <s v="Guillermo Diaz"/>
    <x v="1"/>
  </r>
  <r>
    <x v="0"/>
    <x v="51"/>
    <s v="Wilde"/>
    <s v="Oscar Wilde"/>
    <x v="0"/>
    <s v="Stephen Fry"/>
    <x v="4"/>
  </r>
  <r>
    <x v="0"/>
    <x v="51"/>
    <s v="Waiting for Guffman"/>
    <s v="Corky St. Clair"/>
    <x v="0"/>
    <s v="Christopher Guest"/>
    <x v="1"/>
  </r>
  <r>
    <x v="0"/>
    <x v="51"/>
    <s v="'Til There Was You"/>
    <s v="Gregory"/>
    <x v="0"/>
    <s v="Ken Olin"/>
    <x v="1"/>
  </r>
  <r>
    <x v="2"/>
    <x v="51"/>
    <s v="All Over Me"/>
    <s v="Claude"/>
    <x v="2"/>
    <s v="Alison Folland"/>
    <x v="1"/>
  </r>
  <r>
    <x v="3"/>
    <x v="51"/>
    <s v="Black Rose II"/>
    <s v="Chi-Mo's restaurant boss"/>
    <x v="3"/>
    <s v="Kin-Yan Lee"/>
    <x v="49"/>
  </r>
  <r>
    <x v="0"/>
    <x v="51"/>
    <s v="Swept from the Sea"/>
    <s v="Dr. James Kennedy"/>
    <x v="0"/>
    <s v="Ian McKellen"/>
    <x v="3"/>
  </r>
  <r>
    <x v="3"/>
    <x v="51"/>
    <s v="Bent"/>
    <s v="Greta"/>
    <x v="3"/>
    <s v="Mick Jagger"/>
    <x v="62"/>
  </r>
  <r>
    <x v="3"/>
    <x v="51"/>
    <s v="Midnight in the Garden of Good and Evil"/>
    <s v="Chablis Deveau"/>
    <x v="3"/>
    <s v="The Lady Chablis"/>
    <x v="1"/>
  </r>
  <r>
    <x v="3"/>
    <x v="51"/>
    <s v="Ma vie en rose"/>
    <s v="Ludovic &quot;Ludo&quot; Fabre"/>
    <x v="3"/>
    <s v="Georges Du Fresne"/>
    <x v="2"/>
  </r>
  <r>
    <x v="2"/>
    <x v="51"/>
    <s v="The Watermelon Woman"/>
    <s v="Tamara"/>
    <x v="2"/>
    <s v="Valerie Walker"/>
    <x v="1"/>
  </r>
  <r>
    <x v="0"/>
    <x v="51"/>
    <s v="All Over Me"/>
    <s v="Luke"/>
    <x v="0"/>
    <s v="Pat Briggs"/>
    <x v="1"/>
  </r>
  <r>
    <x v="0"/>
    <x v="51"/>
    <s v="Spice World"/>
    <s v="Himself"/>
    <x v="0"/>
    <s v="Elton John"/>
    <x v="4"/>
  </r>
  <r>
    <x v="0"/>
    <x v="52"/>
    <s v="Hold You Tight"/>
    <s v="A-che"/>
    <x v="0"/>
    <s v="Lawrence Ko"/>
    <x v="49"/>
  </r>
  <r>
    <x v="0"/>
    <x v="52"/>
    <s v="Gods and Monsters"/>
    <s v="George Cukor"/>
    <x v="0"/>
    <s v="Martin Ferrero"/>
    <x v="3"/>
  </r>
  <r>
    <x v="0"/>
    <x v="52"/>
    <s v="Illuminata"/>
    <s v="Umberto Bevalaqua"/>
    <x v="0"/>
    <s v="Christopher Walken"/>
    <x v="1"/>
  </r>
  <r>
    <x v="0"/>
    <x v="52"/>
    <s v="The Impostors"/>
    <s v="Mr. Sparks"/>
    <x v="0"/>
    <s v="Billy Connolly"/>
    <x v="1"/>
  </r>
  <r>
    <x v="0"/>
    <x v="52"/>
    <s v="Bishonen"/>
    <s v="Jet"/>
    <x v="0"/>
    <s v="Stephen Fung"/>
    <x v="49"/>
  </r>
  <r>
    <x v="0"/>
    <x v="52"/>
    <s v="The Object of My Affection"/>
    <s v="George Hanson"/>
    <x v="0"/>
    <s v="Paul Rudd"/>
    <x v="1"/>
  </r>
  <r>
    <x v="0"/>
    <x v="52"/>
    <s v="The Opposite of Sex"/>
    <s v="Bill Truitt"/>
    <x v="0"/>
    <s v="Martin Donovan"/>
    <x v="1"/>
  </r>
  <r>
    <x v="0"/>
    <x v="52"/>
    <s v="The Velocity of Gary"/>
    <s v="Valentino"/>
    <x v="0"/>
    <s v="Vincent D'Onofrio"/>
    <x v="1"/>
  </r>
  <r>
    <x v="0"/>
    <x v="52"/>
    <s v="Head On"/>
    <s v="Ari"/>
    <x v="0"/>
    <s v="Alex Dimitriades"/>
    <x v="31"/>
  </r>
  <r>
    <x v="0"/>
    <x v="52"/>
    <s v="Get Real"/>
    <s v="Steven Carter"/>
    <x v="0"/>
    <s v="Ben Silverstone"/>
    <x v="4"/>
  </r>
  <r>
    <x v="2"/>
    <x v="52"/>
    <s v="High Art"/>
    <s v="Greta"/>
    <x v="2"/>
    <s v="Patricia Clarkson"/>
    <x v="63"/>
  </r>
  <r>
    <x v="2"/>
    <x v="52"/>
    <s v="Primary Colors"/>
    <s v="Libby Holden"/>
    <x v="2"/>
    <s v="Kathy Bates"/>
    <x v="1"/>
  </r>
  <r>
    <x v="0"/>
    <x v="52"/>
    <s v="54"/>
    <s v="Steve Rubell"/>
    <x v="0"/>
    <s v="Mike Myers"/>
    <x v="1"/>
  </r>
  <r>
    <x v="0"/>
    <x v="52"/>
    <s v="Edge of Seventeen"/>
    <s v="Eric Hunter"/>
    <x v="0"/>
    <s v="Chris Stafford"/>
    <x v="1"/>
  </r>
  <r>
    <x v="0"/>
    <x v="52"/>
    <s v="Dark Harbor"/>
    <s v="Young Man"/>
    <x v="0"/>
    <s v="Norman Reedus"/>
    <x v="1"/>
  </r>
  <r>
    <x v="0"/>
    <x v="52"/>
    <s v="Billy's Hollywood Screen Kiss"/>
    <s v="Billy Collier"/>
    <x v="0"/>
    <s v="Sean Hayes"/>
    <x v="1"/>
  </r>
  <r>
    <x v="0"/>
    <x v="52"/>
    <s v="Bedrooms and Hallways"/>
    <s v="Darren"/>
    <x v="0"/>
    <s v="Tom Hollander"/>
    <x v="4"/>
  </r>
  <r>
    <x v="0"/>
    <x v="52"/>
    <s v="Alice and Martin"/>
    <s v="Benjamin"/>
    <x v="0"/>
    <s v="Mathieu Amalric"/>
    <x v="64"/>
  </r>
  <r>
    <x v="2"/>
    <x v="52"/>
    <s v="Show Me Love"/>
    <s v="Agnes Ahlberg"/>
    <x v="2"/>
    <s v="Rebecka Liljeberg"/>
    <x v="23"/>
  </r>
  <r>
    <x v="3"/>
    <x v="52"/>
    <s v="The Velocity of Gary"/>
    <s v="Kid Joey"/>
    <x v="3"/>
    <s v="Chad Lindberg"/>
    <x v="1"/>
  </r>
  <r>
    <x v="3"/>
    <x v="52"/>
    <s v="The Adventures of Sebastian Cole"/>
    <s v="Henrietta Rossi"/>
    <x v="3"/>
    <s v="Clark Gregg"/>
    <x v="1"/>
  </r>
  <r>
    <x v="3"/>
    <x v="52"/>
    <s v="Woo"/>
    <s v="Celestrial"/>
    <x v="3"/>
    <s v="Girlina"/>
    <x v="1"/>
  </r>
  <r>
    <x v="1"/>
    <x v="52"/>
    <s v="Bedrooms and Hallways"/>
    <s v="Leo"/>
    <x v="1"/>
    <s v="Kevin McKidd"/>
    <x v="4"/>
  </r>
  <r>
    <x v="1"/>
    <x v="52"/>
    <s v="Dark Harbor"/>
    <s v="David Weinberg"/>
    <x v="1"/>
    <s v="Alan Rickman"/>
    <x v="1"/>
  </r>
  <r>
    <x v="1"/>
    <x v="52"/>
    <s v="High Art"/>
    <s v="Sydney &quot;Syd&quot;"/>
    <x v="1"/>
    <s v="Radha Mitchell"/>
    <x v="1"/>
  </r>
  <r>
    <x v="1"/>
    <x v="52"/>
    <s v="Hold You Tight"/>
    <s v="Fung Wai"/>
    <x v="1"/>
    <s v="Sunny Chan"/>
    <x v="49"/>
  </r>
  <r>
    <x v="1"/>
    <x v="52"/>
    <s v="Velvet Goldmine"/>
    <s v="Brian Slade"/>
    <x v="1"/>
    <s v="Jonathan Rhys Meyers"/>
    <x v="3"/>
  </r>
  <r>
    <x v="2"/>
    <x v="52"/>
    <s v="Edge of Seventeen"/>
    <s v="Angie"/>
    <x v="2"/>
    <s v="Lea DeLaria"/>
    <x v="1"/>
  </r>
  <r>
    <x v="2"/>
    <x v="52"/>
    <s v="The Watermelon Woman"/>
    <s v="Diana"/>
    <x v="2"/>
    <s v="Guinevere Turner"/>
    <x v="1"/>
  </r>
  <r>
    <x v="2"/>
    <x v="52"/>
    <s v="Portland Street Blues"/>
    <s v="Sister Thirteen"/>
    <x v="2"/>
    <s v="Sandra Ng"/>
    <x v="65"/>
  </r>
  <r>
    <x v="2"/>
    <x v="52"/>
    <s v="High Art"/>
    <s v="Lucy Berliner"/>
    <x v="2"/>
    <s v="Ally Sheedy"/>
    <x v="63"/>
  </r>
  <r>
    <x v="2"/>
    <x v="53"/>
    <s v="Better Than Chocolate"/>
    <s v="Francis"/>
    <x v="2"/>
    <s v="Ann-Marie MacDonald"/>
    <x v="20"/>
  </r>
  <r>
    <x v="0"/>
    <x v="53"/>
    <s v="The Big Tease"/>
    <s v="Crawford Mackenzie"/>
    <x v="0"/>
    <s v="Craig Ferguson"/>
    <x v="1"/>
  </r>
  <r>
    <x v="0"/>
    <x v="53"/>
    <s v="Big Daddy"/>
    <s v="Phil D'Amato"/>
    <x v="0"/>
    <s v="Allen Covert"/>
    <x v="1"/>
  </r>
  <r>
    <x v="0"/>
    <x v="53"/>
    <s v="American Beauty"/>
    <s v="Jim Berkley"/>
    <x v="0"/>
    <s v="Sam Robards"/>
    <x v="1"/>
  </r>
  <r>
    <x v="0"/>
    <x v="53"/>
    <s v="Advice from a Caterpillar"/>
    <s v="Spaz"/>
    <x v="0"/>
    <s v="Andy Dick"/>
    <x v="1"/>
  </r>
  <r>
    <x v="0"/>
    <x v="53"/>
    <s v="Black and White"/>
    <s v="Terry Donager"/>
    <x v="0"/>
    <s v="Robert Downey Jr."/>
    <x v="1"/>
  </r>
  <r>
    <x v="2"/>
    <x v="53"/>
    <s v="Election"/>
    <s v="Tammy Metzler"/>
    <x v="2"/>
    <s v="Jessica Campbell"/>
    <x v="1"/>
  </r>
  <r>
    <x v="2"/>
    <x v="53"/>
    <s v="Tea with Mussolini"/>
    <s v="Georgina 'Georgie' Rockwell"/>
    <x v="2"/>
    <s v="Lily Tomlin"/>
    <x v="66"/>
  </r>
  <r>
    <x v="2"/>
    <x v="53"/>
    <s v="Limbo"/>
    <s v="Frankie"/>
    <x v="2"/>
    <s v="Kathryn Grody"/>
    <x v="1"/>
  </r>
  <r>
    <x v="2"/>
    <x v="53"/>
    <s v="The Deep End of the Ocean"/>
    <s v="Candace &quot;Candy&quot; Bliss"/>
    <x v="2"/>
    <s v="Whoopi Goldberg"/>
    <x v="1"/>
  </r>
  <r>
    <x v="2"/>
    <x v="53"/>
    <s v="But I'm a Cheerleader"/>
    <s v="Megan Bloomfield"/>
    <x v="2"/>
    <s v="Natasha Lyonne"/>
    <x v="1"/>
  </r>
  <r>
    <x v="2"/>
    <x v="53"/>
    <s v="Better Than Chocolate"/>
    <s v="Kim"/>
    <x v="2"/>
    <s v="Christina Cox"/>
    <x v="20"/>
  </r>
  <r>
    <x v="2"/>
    <x v="53"/>
    <s v="Better Than Chocolate"/>
    <s v="Maggie"/>
    <x v="2"/>
    <s v="Karyn Dwyer"/>
    <x v="20"/>
  </r>
  <r>
    <x v="2"/>
    <x v="53"/>
    <s v="Tempting Heart"/>
    <s v="Chen-Li"/>
    <x v="2"/>
    <s v="Karen Mok"/>
    <x v="49"/>
  </r>
  <r>
    <x v="0"/>
    <x v="53"/>
    <s v="Blast from the Past"/>
    <s v="Troy"/>
    <x v="0"/>
    <s v="Dave Foley"/>
    <x v="1"/>
  </r>
  <r>
    <x v="0"/>
    <x v="53"/>
    <s v="The Underground Comedy Movie"/>
    <s v="Gay Man"/>
    <x v="0"/>
    <s v="Ant"/>
    <x v="1"/>
  </r>
  <r>
    <x v="0"/>
    <x v="53"/>
    <s v="But I'm a Cheerleader"/>
    <s v="Dolph"/>
    <x v="0"/>
    <s v="Dante Basco"/>
    <x v="1"/>
  </r>
  <r>
    <x v="1"/>
    <x v="53"/>
    <s v="Summer of Sam"/>
    <s v="Ritchie"/>
    <x v="1"/>
    <s v="Adrien Brody"/>
    <x v="1"/>
  </r>
  <r>
    <x v="1"/>
    <x v="53"/>
    <s v="The Haunting"/>
    <s v="Theodora"/>
    <x v="1"/>
    <s v="Catherine Zeta-Jones"/>
    <x v="1"/>
  </r>
  <r>
    <x v="2"/>
    <x v="53"/>
    <s v="Being John Malkovich"/>
    <s v="Lotte Schwartz"/>
    <x v="2"/>
    <s v="Cameron Diaz"/>
    <x v="1"/>
  </r>
  <r>
    <x v="2"/>
    <x v="53"/>
    <s v="All About My Mother"/>
    <s v="Huma Rojo"/>
    <x v="2"/>
    <s v="Marisa Paredes"/>
    <x v="19"/>
  </r>
  <r>
    <x v="2"/>
    <x v="53"/>
    <s v="Aimée &amp; Jaguar"/>
    <s v="Felice Schragenheim (Jaguar)"/>
    <x v="2"/>
    <s v="Maria Schrader"/>
    <x v="0"/>
  </r>
  <r>
    <x v="2"/>
    <x v="53"/>
    <s v="Aimée &amp; Jaguar"/>
    <s v="Lilly Wust (Aimée)"/>
    <x v="2"/>
    <s v="Juliane Köhler"/>
    <x v="0"/>
  </r>
  <r>
    <x v="1"/>
    <x v="53"/>
    <s v="Girl, Interrupted"/>
    <s v="Lisa Rowe"/>
    <x v="1"/>
    <s v="Angelina Jolie"/>
    <x v="1"/>
  </r>
  <r>
    <x v="1"/>
    <x v="53"/>
    <s v="Being John Malkovich"/>
    <s v="Maxine Lund"/>
    <x v="1"/>
    <s v="Catherine Keener"/>
    <x v="1"/>
  </r>
  <r>
    <x v="1"/>
    <x v="53"/>
    <s v="All About My Mother"/>
    <s v="Nina Cruz"/>
    <x v="1"/>
    <s v="Candela Peña"/>
    <x v="19"/>
  </r>
  <r>
    <x v="2"/>
    <x v="53"/>
    <s v="The Watermelon Woman"/>
    <s v="Shirley Hamilton"/>
    <x v="2"/>
    <s v="Ira Jeffries"/>
    <x v="1"/>
  </r>
  <r>
    <x v="3"/>
    <x v="53"/>
    <s v="All About My Mother"/>
    <s v="Agrado"/>
    <x v="3"/>
    <s v="Antonia San Juan"/>
    <x v="19"/>
  </r>
  <r>
    <x v="3"/>
    <x v="53"/>
    <s v="Better Than Chocolate"/>
    <s v="Judy"/>
    <x v="3"/>
    <s v="Peter Outerbridge"/>
    <x v="20"/>
  </r>
  <r>
    <x v="3"/>
    <x v="53"/>
    <s v="Boys Don't Cry"/>
    <s v="Brandon Teena"/>
    <x v="3"/>
    <s v="Hilary Swank"/>
    <x v="1"/>
  </r>
  <r>
    <x v="3"/>
    <x v="53"/>
    <s v="Flawless"/>
    <s v="Rusty Zimmerman"/>
    <x v="3"/>
    <s v="Philip Seymour Hoffman"/>
    <x v="1"/>
  </r>
  <r>
    <x v="3"/>
    <x v="53"/>
    <s v="Wild Zero"/>
    <s v="Tobio"/>
    <x v="3"/>
    <s v="Kwancharu Shitichai"/>
    <x v="1"/>
  </r>
  <r>
    <x v="2"/>
    <x v="53"/>
    <s v="Why Not Me?"/>
    <s v="Camille"/>
    <x v="2"/>
    <s v="Amira Casar"/>
    <x v="67"/>
  </r>
  <r>
    <x v="3"/>
    <x v="53"/>
    <s v="But I'm a Cheerleader"/>
    <s v="Jan"/>
    <x v="3"/>
    <s v="Katrina Phillips"/>
    <x v="1"/>
  </r>
  <r>
    <x v="1"/>
    <x v="53"/>
    <s v="The Talented Mr. Ripley"/>
    <s v="Tom Ripley"/>
    <x v="1"/>
    <s v="Matt Damon"/>
    <x v="1"/>
  </r>
  <r>
    <x v="0"/>
    <x v="53"/>
    <s v="The Boondock Saints"/>
    <s v="Paul Smecker"/>
    <x v="0"/>
    <s v="Willem Dafoe"/>
    <x v="1"/>
  </r>
  <r>
    <x v="0"/>
    <x v="53"/>
    <s v="Second Skin"/>
    <s v="Diego"/>
    <x v="0"/>
    <s v="Javier Bardem"/>
    <x v="19"/>
  </r>
  <r>
    <x v="0"/>
    <x v="53"/>
    <s v="Three to Tango"/>
    <s v="Peter Steinberg"/>
    <x v="0"/>
    <s v="Oliver Platt"/>
    <x v="68"/>
  </r>
  <r>
    <x v="0"/>
    <x v="53"/>
    <s v="Cruel Intentions"/>
    <s v="Blaine Tuttle"/>
    <x v="0"/>
    <s v="Joshua Jackson"/>
    <x v="1"/>
  </r>
  <r>
    <x v="0"/>
    <x v="53"/>
    <s v="East Is East"/>
    <s v="Nazir &quot;Nigel&quot; Khan"/>
    <x v="0"/>
    <s v="Ian Aspinall"/>
    <x v="4"/>
  </r>
  <r>
    <x v="0"/>
    <x v="53"/>
    <s v="Go"/>
    <s v="Adam"/>
    <x v="0"/>
    <s v="Scott Wolf"/>
    <x v="1"/>
  </r>
  <r>
    <x v="0"/>
    <x v="53"/>
    <s v="Happy, Texas"/>
    <s v="Sheriff Chappy Dent"/>
    <x v="0"/>
    <s v="William H. Macy"/>
    <x v="1"/>
  </r>
  <r>
    <x v="0"/>
    <x v="53"/>
    <s v="It's the Rage"/>
    <s v="Chris"/>
    <x v="0"/>
    <s v="David Schwimmer"/>
    <x v="1"/>
  </r>
  <r>
    <x v="0"/>
    <x v="53"/>
    <s v="Magnolia"/>
    <s v="&quot;Quiz Kid&quot; Donnie Smith"/>
    <x v="0"/>
    <s v="William H. Macy"/>
    <x v="1"/>
  </r>
  <r>
    <x v="0"/>
    <x v="53"/>
    <s v="Man of the Century"/>
    <s v="Tim"/>
    <x v="0"/>
    <s v="Anthony Rapp"/>
    <x v="1"/>
  </r>
  <r>
    <x v="0"/>
    <x v="53"/>
    <s v="Summer of Sam"/>
    <s v="Bobby Del Fiore"/>
    <x v="0"/>
    <s v="Brian Tarantina"/>
    <x v="1"/>
  </r>
  <r>
    <x v="0"/>
    <x v="53"/>
    <s v="Trick"/>
    <s v="Gabriel"/>
    <x v="0"/>
    <s v="Christian Campbell"/>
    <x v="1"/>
  </r>
  <r>
    <x v="0"/>
    <x v="53"/>
    <s v="The Talented Mr. Ripley"/>
    <s v="Peter Smith-Kingsley"/>
    <x v="0"/>
    <s v="Jack Davenport"/>
    <x v="1"/>
  </r>
  <r>
    <x v="3"/>
    <x v="54"/>
    <s v="Woman on Top"/>
    <s v="Monica Jones"/>
    <x v="3"/>
    <s v="Harold Perrineau Jr."/>
    <x v="1"/>
  </r>
  <r>
    <x v="3"/>
    <x v="54"/>
    <s v="Gouttes d'eau sur pierre brûlante"/>
    <s v="Vera"/>
    <x v="3"/>
    <s v="Anna Thompson"/>
    <x v="2"/>
  </r>
  <r>
    <x v="3"/>
    <x v="54"/>
    <s v="Before Night Falls"/>
    <s v="Bon Bon"/>
    <x v="3"/>
    <s v="Johnny Depp"/>
    <x v="1"/>
  </r>
  <r>
    <x v="2"/>
    <x v="54"/>
    <s v="Dr. T &amp; the Women"/>
    <s v="Marilyn"/>
    <x v="2"/>
    <s v="Liv Tyler"/>
    <x v="60"/>
  </r>
  <r>
    <x v="2"/>
    <x v="54"/>
    <s v="The Watermelon Woman"/>
    <s v="Fae Richards"/>
    <x v="2"/>
    <s v="Lisa Maria Bronson"/>
    <x v="1"/>
  </r>
  <r>
    <x v="0"/>
    <x v="54"/>
    <s v="Chuck &amp; Buck"/>
    <s v="Buck O'Brien"/>
    <x v="0"/>
    <s v="Mike White"/>
    <x v="1"/>
  </r>
  <r>
    <x v="0"/>
    <x v="54"/>
    <s v="American Psycho"/>
    <s v="Luis Carruthers"/>
    <x v="0"/>
    <s v="Matt Ross"/>
    <x v="1"/>
  </r>
  <r>
    <x v="0"/>
    <x v="54"/>
    <s v="Before Night Falls"/>
    <s v="Reinaldo Arenas"/>
    <x v="0"/>
    <s v="Javier Bardem"/>
    <x v="1"/>
  </r>
  <r>
    <x v="0"/>
    <x v="54"/>
    <s v="Best in Show"/>
    <s v="Scott Donlan"/>
    <x v="0"/>
    <s v="John Michael Higgins"/>
    <x v="1"/>
  </r>
  <r>
    <x v="0"/>
    <x v="54"/>
    <s v="Billy Elliot"/>
    <s v="Michael Caffrey"/>
    <x v="0"/>
    <s v="Stuart Wells"/>
    <x v="1"/>
  </r>
  <r>
    <x v="0"/>
    <x v="54"/>
    <s v="Borstal Boy"/>
    <s v="Charlie Milwall"/>
    <x v="0"/>
    <s v="Danny Dyer"/>
    <x v="54"/>
  </r>
  <r>
    <x v="0"/>
    <x v="54"/>
    <s v="Bounce"/>
    <s v="Seth"/>
    <x v="0"/>
    <s v="Johnny Galecki"/>
    <x v="1"/>
  </r>
  <r>
    <x v="0"/>
    <x v="54"/>
    <s v="Wonder Boys"/>
    <s v="James Leer"/>
    <x v="0"/>
    <s v="Tobey Maguire"/>
    <x v="69"/>
  </r>
  <r>
    <x v="0"/>
    <x v="54"/>
    <s v="Urbania"/>
    <s v="Charlie"/>
    <x v="0"/>
    <s v="Dan Futterman"/>
    <x v="1"/>
  </r>
  <r>
    <x v="0"/>
    <x v="54"/>
    <s v="Bring It On"/>
    <s v="Les"/>
    <x v="0"/>
    <s v="Huntley Ritter"/>
    <x v="1"/>
  </r>
  <r>
    <x v="0"/>
    <x v="54"/>
    <s v="Traffic"/>
    <s v="Francisco &quot;Frankie Flowers&quot; Flores"/>
    <x v="0"/>
    <s v="Clifton Collins Jr."/>
    <x v="1"/>
  </r>
  <r>
    <x v="0"/>
    <x v="54"/>
    <s v="Sexy Beast"/>
    <s v="Teddy Bass"/>
    <x v="0"/>
    <s v="Ian McShane"/>
    <x v="70"/>
  </r>
  <r>
    <x v="0"/>
    <x v="54"/>
    <s v="The Next Best Thing"/>
    <s v="Robert Whittaker"/>
    <x v="0"/>
    <s v="Rupert Everett"/>
    <x v="1"/>
  </r>
  <r>
    <x v="0"/>
    <x v="54"/>
    <s v="Lavender"/>
    <s v="Chow Chow"/>
    <x v="0"/>
    <s v="Eason Chan"/>
    <x v="49"/>
  </r>
  <r>
    <x v="0"/>
    <x v="54"/>
    <s v="The Broken Hearts Club"/>
    <s v="Benji"/>
    <x v="0"/>
    <s v="Zach Braff"/>
    <x v="1"/>
  </r>
  <r>
    <x v="0"/>
    <x v="54"/>
    <s v="28 Days"/>
    <s v="Dutch Gerhardt"/>
    <x v="0"/>
    <s v="Alan Tudyk"/>
    <x v="1"/>
  </r>
  <r>
    <x v="2"/>
    <x v="54"/>
    <s v="Dr. T &amp; the Women"/>
    <s v="Dee Dee Travis"/>
    <x v="2"/>
    <s v="Kate Hudson"/>
    <x v="60"/>
  </r>
  <r>
    <x v="1"/>
    <x v="54"/>
    <s v="Before Night Falls"/>
    <s v="Pepe Malas"/>
    <x v="1"/>
    <s v="Andrea Di Stefano"/>
    <x v="1"/>
  </r>
  <r>
    <x v="2"/>
    <x v="54"/>
    <s v="But I'm a Cheerleader"/>
    <s v="Graham Eaton"/>
    <x v="2"/>
    <s v="Clea DuVall"/>
    <x v="1"/>
  </r>
  <r>
    <x v="1"/>
    <x v="54"/>
    <s v="Wonder Boys"/>
    <s v="Terry &quot;Crabs&quot; Crabtree"/>
    <x v="1"/>
    <s v="Robert Downey Jr."/>
    <x v="1"/>
  </r>
  <r>
    <x v="2"/>
    <x v="54"/>
    <s v="Best in Show"/>
    <s v="Sherri Ann Ward Cabot"/>
    <x v="2"/>
    <s v="Jennifer Coolidge"/>
    <x v="1"/>
  </r>
  <r>
    <x v="2"/>
    <x v="54"/>
    <s v="Best in Show"/>
    <s v="Christy Cummings"/>
    <x v="2"/>
    <s v="Jane Lynch"/>
    <x v="1"/>
  </r>
  <r>
    <x v="2"/>
    <x v="54"/>
    <s v="Why Not Me?"/>
    <s v="Ariane"/>
    <x v="2"/>
    <s v="Alexandra London"/>
    <x v="67"/>
  </r>
  <r>
    <x v="2"/>
    <x v="54"/>
    <s v="Miss Congeniality"/>
    <s v="Karen Krantz (Miss New York)"/>
    <x v="2"/>
    <s v="Melissa De Sousa"/>
    <x v="1"/>
  </r>
  <r>
    <x v="2"/>
    <x v="54"/>
    <s v="Sordid Lives"/>
    <s v="Bitsy Mae Harling"/>
    <x v="2"/>
    <s v="Olivia Newton-John"/>
    <x v="1"/>
  </r>
  <r>
    <x v="2"/>
    <x v="54"/>
    <s v="Spacked Out"/>
    <s v="Sissy"/>
    <x v="2"/>
    <s v="Christy Cheung"/>
    <x v="49"/>
  </r>
  <r>
    <x v="2"/>
    <x v="54"/>
    <s v="Things You Can Tell Just by Looking at Her"/>
    <s v="Lilly"/>
    <x v="2"/>
    <s v="Valeria Golino"/>
    <x v="1"/>
  </r>
  <r>
    <x v="2"/>
    <x v="54"/>
    <s v="Things You Can Tell Just by Looking at Her"/>
    <s v="Christine Taylor"/>
    <x v="2"/>
    <s v="Calista Flockhart"/>
    <x v="1"/>
  </r>
  <r>
    <x v="2"/>
    <x v="54"/>
    <s v="Spacked Out"/>
    <s v="Bean Curd"/>
    <x v="2"/>
    <s v="Maggie Poon"/>
    <x v="49"/>
  </r>
  <r>
    <x v="2"/>
    <x v="54"/>
    <s v="What's Cooking?"/>
    <s v="Carla"/>
    <x v="2"/>
    <s v="Julianna Margulies"/>
    <x v="3"/>
  </r>
  <r>
    <x v="2"/>
    <x v="54"/>
    <s v="What's Cooking?"/>
    <s v="Rachel Seelig"/>
    <x v="2"/>
    <s v="Kyra Sedgwick"/>
    <x v="3"/>
  </r>
  <r>
    <x v="2"/>
    <x v="54"/>
    <s v="Limbo"/>
    <s v="Lou"/>
    <x v="2"/>
    <s v="Rita Taggart"/>
    <x v="1"/>
  </r>
  <r>
    <x v="1"/>
    <x v="54"/>
    <s v="Beat"/>
    <s v="William S. Burroughs"/>
    <x v="1"/>
    <s v="Kiefer Sutherland"/>
    <x v="1"/>
  </r>
  <r>
    <x v="2"/>
    <x v="54"/>
    <s v="Time and Tide"/>
    <s v="Ah Jo"/>
    <x v="2"/>
    <s v="Cathy Tsui"/>
    <x v="49"/>
  </r>
  <r>
    <x v="0"/>
    <x v="55"/>
    <s v="The Man Who Wasn't There"/>
    <s v="Creighton Tolliver"/>
    <x v="0"/>
    <s v="Jon Polito"/>
    <x v="3"/>
  </r>
  <r>
    <x v="0"/>
    <x v="55"/>
    <s v="Josie and the Pussycats"/>
    <s v="Wyatt Frame"/>
    <x v="0"/>
    <s v="Alan Cumming"/>
    <x v="1"/>
  </r>
  <r>
    <x v="0"/>
    <x v="55"/>
    <s v="Hedwig and the Angry Inch"/>
    <s v="Luther Robinson"/>
    <x v="0"/>
    <s v="Maurice Dean Wint"/>
    <x v="1"/>
  </r>
  <r>
    <x v="0"/>
    <x v="55"/>
    <s v="Gypsy 83"/>
    <s v="Clive Webb"/>
    <x v="0"/>
    <s v="Kett Turton"/>
    <x v="1"/>
  </r>
  <r>
    <x v="0"/>
    <x v="55"/>
    <s v="Kissing Jessica Stein"/>
    <s v="Martin"/>
    <x v="0"/>
    <s v="Michael Mastro"/>
    <x v="1"/>
  </r>
  <r>
    <x v="0"/>
    <x v="55"/>
    <s v="The Deep End"/>
    <s v="Beau Hall"/>
    <x v="0"/>
    <s v="Jonathan Tucker"/>
    <x v="1"/>
  </r>
  <r>
    <x v="0"/>
    <x v="55"/>
    <s v="Blow"/>
    <s v="Derek Foreal"/>
    <x v="0"/>
    <s v="Paul Reubens"/>
    <x v="1"/>
  </r>
  <r>
    <x v="0"/>
    <x v="55"/>
    <s v="Lan Yu"/>
    <s v="Lan Yu"/>
    <x v="0"/>
    <s v="Liu Ye"/>
    <x v="71"/>
  </r>
  <r>
    <x v="0"/>
    <x v="55"/>
    <s v="Legally Blonde"/>
    <s v="Enrique Salvatore"/>
    <x v="0"/>
    <s v="Greg Serano"/>
    <x v="1"/>
  </r>
  <r>
    <x v="0"/>
    <x v="55"/>
    <s v="L.I.E."/>
    <s v="Howie Blitzer"/>
    <x v="0"/>
    <s v="Paul Dano"/>
    <x v="1"/>
  </r>
  <r>
    <x v="0"/>
    <x v="55"/>
    <s v="The Mexican"/>
    <s v="Leroy"/>
    <x v="0"/>
    <s v="James Gandolfini"/>
    <x v="1"/>
  </r>
  <r>
    <x v="3"/>
    <x v="55"/>
    <s v="By Hook or by Crook"/>
    <s v="Shy"/>
    <x v="3"/>
    <s v="Silas Howard"/>
    <x v="1"/>
  </r>
  <r>
    <x v="0"/>
    <x v="55"/>
    <s v="Shake It All About"/>
    <s v="Jørgen"/>
    <x v="0"/>
    <s v="Troels Lyby"/>
    <x v="40"/>
  </r>
  <r>
    <x v="0"/>
    <x v="55"/>
    <s v="Wet Hot American Summer"/>
    <s v="McKinley"/>
    <x v="0"/>
    <s v="Michael Ian Black"/>
    <x v="1"/>
  </r>
  <r>
    <x v="2"/>
    <x v="55"/>
    <s v="Lost and Delirious"/>
    <s v="Victoria &quot;Tori&quot; Moller"/>
    <x v="2"/>
    <s v="Jessica Paré"/>
    <x v="20"/>
  </r>
  <r>
    <x v="3"/>
    <x v="55"/>
    <s v="Hedwig and the Angry Inch"/>
    <s v="Hedwig Robinson/Hansel"/>
    <x v="3"/>
    <s v="John Cameron Mitchell"/>
    <x v="1"/>
  </r>
  <r>
    <x v="3"/>
    <x v="55"/>
    <s v="Gaudi Afternoon"/>
    <s v="Frankie Stevens"/>
    <x v="3"/>
    <s v="Marcia Gay Harden"/>
    <x v="72"/>
  </r>
  <r>
    <x v="2"/>
    <x v="55"/>
    <s v="Why Not Me?"/>
    <s v="Eva"/>
    <x v="2"/>
    <s v="Julie Gayet"/>
    <x v="67"/>
  </r>
  <r>
    <x v="2"/>
    <x v="55"/>
    <s v="Blow Dry"/>
    <s v="Sandra"/>
    <x v="2"/>
    <s v="Rachel Griffiths"/>
    <x v="73"/>
  </r>
  <r>
    <x v="2"/>
    <x v="55"/>
    <s v="Jesus Christ Vampire Hunter"/>
    <s v="Mary Magnum"/>
    <x v="2"/>
    <s v="Mary Moulton"/>
    <x v="20"/>
  </r>
  <r>
    <x v="2"/>
    <x v="55"/>
    <s v="Jesus Christ Vampire Hunter"/>
    <s v="Maxine Shreck"/>
    <x v="2"/>
    <s v="Murielle Varhelyi"/>
    <x v="20"/>
  </r>
  <r>
    <x v="2"/>
    <x v="55"/>
    <s v="The Watermelon Woman"/>
    <s v="Martha Page"/>
    <x v="2"/>
    <s v="Alexandra Juhasz"/>
    <x v="1"/>
  </r>
  <r>
    <x v="2"/>
    <x v="55"/>
    <s v="Mulholland Drive"/>
    <s v="Rita"/>
    <x v="2"/>
    <s v="Laura Elena Harring"/>
    <x v="57"/>
  </r>
  <r>
    <x v="2"/>
    <x v="55"/>
    <s v="Mulholland Drive"/>
    <s v="Betty Elms"/>
    <x v="2"/>
    <s v="Naomi Watts"/>
    <x v="57"/>
  </r>
  <r>
    <x v="0"/>
    <x v="55"/>
    <s v="Saving Silverman"/>
    <s v="J.D McNugent"/>
    <x v="0"/>
    <s v="Jack Black"/>
    <x v="1"/>
  </r>
  <r>
    <x v="2"/>
    <x v="55"/>
    <s v="But I'm a Cheerleader"/>
    <s v="Sinead Laren"/>
    <x v="2"/>
    <s v="Katharine Towne"/>
    <x v="1"/>
  </r>
  <r>
    <x v="2"/>
    <x v="55"/>
    <s v="Lost and Delirious"/>
    <s v="Pauline Oster"/>
    <x v="2"/>
    <s v="Piper Perabo"/>
    <x v="20"/>
  </r>
  <r>
    <x v="1"/>
    <x v="55"/>
    <s v="Bungee Jumping of Their Own"/>
    <s v="Seo In-woo"/>
    <x v="1"/>
    <s v="Lee Byung-hun"/>
    <x v="74"/>
  </r>
  <r>
    <x v="1"/>
    <x v="55"/>
    <s v="Blow Dry"/>
    <s v="Shelley Allen"/>
    <x v="1"/>
    <s v="Natasha Richardson"/>
    <x v="1"/>
  </r>
  <r>
    <x v="1"/>
    <x v="55"/>
    <s v="Y tu mamá también"/>
    <s v="Tenoch Iturbide"/>
    <x v="1"/>
    <s v="Diego Luna"/>
    <x v="37"/>
  </r>
  <r>
    <x v="1"/>
    <x v="55"/>
    <s v="The Royal Tenenbaums"/>
    <s v="Margot Tennenbaum"/>
    <x v="1"/>
    <s v="Gwyneth Paltrow"/>
    <x v="1"/>
  </r>
  <r>
    <x v="1"/>
    <x v="55"/>
    <s v="Piñero"/>
    <s v="Miguel Piñero"/>
    <x v="1"/>
    <s v="Benjamin Bratt"/>
    <x v="1"/>
  </r>
  <r>
    <x v="1"/>
    <x v="55"/>
    <s v="Shake It All About"/>
    <s v="Jacob"/>
    <x v="1"/>
    <s v="Mads Mikkelsen"/>
    <x v="40"/>
  </r>
  <r>
    <x v="1"/>
    <x v="55"/>
    <s v="Kissing Jessica Stein"/>
    <s v="Helen Cooper"/>
    <x v="1"/>
    <s v="Heather Juergensen"/>
    <x v="1"/>
  </r>
  <r>
    <x v="1"/>
    <x v="55"/>
    <s v="Julie Johnson"/>
    <s v="Julie Johnson"/>
    <x v="1"/>
    <s v="Lili Taylor"/>
    <x v="1"/>
  </r>
  <r>
    <x v="1"/>
    <x v="55"/>
    <s v="Iris"/>
    <s v="Iris Murdoch"/>
    <x v="1"/>
    <s v="Judi Dench"/>
    <x v="3"/>
  </r>
  <r>
    <x v="1"/>
    <x v="55"/>
    <s v="Ichi the Killer"/>
    <s v="Kakihara"/>
    <x v="1"/>
    <s v="Tadanobu Asano"/>
    <x v="13"/>
  </r>
  <r>
    <x v="1"/>
    <x v="55"/>
    <s v="Mulholland Drive"/>
    <s v="Camilla Rhodes"/>
    <x v="1"/>
    <s v="Laura Harring"/>
    <x v="1"/>
  </r>
  <r>
    <x v="0"/>
    <x v="56"/>
    <s v="Unconditional Love"/>
    <s v="Dirk"/>
    <x v="0"/>
    <s v="Rupert Everett"/>
    <x v="1"/>
  </r>
  <r>
    <x v="2"/>
    <x v="56"/>
    <s v="May"/>
    <s v="Ambrosia"/>
    <x v="2"/>
    <s v="Nichole Hiltz"/>
    <x v="1"/>
  </r>
  <r>
    <x v="2"/>
    <x v="56"/>
    <s v="Kiss the Bride"/>
    <s v="Antonia &quot;Toni&quot; Sposato"/>
    <x v="2"/>
    <s v="Monet Mazur"/>
    <x v="1"/>
  </r>
  <r>
    <x v="2"/>
    <x v="56"/>
    <s v="Kiss the Bride"/>
    <s v="Amy Kayne"/>
    <x v="2"/>
    <s v="Alyssa Milano"/>
    <x v="1"/>
  </r>
  <r>
    <x v="2"/>
    <x v="56"/>
    <s v="The Hours"/>
    <s v="Sally Lester"/>
    <x v="2"/>
    <s v="Allison Janney"/>
    <x v="3"/>
  </r>
  <r>
    <x v="2"/>
    <x v="56"/>
    <s v="The Watermelon Woman"/>
    <s v="June Walker"/>
    <x v="2"/>
    <s v="Cheryl Clarke"/>
    <x v="1"/>
  </r>
  <r>
    <x v="0"/>
    <x v="56"/>
    <s v="Sweet Home Alabama"/>
    <s v="Bobby Ray"/>
    <x v="0"/>
    <s v="Ethan Embry"/>
    <x v="1"/>
  </r>
  <r>
    <x v="0"/>
    <x v="56"/>
    <s v="The Hours"/>
    <s v="Richard Brown"/>
    <x v="0"/>
    <s v="Ed Harris"/>
    <x v="3"/>
  </r>
  <r>
    <x v="0"/>
    <x v="56"/>
    <s v="Far from Heaven"/>
    <s v="Frank Whitaker"/>
    <x v="0"/>
    <s v="Dennis Quaid"/>
    <x v="1"/>
  </r>
  <r>
    <x v="0"/>
    <x v="56"/>
    <s v="Dahmer"/>
    <s v="Jeffrey Dahmer"/>
    <x v="0"/>
    <s v="Jeremy Renner"/>
    <x v="1"/>
  </r>
  <r>
    <x v="1"/>
    <x v="56"/>
    <s v="The Hours"/>
    <s v="Clarissa Vaughan"/>
    <x v="1"/>
    <s v="Meryl Streep"/>
    <x v="4"/>
  </r>
  <r>
    <x v="0"/>
    <x v="56"/>
    <s v="Boat Trip"/>
    <s v="Lloyd Faversham"/>
    <x v="0"/>
    <s v="Roger Moore"/>
    <x v="1"/>
  </r>
  <r>
    <x v="0"/>
    <x v="56"/>
    <s v="Bend It Like Beckham"/>
    <s v="Tony"/>
    <x v="0"/>
    <s v="Ameet Chana"/>
    <x v="75"/>
  </r>
  <r>
    <x v="2"/>
    <x v="56"/>
    <s v="But I'm a Cheerleader"/>
    <s v="Hilary Vandermuller"/>
    <x v="2"/>
    <s v="Melanie Lynskey"/>
    <x v="1"/>
  </r>
  <r>
    <x v="1"/>
    <x v="56"/>
    <s v="The Rules of Attraction"/>
    <s v="Paul Denton"/>
    <x v="1"/>
    <s v="Ian Somerhalder"/>
    <x v="0"/>
  </r>
  <r>
    <x v="1"/>
    <x v="56"/>
    <s v="May"/>
    <s v="May Dove Canady"/>
    <x v="1"/>
    <s v="Angela Bettis"/>
    <x v="1"/>
  </r>
  <r>
    <x v="0"/>
    <x v="56"/>
    <s v="Friday After Next"/>
    <s v="Damon Pearly"/>
    <x v="0"/>
    <s v="Terry Crews"/>
    <x v="1"/>
  </r>
  <r>
    <x v="3"/>
    <x v="57"/>
    <s v="Normal"/>
    <s v="Ruth Applewood"/>
    <x v="3"/>
    <s v="Tom Wilkinson"/>
    <x v="1"/>
  </r>
  <r>
    <x v="3"/>
    <x v="57"/>
    <s v="A Mighty Wind"/>
    <s v="Mark Shubb"/>
    <x v="3"/>
    <s v="Harry Shearer"/>
    <x v="1"/>
  </r>
  <r>
    <x v="3"/>
    <x v="57"/>
    <s v="Beautiful Boxer"/>
    <s v="Nong Toom / Parinya Charoenphol"/>
    <x v="3"/>
    <s v="Asanee Suwan"/>
    <x v="76"/>
  </r>
  <r>
    <x v="3"/>
    <x v="57"/>
    <s v="Soldier's Girl"/>
    <s v="Calpernia"/>
    <x v="3"/>
    <s v="Lee Pace"/>
    <x v="1"/>
  </r>
  <r>
    <x v="2"/>
    <x v="57"/>
    <s v="Under the Tuscan Sun"/>
    <s v="Patti"/>
    <x v="2"/>
    <s v="Sandra Oh"/>
    <x v="1"/>
  </r>
  <r>
    <x v="2"/>
    <x v="57"/>
    <s v="Gigli"/>
    <s v="Ricki/Rochelle"/>
    <x v="2"/>
    <s v="Jennifer Lopez"/>
    <x v="1"/>
  </r>
  <r>
    <x v="2"/>
    <x v="57"/>
    <s v="Something's Gotta Give"/>
    <s v="Zoe"/>
    <x v="2"/>
    <s v="Frances McDormand"/>
    <x v="1"/>
  </r>
  <r>
    <x v="2"/>
    <x v="57"/>
    <s v="Monster"/>
    <s v="Aileen Wuornos"/>
    <x v="2"/>
    <s v="Charlize Theron"/>
    <x v="1"/>
  </r>
  <r>
    <x v="2"/>
    <x v="57"/>
    <s v="June"/>
    <s v="Polly"/>
    <x v="2"/>
    <s v="Anna Faris"/>
    <x v="1"/>
  </r>
  <r>
    <x v="2"/>
    <x v="57"/>
    <s v="But I'm a Cheerleader"/>
    <s v="Kelly"/>
    <x v="2"/>
    <s v="Ione Skye (uncredited)"/>
    <x v="1"/>
  </r>
  <r>
    <x v="2"/>
    <x v="57"/>
    <s v="Under the Tuscan Sun"/>
    <s v="Grace"/>
    <x v="2"/>
    <s v="Kate Walsh"/>
    <x v="1"/>
  </r>
  <r>
    <x v="3"/>
    <x v="57"/>
    <s v="Party Monster"/>
    <s v="Christina"/>
    <x v="3"/>
    <s v="Marilyn Manson"/>
    <x v="1"/>
  </r>
  <r>
    <x v="0"/>
    <x v="57"/>
    <s v="Latter Days"/>
    <s v="Christian Markelli"/>
    <x v="0"/>
    <s v="Wes Ramsey"/>
    <x v="1"/>
  </r>
  <r>
    <x v="1"/>
    <x v="57"/>
    <s v="Party Monster"/>
    <s v="Keoki"/>
    <x v="1"/>
    <s v="Wilmer Valderrama"/>
    <x v="1"/>
  </r>
  <r>
    <x v="0"/>
    <x v="57"/>
    <s v="American Wedding"/>
    <s v="Bear"/>
    <x v="0"/>
    <s v="Eric Allan Kramer"/>
    <x v="1"/>
  </r>
  <r>
    <x v="0"/>
    <x v="57"/>
    <s v="Arisan!"/>
    <s v="Nino"/>
    <x v="0"/>
    <s v="Surya Saputra"/>
    <x v="77"/>
  </r>
  <r>
    <x v="0"/>
    <x v="57"/>
    <s v="Bright Young Things"/>
    <s v="Miles Maitland"/>
    <x v="0"/>
    <s v="Michael Sheen"/>
    <x v="4"/>
  </r>
  <r>
    <x v="1"/>
    <x v="57"/>
    <s v="SpiderBabe"/>
    <s v="Patricia Porker"/>
    <x v="1"/>
    <s v="Erin Brown"/>
    <x v="1"/>
  </r>
  <r>
    <x v="0"/>
    <x v="57"/>
    <s v="Mambo Italiano"/>
    <s v="Angelo Barberini"/>
    <x v="0"/>
    <s v="Luke Kirby"/>
    <x v="20"/>
  </r>
  <r>
    <x v="0"/>
    <x v="57"/>
    <s v="Party Monster"/>
    <s v="Michael Alig"/>
    <x v="0"/>
    <s v="Macaulay Culkin"/>
    <x v="1"/>
  </r>
  <r>
    <x v="0"/>
    <x v="58"/>
    <s v="Somersault"/>
    <s v="Richard"/>
    <x v="0"/>
    <s v="Erik Thomson"/>
    <x v="31"/>
  </r>
  <r>
    <x v="2"/>
    <x v="58"/>
    <s v="She Hate Me"/>
    <s v="Fatima Goodrich"/>
    <x v="2"/>
    <s v="Kerry Washington"/>
    <x v="1"/>
  </r>
  <r>
    <x v="2"/>
    <x v="58"/>
    <s v="Saving Face"/>
    <s v="Vivian Shing"/>
    <x v="2"/>
    <s v="Lynn Chen"/>
    <x v="1"/>
  </r>
  <r>
    <x v="2"/>
    <x v="58"/>
    <s v="Saving Face"/>
    <s v="Willhelmina &quot;Wil&quot; Pang"/>
    <x v="2"/>
    <s v="Michelle Krusiec"/>
    <x v="1"/>
  </r>
  <r>
    <x v="2"/>
    <x v="58"/>
    <s v="My Summer of Love"/>
    <s v="Tamsin"/>
    <x v="2"/>
    <s v="Emily Blunt"/>
    <x v="4"/>
  </r>
  <r>
    <x v="2"/>
    <x v="58"/>
    <s v="Eulogy"/>
    <s v="Lucy Collins"/>
    <x v="2"/>
    <s v="Kelly Preston"/>
    <x v="1"/>
  </r>
  <r>
    <x v="2"/>
    <x v="58"/>
    <s v="Eulogy"/>
    <s v="Judy Arnolds"/>
    <x v="2"/>
    <s v="Famke Janssen"/>
    <x v="1"/>
  </r>
  <r>
    <x v="2"/>
    <x v="58"/>
    <s v="D.E.B.S"/>
    <s v="Lucy Diamond"/>
    <x v="2"/>
    <s v="Jordana Brewster"/>
    <x v="1"/>
  </r>
  <r>
    <x v="2"/>
    <x v="58"/>
    <s v="Butterfly"/>
    <s v="Yip"/>
    <x v="2"/>
    <s v="Tian Yuan"/>
    <x v="49"/>
  </r>
  <r>
    <x v="0"/>
    <x v="58"/>
    <s v="Brother to Brother"/>
    <s v="Perry"/>
    <x v="0"/>
    <s v="Anthony Mackie"/>
    <x v="1"/>
  </r>
  <r>
    <x v="0"/>
    <x v="58"/>
    <s v="Formula 17"/>
    <s v="Chou T'ien Tsai"/>
    <x v="0"/>
    <s v="Tony Yang"/>
    <x v="78"/>
  </r>
  <r>
    <x v="0"/>
    <x v="58"/>
    <s v="Enter the Phoenix"/>
    <s v="Georgie Hung Chi Kit"/>
    <x v="0"/>
    <s v="Daniel Wu"/>
    <x v="49"/>
  </r>
  <r>
    <x v="2"/>
    <x v="58"/>
    <s v="She Hate Me"/>
    <s v="Alex Guerrero"/>
    <x v="2"/>
    <s v="Dania Ramirez"/>
    <x v="1"/>
  </r>
  <r>
    <x v="2"/>
    <x v="58"/>
    <s v="Monster"/>
    <s v="Selby Wall"/>
    <x v="2"/>
    <s v="Christina Ricci"/>
    <x v="1"/>
  </r>
  <r>
    <x v="0"/>
    <x v="58"/>
    <s v="Bad Education"/>
    <s v="Enrique Goded"/>
    <x v="0"/>
    <s v="Fele Martínez"/>
    <x v="19"/>
  </r>
  <r>
    <x v="0"/>
    <x v="58"/>
    <s v="Alexander"/>
    <s v="Hephaistion"/>
    <x v="0"/>
    <s v="Jared Leto"/>
    <x v="79"/>
  </r>
  <r>
    <x v="0"/>
    <x v="58"/>
    <s v="The 24th Day"/>
    <s v="Dan"/>
    <x v="0"/>
    <s v="James Marsden"/>
    <x v="1"/>
  </r>
  <r>
    <x v="2"/>
    <x v="58"/>
    <s v="But I'm a Cheerleader"/>
    <s v="Lipstick Lesbian"/>
    <x v="2"/>
    <s v="Julie Delpy"/>
    <x v="1"/>
  </r>
  <r>
    <x v="2"/>
    <x v="58"/>
    <s v="Butterfly"/>
    <s v="Flavia"/>
    <x v="2"/>
    <s v="Josie Ho"/>
    <x v="49"/>
  </r>
  <r>
    <x v="0"/>
    <x v="58"/>
    <s v="Saved!"/>
    <s v="Dean"/>
    <x v="0"/>
    <s v="Chad Faust"/>
    <x v="1"/>
  </r>
  <r>
    <x v="1"/>
    <x v="58"/>
    <s v="The 24th Day"/>
    <s v="Tom"/>
    <x v="1"/>
    <s v="Scott Speedman"/>
    <x v="1"/>
  </r>
  <r>
    <x v="1"/>
    <x v="58"/>
    <s v="Dodgeball: A True Underdog Story"/>
    <s v="Kate Veatch"/>
    <x v="1"/>
    <s v="Christine Taylor"/>
    <x v="1"/>
  </r>
  <r>
    <x v="0"/>
    <x v="58"/>
    <s v="Mean Girls"/>
    <s v="Damian"/>
    <x v="0"/>
    <s v="Daniel Franzese"/>
    <x v="1"/>
  </r>
  <r>
    <x v="0"/>
    <x v="58"/>
    <s v="Leave Me Alone"/>
    <s v="Yiu Chun Man"/>
    <x v="0"/>
    <s v="Ekin Cheng"/>
    <x v="49"/>
  </r>
  <r>
    <x v="0"/>
    <x v="58"/>
    <s v="A Home at the End of the World"/>
    <s v="Jonathan Glover"/>
    <x v="0"/>
    <s v="Harris Allan / Dallas Roberts"/>
    <x v="1"/>
  </r>
  <r>
    <x v="1"/>
    <x v="58"/>
    <s v="Alexander"/>
    <s v="Alexander"/>
    <x v="1"/>
    <s v="Colin Farrell"/>
    <x v="0"/>
  </r>
  <r>
    <x v="1"/>
    <x v="58"/>
    <s v="D.E.B.S"/>
    <s v="Amy Bradshaw"/>
    <x v="1"/>
    <s v="Sara Foster"/>
    <x v="1"/>
  </r>
  <r>
    <x v="1"/>
    <x v="58"/>
    <s v="De-Lovely"/>
    <s v="Cole Porter"/>
    <x v="1"/>
    <s v="Kevin Kline"/>
    <x v="1"/>
  </r>
  <r>
    <x v="0"/>
    <x v="58"/>
    <s v="Touch of Pink"/>
    <s v="Alim"/>
    <x v="0"/>
    <s v="Jimi Mistry"/>
    <x v="80"/>
  </r>
  <r>
    <x v="1"/>
    <x v="58"/>
    <s v="Grande École"/>
    <s v="Paul"/>
    <x v="1"/>
    <s v="Gregori Baquet"/>
    <x v="2"/>
  </r>
  <r>
    <x v="1"/>
    <x v="58"/>
    <s v="Kinsey"/>
    <s v="Alfred Kinsey"/>
    <x v="1"/>
    <s v="Liam Neeson"/>
    <x v="1"/>
  </r>
  <r>
    <x v="1"/>
    <x v="58"/>
    <s v="The Life Aquatic with Steve Zissou"/>
    <s v="Alistair Hennessey"/>
    <x v="1"/>
    <s v="Jeff Goldblum"/>
    <x v="1"/>
  </r>
  <r>
    <x v="0"/>
    <x v="58"/>
    <s v="Hellbent"/>
    <s v="Joey"/>
    <x v="0"/>
    <s v="Hank Harris"/>
    <x v="1"/>
  </r>
  <r>
    <x v="1"/>
    <x v="58"/>
    <s v="My Summer of Love"/>
    <s v="Mona"/>
    <x v="1"/>
    <s v="Natalie Press"/>
    <x v="4"/>
  </r>
  <r>
    <x v="1"/>
    <x v="58"/>
    <s v="Stage Beauty"/>
    <s v="Ned Kynaston"/>
    <x v="1"/>
    <s v="Billy Crudup"/>
    <x v="0"/>
  </r>
  <r>
    <x v="1"/>
    <x v="58"/>
    <s v="Star Appeal"/>
    <s v="E.T."/>
    <x v="1"/>
    <s v="Guifeng Wang"/>
    <x v="81"/>
  </r>
  <r>
    <x v="3"/>
    <x v="58"/>
    <s v="Agnes and His Brothers"/>
    <s v="Agnes"/>
    <x v="3"/>
    <s v="Martin Weiß"/>
    <x v="0"/>
  </r>
  <r>
    <x v="3"/>
    <x v="58"/>
    <s v="Bad Education"/>
    <s v="Zahara"/>
    <x v="3"/>
    <s v="Gael García Bernal"/>
    <x v="19"/>
  </r>
  <r>
    <x v="3"/>
    <x v="58"/>
    <s v="Wild Side"/>
    <s v="Stéphanie"/>
    <x v="3"/>
    <s v="Stéphanie Michelini"/>
    <x v="2"/>
  </r>
  <r>
    <x v="0"/>
    <x v="58"/>
    <s v="The Stepford Wives"/>
    <s v="Roger Bannister"/>
    <x v="0"/>
    <s v="Roger Bart"/>
    <x v="1"/>
  </r>
  <r>
    <x v="0"/>
    <x v="58"/>
    <s v="Stage Beauty"/>
    <s v="George Villiers"/>
    <x v="0"/>
    <s v="Ben Chaplin"/>
    <x v="82"/>
  </r>
  <r>
    <x v="0"/>
    <x v="58"/>
    <s v="Mysterious Skin"/>
    <s v="Neil McCormick"/>
    <x v="0"/>
    <s v="Joseph Gordon-Levitt"/>
    <x v="83"/>
  </r>
  <r>
    <x v="0"/>
    <x v="58"/>
    <s v="Rice Rhapsody"/>
    <s v="Daniel"/>
    <x v="0"/>
    <s v="Alvin Chiang"/>
    <x v="84"/>
  </r>
  <r>
    <x v="3"/>
    <x v="59"/>
    <s v="Strange Circus"/>
    <s v="Yuji"/>
    <x v="3"/>
    <s v="Issei Ishida"/>
    <x v="13"/>
  </r>
  <r>
    <x v="3"/>
    <x v="59"/>
    <s v="20 centímetros"/>
    <s v="Marieta"/>
    <x v="3"/>
    <s v="Mónica Cervera"/>
    <x v="19"/>
  </r>
  <r>
    <x v="3"/>
    <x v="59"/>
    <s v="Breakfast on Pluto"/>
    <s v="Patrick &quot;Kitten&quot; Braden"/>
    <x v="3"/>
    <s v="Cillian Murphy"/>
    <x v="51"/>
  </r>
  <r>
    <x v="3"/>
    <x v="59"/>
    <s v="Tom-Yum-Goong"/>
    <s v="Madame Rose"/>
    <x v="3"/>
    <s v="Jin Xing"/>
    <x v="76"/>
  </r>
  <r>
    <x v="3"/>
    <x v="59"/>
    <s v="Transamerica"/>
    <s v="Sabrina &quot;Bree&quot; Osbourne"/>
    <x v="3"/>
    <s v="Felicity Huffman"/>
    <x v="1"/>
  </r>
  <r>
    <x v="0"/>
    <x v="59"/>
    <s v="Brokeback Mountain"/>
    <s v="Randall Malone"/>
    <x v="0"/>
    <s v="David Harbour"/>
    <x v="1"/>
  </r>
  <r>
    <x v="2"/>
    <x v="59"/>
    <s v="Red Doors"/>
    <s v="Julie Wong"/>
    <x v="2"/>
    <s v="Elaine Kao"/>
    <x v="1"/>
  </r>
  <r>
    <x v="1"/>
    <x v="59"/>
    <s v="Where the Truth Lies"/>
    <s v="Vince Collins"/>
    <x v="1"/>
    <s v="Colin Firth"/>
    <x v="20"/>
  </r>
  <r>
    <x v="1"/>
    <x v="59"/>
    <s v="Transamerica"/>
    <s v="Toby"/>
    <x v="1"/>
    <s v="Kevin Zegers"/>
    <x v="1"/>
  </r>
  <r>
    <x v="1"/>
    <x v="59"/>
    <s v="Rent"/>
    <s v="Maureen Johnson"/>
    <x v="1"/>
    <s v="Idina Menzel"/>
    <x v="1"/>
  </r>
  <r>
    <x v="1"/>
    <x v="59"/>
    <s v="My Fair Son"/>
    <s v="Xiao Bo"/>
    <x v="1"/>
    <s v="Yu Bo"/>
    <x v="81"/>
  </r>
  <r>
    <x v="1"/>
    <x v="59"/>
    <s v="Imagine Me &amp; You"/>
    <s v="Rachel"/>
    <x v="1"/>
    <s v="Piper Perabo"/>
    <x v="0"/>
  </r>
  <r>
    <x v="1"/>
    <x v="59"/>
    <s v="The Dying Gaul"/>
    <s v="Jeffrey Tishop"/>
    <x v="1"/>
    <s v="Campbell Scott"/>
    <x v="1"/>
  </r>
  <r>
    <x v="1"/>
    <x v="59"/>
    <s v="Cold Showers"/>
    <s v="Mickael"/>
    <x v="1"/>
    <s v="Johan Libéreau"/>
    <x v="2"/>
  </r>
  <r>
    <x v="1"/>
    <x v="59"/>
    <s v="Brokeback Mountain"/>
    <s v="Ennis Del Mar"/>
    <x v="1"/>
    <s v="Heath Ledger"/>
    <x v="1"/>
  </r>
  <r>
    <x v="2"/>
    <x v="59"/>
    <s v="V for Vendetta"/>
    <s v="Valerie Page"/>
    <x v="2"/>
    <s v="Natasha Wightman"/>
    <x v="82"/>
  </r>
  <r>
    <x v="2"/>
    <x v="59"/>
    <s v="Imagine Me &amp; You"/>
    <s v="Luce"/>
    <x v="2"/>
    <s v="Lena Headey"/>
    <x v="85"/>
  </r>
  <r>
    <x v="0"/>
    <x v="59"/>
    <s v="The Blossoming of Maximo Oliveros"/>
    <s v="Maximo &quot;Maxi&quot; Oliveros"/>
    <x v="0"/>
    <s v="Nathan Lopez"/>
    <x v="86"/>
  </r>
  <r>
    <x v="0"/>
    <x v="59"/>
    <s v="Capote"/>
    <s v="Truman Capote"/>
    <x v="0"/>
    <s v="Philip Seymour Hoffman"/>
    <x v="6"/>
  </r>
  <r>
    <x v="0"/>
    <x v="59"/>
    <s v="C.R.A.Z.Y."/>
    <s v="Zachary Beaulieu"/>
    <x v="0"/>
    <s v="Marc-André Grondin"/>
    <x v="20"/>
  </r>
  <r>
    <x v="0"/>
    <x v="59"/>
    <s v="Cursed"/>
    <s v="Bo"/>
    <x v="0"/>
    <s v="Milo Ventimiglia"/>
    <x v="1"/>
  </r>
  <r>
    <x v="0"/>
    <x v="59"/>
    <s v="The Dying Gaul"/>
    <s v="Robert Sandrich"/>
    <x v="0"/>
    <s v="Peter Sarsgaard"/>
    <x v="1"/>
  </r>
  <r>
    <x v="0"/>
    <x v="59"/>
    <s v="Be Cool"/>
    <s v="Elliot Wilhelm"/>
    <x v="0"/>
    <s v="Dwayne Johnson"/>
    <x v="1"/>
  </r>
  <r>
    <x v="0"/>
    <x v="59"/>
    <s v="Happy Endings"/>
    <s v="Charley Peppitone"/>
    <x v="0"/>
    <s v="Steve Coogan"/>
    <x v="1"/>
  </r>
  <r>
    <x v="2"/>
    <x v="59"/>
    <s v="Red Doors"/>
    <s v="Mia Scarlett"/>
    <x v="2"/>
    <s v="Mia Riverton"/>
    <x v="1"/>
  </r>
  <r>
    <x v="0"/>
    <x v="59"/>
    <s v="The Family Stone"/>
    <s v="Thad Stone"/>
    <x v="0"/>
    <s v="Tyrone Giordano"/>
    <x v="1"/>
  </r>
  <r>
    <x v="2"/>
    <x v="59"/>
    <s v="Russian Dolls"/>
    <s v="Isabelle"/>
    <x v="2"/>
    <s v="Cécile de France"/>
    <x v="55"/>
  </r>
  <r>
    <x v="2"/>
    <x v="59"/>
    <s v="Sin City"/>
    <s v="Lucille"/>
    <x v="2"/>
    <s v="Carla Gugino"/>
    <x v="1"/>
  </r>
  <r>
    <x v="0"/>
    <x v="59"/>
    <s v="Wedding Crashers"/>
    <s v="Todd Cleary"/>
    <x v="0"/>
    <s v="Keir O'Donnell"/>
    <x v="1"/>
  </r>
  <r>
    <x v="0"/>
    <x v="59"/>
    <s v="V for Vendetta"/>
    <s v="Gordon Deitrich"/>
    <x v="0"/>
    <s v="Stephen Fry"/>
    <x v="82"/>
  </r>
  <r>
    <x v="2"/>
    <x v="59"/>
    <s v="Rent"/>
    <s v="Joanne Jefferson"/>
    <x v="2"/>
    <s v="Tracie Thoms"/>
    <x v="1"/>
  </r>
  <r>
    <x v="0"/>
    <x v="59"/>
    <s v="Rent"/>
    <s v="Thomas B. &quot;Tom&quot; Collins"/>
    <x v="0"/>
    <s v="Jesse L. Martin"/>
    <x v="1"/>
  </r>
  <r>
    <x v="0"/>
    <x v="59"/>
    <s v="My Fair Son"/>
    <s v="Ray"/>
    <x v="0"/>
    <s v="Junrui Wang"/>
    <x v="81"/>
  </r>
  <r>
    <x v="0"/>
    <x v="59"/>
    <s v="Monster-in-Law"/>
    <s v="Remy"/>
    <x v="0"/>
    <s v="Adam Scott"/>
    <x v="1"/>
  </r>
  <r>
    <x v="0"/>
    <x v="59"/>
    <s v="Loggerheads"/>
    <s v="George"/>
    <x v="0"/>
    <s v="Michael Kelly"/>
    <x v="1"/>
  </r>
  <r>
    <x v="0"/>
    <x v="59"/>
    <s v="Kiss Kiss Bang Bang"/>
    <s v="Perry Van Shrike/&quot;Gay Perry&quot;"/>
    <x v="0"/>
    <s v="Val Kilmer"/>
    <x v="1"/>
  </r>
  <r>
    <x v="0"/>
    <x v="59"/>
    <s v="Kinky Boots"/>
    <s v="Simon / Lola"/>
    <x v="0"/>
    <s v="Chiwetel Ejiofor"/>
    <x v="4"/>
  </r>
  <r>
    <x v="0"/>
    <x v="59"/>
    <s v="Tides of War"/>
    <s v="Frank Habley"/>
    <x v="0"/>
    <s v="Adrian Paul"/>
    <x v="1"/>
  </r>
  <r>
    <x v="2"/>
    <x v="60"/>
    <s v="Gray Matters"/>
    <s v="Gray Baldwin"/>
    <x v="2"/>
    <s v="Heather Graham"/>
    <x v="1"/>
  </r>
  <r>
    <x v="2"/>
    <x v="60"/>
    <s v="In Her Line of Fire"/>
    <s v="Lynn Delaney"/>
    <x v="2"/>
    <s v="Mariel Hemingway"/>
    <x v="1"/>
  </r>
  <r>
    <x v="2"/>
    <x v="60"/>
    <s v="In Her Line of Fire"/>
    <s v="Sharon Serrano"/>
    <x v="2"/>
    <s v="Jill Bennett"/>
    <x v="1"/>
  </r>
  <r>
    <x v="2"/>
    <x v="60"/>
    <s v="Loving Annabelle"/>
    <s v="Annabelle Tillman"/>
    <x v="2"/>
    <s v="Erin Kelly"/>
    <x v="1"/>
  </r>
  <r>
    <x v="2"/>
    <x v="60"/>
    <s v="Smokin' Aces"/>
    <s v="Georgia Sykes"/>
    <x v="2"/>
    <s v="Alicia Keys"/>
    <x v="30"/>
  </r>
  <r>
    <x v="2"/>
    <x v="60"/>
    <s v="Notes on a Scandal"/>
    <s v="Barbara Covett"/>
    <x v="2"/>
    <s v="Judi Dench"/>
    <x v="4"/>
  </r>
  <r>
    <x v="2"/>
    <x v="60"/>
    <s v="Smokin' Aces"/>
    <s v="Sharice Watters"/>
    <x v="2"/>
    <s v="Taraji P. Henson"/>
    <x v="30"/>
  </r>
  <r>
    <x v="2"/>
    <x v="60"/>
    <s v="Tell No One (Ne le dis à personne)"/>
    <s v="Anne Beck"/>
    <x v="2"/>
    <s v="Marina Hands"/>
    <x v="2"/>
  </r>
  <r>
    <x v="2"/>
    <x v="60"/>
    <s v="Tell No One (Ne le dis à personne)"/>
    <s v="Hélène Perkins"/>
    <x v="2"/>
    <s v="Kristin Scott Thomas"/>
    <x v="2"/>
  </r>
  <r>
    <x v="2"/>
    <x v="60"/>
    <s v="Loving Annabelle"/>
    <s v="Simone Bradley"/>
    <x v="2"/>
    <s v="Diane Gaidry"/>
    <x v="1"/>
  </r>
  <r>
    <x v="2"/>
    <x v="60"/>
    <s v="Bug"/>
    <s v="R.C."/>
    <x v="2"/>
    <s v="Lynn Collins"/>
    <x v="1"/>
  </r>
  <r>
    <x v="0"/>
    <x v="60"/>
    <s v="Little Miss Sunshine"/>
    <s v="Frank Ginsberg"/>
    <x v="0"/>
    <s v="Steve Carell"/>
    <x v="1"/>
  </r>
  <r>
    <x v="0"/>
    <x v="60"/>
    <s v="The Bubble"/>
    <s v="Ashraf"/>
    <x v="0"/>
    <s v="Yousef 'Joe' Sweid"/>
    <x v="33"/>
  </r>
  <r>
    <x v="0"/>
    <x v="60"/>
    <s v="Shortbus"/>
    <s v="James"/>
    <x v="0"/>
    <s v="Paul Dawson"/>
    <x v="20"/>
  </r>
  <r>
    <x v="0"/>
    <x v="60"/>
    <s v="Talladega Nights: The Ballad of Ricky Bobby"/>
    <s v="Jean Girard"/>
    <x v="0"/>
    <s v="Sacha Baron Cohen"/>
    <x v="1"/>
  </r>
  <r>
    <x v="0"/>
    <x v="60"/>
    <s v="Poseidon"/>
    <s v="Richard Nelson"/>
    <x v="0"/>
    <s v="Richard Dreyfuss"/>
    <x v="1"/>
  </r>
  <r>
    <x v="0"/>
    <x v="60"/>
    <s v="No Regret"/>
    <s v="Lee Su-min"/>
    <x v="0"/>
    <s v="Lee Yeong-hoon"/>
    <x v="74"/>
  </r>
  <r>
    <x v="0"/>
    <x v="60"/>
    <s v="Let's Go to Prison"/>
    <s v="Barry"/>
    <x v="0"/>
    <s v="Chi McBride"/>
    <x v="1"/>
  </r>
  <r>
    <x v="0"/>
    <x v="60"/>
    <s v="The Night Listener"/>
    <s v="Gabriel Noone"/>
    <x v="0"/>
    <s v="Robin Williams"/>
    <x v="1"/>
  </r>
  <r>
    <x v="3"/>
    <x v="60"/>
    <s v="Grilled"/>
    <s v="Loridonna"/>
    <x v="3"/>
    <s v="Sofia Vergara"/>
    <x v="1"/>
  </r>
  <r>
    <x v="0"/>
    <x v="60"/>
    <s v="Infamous"/>
    <s v="Truman Capote"/>
    <x v="0"/>
    <s v="Toby Jones"/>
    <x v="1"/>
  </r>
  <r>
    <x v="0"/>
    <x v="60"/>
    <s v="The History Boys"/>
    <s v="Douglas Hector"/>
    <x v="0"/>
    <s v="Richard Griffiths"/>
    <x v="4"/>
  </r>
  <r>
    <x v="0"/>
    <x v="60"/>
    <s v="Eternal Summer"/>
    <s v="Jonathan"/>
    <x v="0"/>
    <s v="Bryant Chang"/>
    <x v="78"/>
  </r>
  <r>
    <x v="0"/>
    <x v="60"/>
    <s v="Crank"/>
    <s v="Kaylo"/>
    <x v="0"/>
    <s v="Efren Ramirez"/>
    <x v="1"/>
  </r>
  <r>
    <x v="0"/>
    <x v="60"/>
    <s v="Confetti"/>
    <s v="Archie"/>
    <x v="0"/>
    <s v="Vincent Franklin"/>
    <x v="4"/>
  </r>
  <r>
    <x v="0"/>
    <x v="60"/>
    <s v="Scenes of a Sexual Nature"/>
    <s v="Billy"/>
    <x v="0"/>
    <s v="Ewan McGregor"/>
    <x v="4"/>
  </r>
  <r>
    <x v="0"/>
    <x v="60"/>
    <s v="Running with Scissors"/>
    <s v="Neil Bookman"/>
    <x v="0"/>
    <s v="Joseph Fiennes"/>
    <x v="1"/>
  </r>
  <r>
    <x v="0"/>
    <x v="60"/>
    <s v="The Architect"/>
    <s v="Shawn"/>
    <x v="0"/>
    <s v="Paul James"/>
    <x v="1"/>
  </r>
  <r>
    <x v="0"/>
    <x v="60"/>
    <s v="Another Gay Movie"/>
    <s v="Griff"/>
    <x v="0"/>
    <s v="Mitch Morris"/>
    <x v="1"/>
  </r>
  <r>
    <x v="1"/>
    <x v="60"/>
    <s v="The Black Dahlia"/>
    <s v="Madeleine Linscott"/>
    <x v="1"/>
    <s v="Hilary Swank"/>
    <x v="87"/>
  </r>
  <r>
    <x v="1"/>
    <x v="60"/>
    <s v="The History Boys"/>
    <s v="Stuart Dakin"/>
    <x v="1"/>
    <s v="Dominic Cooper"/>
    <x v="4"/>
  </r>
  <r>
    <x v="3"/>
    <x v="60"/>
    <s v="En Soap"/>
    <s v="Veronica"/>
    <x v="3"/>
    <s v="David Dencik"/>
    <x v="40"/>
  </r>
  <r>
    <x v="0"/>
    <x v="60"/>
    <s v="Boy Culture"/>
    <s v="Alex &quot;X&quot;"/>
    <x v="0"/>
    <s v="Derek Magyar"/>
    <x v="1"/>
  </r>
  <r>
    <x v="2"/>
    <x v="61"/>
    <s v="88 Minutes"/>
    <s v="Shelly Barnes"/>
    <x v="2"/>
    <s v="Amy Brenneman"/>
    <x v="88"/>
  </r>
  <r>
    <x v="3"/>
    <x v="61"/>
    <s v="Itty Bitty Titty Committee"/>
    <s v="Aggie"/>
    <x v="3"/>
    <s v="Lauren Mollica"/>
    <x v="1"/>
  </r>
  <r>
    <x v="2"/>
    <x v="61"/>
    <s v="Wrong Turn 2: Dead End"/>
    <s v="Amber Williams"/>
    <x v="2"/>
    <s v="Daniella Alonso"/>
    <x v="1"/>
  </r>
  <r>
    <x v="2"/>
    <x v="61"/>
    <s v="Steam"/>
    <s v="Elizabeth"/>
    <x v="2"/>
    <s v="Kate Siegel"/>
    <x v="1"/>
  </r>
  <r>
    <x v="2"/>
    <x v="61"/>
    <s v="Planet Terror"/>
    <s v="Tammy Visan"/>
    <x v="2"/>
    <s v="Fergie (as Stacy Ferguson)"/>
    <x v="1"/>
  </r>
  <r>
    <x v="2"/>
    <x v="61"/>
    <s v="The Jane Austen Book Club"/>
    <s v="Allegra"/>
    <x v="2"/>
    <s v="Maggie Grace"/>
    <x v="1"/>
  </r>
  <r>
    <x v="2"/>
    <x v="61"/>
    <s v="Feast of Love"/>
    <s v="Jenny"/>
    <x v="2"/>
    <s v="Stana Katic"/>
    <x v="1"/>
  </r>
  <r>
    <x v="2"/>
    <x v="61"/>
    <s v="Dolls"/>
    <s v="Iska"/>
    <x v="2"/>
    <s v="Marie Doležalová"/>
    <x v="89"/>
  </r>
  <r>
    <x v="1"/>
    <x v="61"/>
    <s v="Shelter"/>
    <s v="Zach"/>
    <x v="1"/>
    <s v="Trevor Wright"/>
    <x v="1"/>
  </r>
  <r>
    <x v="0"/>
    <x v="61"/>
    <s v="Shelter"/>
    <s v="Shaun"/>
    <x v="0"/>
    <s v="Brad Rowe"/>
    <x v="1"/>
  </r>
  <r>
    <x v="0"/>
    <x v="61"/>
    <s v="I Now Pronounce You Chuck &amp; Larry"/>
    <s v="Fred Duncan"/>
    <x v="0"/>
    <s v="Ving Rhames"/>
    <x v="1"/>
  </r>
  <r>
    <x v="0"/>
    <x v="61"/>
    <s v="Love Songs"/>
    <s v="Erwann"/>
    <x v="0"/>
    <s v="Grégoire Leprince-Ringuet"/>
    <x v="2"/>
  </r>
  <r>
    <x v="2"/>
    <x v="61"/>
    <s v="After Sex"/>
    <s v="Kat"/>
    <x v="2"/>
    <s v="Zoe Saldaña"/>
    <x v="1"/>
  </r>
  <r>
    <x v="0"/>
    <x v="61"/>
    <s v="Stardust"/>
    <s v="Captain Shakespeare"/>
    <x v="0"/>
    <s v="Robert De Niro"/>
    <x v="7"/>
  </r>
  <r>
    <x v="0"/>
    <x v="61"/>
    <s v="The Walker"/>
    <s v="Carter Page III"/>
    <x v="0"/>
    <s v="Woody Harrelson"/>
    <x v="7"/>
  </r>
  <r>
    <x v="1"/>
    <x v="61"/>
    <s v="After Sex"/>
    <s v="Nikki"/>
    <x v="1"/>
    <s v="Mila Kunis"/>
    <x v="1"/>
  </r>
  <r>
    <x v="1"/>
    <x v="61"/>
    <s v="Love Songs"/>
    <s v="Ismaël Benoliel"/>
    <x v="1"/>
    <s v="Louis Garrel"/>
    <x v="2"/>
  </r>
  <r>
    <x v="1"/>
    <x v="61"/>
    <s v="Planet Terror"/>
    <s v="Dakota Block"/>
    <x v="1"/>
    <s v="Marley Shelton"/>
    <x v="1"/>
  </r>
  <r>
    <x v="1"/>
    <x v="61"/>
    <s v="Pleasure Factory"/>
    <s v="Jonathan"/>
    <x v="1"/>
    <s v="Loo Zihan"/>
    <x v="90"/>
  </r>
  <r>
    <x v="1"/>
    <x v="61"/>
    <s v="Steam"/>
    <s v="Niala"/>
    <x v="1"/>
    <s v="Reshma Shetty"/>
    <x v="1"/>
  </r>
  <r>
    <x v="0"/>
    <x v="61"/>
    <s v="Breakfast with Scot"/>
    <s v="Eric McNally"/>
    <x v="0"/>
    <s v="Tom Cavanagh"/>
    <x v="20"/>
  </r>
  <r>
    <x v="2"/>
    <x v="61"/>
    <s v="Across the Universe"/>
    <s v="Prudence"/>
    <x v="2"/>
    <s v="T.V. Carpio"/>
    <x v="3"/>
  </r>
  <r>
    <x v="1"/>
    <x v="62"/>
    <s v="City Without Baseball"/>
    <s v="Ronnie"/>
    <x v="1"/>
    <s v="Ron Heung"/>
    <x v="49"/>
  </r>
  <r>
    <x v="1"/>
    <x v="62"/>
    <s v="The Mysteries of Pittsburgh"/>
    <s v="Cleveland Arning"/>
    <x v="1"/>
    <s v="Peter Sarsgaard"/>
    <x v="1"/>
  </r>
  <r>
    <x v="1"/>
    <x v="62"/>
    <s v="Vicky Cristina Barcelona"/>
    <s v="María Elena"/>
    <x v="1"/>
    <s v="Penélope Cruz"/>
    <x v="19"/>
  </r>
  <r>
    <x v="2"/>
    <x v="62"/>
    <s v="Dim Sum Funeral"/>
    <s v="Dede"/>
    <x v="2"/>
    <s v="Bai Ling"/>
    <x v="6"/>
  </r>
  <r>
    <x v="2"/>
    <x v="62"/>
    <s v="Dim Sum Funeral"/>
    <s v="Meimei"/>
    <x v="2"/>
    <s v="Steph Song"/>
    <x v="6"/>
  </r>
  <r>
    <x v="0"/>
    <x v="62"/>
    <s v="Zack and Miri Make a Porno"/>
    <s v="Brandon St. Randy"/>
    <x v="0"/>
    <s v="Justin Long"/>
    <x v="1"/>
  </r>
  <r>
    <x v="0"/>
    <x v="62"/>
    <s v="Tropic Thunder"/>
    <s v="Alpa Chino"/>
    <x v="0"/>
    <s v="Brandon T. Jackson"/>
    <x v="91"/>
  </r>
  <r>
    <x v="0"/>
    <x v="62"/>
    <s v="Sex Drive"/>
    <s v="Rex Lafferty"/>
    <x v="0"/>
    <s v="James Marsden"/>
    <x v="1"/>
  </r>
  <r>
    <x v="0"/>
    <x v="62"/>
    <s v="Nick &amp; Norah's Infinite Playlist"/>
    <s v="Beefy Guy (Lethario)"/>
    <x v="0"/>
    <s v="Jonathan B. Wright"/>
    <x v="1"/>
  </r>
  <r>
    <x v="0"/>
    <x v="62"/>
    <s v="Milk"/>
    <s v="Harvey Milk"/>
    <x v="0"/>
    <s v="Sean Penn"/>
    <x v="1"/>
  </r>
  <r>
    <x v="0"/>
    <x v="62"/>
    <s v="Mamma Mia!"/>
    <s v="Harry Bright"/>
    <x v="0"/>
    <s v="Colin Firth"/>
    <x v="82"/>
  </r>
  <r>
    <x v="0"/>
    <x v="62"/>
    <s v="Little Ashes"/>
    <s v="Salvador Dalí"/>
    <x v="0"/>
    <s v="Robert Pattinson"/>
    <x v="70"/>
  </r>
  <r>
    <x v="0"/>
    <x v="62"/>
    <s v="Hamlet 2"/>
    <s v="Rand Posin"/>
    <x v="0"/>
    <s v="Skylar Astin"/>
    <x v="1"/>
  </r>
  <r>
    <x v="0"/>
    <x v="62"/>
    <s v="RocknRolla"/>
    <s v="Handsome Bob"/>
    <x v="0"/>
    <s v="Tom Hardy"/>
    <x v="30"/>
  </r>
  <r>
    <x v="0"/>
    <x v="62"/>
    <s v="Doubt"/>
    <s v="Donald Miller"/>
    <x v="0"/>
    <s v="Joseph Foster"/>
    <x v="1"/>
  </r>
  <r>
    <x v="0"/>
    <x v="62"/>
    <s v="Death Race"/>
    <s v="Joseph &quot;Machine Gun Joe&quot; Mason"/>
    <x v="0"/>
    <s v="Tyrese Gibson"/>
    <x v="1"/>
  </r>
  <r>
    <x v="0"/>
    <x v="62"/>
    <s v="Brideshead Revisited"/>
    <s v="Anthony Blanche"/>
    <x v="0"/>
    <s v="Joseph Beattie"/>
    <x v="4"/>
  </r>
  <r>
    <x v="2"/>
    <x v="62"/>
    <s v="The Women"/>
    <s v="Natasha"/>
    <x v="2"/>
    <s v="Natasha Alam"/>
    <x v="1"/>
  </r>
  <r>
    <x v="2"/>
    <x v="62"/>
    <s v="The Women"/>
    <s v="Alex Fish"/>
    <x v="2"/>
    <s v="Jada Pinkett Smith"/>
    <x v="1"/>
  </r>
  <r>
    <x v="2"/>
    <x v="62"/>
    <s v="Sunshine Cleaning"/>
    <s v="Lynn"/>
    <x v="2"/>
    <s v="Mary Lynn Rajskub"/>
    <x v="1"/>
  </r>
  <r>
    <x v="2"/>
    <x v="62"/>
    <s v="Milk"/>
    <s v="Anne Kronenberg"/>
    <x v="2"/>
    <s v="Alison Pill"/>
    <x v="1"/>
  </r>
  <r>
    <x v="0"/>
    <x v="62"/>
    <s v="Dream Boy"/>
    <s v="Nathan Davies"/>
    <x v="0"/>
    <s v="Stephan Bender"/>
    <x v="1"/>
  </r>
  <r>
    <x v="0"/>
    <x v="63"/>
    <s v="Soundless Wind Chime"/>
    <s v="Ricky"/>
    <x v="0"/>
    <s v="Lu Yulai"/>
    <x v="92"/>
  </r>
  <r>
    <x v="0"/>
    <x v="63"/>
    <s v="A Single Man"/>
    <s v="George Falconer"/>
    <x v="0"/>
    <s v="Colin Firth"/>
    <x v="1"/>
  </r>
  <r>
    <x v="0"/>
    <x v="63"/>
    <s v="I Love You, Man"/>
    <s v="Robbie Klaven"/>
    <x v="0"/>
    <s v="Andy Samberg"/>
    <x v="1"/>
  </r>
  <r>
    <x v="0"/>
    <x v="63"/>
    <s v="I Killed My Mother"/>
    <s v="Hubert Minel"/>
    <x v="0"/>
    <s v="Xavier Dolan"/>
    <x v="20"/>
  </r>
  <r>
    <x v="0"/>
    <x v="63"/>
    <s v="Brüno"/>
    <s v="Brüno Gehard"/>
    <x v="0"/>
    <s v="Sacha Baron Cohen"/>
    <x v="7"/>
  </r>
  <r>
    <x v="0"/>
    <x v="63"/>
    <s v="Cirque du Freak: The Vampire's Assistant"/>
    <s v="Mr. Tiny"/>
    <x v="0"/>
    <s v="Michael Cerveris"/>
    <x v="1"/>
  </r>
  <r>
    <x v="0"/>
    <x v="63"/>
    <s v="Shank"/>
    <s v="Cal"/>
    <x v="0"/>
    <s v="Wayne Virgo"/>
    <x v="4"/>
  </r>
  <r>
    <x v="0"/>
    <x v="63"/>
    <s v="44 Inch Chest"/>
    <s v="Meredith"/>
    <x v="0"/>
    <s v="Ian McShane"/>
    <x v="4"/>
  </r>
  <r>
    <x v="0"/>
    <x v="63"/>
    <s v="Taking Woodstock"/>
    <s v="Elliot Teichberg/Tiber"/>
    <x v="0"/>
    <s v="Demetri Martin"/>
    <x v="1"/>
  </r>
  <r>
    <x v="0"/>
    <x v="63"/>
    <s v="Horsemen"/>
    <s v="Corey Kurth"/>
    <x v="0"/>
    <s v="Patrick Fugit"/>
    <x v="1"/>
  </r>
  <r>
    <x v="0"/>
    <x v="63"/>
    <s v="Undertow"/>
    <s v="Santiago"/>
    <x v="0"/>
    <s v="Manolo Cardona"/>
    <x v="93"/>
  </r>
  <r>
    <x v="0"/>
    <x v="63"/>
    <s v="Permanent Residence"/>
    <s v="Ivan"/>
    <x v="0"/>
    <s v="Sean Li"/>
    <x v="49"/>
  </r>
  <r>
    <x v="2"/>
    <x v="63"/>
    <s v="I Am Love"/>
    <s v="Elisabetta Recchi"/>
    <x v="2"/>
    <s v="Alba Rohrwacher"/>
    <x v="9"/>
  </r>
  <r>
    <x v="3"/>
    <x v="63"/>
    <s v="Powder Blue"/>
    <s v="Lexus"/>
    <x v="3"/>
    <s v="Alejandro Romero"/>
    <x v="1"/>
  </r>
  <r>
    <x v="3"/>
    <x v="63"/>
    <s v="Strella"/>
    <s v="Strella"/>
    <x v="3"/>
    <s v="Mina Orfanou"/>
    <x v="1"/>
  </r>
  <r>
    <x v="2"/>
    <x v="63"/>
    <s v="Cracks"/>
    <s v="Di Redfield"/>
    <x v="2"/>
    <s v="Juno Temple"/>
    <x v="54"/>
  </r>
  <r>
    <x v="1"/>
    <x v="63"/>
    <s v="Undertow"/>
    <s v="Miguel"/>
    <x v="1"/>
    <s v="Cristian Mercado"/>
    <x v="94"/>
  </r>
  <r>
    <x v="2"/>
    <x v="63"/>
    <s v="Life Blood"/>
    <s v="Brooke Anchel"/>
    <x v="2"/>
    <s v="Sophie Monk"/>
    <x v="1"/>
  </r>
  <r>
    <x v="2"/>
    <x v="63"/>
    <s v="Life Blood"/>
    <s v="Rhea Cohen"/>
    <x v="2"/>
    <s v="Anya Lahiri"/>
    <x v="1"/>
  </r>
  <r>
    <x v="2"/>
    <x v="63"/>
    <s v="Precious"/>
    <s v="Ms. Blu Rain"/>
    <x v="2"/>
    <s v="Paula Patton"/>
    <x v="1"/>
  </r>
  <r>
    <x v="2"/>
    <x v="63"/>
    <s v="The Private Lives of Pippa Lee"/>
    <s v="Trish"/>
    <x v="2"/>
    <s v="Robin Weigert"/>
    <x v="1"/>
  </r>
  <r>
    <x v="2"/>
    <x v="63"/>
    <s v="The Private Lives of Pippa Lee"/>
    <s v="Kat"/>
    <x v="2"/>
    <s v="Julianne Moore"/>
    <x v="1"/>
  </r>
  <r>
    <x v="0"/>
    <x v="63"/>
    <s v="I Love You Phillip Morris"/>
    <s v="Phillip Morris"/>
    <x v="0"/>
    <s v="Ewan McGregor"/>
    <x v="57"/>
  </r>
  <r>
    <x v="2"/>
    <x v="63"/>
    <s v="Boogie Woogie"/>
    <s v="Elaine"/>
    <x v="2"/>
    <s v="Jaime Winstone"/>
    <x v="4"/>
  </r>
  <r>
    <x v="1"/>
    <x v="63"/>
    <s v="Chloe"/>
    <s v="Chloe Sweeney"/>
    <x v="1"/>
    <s v="Amanda Seyfried"/>
    <x v="95"/>
  </r>
  <r>
    <x v="1"/>
    <x v="63"/>
    <s v="Jennifer's Body"/>
    <s v="Jennifer Check"/>
    <x v="1"/>
    <s v="Megan Fox"/>
    <x v="1"/>
  </r>
  <r>
    <x v="1"/>
    <x v="63"/>
    <s v="Permanent Residence"/>
    <s v="Windson"/>
    <x v="1"/>
    <s v="Osman Hung"/>
    <x v="49"/>
  </r>
  <r>
    <x v="1"/>
    <x v="63"/>
    <s v="I Love You, Beth Cooper"/>
    <s v="Rich Munsch"/>
    <x v="1"/>
    <s v="Jack Carpenter"/>
    <x v="1"/>
  </r>
  <r>
    <x v="2"/>
    <x v="63"/>
    <s v="Cracks"/>
    <s v="Miss &quot;G&quot; Gribben"/>
    <x v="2"/>
    <s v="Eva Green"/>
    <x v="54"/>
  </r>
  <r>
    <x v="2"/>
    <x v="64"/>
    <s v="Kaboom"/>
    <s v="Lorelei"/>
    <x v="2"/>
    <s v="Roxane Mesquida"/>
    <x v="1"/>
  </r>
  <r>
    <x v="2"/>
    <x v="64"/>
    <s v="Black Swan"/>
    <s v="Lily / Black Swan / Odile"/>
    <x v="2"/>
    <s v="Mila Kunis"/>
    <x v="1"/>
  </r>
  <r>
    <x v="2"/>
    <x v="64"/>
    <s v="Kaboom"/>
    <s v="Stella"/>
    <x v="2"/>
    <s v="Haley Bennett"/>
    <x v="1"/>
  </r>
  <r>
    <x v="2"/>
    <x v="64"/>
    <s v="The Kids Are All Right"/>
    <s v="Nicole 'Nic' Allgood"/>
    <x v="2"/>
    <s v="Annette Bening"/>
    <x v="1"/>
  </r>
  <r>
    <x v="2"/>
    <x v="64"/>
    <s v="Scott Pilgrim vs. the World"/>
    <s v="Roxanne &quot;Roxy&quot; Richter"/>
    <x v="2"/>
    <s v="Mae Whitman"/>
    <x v="96"/>
  </r>
  <r>
    <x v="2"/>
    <x v="64"/>
    <s v="Sex and the City 2"/>
    <s v="Erin"/>
    <x v="2"/>
    <s v="Alice Eve"/>
    <x v="1"/>
  </r>
  <r>
    <x v="2"/>
    <x v="64"/>
    <s v="Tierra madre"/>
    <s v="Aidée"/>
    <x v="2"/>
    <s v="Aidée González"/>
    <x v="37"/>
  </r>
  <r>
    <x v="2"/>
    <x v="64"/>
    <s v="Yes or No"/>
    <s v="Kim"/>
    <x v="2"/>
    <s v="Suppanad Jittaleela"/>
    <x v="76"/>
  </r>
  <r>
    <x v="2"/>
    <x v="64"/>
    <s v="Yes or No"/>
    <s v="Pie"/>
    <x v="2"/>
    <s v="Sushar Manaying"/>
    <x v="76"/>
  </r>
  <r>
    <x v="0"/>
    <x v="64"/>
    <s v="Scott Pilgrim vs. the World"/>
    <s v="Scott aka &quot;Other Scott&quot;"/>
    <x v="0"/>
    <s v="Ben Lewis"/>
    <x v="96"/>
  </r>
  <r>
    <x v="0"/>
    <x v="64"/>
    <s v="Valentine's Day"/>
    <s v="Sean Jackson"/>
    <x v="0"/>
    <s v="Eric Dane"/>
    <x v="1"/>
  </r>
  <r>
    <x v="1"/>
    <x v="64"/>
    <s v="All About Love"/>
    <s v="Anita"/>
    <x v="1"/>
    <s v="Vivian Chow"/>
    <x v="49"/>
  </r>
  <r>
    <x v="0"/>
    <x v="64"/>
    <s v="Little White Lies"/>
    <s v="Vincent"/>
    <x v="0"/>
    <s v="Benoît Magimel"/>
    <x v="2"/>
  </r>
  <r>
    <x v="1"/>
    <x v="64"/>
    <s v="Amphetamine"/>
    <s v="Kafka"/>
    <x v="1"/>
    <s v="Byron Pang"/>
    <x v="49"/>
  </r>
  <r>
    <x v="1"/>
    <x v="64"/>
    <s v="Black Swan"/>
    <s v="Nina Sayers / White Swan / Odette"/>
    <x v="1"/>
    <s v="Natalie Portman"/>
    <x v="1"/>
  </r>
  <r>
    <x v="3"/>
    <x v="64"/>
    <s v="Ticked-Off Trannies with Knives"/>
    <s v="Bubbles Cliquot"/>
    <x v="3"/>
    <s v="Krystal Summers"/>
    <x v="1"/>
  </r>
  <r>
    <x v="1"/>
    <x v="64"/>
    <s v="Kaboom"/>
    <s v="Hunter"/>
    <x v="1"/>
    <s v="Jason Olive"/>
    <x v="1"/>
  </r>
  <r>
    <x v="1"/>
    <x v="64"/>
    <s v="The Kids Are All Right"/>
    <s v="Jules Allgood"/>
    <x v="1"/>
    <s v="Julianne Moore"/>
    <x v="1"/>
  </r>
  <r>
    <x v="0"/>
    <x v="64"/>
    <s v="Death at a Funeral"/>
    <s v="Frank Lovett"/>
    <x v="0"/>
    <s v="Peter Dinklage"/>
    <x v="7"/>
  </r>
  <r>
    <x v="0"/>
    <x v="64"/>
    <s v="Burlesque"/>
    <s v="Sean"/>
    <x v="0"/>
    <s v="Stanley Tucci"/>
    <x v="1"/>
  </r>
  <r>
    <x v="0"/>
    <x v="64"/>
    <s v="Beginners"/>
    <s v="Hal"/>
    <x v="0"/>
    <s v="Christopher Plummer"/>
    <x v="1"/>
  </r>
  <r>
    <x v="1"/>
    <x v="64"/>
    <s v="Howl"/>
    <s v="Neal Cassady"/>
    <x v="1"/>
    <s v="Jon Prescott"/>
    <x v="1"/>
  </r>
  <r>
    <x v="0"/>
    <x v="64"/>
    <s v="Dirty Girl"/>
    <s v="Clarke Walters"/>
    <x v="0"/>
    <s v="Jeremy Dozier"/>
    <x v="1"/>
  </r>
  <r>
    <x v="0"/>
    <x v="64"/>
    <s v="Amphetamine"/>
    <s v="Daniel"/>
    <x v="0"/>
    <s v="Thomas Price"/>
    <x v="49"/>
  </r>
  <r>
    <x v="0"/>
    <x v="64"/>
    <s v="The Last Exorcism"/>
    <s v="Logan"/>
    <x v="0"/>
    <s v="Logan Craig Reid"/>
    <x v="1"/>
  </r>
  <r>
    <x v="0"/>
    <x v="64"/>
    <s v="Kaboom"/>
    <s v="Oliver"/>
    <x v="0"/>
    <s v="Brennan Mejia"/>
    <x v="1"/>
  </r>
  <r>
    <x v="1"/>
    <x v="64"/>
    <s v="Scott Pilgrim vs. the World"/>
    <s v="Ramona Flowers"/>
    <x v="1"/>
    <s v="Mary Elizabeth Winstead"/>
    <x v="4"/>
  </r>
  <r>
    <x v="0"/>
    <x v="64"/>
    <s v="For Colored Girls"/>
    <s v="Carl Bradmore"/>
    <x v="0"/>
    <s v="Omari Hardwick"/>
    <x v="1"/>
  </r>
  <r>
    <x v="0"/>
    <x v="64"/>
    <s v="Every Day"/>
    <s v="Jonah Freed"/>
    <x v="0"/>
    <s v="Ezra Miller"/>
    <x v="1"/>
  </r>
  <r>
    <x v="0"/>
    <x v="64"/>
    <s v="Easy A"/>
    <s v="Brandon"/>
    <x v="0"/>
    <s v="Dan Byrd"/>
    <x v="1"/>
  </r>
  <r>
    <x v="0"/>
    <x v="64"/>
    <s v="Howl"/>
    <s v="Allen Ginsberg"/>
    <x v="0"/>
    <s v="James Franco"/>
    <x v="1"/>
  </r>
  <r>
    <x v="0"/>
    <x v="65"/>
    <s v="Bernie"/>
    <s v="Bernie Tiede"/>
    <x v="0"/>
    <s v="Jack Black"/>
    <x v="1"/>
  </r>
  <r>
    <x v="0"/>
    <x v="65"/>
    <s v="The Best Exotic Marigold Hotel"/>
    <s v="Graham Dashwood"/>
    <x v="0"/>
    <s v="Tom Wilkinson"/>
    <x v="4"/>
  </r>
  <r>
    <x v="0"/>
    <x v="65"/>
    <s v="The Guard"/>
    <s v="Garda Aidan McBride"/>
    <x v="0"/>
    <s v="Rory Keenan"/>
    <x v="97"/>
  </r>
  <r>
    <x v="0"/>
    <x v="65"/>
    <s v="J. Edgar"/>
    <s v="J. Edgar Hoover"/>
    <x v="0"/>
    <s v="Leonardo DiCaprio"/>
    <x v="1"/>
  </r>
  <r>
    <x v="0"/>
    <x v="65"/>
    <s v="Just Go With It"/>
    <s v="Ian Maxtone-Jones"/>
    <x v="0"/>
    <s v="Dave Matthews"/>
    <x v="1"/>
  </r>
  <r>
    <x v="0"/>
    <x v="65"/>
    <s v="The Ledge"/>
    <s v="Chris"/>
    <x v="0"/>
    <s v="Christopher Gorham"/>
    <x v="1"/>
  </r>
  <r>
    <x v="0"/>
    <x v="65"/>
    <s v="Love Actually... Sucks!"/>
    <s v="Bridesman"/>
    <x v="0"/>
    <s v="Ryo van Kooten"/>
    <x v="49"/>
  </r>
  <r>
    <x v="0"/>
    <x v="65"/>
    <s v="North Sea Texas"/>
    <s v="Pim"/>
    <x v="0"/>
    <s v="Jelle Florizoone"/>
    <x v="15"/>
  </r>
  <r>
    <x v="0"/>
    <x v="65"/>
    <s v="Tinker Tailor Soldier Spy"/>
    <s v="Peter Guillam"/>
    <x v="0"/>
    <s v="Benedict Cumberbatch"/>
    <x v="4"/>
  </r>
  <r>
    <x v="0"/>
    <x v="65"/>
    <s v="The Unkabogable Praybeyt Benjamin"/>
    <s v="Private Benjamin Santos VIII"/>
    <x v="0"/>
    <s v="Vice Ganda"/>
    <x v="86"/>
  </r>
  <r>
    <x v="0"/>
    <x v="65"/>
    <s v="The Broken Tower"/>
    <s v="Hart Crane"/>
    <x v="0"/>
    <s v="James Franco"/>
    <x v="1"/>
  </r>
  <r>
    <x v="1"/>
    <x v="65"/>
    <s v="Love Actually... Sucks!"/>
    <s v="Bridegroom"/>
    <x v="1"/>
    <s v="Jackie Chow"/>
    <x v="49"/>
  </r>
  <r>
    <x v="3"/>
    <x v="65"/>
    <s v="Albert Nobbs"/>
    <s v="Albert Nobbs"/>
    <x v="3"/>
    <s v="Glenn Close"/>
    <x v="4"/>
  </r>
  <r>
    <x v="2"/>
    <x v="65"/>
    <s v="Pariah"/>
    <s v="Alike"/>
    <x v="2"/>
    <s v="Adepero Oduye"/>
    <x v="1"/>
  </r>
  <r>
    <x v="2"/>
    <x v="65"/>
    <s v="Our Idiot Brother"/>
    <s v="Cindy Harris"/>
    <x v="2"/>
    <s v="Rashida Jones"/>
    <x v="1"/>
  </r>
  <r>
    <x v="2"/>
    <x v="65"/>
    <s v="Love Actually... Sucks!"/>
    <s v="Policewoman's girl"/>
    <x v="2"/>
    <s v="Celia Chang"/>
    <x v="49"/>
  </r>
  <r>
    <x v="2"/>
    <x v="65"/>
    <s v="Love Actually... Sucks!"/>
    <s v="Policewoman"/>
    <x v="2"/>
    <s v="Lareine Xu"/>
    <x v="49"/>
  </r>
  <r>
    <x v="2"/>
    <x v="65"/>
    <s v="Cloudburst"/>
    <s v="Dot"/>
    <x v="2"/>
    <s v="Brenda Fricker"/>
    <x v="63"/>
  </r>
  <r>
    <x v="2"/>
    <x v="65"/>
    <s v="Cloudburst"/>
    <s v="Stella"/>
    <x v="2"/>
    <s v="Olympia Dukakis"/>
    <x v="63"/>
  </r>
  <r>
    <x v="2"/>
    <x v="65"/>
    <s v="The Skin I Live In"/>
    <s v="Cristina"/>
    <x v="2"/>
    <s v="Bárbara Lennie"/>
    <x v="19"/>
  </r>
  <r>
    <x v="3"/>
    <x v="65"/>
    <s v="Facing Mirrors"/>
    <s v="Adineh (Eddie)"/>
    <x v="3"/>
    <s v="Shayesteh Irani"/>
    <x v="98"/>
  </r>
  <r>
    <x v="3"/>
    <x v="65"/>
    <s v="Gun Hill Road"/>
    <s v="Vanessa"/>
    <x v="3"/>
    <s v="Harmony Santana"/>
    <x v="1"/>
  </r>
  <r>
    <x v="3"/>
    <x v="65"/>
    <s v="Romeos"/>
    <s v="Lukas"/>
    <x v="3"/>
    <s v="Rick Okon"/>
    <x v="1"/>
  </r>
  <r>
    <x v="3"/>
    <x v="65"/>
    <s v="Tomboy"/>
    <s v="Mikäel"/>
    <x v="3"/>
    <s v="Zoé Héran"/>
    <x v="2"/>
  </r>
  <r>
    <x v="2"/>
    <x v="65"/>
    <s v="Your Sister's Sister"/>
    <s v="Hannah"/>
    <x v="2"/>
    <s v="Rosemarie DeWitt"/>
    <x v="1"/>
  </r>
  <r>
    <x v="0"/>
    <x v="65"/>
    <s v="Weekend"/>
    <s v="Russell"/>
    <x v="0"/>
    <s v="Tom Cullen"/>
    <x v="4"/>
  </r>
  <r>
    <x v="1"/>
    <x v="65"/>
    <s v="Butter"/>
    <s v="Brooke"/>
    <x v="1"/>
    <s v="Olivia Wilde"/>
    <x v="1"/>
  </r>
  <r>
    <x v="1"/>
    <x v="65"/>
    <s v="North Sea Texas"/>
    <s v="Gino"/>
    <x v="1"/>
    <s v="Mathias Vergels"/>
    <x v="15"/>
  </r>
  <r>
    <x v="1"/>
    <x v="65"/>
    <s v="Our Idiot Brother"/>
    <s v="Natalie &quot;Nat&quot; Rochlin"/>
    <x v="1"/>
    <s v="Zooey Deschanel"/>
    <x v="1"/>
  </r>
  <r>
    <x v="1"/>
    <x v="65"/>
    <s v="Tinker Tailor Soldier Spy"/>
    <s v="Bill Haydon"/>
    <x v="1"/>
    <s v="Colin Firth"/>
    <x v="4"/>
  </r>
  <r>
    <x v="1"/>
    <x v="65"/>
    <s v="Unforgivable"/>
    <s v="Judith"/>
    <x v="1"/>
    <s v="Carole Bouquet"/>
    <x v="2"/>
  </r>
  <r>
    <x v="2"/>
    <x v="65"/>
    <s v="The Perfect Family"/>
    <s v="Shannon Cleary"/>
    <x v="2"/>
    <s v="Emily Deschanel"/>
    <x v="1"/>
  </r>
  <r>
    <x v="2"/>
    <x v="65"/>
    <s v="The Perfect Family"/>
    <s v="Angela Rayes"/>
    <x v="2"/>
    <s v="Angelique Cabral"/>
    <x v="1"/>
  </r>
  <r>
    <x v="2"/>
    <x v="66"/>
    <s v="Jack &amp; Diane"/>
    <s v="Diane"/>
    <x v="2"/>
    <s v="Juno Temple"/>
    <x v="1"/>
  </r>
  <r>
    <x v="2"/>
    <x v="66"/>
    <s v="Jack &amp; Diane"/>
    <s v="Jack"/>
    <x v="2"/>
    <s v="Riley Keough"/>
    <x v="1"/>
  </r>
  <r>
    <x v="2"/>
    <x v="66"/>
    <s v="Love Is Not Perfect"/>
    <s v="Adriana"/>
    <x v="2"/>
    <s v="Lorena Cacciatore"/>
    <x v="9"/>
  </r>
  <r>
    <x v="1"/>
    <x v="66"/>
    <s v="Love Is Not Perfect"/>
    <s v="Elena"/>
    <x v="1"/>
    <s v="Anna Foglietta"/>
    <x v="9"/>
  </r>
  <r>
    <x v="3"/>
    <x v="66"/>
    <s v="3, 2, 1... Frankie Go Boom"/>
    <s v="Phyllis"/>
    <x v="3"/>
    <s v="Ron Perlman"/>
    <x v="1"/>
  </r>
  <r>
    <x v="3"/>
    <x v="66"/>
    <s v="Laurence Anyways"/>
    <s v="Laurence Alia"/>
    <x v="3"/>
    <s v="Melvil Poupaud"/>
    <x v="20"/>
  </r>
  <r>
    <x v="0"/>
    <x v="66"/>
    <s v="Cloud Atlas"/>
    <s v="Rufus Sixsmith"/>
    <x v="0"/>
    <s v="James D'Arcy"/>
    <x v="99"/>
  </r>
  <r>
    <x v="1"/>
    <x v="66"/>
    <s v="Cloud Atlas"/>
    <s v="Robert Frobisher"/>
    <x v="1"/>
    <s v="Ben Whishaw"/>
    <x v="0"/>
  </r>
  <r>
    <x v="1"/>
    <x v="66"/>
    <s v="Speechless"/>
    <s v="Han Dong"/>
    <x v="1"/>
    <s v="Jian Jiang"/>
    <x v="49"/>
  </r>
  <r>
    <x v="0"/>
    <x v="66"/>
    <s v="Celeste and Jesse Forever"/>
    <s v="Scott"/>
    <x v="0"/>
    <s v="Elijah Wood"/>
    <x v="1"/>
  </r>
  <r>
    <x v="0"/>
    <x v="66"/>
    <s v="For a Good Time, Call..."/>
    <s v="Jesse"/>
    <x v="0"/>
    <s v="Justin Long"/>
    <x v="1"/>
  </r>
  <r>
    <x v="0"/>
    <x v="66"/>
    <s v="Sassy Pants"/>
    <s v="Chip Hardy"/>
    <x v="0"/>
    <s v="Haley Joel Osment"/>
    <x v="1"/>
  </r>
  <r>
    <x v="0"/>
    <x v="66"/>
    <s v="Hit and Run"/>
    <s v="Terry Rathbinn"/>
    <x v="0"/>
    <s v="Jess Rowland"/>
    <x v="1"/>
  </r>
  <r>
    <x v="0"/>
    <x v="66"/>
    <s v="On the Road"/>
    <s v="Tall thin salesman"/>
    <x v="0"/>
    <s v="Steve Buscemi"/>
    <x v="100"/>
  </r>
  <r>
    <x v="0"/>
    <x v="66"/>
    <s v="The Paperboy"/>
    <s v="Ward Jansen"/>
    <x v="0"/>
    <s v="Matthew McConaughey"/>
    <x v="1"/>
  </r>
  <r>
    <x v="0"/>
    <x v="66"/>
    <s v="The Perks of Being a Wallflower"/>
    <s v="Brad"/>
    <x v="0"/>
    <s v="Johnny Simmons"/>
    <x v="1"/>
  </r>
  <r>
    <x v="0"/>
    <x v="66"/>
    <s v="Rock of Ages"/>
    <s v="Lonny Barnett"/>
    <x v="0"/>
    <s v="Russell Brand"/>
    <x v="1"/>
  </r>
  <r>
    <x v="0"/>
    <x v="66"/>
    <s v="Speechless"/>
    <s v="Luke"/>
    <x v="0"/>
    <s v="Pierre-Matthieu Vital"/>
    <x v="101"/>
  </r>
  <r>
    <x v="0"/>
    <x v="66"/>
    <s v="Ginger &amp; Rosa"/>
    <s v="Mark"/>
    <x v="0"/>
    <s v="Timothy Spall"/>
    <x v="102"/>
  </r>
  <r>
    <x v="0"/>
    <x v="66"/>
    <s v="Struck by Lightning"/>
    <s v="Nicholas Forbes"/>
    <x v="0"/>
    <s v="Carter Jenkins"/>
    <x v="1"/>
  </r>
  <r>
    <x v="0"/>
    <x v="66"/>
    <s v="Ted"/>
    <s v="Guy"/>
    <x v="0"/>
    <s v="Patrick Warburton"/>
    <x v="1"/>
  </r>
  <r>
    <x v="0"/>
    <x v="66"/>
    <s v="Four"/>
    <s v="Joe"/>
    <x v="0"/>
    <s v="Wendell Pierce"/>
    <x v="1"/>
  </r>
  <r>
    <x v="0"/>
    <x v="67"/>
    <s v="After the Dark"/>
    <s v="Jack"/>
    <x v="0"/>
    <s v="Freddie Stroma"/>
    <x v="103"/>
  </r>
  <r>
    <x v="0"/>
    <x v="67"/>
    <s v="The Amazing Praybeyt Benjamin"/>
    <s v="Private Benjamin Santos VIII"/>
    <x v="0"/>
    <s v="Vice Ganda"/>
    <x v="86"/>
  </r>
  <r>
    <x v="0"/>
    <x v="67"/>
    <s v="Baggage Claim"/>
    <s v="Sam"/>
    <x v="0"/>
    <s v="Adam Brody"/>
    <x v="1"/>
  </r>
  <r>
    <x v="0"/>
    <x v="67"/>
    <s v="The Bling Ring"/>
    <s v="Marc Hall"/>
    <x v="0"/>
    <s v="Israel Broussard"/>
    <x v="104"/>
  </r>
  <r>
    <x v="0"/>
    <x v="67"/>
    <s v="Blue Is the Warmest Colour"/>
    <s v="Valentin"/>
    <x v="0"/>
    <s v="Sandor Funtek"/>
    <x v="105"/>
  </r>
  <r>
    <x v="3"/>
    <x v="67"/>
    <s v="Dallas Buyers Club"/>
    <s v="Rayon"/>
    <x v="3"/>
    <s v="Jared Leto"/>
    <x v="1"/>
  </r>
  <r>
    <x v="2"/>
    <x v="67"/>
    <s v="Blue Is the Warmest Colour"/>
    <s v="Emma"/>
    <x v="2"/>
    <s v="Léa Seydoux"/>
    <x v="2"/>
  </r>
  <r>
    <x v="2"/>
    <x v="67"/>
    <s v="Blue Is the Warmest Colour"/>
    <s v="Lise"/>
    <x v="2"/>
    <s v="Mona Walravens"/>
    <x v="2"/>
  </r>
  <r>
    <x v="0"/>
    <x v="67"/>
    <s v="Geography Club"/>
    <s v="Russell Middlebrook"/>
    <x v="0"/>
    <s v="Cameron Deane Stewart"/>
    <x v="1"/>
  </r>
  <r>
    <x v="1"/>
    <x v="67"/>
    <s v="Tom at the Farm"/>
    <s v="Francis Longchamp"/>
    <x v="1"/>
    <s v="Pierre-Yves Cardinal"/>
    <x v="20"/>
  </r>
  <r>
    <x v="1"/>
    <x v="67"/>
    <s v="Snowpiercer"/>
    <s v="Wilford"/>
    <x v="1"/>
    <s v="Ed Harris"/>
    <x v="106"/>
  </r>
  <r>
    <x v="1"/>
    <x v="67"/>
    <s v="Side Effects"/>
    <s v="Emily Taylor"/>
    <x v="1"/>
    <s v="Rooney Mara"/>
    <x v="1"/>
  </r>
  <r>
    <x v="1"/>
    <x v="67"/>
    <s v="The Mortal Instruments: City of Bones"/>
    <s v="Magnus Bane"/>
    <x v="1"/>
    <s v="Godfrey Gao"/>
    <x v="1"/>
  </r>
  <r>
    <x v="1"/>
    <x v="67"/>
    <s v="Kill Your Darlings"/>
    <s v="Allen Ginsberg"/>
    <x v="1"/>
    <s v="Daniel Radcliffe"/>
    <x v="4"/>
  </r>
  <r>
    <x v="1"/>
    <x v="67"/>
    <s v="Free Fall"/>
    <s v="Marc Borgmann"/>
    <x v="1"/>
    <s v="Hanno Koffler"/>
    <x v="0"/>
  </r>
  <r>
    <x v="1"/>
    <x v="67"/>
    <s v="Blue Is the Warmest Colour"/>
    <s v="Adèle"/>
    <x v="1"/>
    <s v="Adèle Exarchopoulos"/>
    <x v="2"/>
  </r>
  <r>
    <x v="2"/>
    <x v="67"/>
    <s v="Riddick"/>
    <s v="Dahl"/>
    <x v="2"/>
    <s v="Katee Sackhoff"/>
    <x v="6"/>
  </r>
  <r>
    <x v="2"/>
    <x v="67"/>
    <s v="The Nun"/>
    <s v="Abbess Saint Eutrope"/>
    <x v="2"/>
    <s v="Isabelle Huppert"/>
    <x v="107"/>
  </r>
  <r>
    <x v="2"/>
    <x v="67"/>
    <s v="The Hot Flashes"/>
    <s v="Ginger Peabody"/>
    <x v="2"/>
    <s v="Daryl Hannah"/>
    <x v="1"/>
  </r>
  <r>
    <x v="2"/>
    <x v="67"/>
    <s v="Concussion"/>
    <s v="Kate"/>
    <x v="2"/>
    <s v="Julie Fain Lawrence"/>
    <x v="1"/>
  </r>
  <r>
    <x v="2"/>
    <x v="67"/>
    <s v="Concussion"/>
    <s v="Abby Ableman"/>
    <x v="2"/>
    <s v="Robin Weigert"/>
    <x v="1"/>
  </r>
  <r>
    <x v="2"/>
    <x v="67"/>
    <s v="Chinese Puzzle"/>
    <s v="Ju"/>
    <x v="2"/>
    <s v="Sandrine Holt"/>
    <x v="108"/>
  </r>
  <r>
    <x v="2"/>
    <x v="67"/>
    <s v="Chinese Puzzle"/>
    <s v="Isabelle"/>
    <x v="2"/>
    <s v="Cécile de France"/>
    <x v="108"/>
  </r>
  <r>
    <x v="3"/>
    <x v="67"/>
    <s v="Adult World"/>
    <s v="Rubia"/>
    <x v="3"/>
    <s v="Armando Riesco"/>
    <x v="1"/>
  </r>
  <r>
    <x v="3"/>
    <x v="67"/>
    <s v="52 Tuesdays"/>
    <s v="James"/>
    <x v="3"/>
    <s v="Del Herbert-Jane"/>
    <x v="31"/>
  </r>
  <r>
    <x v="0"/>
    <x v="67"/>
    <s v="G.B.F."/>
    <s v="Tanner Daniels"/>
    <x v="0"/>
    <s v="Michael J. Willett"/>
    <x v="1"/>
  </r>
  <r>
    <x v="0"/>
    <x v="67"/>
    <s v="Pit Stop"/>
    <s v="Ernesto"/>
    <x v="0"/>
    <s v="Marcus DeAnda"/>
    <x v="1"/>
  </r>
  <r>
    <x v="0"/>
    <x v="67"/>
    <s v="SDU: Sex Duties Unit"/>
    <s v="Hai Mai"/>
    <x v="0"/>
    <s v="Derek Tsang"/>
    <x v="49"/>
  </r>
  <r>
    <x v="0"/>
    <x v="67"/>
    <s v="Philomena"/>
    <s v="Michael"/>
    <x v="0"/>
    <s v="Sean Mahon"/>
    <x v="109"/>
  </r>
  <r>
    <x v="0"/>
    <x v="67"/>
    <s v="The Mortal Instruments: City of Bones"/>
    <s v="Alec Lightwood"/>
    <x v="0"/>
    <s v="Kevin Zegers"/>
    <x v="110"/>
  </r>
  <r>
    <x v="0"/>
    <x v="67"/>
    <s v="Kill Your Darlings"/>
    <s v="Lucien Carr"/>
    <x v="0"/>
    <s v="Dane DeHaan"/>
    <x v="4"/>
  </r>
  <r>
    <x v="0"/>
    <x v="67"/>
    <s v="Kick-Ass 2"/>
    <s v="Insect-Man"/>
    <x v="0"/>
    <s v="Robert Emms"/>
    <x v="3"/>
  </r>
  <r>
    <x v="0"/>
    <x v="67"/>
    <s v="Tom at the Farm"/>
    <s v="Tom Podowski"/>
    <x v="0"/>
    <s v="Xavier Dolan"/>
    <x v="20"/>
  </r>
  <r>
    <x v="0"/>
    <x v="67"/>
    <s v="Free Fall"/>
    <s v="Kay Engel"/>
    <x v="0"/>
    <s v="Max Riemelt"/>
    <x v="0"/>
  </r>
  <r>
    <x v="0"/>
    <x v="67"/>
    <s v="Voyage"/>
    <s v="Ryo"/>
    <x v="0"/>
    <s v="Ryo van Kooten"/>
    <x v="49"/>
  </r>
  <r>
    <x v="0"/>
    <x v="67"/>
    <s v="Grown Ups 2"/>
    <s v="Kyle"/>
    <x v="0"/>
    <s v="Oliver Hudson"/>
    <x v="1"/>
  </r>
  <r>
    <x v="0"/>
    <x v="67"/>
    <s v="Starred Up"/>
    <s v="Neville Love"/>
    <x v="0"/>
    <s v="Ben Mendelsohn"/>
    <x v="4"/>
  </r>
  <r>
    <x v="0"/>
    <x v="68"/>
    <s v="Boulevard"/>
    <s v="Nolan Mack"/>
    <x v="0"/>
    <s v="Robin Williams"/>
    <x v="1"/>
  </r>
  <r>
    <x v="0"/>
    <x v="68"/>
    <s v="Dear White People"/>
    <s v="Lionel Higgins"/>
    <x v="0"/>
    <s v="Tyler James Williams"/>
    <x v="1"/>
  </r>
  <r>
    <x v="0"/>
    <x v="68"/>
    <s v="Futuro Beach"/>
    <s v="Donato"/>
    <x v="0"/>
    <s v="Wagner Moura"/>
    <x v="111"/>
  </r>
  <r>
    <x v="0"/>
    <x v="68"/>
    <s v="The Imitation Game"/>
    <s v="Alan Turing"/>
    <x v="0"/>
    <s v="Benedict Cumberbatch"/>
    <x v="1"/>
  </r>
  <r>
    <x v="2"/>
    <x v="68"/>
    <s v="Appropriate Behavior"/>
    <s v="Crystal"/>
    <x v="2"/>
    <s v="Halley Feiffer"/>
    <x v="4"/>
  </r>
  <r>
    <x v="0"/>
    <x v="68"/>
    <s v="Jongens"/>
    <s v="Marc"/>
    <x v="0"/>
    <s v="Ko Zandvliet"/>
    <x v="26"/>
  </r>
  <r>
    <x v="0"/>
    <x v="68"/>
    <s v="Blackbird"/>
    <s v="Randy Rousseau"/>
    <x v="0"/>
    <s v="Julian Walker"/>
    <x v="1"/>
  </r>
  <r>
    <x v="2"/>
    <x v="68"/>
    <s v="A Girl at My Door"/>
    <s v="Lee Young-nam"/>
    <x v="2"/>
    <s v="Bae Doona"/>
    <x v="74"/>
  </r>
  <r>
    <x v="1"/>
    <x v="68"/>
    <s v="Appropriate Behavior"/>
    <s v="Shirin"/>
    <x v="1"/>
    <s v="Desiree Akhavan"/>
    <x v="4"/>
  </r>
  <r>
    <x v="1"/>
    <x v="68"/>
    <s v="The Grand Budapest Hotel"/>
    <s v="Monsieur Gustave H."/>
    <x v="1"/>
    <s v="Ralph Fiennes"/>
    <x v="1"/>
  </r>
  <r>
    <x v="1"/>
    <x v="68"/>
    <s v="The Skeleton Twins"/>
    <s v="Rich Levitt"/>
    <x v="1"/>
    <s v="Ty Burrell"/>
    <x v="1"/>
  </r>
  <r>
    <x v="2"/>
    <x v="68"/>
    <s v="Pride"/>
    <s v="Stephanie &quot;Steph&quot; Chambers"/>
    <x v="2"/>
    <s v="Faye Marsay"/>
    <x v="4"/>
  </r>
  <r>
    <x v="2"/>
    <x v="68"/>
    <s v="Never"/>
    <s v="Nikki"/>
    <x v="2"/>
    <s v="Zelda Williams"/>
    <x v="1"/>
  </r>
  <r>
    <x v="2"/>
    <x v="68"/>
    <s v="Girltrash: All Night Long"/>
    <s v="Misty Monroe"/>
    <x v="2"/>
    <s v="Mandy Musgrave"/>
    <x v="1"/>
  </r>
  <r>
    <x v="2"/>
    <x v="68"/>
    <s v="The Humbling"/>
    <s v="Pegeen Mike Stapleford"/>
    <x v="2"/>
    <s v="Greta Gerwig"/>
    <x v="1"/>
  </r>
  <r>
    <x v="2"/>
    <x v="68"/>
    <s v="Julia"/>
    <s v="Julia"/>
    <x v="2"/>
    <s v="Ashley C. Williams"/>
    <x v="1"/>
  </r>
  <r>
    <x v="0"/>
    <x v="68"/>
    <s v="Lilting"/>
    <s v="Kai"/>
    <x v="0"/>
    <s v="Andrew Leung"/>
    <x v="4"/>
  </r>
  <r>
    <x v="2"/>
    <x v="68"/>
    <s v="Life Partners"/>
    <s v="Sasha Weiss"/>
    <x v="2"/>
    <s v="Leighton Meester"/>
    <x v="1"/>
  </r>
  <r>
    <x v="0"/>
    <x v="68"/>
    <s v="Love Is Strange"/>
    <s v="George Garea"/>
    <x v="0"/>
    <s v="Alfred Molina"/>
    <x v="112"/>
  </r>
  <r>
    <x v="0"/>
    <x v="68"/>
    <s v="Pride"/>
    <s v="Mark Ashton"/>
    <x v="0"/>
    <s v="Ben Schnetzer"/>
    <x v="4"/>
  </r>
  <r>
    <x v="3"/>
    <x v="68"/>
    <s v="Boy Meets Girl"/>
    <s v="Ricky"/>
    <x v="3"/>
    <s v="Michelle Hendley"/>
    <x v="1"/>
  </r>
  <r>
    <x v="3"/>
    <x v="68"/>
    <s v="Carmín Tropical"/>
    <s v="Mabel"/>
    <x v="3"/>
    <s v="José Pecina"/>
    <x v="37"/>
  </r>
  <r>
    <x v="3"/>
    <x v="68"/>
    <s v="Pierrot Lunaire"/>
    <s v="Pierrot"/>
    <x v="3"/>
    <s v="Susanne Sachsse"/>
    <x v="20"/>
  </r>
  <r>
    <x v="3"/>
    <x v="68"/>
    <s v="Predestination"/>
    <s v="Jane/John"/>
    <x v="3"/>
    <s v="Sarah Snook"/>
    <x v="31"/>
  </r>
  <r>
    <x v="0"/>
    <x v="68"/>
    <s v="Obvious Child"/>
    <s v="Joey"/>
    <x v="0"/>
    <s v="Gabe Liedman"/>
    <x v="1"/>
  </r>
  <r>
    <x v="2"/>
    <x v="68"/>
    <s v="This Is Where I Leave You"/>
    <s v="Linda"/>
    <x v="2"/>
    <s v="Debra Monk"/>
    <x v="1"/>
  </r>
  <r>
    <x v="2"/>
    <x v="68"/>
    <s v="This Is Where I Leave You"/>
    <s v="Hilary Altman"/>
    <x v="2"/>
    <s v="Jane Fonda"/>
    <x v="1"/>
  </r>
  <r>
    <x v="2"/>
    <x v="68"/>
    <s v="Lyle"/>
    <s v="Leah"/>
    <x v="2"/>
    <s v="Gaby Hoffmann"/>
    <x v="1"/>
  </r>
  <r>
    <x v="2"/>
    <x v="68"/>
    <s v="Tammy"/>
    <s v="Lenore"/>
    <x v="2"/>
    <s v="Kathy Bates"/>
    <x v="1"/>
  </r>
  <r>
    <x v="2"/>
    <x v="68"/>
    <s v="The Taking of Deborah Logan"/>
    <s v="Sarah Logan"/>
    <x v="2"/>
    <s v="Anne Ramsay"/>
    <x v="1"/>
  </r>
  <r>
    <x v="0"/>
    <x v="68"/>
    <s v="The Skeleton Twins"/>
    <s v="Milo Dean"/>
    <x v="0"/>
    <s v="Bill Hader"/>
    <x v="1"/>
  </r>
  <r>
    <x v="0"/>
    <x v="68"/>
    <s v="Space Station 76"/>
    <s v="Captain Glenn Terry"/>
    <x v="0"/>
    <s v="Patrick Wilson"/>
    <x v="1"/>
  </r>
  <r>
    <x v="0"/>
    <x v="68"/>
    <s v="The Way He Looks"/>
    <s v="Leonardo"/>
    <x v="0"/>
    <s v="Ghilherme Lobo"/>
    <x v="29"/>
  </r>
  <r>
    <x v="2"/>
    <x v="68"/>
    <s v="Tammy"/>
    <s v="Susanne"/>
    <x v="2"/>
    <s v="Sandra Oh"/>
    <x v="1"/>
  </r>
  <r>
    <x v="0"/>
    <x v="68"/>
    <s v="White Bird in a Blizzard"/>
    <s v="Mickey"/>
    <x v="0"/>
    <s v="Mark Indelicato"/>
    <x v="57"/>
  </r>
  <r>
    <x v="2"/>
    <x v="69"/>
    <s v="Skin Deep"/>
    <s v="Caitlin Davies"/>
    <x v="2"/>
    <s v="Monica Zanetti"/>
    <x v="31"/>
  </r>
  <r>
    <x v="2"/>
    <x v="69"/>
    <s v="Grandma"/>
    <s v="Olivia"/>
    <x v="2"/>
    <s v="Judy Greer"/>
    <x v="1"/>
  </r>
  <r>
    <x v="2"/>
    <x v="69"/>
    <s v="Grandma"/>
    <s v="Elle Reid"/>
    <x v="2"/>
    <s v="Lily Tomlin"/>
    <x v="1"/>
  </r>
  <r>
    <x v="2"/>
    <x v="69"/>
    <s v="Freeheld"/>
    <s v="Stacie Andree"/>
    <x v="2"/>
    <s v="Elliot Page"/>
    <x v="1"/>
  </r>
  <r>
    <x v="2"/>
    <x v="69"/>
    <s v="Freeheld"/>
    <s v="Laurel Hester"/>
    <x v="2"/>
    <s v="Julianne Moore"/>
    <x v="1"/>
  </r>
  <r>
    <x v="2"/>
    <x v="69"/>
    <s v="Carol"/>
    <s v="Therese Belivet"/>
    <x v="2"/>
    <s v="Rooney Mara"/>
    <x v="3"/>
  </r>
  <r>
    <x v="2"/>
    <x v="69"/>
    <s v="Carol"/>
    <s v="Carol Aird"/>
    <x v="2"/>
    <s v="Cate Blanchett"/>
    <x v="3"/>
  </r>
  <r>
    <x v="2"/>
    <x v="69"/>
    <s v="Addicted to Fresno"/>
    <s v="Martha"/>
    <x v="2"/>
    <s v="Natasha Lyonne"/>
    <x v="1"/>
  </r>
  <r>
    <x v="2"/>
    <x v="69"/>
    <s v="3 Generations"/>
    <s v="Frances"/>
    <x v="2"/>
    <s v="Linda Emond"/>
    <x v="1"/>
  </r>
  <r>
    <x v="2"/>
    <x v="69"/>
    <s v="3 Generations"/>
    <s v="Dolly"/>
    <x v="2"/>
    <s v="Susan Sarandon"/>
    <x v="1"/>
  </r>
  <r>
    <x v="2"/>
    <x v="69"/>
    <s v="Pride"/>
    <s v="Stella"/>
    <x v="2"/>
    <s v="Karina Fernandez"/>
    <x v="4"/>
  </r>
  <r>
    <x v="2"/>
    <x v="69"/>
    <s v="Dope"/>
    <s v="Cassandra &quot;Diggy&quot; Andrews"/>
    <x v="2"/>
    <s v="Kiersey Clemons"/>
    <x v="1"/>
  </r>
  <r>
    <x v="2"/>
    <x v="69"/>
    <s v="Addicted to Fresno"/>
    <s v="Kelly"/>
    <x v="2"/>
    <s v="Aubrey Plaza"/>
    <x v="1"/>
  </r>
  <r>
    <x v="0"/>
    <x v="69"/>
    <s v="Utopians"/>
    <s v="Antonio Ming"/>
    <x v="0"/>
    <s v="Jackie Chow"/>
    <x v="49"/>
  </r>
  <r>
    <x v="1"/>
    <x v="69"/>
    <s v="Utopians"/>
    <s v="Hins Gao"/>
    <x v="1"/>
    <s v="Adonis He Fei"/>
    <x v="49"/>
  </r>
  <r>
    <x v="0"/>
    <x v="69"/>
    <s v="Wild Horses"/>
    <s v="Ben Briggs"/>
    <x v="0"/>
    <s v="James Franco"/>
    <x v="1"/>
  </r>
  <r>
    <x v="0"/>
    <x v="69"/>
    <s v="Stonewall"/>
    <s v="Danny Winters"/>
    <x v="0"/>
    <s v="Jeremy Irvine"/>
    <x v="1"/>
  </r>
  <r>
    <x v="0"/>
    <x v="69"/>
    <s v="Legend"/>
    <s v="Ronnie Kray"/>
    <x v="0"/>
    <s v="Tom Hardy"/>
    <x v="3"/>
  </r>
  <r>
    <x v="0"/>
    <x v="69"/>
    <s v="James White"/>
    <s v="Nick"/>
    <x v="0"/>
    <s v="Scott Mescudi"/>
    <x v="1"/>
  </r>
  <r>
    <x v="3"/>
    <x v="69"/>
    <s v="3 Generations"/>
    <s v="Ray"/>
    <x v="3"/>
    <s v="Elle Fanning"/>
    <x v="1"/>
  </r>
  <r>
    <x v="3"/>
    <x v="69"/>
    <s v="The Danish Girl"/>
    <s v="Lili Elbe"/>
    <x v="3"/>
    <s v="Eddie Redmayne"/>
    <x v="4"/>
  </r>
  <r>
    <x v="3"/>
    <x v="69"/>
    <s v="Grandma"/>
    <s v="Deathy"/>
    <x v="3"/>
    <s v="Laverne Cox"/>
    <x v="1"/>
  </r>
  <r>
    <x v="3"/>
    <x v="69"/>
    <s v="Tangerine"/>
    <s v="Alexandra"/>
    <x v="3"/>
    <s v="Mya Taylor"/>
    <x v="1"/>
  </r>
  <r>
    <x v="3"/>
    <x v="69"/>
    <s v="Two 4 One"/>
    <s v="Adam"/>
    <x v="3"/>
    <s v="Gavin Crawford"/>
    <x v="20"/>
  </r>
  <r>
    <x v="0"/>
    <x v="69"/>
    <s v="Holy Mess"/>
    <s v="Oscar"/>
    <x v="0"/>
    <s v="Anton Lundqvist"/>
    <x v="23"/>
  </r>
  <r>
    <x v="0"/>
    <x v="69"/>
    <s v="Holding the Man"/>
    <s v="John Caleo"/>
    <x v="0"/>
    <s v="Craig Stott"/>
    <x v="31"/>
  </r>
  <r>
    <x v="0"/>
    <x v="69"/>
    <s v="Get Hard"/>
    <s v="Chris"/>
    <x v="0"/>
    <s v="T. J. Jagodowski"/>
    <x v="1"/>
  </r>
  <r>
    <x v="0"/>
    <x v="69"/>
    <s v="Entourage"/>
    <s v="Lloyd Lee"/>
    <x v="0"/>
    <s v="Rex Lee"/>
    <x v="1"/>
  </r>
  <r>
    <x v="0"/>
    <x v="69"/>
    <s v="Burnt"/>
    <s v="Tony Balerdi"/>
    <x v="0"/>
    <s v="Daniel Brühl"/>
    <x v="1"/>
  </r>
  <r>
    <x v="0"/>
    <x v="69"/>
    <s v="American Ultra"/>
    <s v="Petey Douglas"/>
    <x v="0"/>
    <s v="Tony Hale"/>
    <x v="1"/>
  </r>
  <r>
    <x v="0"/>
    <x v="69"/>
    <s v="4th Man Out"/>
    <s v="Adam"/>
    <x v="0"/>
    <s v="Evan Todd"/>
    <x v="1"/>
  </r>
  <r>
    <x v="2"/>
    <x v="69"/>
    <s v="While You Weren't Looking"/>
    <s v="Dez"/>
    <x v="2"/>
    <s v="Sandi Schultz"/>
    <x v="113"/>
  </r>
  <r>
    <x v="0"/>
    <x v="69"/>
    <s v="Those People"/>
    <s v="Charlie"/>
    <x v="0"/>
    <s v="Jonathan Gordon"/>
    <x v="1"/>
  </r>
  <r>
    <x v="1"/>
    <x v="69"/>
    <s v="Legend"/>
    <s v="Lord Boothby"/>
    <x v="1"/>
    <s v="John Sessions"/>
    <x v="2"/>
  </r>
  <r>
    <x v="2"/>
    <x v="69"/>
    <s v="Lyle"/>
    <s v="June"/>
    <x v="2"/>
    <s v="Ingrid Jungermann"/>
    <x v="1"/>
  </r>
  <r>
    <x v="2"/>
    <x v="69"/>
    <s v="While You Weren't Looking"/>
    <s v="Terri"/>
    <x v="2"/>
    <s v="Camilla Waldman"/>
    <x v="113"/>
  </r>
  <r>
    <x v="2"/>
    <x v="69"/>
    <s v="Girltrash: All Night Long"/>
    <s v="Daisy Robson"/>
    <x v="2"/>
    <s v="Lisa Rieffel"/>
    <x v="1"/>
  </r>
  <r>
    <x v="0"/>
    <x v="69"/>
    <s v="The Heroes of Evil"/>
    <s v="Aritz"/>
    <x v="0"/>
    <s v="Jorge Clemente"/>
    <x v="19"/>
  </r>
  <r>
    <x v="0"/>
    <x v="70"/>
    <s v="Other People"/>
    <s v="David Mulcahey"/>
    <x v="0"/>
    <s v="Jesse Plemons"/>
    <x v="1"/>
  </r>
  <r>
    <x v="0"/>
    <x v="70"/>
    <s v="Rage"/>
    <s v="Yūma Fujita"/>
    <x v="0"/>
    <s v="Satoshi Tsumabuki"/>
    <x v="13"/>
  </r>
  <r>
    <x v="0"/>
    <x v="70"/>
    <s v="Raw"/>
    <s v="Adrien"/>
    <x v="0"/>
    <s v="Rabah Naït Oufella"/>
    <x v="108"/>
  </r>
  <r>
    <x v="0"/>
    <x v="70"/>
    <s v="Spa Night"/>
    <s v="David"/>
    <x v="0"/>
    <s v="Joe Seo"/>
    <x v="1"/>
  </r>
  <r>
    <x v="0"/>
    <x v="70"/>
    <s v="Tallulah"/>
    <s v="Andreas"/>
    <x v="0"/>
    <s v="Zachary Quinto"/>
    <x v="1"/>
  </r>
  <r>
    <x v="0"/>
    <x v="70"/>
    <s v="Two Is a Family"/>
    <s v="Bernie"/>
    <x v="0"/>
    <s v="Antoine Bertrand"/>
    <x v="2"/>
  </r>
  <r>
    <x v="2"/>
    <x v="70"/>
    <s v="Their Finest"/>
    <s v="Phyl Moore"/>
    <x v="2"/>
    <s v="Rachael Stirling"/>
    <x v="4"/>
  </r>
  <r>
    <x v="2"/>
    <x v="70"/>
    <s v="Spidarlings"/>
    <s v="Matilda"/>
    <x v="2"/>
    <s v="Rahel Kapsaski"/>
    <x v="4"/>
  </r>
  <r>
    <x v="2"/>
    <x v="70"/>
    <s v="Spidarlings"/>
    <s v="Eden"/>
    <x v="2"/>
    <s v="Sophia Disgrace"/>
    <x v="4"/>
  </r>
  <r>
    <x v="2"/>
    <x v="70"/>
    <s v="The Neon Demon"/>
    <s v="Ruby"/>
    <x v="2"/>
    <s v="Jena Malone"/>
    <x v="114"/>
  </r>
  <r>
    <x v="2"/>
    <x v="70"/>
    <s v="Mother's Day"/>
    <s v="Max"/>
    <x v="2"/>
    <s v="Cameron Esposito"/>
    <x v="1"/>
  </r>
  <r>
    <x v="2"/>
    <x v="70"/>
    <s v="Mother's Day"/>
    <s v="Gabi"/>
    <x v="2"/>
    <s v="Sarah Chalke"/>
    <x v="1"/>
  </r>
  <r>
    <x v="2"/>
    <x v="70"/>
    <s v="The Intervention"/>
    <s v="Sarah"/>
    <x v="2"/>
    <s v="Natasha Lyonne"/>
    <x v="1"/>
  </r>
  <r>
    <x v="2"/>
    <x v="70"/>
    <s v="The Intervention"/>
    <s v="Jessie"/>
    <x v="2"/>
    <s v="Clea DuVall"/>
    <x v="1"/>
  </r>
  <r>
    <x v="2"/>
    <x v="70"/>
    <s v="I, Olga Hepnarová"/>
    <s v="Olga Hepnarová"/>
    <x v="2"/>
    <s v="Michalina Olszańska"/>
    <x v="89"/>
  </r>
  <r>
    <x v="0"/>
    <x v="70"/>
    <s v="Nocturnal Animals"/>
    <s v="Carlos Holt"/>
    <x v="0"/>
    <s v="Michael Sheen"/>
    <x v="1"/>
  </r>
  <r>
    <x v="1"/>
    <x v="70"/>
    <s v="Moonlight"/>
    <s v="Kevin Jones"/>
    <x v="1"/>
    <s v="André Holland"/>
    <x v="1"/>
  </r>
  <r>
    <x v="0"/>
    <x v="70"/>
    <s v="Neighbors 2: Sorority Rising"/>
    <s v="Pete Regazolli"/>
    <x v="0"/>
    <s v="Dave Franco"/>
    <x v="1"/>
  </r>
  <r>
    <x v="0"/>
    <x v="70"/>
    <s v="The Mobfathers"/>
    <s v="Wulf"/>
    <x v="0"/>
    <s v="Gregory Wong"/>
    <x v="49"/>
  </r>
  <r>
    <x v="0"/>
    <x v="70"/>
    <s v="Absolutely Fabulous: The Movie"/>
    <s v="Himself"/>
    <x v="0"/>
    <s v="Graham Norton"/>
    <x v="3"/>
  </r>
  <r>
    <x v="0"/>
    <x v="70"/>
    <s v="As You Are"/>
    <s v="Jack"/>
    <x v="0"/>
    <s v="Owen Campbell"/>
    <x v="1"/>
  </r>
  <r>
    <x v="3"/>
    <x v="70"/>
    <s v="Absolutely Fabulous: The Movie"/>
    <s v="Patsy Stone"/>
    <x v="3"/>
    <s v="Joanna Lumley"/>
    <x v="3"/>
  </r>
  <r>
    <x v="3"/>
    <x v="70"/>
    <s v="Apricot Groves"/>
    <s v="Aram"/>
    <x v="3"/>
    <s v="Narbe Vartan"/>
    <x v="115"/>
  </r>
  <r>
    <x v="0"/>
    <x v="70"/>
    <s v="Being 17"/>
    <s v="Damien Delille"/>
    <x v="0"/>
    <s v="Klein"/>
    <x v="2"/>
  </r>
  <r>
    <x v="2"/>
    <x v="70"/>
    <s v="Allied"/>
    <s v="Bridget Vatan"/>
    <x v="2"/>
    <s v="Lizzy Caplan"/>
    <x v="3"/>
  </r>
  <r>
    <x v="0"/>
    <x v="70"/>
    <s v="Center of My World"/>
    <s v="Phil"/>
    <x v="0"/>
    <s v="Louis Hofmann"/>
    <x v="0"/>
  </r>
  <r>
    <x v="0"/>
    <x v="70"/>
    <s v="Curmudgeons"/>
    <s v="Jackie"/>
    <x v="0"/>
    <s v="Danny DeVito"/>
    <x v="1"/>
  </r>
  <r>
    <x v="0"/>
    <x v="70"/>
    <s v="Dirty Grandpa"/>
    <s v="Bradley"/>
    <x v="0"/>
    <s v="Jeffrey Bowyer-Chapman"/>
    <x v="1"/>
  </r>
  <r>
    <x v="0"/>
    <x v="70"/>
    <s v="Handsome Devil"/>
    <s v="Conor Masters"/>
    <x v="0"/>
    <s v="Nicholas Galitzine"/>
    <x v="51"/>
  </r>
  <r>
    <x v="0"/>
    <x v="70"/>
    <s v="Heartstone"/>
    <s v="Kristján"/>
    <x v="0"/>
    <s v="Blær Hinriksson"/>
    <x v="116"/>
  </r>
  <r>
    <x v="0"/>
    <x v="70"/>
    <s v="Independence Day: Resurgence"/>
    <s v="Dr. Brackish Okun"/>
    <x v="0"/>
    <s v="Brent Spiner"/>
    <x v="1"/>
  </r>
  <r>
    <x v="0"/>
    <x v="70"/>
    <s v="It's Only the End of the World"/>
    <s v="Louis"/>
    <x v="0"/>
    <s v="Gaspard Ulliel"/>
    <x v="117"/>
  </r>
  <r>
    <x v="0"/>
    <x v="70"/>
    <s v="King Cobra"/>
    <s v="Brent Corrigan"/>
    <x v="0"/>
    <s v="Garrett Clayton"/>
    <x v="1"/>
  </r>
  <r>
    <x v="0"/>
    <x v="70"/>
    <s v="Miss Stevens"/>
    <s v="Sam"/>
    <x v="0"/>
    <s v="Anthony Quintal"/>
    <x v="1"/>
  </r>
  <r>
    <x v="0"/>
    <x v="70"/>
    <s v="Moonlight"/>
    <s v="Chiron Harris (&quot;Little&quot; / &quot;Black&quot;)"/>
    <x v="0"/>
    <s v="Trevante Rhodes"/>
    <x v="1"/>
  </r>
  <r>
    <x v="1"/>
    <x v="70"/>
    <s v="Lovesong"/>
    <s v="Mindy"/>
    <x v="1"/>
    <s v="Jena Malone"/>
    <x v="1"/>
  </r>
  <r>
    <x v="0"/>
    <x v="70"/>
    <s v="Cell"/>
    <s v="Thomas &quot;Tom&quot; McCourt"/>
    <x v="0"/>
    <s v="Samuel L. Jackson"/>
    <x v="1"/>
  </r>
  <r>
    <x v="2"/>
    <x v="70"/>
    <s v="Catfight"/>
    <s v="Lisa"/>
    <x v="2"/>
    <s v="Alicia Silverstone"/>
    <x v="1"/>
  </r>
  <r>
    <x v="2"/>
    <x v="70"/>
    <s v="The Handmaiden"/>
    <s v="Izumi Hideko / Lady"/>
    <x v="2"/>
    <s v="Kim Min-hee"/>
    <x v="74"/>
  </r>
  <r>
    <x v="2"/>
    <x v="70"/>
    <s v="First Girl I Loved"/>
    <s v="Sasha Basanez"/>
    <x v="2"/>
    <s v="Brianna Hildebrand"/>
    <x v="1"/>
  </r>
  <r>
    <x v="2"/>
    <x v="70"/>
    <s v="The Handmaiden"/>
    <s v="Nam Sook-hee / Maid"/>
    <x v="2"/>
    <s v="Kim Tae-ri"/>
    <x v="74"/>
  </r>
  <r>
    <x v="2"/>
    <x v="70"/>
    <s v="Girltrash: All Night Long"/>
    <s v="Colby Robson"/>
    <x v="2"/>
    <s v="Gabrielle Christian"/>
    <x v="1"/>
  </r>
  <r>
    <x v="2"/>
    <x v="70"/>
    <s v="Pride"/>
    <s v="Zoe"/>
    <x v="2"/>
    <s v="Jessie Cave"/>
    <x v="4"/>
  </r>
  <r>
    <x v="2"/>
    <x v="70"/>
    <s v="Catfight"/>
    <s v="Ashley Miller"/>
    <x v="2"/>
    <s v="Anne Heche"/>
    <x v="1"/>
  </r>
  <r>
    <x v="2"/>
    <x v="70"/>
    <s v="Center of My World"/>
    <s v="Pascal"/>
    <x v="2"/>
    <s v="Nina Proll"/>
    <x v="0"/>
  </r>
  <r>
    <x v="2"/>
    <x v="70"/>
    <s v="Center of My World"/>
    <s v="Tereza"/>
    <x v="2"/>
    <s v="Inka Friedrich"/>
    <x v="0"/>
  </r>
  <r>
    <x v="2"/>
    <x v="70"/>
    <s v="First Girl I Loved"/>
    <s v="Anne Smith"/>
    <x v="2"/>
    <s v="Dylan Gelula"/>
    <x v="1"/>
  </r>
  <r>
    <x v="0"/>
    <x v="71"/>
    <s v="Tom of Finland"/>
    <s v="Touko Laaksonen"/>
    <x v="0"/>
    <s v="Pekka Strang"/>
    <x v="118"/>
  </r>
  <r>
    <x v="0"/>
    <x v="71"/>
    <s v="Thirty Years of Adonis"/>
    <s v="Yang Ke"/>
    <x v="0"/>
    <s v="Adonis He Fei"/>
    <x v="119"/>
  </r>
  <r>
    <x v="2"/>
    <x v="71"/>
    <s v="Anchor and Hope"/>
    <s v="Kat"/>
    <x v="2"/>
    <s v="Natalia Tena"/>
    <x v="120"/>
  </r>
  <r>
    <x v="2"/>
    <x v="71"/>
    <s v="Atomic Blonde"/>
    <s v="Delphine Lasalle"/>
    <x v="2"/>
    <s v="Sofia Boutella"/>
    <x v="1"/>
  </r>
  <r>
    <x v="2"/>
    <x v="71"/>
    <s v="Battle of the Sexes"/>
    <s v="Billie Jean King"/>
    <x v="2"/>
    <s v="Emma Stone"/>
    <x v="3"/>
  </r>
  <r>
    <x v="2"/>
    <x v="71"/>
    <s v="Battle of the Sexes"/>
    <s v="Marilyn Bennett"/>
    <x v="2"/>
    <s v="Andrea Riseborough"/>
    <x v="3"/>
  </r>
  <r>
    <x v="2"/>
    <x v="71"/>
    <s v="The Carmilla Movie"/>
    <s v="Carmilla Karnstein"/>
    <x v="2"/>
    <s v="Natasha Negovanlis"/>
    <x v="20"/>
  </r>
  <r>
    <x v="2"/>
    <x v="71"/>
    <s v="Disobedience"/>
    <s v="Esti Kuperman"/>
    <x v="2"/>
    <s v="Rachel McAdams"/>
    <x v="121"/>
  </r>
  <r>
    <x v="2"/>
    <x v="71"/>
    <s v="My Days of Mercy"/>
    <s v="Lucy Moro"/>
    <x v="2"/>
    <s v="Elliot Page [b]"/>
    <x v="7"/>
  </r>
  <r>
    <x v="2"/>
    <x v="71"/>
    <s v="The Party"/>
    <s v="Jinny"/>
    <x v="2"/>
    <s v="Emily Mortimer"/>
    <x v="4"/>
  </r>
  <r>
    <x v="2"/>
    <x v="71"/>
    <s v="Power Rangers"/>
    <s v="Trini Kwan/Yellow Ranger"/>
    <x v="2"/>
    <s v="Becky G"/>
    <x v="1"/>
  </r>
  <r>
    <x v="2"/>
    <x v="71"/>
    <s v="Princess Cyd"/>
    <s v="Katie"/>
    <x v="2"/>
    <s v="Malic White"/>
    <x v="1"/>
  </r>
  <r>
    <x v="2"/>
    <x v="71"/>
    <s v="Return to Return to Nuke 'Em High AKA Volume 2"/>
    <s v="Lauren"/>
    <x v="2"/>
    <s v="Catherine Corcoran"/>
    <x v="1"/>
  </r>
  <r>
    <x v="2"/>
    <x v="71"/>
    <s v="Return to Return to Nuke 'Em High AKA Volume 2"/>
    <s v="Chrissy"/>
    <x v="2"/>
    <s v="Asta Paredes"/>
    <x v="1"/>
  </r>
  <r>
    <x v="2"/>
    <x v="71"/>
    <s v="Rough Night"/>
    <s v="Frankie"/>
    <x v="2"/>
    <s v="Ilana Glazer"/>
    <x v="1"/>
  </r>
  <r>
    <x v="2"/>
    <x v="71"/>
    <s v="Signature Move"/>
    <s v="Zaynab"/>
    <x v="2"/>
    <s v="Fawzia Mirza"/>
    <x v="1"/>
  </r>
  <r>
    <x v="2"/>
    <x v="71"/>
    <s v="Thelma"/>
    <s v="Thelma"/>
    <x v="2"/>
    <s v="Eili Harboe"/>
    <x v="27"/>
  </r>
  <r>
    <x v="2"/>
    <x v="71"/>
    <s v="Thelma"/>
    <s v="Anja"/>
    <x v="2"/>
    <s v="Kaya Wilkins"/>
    <x v="27"/>
  </r>
  <r>
    <x v="2"/>
    <x v="71"/>
    <s v="To the Bone"/>
    <s v="Judy"/>
    <x v="2"/>
    <s v="Lili Taylor"/>
    <x v="1"/>
  </r>
  <r>
    <x v="2"/>
    <x v="71"/>
    <s v="You, Me and Him"/>
    <s v="Olivia"/>
    <x v="2"/>
    <s v="Lucy Punch"/>
    <x v="4"/>
  </r>
  <r>
    <x v="2"/>
    <x v="71"/>
    <s v="You, Me and Him"/>
    <s v="Alex"/>
    <x v="2"/>
    <s v="Faye Marsay"/>
    <x v="4"/>
  </r>
  <r>
    <x v="2"/>
    <x v="71"/>
    <s v="The Party"/>
    <s v="Martha"/>
    <x v="2"/>
    <s v="Cherry Jones"/>
    <x v="4"/>
  </r>
  <r>
    <x v="3"/>
    <x v="71"/>
    <s v="A Fantastic Woman"/>
    <s v="Marina Vidal"/>
    <x v="3"/>
    <s v="Daniela Vega"/>
    <x v="122"/>
  </r>
  <r>
    <x v="2"/>
    <x v="71"/>
    <s v="Song to Song"/>
    <s v="Zoey"/>
    <x v="2"/>
    <s v="Bérénice Marlohe"/>
    <x v="1"/>
  </r>
  <r>
    <x v="1"/>
    <x v="71"/>
    <s v="Disobedience"/>
    <s v="Ronit Krushka"/>
    <x v="1"/>
    <s v="Rachel Weisz"/>
    <x v="121"/>
  </r>
  <r>
    <x v="1"/>
    <x v="71"/>
    <s v="Atomic Blonde"/>
    <s v="Lorraine Broughton"/>
    <x v="1"/>
    <s v="Charlize Theron"/>
    <x v="1"/>
  </r>
  <r>
    <x v="1"/>
    <x v="71"/>
    <s v="Call Me by Your Name"/>
    <s v="Oliver"/>
    <x v="1"/>
    <s v="Armie Hammer"/>
    <x v="29"/>
  </r>
  <r>
    <x v="1"/>
    <x v="71"/>
    <s v="Princess Cyd"/>
    <s v="Cyd"/>
    <x v="1"/>
    <s v="Jessie Pinnick"/>
    <x v="1"/>
  </r>
  <r>
    <x v="2"/>
    <x v="71"/>
    <s v="Girltrash: All Night Long"/>
    <s v="Sid"/>
    <x v="2"/>
    <s v="Kate French"/>
    <x v="1"/>
  </r>
  <r>
    <x v="2"/>
    <x v="71"/>
    <s v="Allure"/>
    <s v="Laura Drake"/>
    <x v="2"/>
    <s v="Evan Rachel Wood"/>
    <x v="20"/>
  </r>
  <r>
    <x v="0"/>
    <x v="71"/>
    <s v="Speech &amp; Debate"/>
    <s v="Howie"/>
    <x v="0"/>
    <s v="Austin P. McKenzie"/>
    <x v="1"/>
  </r>
  <r>
    <x v="0"/>
    <x v="71"/>
    <s v="The Shape of Water"/>
    <s v="Giles"/>
    <x v="0"/>
    <s v="Richard Jenkins"/>
    <x v="1"/>
  </r>
  <r>
    <x v="0"/>
    <x v="71"/>
    <s v="Rift"/>
    <s v="Einar"/>
    <x v="0"/>
    <s v="Sigurdur Thor Oskarsson"/>
    <x v="116"/>
  </r>
  <r>
    <x v="0"/>
    <x v="71"/>
    <s v="My Friend Dahmer"/>
    <s v="Jeffrey Dahmer"/>
    <x v="0"/>
    <s v="Ross Lynch"/>
    <x v="1"/>
  </r>
  <r>
    <x v="0"/>
    <x v="71"/>
    <s v="Lady Bird"/>
    <s v="Danny O'Neill"/>
    <x v="0"/>
    <s v="Lucas Hedges"/>
    <x v="1"/>
  </r>
  <r>
    <x v="0"/>
    <x v="71"/>
    <s v="God's Own Country"/>
    <s v="Gheorghe Ionescu"/>
    <x v="0"/>
    <s v="Alec Secareanu"/>
    <x v="4"/>
  </r>
  <r>
    <x v="2"/>
    <x v="71"/>
    <s v="Anchor and Hope"/>
    <s v="Eva"/>
    <x v="2"/>
    <s v="Oona Chaplin"/>
    <x v="120"/>
  </r>
  <r>
    <x v="0"/>
    <x v="71"/>
    <s v="Beauty and the Beast"/>
    <s v="LeFou"/>
    <x v="0"/>
    <s v="Josh Gad"/>
    <x v="1"/>
  </r>
  <r>
    <x v="0"/>
    <x v="71"/>
    <s v="Beach Rats"/>
    <s v="Frankie"/>
    <x v="0"/>
    <s v="Harris Dickinson"/>
    <x v="1"/>
  </r>
  <r>
    <x v="0"/>
    <x v="71"/>
    <s v="Permission"/>
    <s v="Hale"/>
    <x v="0"/>
    <s v="David Joseph Craig"/>
    <x v="1"/>
  </r>
  <r>
    <x v="1"/>
    <x v="71"/>
    <s v="Rough Night"/>
    <s v="Blair"/>
    <x v="1"/>
    <s v="Zoë Kravitz"/>
    <x v="1"/>
  </r>
  <r>
    <x v="1"/>
    <x v="71"/>
    <s v="Song to Song"/>
    <s v="Faye"/>
    <x v="1"/>
    <s v="Rooney Mara"/>
    <x v="1"/>
  </r>
  <r>
    <x v="0"/>
    <x v="71"/>
    <s v="Battle of the Sexes"/>
    <s v="Ted Tinling"/>
    <x v="0"/>
    <s v="Alan Cumming"/>
    <x v="3"/>
  </r>
  <r>
    <x v="0"/>
    <x v="71"/>
    <s v="Alien: Covenant"/>
    <s v="Carl Lope"/>
    <x v="0"/>
    <s v="Demián Bichir"/>
    <x v="3"/>
  </r>
  <r>
    <x v="2"/>
    <x v="72"/>
    <s v="The Miseducation of Cameron Post"/>
    <s v="Cameron Post"/>
    <x v="2"/>
    <s v="Chloë Grace Moretz"/>
    <x v="3"/>
  </r>
  <r>
    <x v="2"/>
    <x v="72"/>
    <s v="Wild Nights with Emily"/>
    <s v="Emily Dickinson"/>
    <x v="2"/>
    <s v="Molly Shannon"/>
    <x v="1"/>
  </r>
  <r>
    <x v="3"/>
    <x v="72"/>
    <s v="Girl"/>
    <s v="Lara Verhaegen"/>
    <x v="3"/>
    <s v="Victor Polster"/>
    <x v="1"/>
  </r>
  <r>
    <x v="3"/>
    <x v="72"/>
    <s v="For Nonna Anna"/>
    <s v="Chris"/>
    <x v="3"/>
    <s v="Maya Henry"/>
    <x v="20"/>
  </r>
  <r>
    <x v="3"/>
    <x v="72"/>
    <s v="Every Day"/>
    <s v="Vic"/>
    <x v="3"/>
    <s v="Ian Alexander"/>
    <x v="1"/>
  </r>
  <r>
    <x v="3"/>
    <x v="72"/>
    <s v="Assassination Nation"/>
    <s v="Bex"/>
    <x v="3"/>
    <s v="Hari Nef"/>
    <x v="1"/>
  </r>
  <r>
    <x v="3"/>
    <x v="72"/>
    <s v="A Kid Like Jake"/>
    <s v="Jake Wheeler"/>
    <x v="3"/>
    <s v="Leo James Davis"/>
    <x v="1"/>
  </r>
  <r>
    <x v="2"/>
    <x v="72"/>
    <s v="Vice"/>
    <s v="Mary Cheney"/>
    <x v="2"/>
    <s v="Alison Pill"/>
    <x v="1"/>
  </r>
  <r>
    <x v="0"/>
    <x v="72"/>
    <s v="Mary Queen of Scots"/>
    <s v="Lord Darnley"/>
    <x v="0"/>
    <s v="Jack Lowden"/>
    <x v="3"/>
  </r>
  <r>
    <x v="2"/>
    <x v="72"/>
    <s v="Ready Player One"/>
    <s v="Helen &quot;H&quot; Harris"/>
    <x v="2"/>
    <s v="Lena Waithe"/>
    <x v="1"/>
  </r>
  <r>
    <x v="2"/>
    <x v="72"/>
    <s v="Diamantino"/>
    <s v="Lucia"/>
    <x v="2"/>
    <s v="Maria Leite"/>
    <x v="123"/>
  </r>
  <r>
    <x v="2"/>
    <x v="72"/>
    <s v="The Favourite"/>
    <s v="Anne, Queen of Great Britain"/>
    <x v="2"/>
    <s v="Olivia Colman"/>
    <x v="124"/>
  </r>
  <r>
    <x v="2"/>
    <x v="72"/>
    <s v="The Favourite"/>
    <s v="Abigail Masham"/>
    <x v="2"/>
    <s v="Emma Stone"/>
    <x v="124"/>
  </r>
  <r>
    <x v="2"/>
    <x v="72"/>
    <s v="Knife+Heart"/>
    <s v="Lois McKenna"/>
    <x v="2"/>
    <s v="Kate Moran"/>
    <x v="125"/>
  </r>
  <r>
    <x v="2"/>
    <x v="72"/>
    <s v="Hearts Beat Loud"/>
    <s v="Samantha Lee &quot;Sam&quot; Fisher"/>
    <x v="2"/>
    <s v="Kiersey Clemons"/>
    <x v="1"/>
  </r>
  <r>
    <x v="2"/>
    <x v="72"/>
    <s v="Rafiki"/>
    <s v="Kena"/>
    <x v="2"/>
    <s v="Samantha Mugatsia"/>
    <x v="126"/>
  </r>
  <r>
    <x v="2"/>
    <x v="72"/>
    <s v="JT LeRoy"/>
    <s v="Eva"/>
    <x v="2"/>
    <s v="Diane Kruger"/>
    <x v="127"/>
  </r>
  <r>
    <x v="2"/>
    <x v="72"/>
    <s v="Knife+Heart"/>
    <s v="Anne Parèze"/>
    <x v="2"/>
    <s v="Vanessa Paradis"/>
    <x v="125"/>
  </r>
  <r>
    <x v="2"/>
    <x v="72"/>
    <s v="The Professor"/>
    <s v="Olivia Brown"/>
    <x v="2"/>
    <s v="Odessa Young"/>
    <x v="1"/>
  </r>
  <r>
    <x v="3"/>
    <x v="72"/>
    <s v="Tracey"/>
    <s v="&quot;Travis Tung&quot; / &quot;Tracey&quot;"/>
    <x v="3"/>
    <s v="Philip Keung"/>
    <x v="49"/>
  </r>
  <r>
    <x v="2"/>
    <x v="72"/>
    <s v="The Perfection"/>
    <s v="Elizabeth &quot;Lizzie&quot; Wells"/>
    <x v="2"/>
    <s v="Logan Browning"/>
    <x v="1"/>
  </r>
  <r>
    <x v="2"/>
    <x v="72"/>
    <s v="The Perfection"/>
    <s v="Charlotte Willmore"/>
    <x v="2"/>
    <s v="Allison Williams"/>
    <x v="1"/>
  </r>
  <r>
    <x v="2"/>
    <x v="72"/>
    <s v="The Miseducation of Cameron Post"/>
    <s v="Coley Taylor"/>
    <x v="2"/>
    <s v="Quinn Shephard"/>
    <x v="3"/>
  </r>
  <r>
    <x v="2"/>
    <x v="72"/>
    <s v="Rafiki"/>
    <s v="Ziki"/>
    <x v="2"/>
    <s v="Sheila Munyiva"/>
    <x v="128"/>
  </r>
  <r>
    <x v="3"/>
    <x v="72"/>
    <s v="Voyez comme on danse"/>
    <s v="Serena"/>
    <x v="3"/>
    <s v="Sara Martins"/>
    <x v="2"/>
  </r>
  <r>
    <x v="0"/>
    <x v="72"/>
    <s v="Love, Simon"/>
    <s v="Simon Spier"/>
    <x v="0"/>
    <s v="Nick Robinson"/>
    <x v="1"/>
  </r>
  <r>
    <x v="2"/>
    <x v="72"/>
    <s v="Blockers"/>
    <s v="Angelica"/>
    <x v="2"/>
    <s v="Ramona Young"/>
    <x v="1"/>
  </r>
  <r>
    <x v="2"/>
    <x v="72"/>
    <s v="Can You Ever Forgive Me?"/>
    <s v="Lee Israel"/>
    <x v="2"/>
    <s v="Melissa McCarthy"/>
    <x v="1"/>
  </r>
  <r>
    <x v="0"/>
    <x v="72"/>
    <s v="Ideal Home"/>
    <s v="Erasmus Brumble"/>
    <x v="0"/>
    <s v="Steve Coogan"/>
    <x v="1"/>
  </r>
  <r>
    <x v="0"/>
    <x v="72"/>
    <s v="The Happy Prince"/>
    <s v="Lord Alfred &quot;Bosie&quot; Douglas"/>
    <x v="0"/>
    <s v="Colin Morgan"/>
    <x v="129"/>
  </r>
  <r>
    <x v="0"/>
    <x v="72"/>
    <s v="Green Book"/>
    <s v="Don Shirley"/>
    <x v="0"/>
    <s v="Mahershala Ali"/>
    <x v="1"/>
  </r>
  <r>
    <x v="0"/>
    <x v="72"/>
    <s v="Giant Little Ones"/>
    <s v="Ray Winter"/>
    <x v="0"/>
    <s v="Kyle MacLachlan"/>
    <x v="20"/>
  </r>
  <r>
    <x v="0"/>
    <x v="72"/>
    <s v="Don't Worry, He Won't Get Far on Foot"/>
    <s v="Donnie"/>
    <x v="0"/>
    <s v="Jonah Hill"/>
    <x v="1"/>
  </r>
  <r>
    <x v="0"/>
    <x v="72"/>
    <s v="The Death &amp; Life of John F. Donovan"/>
    <s v="John F. Donovan"/>
    <x v="0"/>
    <s v="Kit Harington"/>
    <x v="20"/>
  </r>
  <r>
    <x v="0"/>
    <x v="72"/>
    <s v="Crazy Rich Asians"/>
    <s v="Oliver T'sien"/>
    <x v="0"/>
    <s v="Nico Santos"/>
    <x v="130"/>
  </r>
  <r>
    <x v="0"/>
    <x v="72"/>
    <s v="Come Sunday"/>
    <s v="Reggie"/>
    <x v="0"/>
    <s v="Lakeith Stanfield"/>
    <x v="1"/>
  </r>
  <r>
    <x v="0"/>
    <x v="72"/>
    <s v="Can You Ever Forgive Me?"/>
    <s v="Jack Hock"/>
    <x v="0"/>
    <s v="Richard E. Grant"/>
    <x v="1"/>
  </r>
  <r>
    <x v="0"/>
    <x v="72"/>
    <s v="Boy Erased"/>
    <s v="Jared Eamons"/>
    <x v="0"/>
    <s v="Lucas Hedges"/>
    <x v="1"/>
  </r>
  <r>
    <x v="0"/>
    <x v="72"/>
    <s v="Bohemian Rhapsody"/>
    <s v="Jim Hutton"/>
    <x v="0"/>
    <s v="Aaron McCusker"/>
    <x v="3"/>
  </r>
  <r>
    <x v="0"/>
    <x v="72"/>
    <s v="Bird Box"/>
    <s v="Greg"/>
    <x v="0"/>
    <s v="BD Wong"/>
    <x v="1"/>
  </r>
  <r>
    <x v="0"/>
    <x v="72"/>
    <s v="Alex Strangelove"/>
    <s v="Alex Truelove"/>
    <x v="0"/>
    <s v="Daniel Doheny"/>
    <x v="1"/>
  </r>
  <r>
    <x v="2"/>
    <x v="72"/>
    <s v="The Carmilla Movie"/>
    <s v="Laura Hollis"/>
    <x v="2"/>
    <s v="Elise Bauman"/>
    <x v="20"/>
  </r>
  <r>
    <x v="1"/>
    <x v="72"/>
    <s v="Bohemian Rhapsody"/>
    <s v="Freddie Mercury"/>
    <x v="1"/>
    <s v="Rami Malek"/>
    <x v="4"/>
  </r>
  <r>
    <x v="2"/>
    <x v="72"/>
    <s v="Blockers"/>
    <s v="Sam Lockwood"/>
    <x v="2"/>
    <s v="Gideon Adlon"/>
    <x v="1"/>
  </r>
  <r>
    <x v="1"/>
    <x v="72"/>
    <s v="Diamantino"/>
    <s v="Aisha Brito"/>
    <x v="1"/>
    <s v="Cleo Tavares"/>
    <x v="131"/>
  </r>
  <r>
    <x v="1"/>
    <x v="72"/>
    <s v="The Favourite"/>
    <s v="Sarah Churchill"/>
    <x v="1"/>
    <s v="Rachel Weisz"/>
    <x v="124"/>
  </r>
  <r>
    <x v="0"/>
    <x v="72"/>
    <s v="Truth or Dare"/>
    <s v="Brad Chang"/>
    <x v="0"/>
    <s v="Hayden Szeto"/>
    <x v="1"/>
  </r>
  <r>
    <x v="1"/>
    <x v="72"/>
    <s v="Colette"/>
    <s v="Gabrielle Colette"/>
    <x v="1"/>
    <s v="Keira Knightley"/>
    <x v="1"/>
  </r>
  <r>
    <x v="1"/>
    <x v="72"/>
    <s v="In a Relationship"/>
    <s v="Hallie"/>
    <x v="1"/>
    <s v="Emma Roberts"/>
    <x v="1"/>
  </r>
  <r>
    <x v="0"/>
    <x v="72"/>
    <s v="You Are the Apple of My Eye"/>
    <s v="Kazuki Sugimura"/>
    <x v="0"/>
    <s v="Ryosuke Yusa"/>
    <x v="13"/>
  </r>
  <r>
    <x v="1"/>
    <x v="72"/>
    <s v="Vita &amp; Virginia"/>
    <s v="Vita Sackville-West"/>
    <x v="1"/>
    <s v="Gemma Arterton"/>
    <x v="54"/>
  </r>
  <r>
    <x v="0"/>
    <x v="72"/>
    <s v="To All the Boys I've Loved Before"/>
    <s v="Lucas Krapf"/>
    <x v="0"/>
    <s v="Trezzo Mahoro"/>
    <x v="1"/>
  </r>
  <r>
    <x v="0"/>
    <x v="72"/>
    <s v="Set It Up"/>
    <s v="Duncan"/>
    <x v="0"/>
    <s v="Pete Davidson"/>
    <x v="1"/>
  </r>
  <r>
    <x v="0"/>
    <x v="72"/>
    <s v="School's out"/>
    <s v="Pierre Hoffman"/>
    <x v="0"/>
    <s v="Laurent Lafitte"/>
    <x v="2"/>
  </r>
  <r>
    <x v="0"/>
    <x v="72"/>
    <s v="Rainbow's Sunset"/>
    <s v="Ramoncito Estrella"/>
    <x v="0"/>
    <s v="Eddie Garcia"/>
    <x v="86"/>
  </r>
  <r>
    <x v="1"/>
    <x v="72"/>
    <s v="Love, Simon"/>
    <s v="Cal Price"/>
    <x v="1"/>
    <s v="Miles Heizer"/>
    <x v="1"/>
  </r>
  <r>
    <x v="2"/>
    <x v="73"/>
    <s v="Saint Maud"/>
    <s v="Carol"/>
    <x v="2"/>
    <s v="Lily Frazer"/>
    <x v="4"/>
  </r>
  <r>
    <x v="2"/>
    <x v="73"/>
    <s v="Portrait of a Lady on Fire"/>
    <s v="Héloïse"/>
    <x v="2"/>
    <s v="Noémie Merlant"/>
    <x v="2"/>
  </r>
  <r>
    <x v="2"/>
    <x v="73"/>
    <s v="Portrait of a Lady on Fire"/>
    <s v="Marianne"/>
    <x v="2"/>
    <s v="Adèle Haenel"/>
    <x v="2"/>
  </r>
  <r>
    <x v="2"/>
    <x v="73"/>
    <s v="Riot Girls"/>
    <s v="Nat"/>
    <x v="2"/>
    <s v="Madison Iseman"/>
    <x v="20"/>
  </r>
  <r>
    <x v="2"/>
    <x v="73"/>
    <s v="Riot Girls"/>
    <s v="Scratch"/>
    <x v="2"/>
    <s v="Paloma Kwiatkowski"/>
    <x v="20"/>
  </r>
  <r>
    <x v="2"/>
    <x v="73"/>
    <s v="Saint Maud"/>
    <s v="Amanda Köhl"/>
    <x v="2"/>
    <s v="Jennifer Ehle"/>
    <x v="4"/>
  </r>
  <r>
    <x v="2"/>
    <x v="73"/>
    <s v="Someone Great"/>
    <s v="Erin Kennedy"/>
    <x v="2"/>
    <s v="DeWanda Wise"/>
    <x v="1"/>
  </r>
  <r>
    <x v="2"/>
    <x v="73"/>
    <s v="Hearts Beat Loud"/>
    <s v="Rose"/>
    <x v="2"/>
    <s v="Sasha Lane"/>
    <x v="1"/>
  </r>
  <r>
    <x v="2"/>
    <x v="73"/>
    <s v="Sword of Trust"/>
    <s v="Mary"/>
    <x v="2"/>
    <s v="Michaela Watkins"/>
    <x v="1"/>
  </r>
  <r>
    <x v="2"/>
    <x v="73"/>
    <s v="To the Stars"/>
    <s v="Maggie Richmond"/>
    <x v="2"/>
    <s v="Liana Liberato"/>
    <x v="1"/>
  </r>
  <r>
    <x v="2"/>
    <x v="73"/>
    <s v="To the Stars"/>
    <s v="Hazel Atkins"/>
    <x v="2"/>
    <s v="Adelaide Clemens"/>
    <x v="1"/>
  </r>
  <r>
    <x v="2"/>
    <x v="73"/>
    <s v="Two of Us"/>
    <s v="Nina Dorn"/>
    <x v="2"/>
    <s v="Barbara Sukowa"/>
    <x v="132"/>
  </r>
  <r>
    <x v="2"/>
    <x v="73"/>
    <s v="Moonlit Winter"/>
    <s v="Jun"/>
    <x v="2"/>
    <s v="Yûko Nakamura"/>
    <x v="74"/>
  </r>
  <r>
    <x v="2"/>
    <x v="73"/>
    <s v="Two of Us"/>
    <s v="Madeleine Girard"/>
    <x v="2"/>
    <s v="Martine Chevallier"/>
    <x v="132"/>
  </r>
  <r>
    <x v="2"/>
    <x v="73"/>
    <s v="Sword of Trust"/>
    <s v="Cynthia"/>
    <x v="2"/>
    <s v="Jillian Bell"/>
    <x v="1"/>
  </r>
  <r>
    <x v="2"/>
    <x v="73"/>
    <s v="Moonlit Winter"/>
    <s v="Yoon-hee"/>
    <x v="2"/>
    <s v="Kim Hee-ae"/>
    <x v="74"/>
  </r>
  <r>
    <x v="2"/>
    <x v="73"/>
    <s v="Ek Ladki Ko Dekha Toh Aisa Laga"/>
    <s v="Kuhu"/>
    <x v="2"/>
    <s v="Regina Cassandra"/>
    <x v="133"/>
  </r>
  <r>
    <x v="2"/>
    <x v="73"/>
    <s v="Let It Snow"/>
    <s v="Dorrie"/>
    <x v="2"/>
    <s v="Liv Hewson"/>
    <x v="1"/>
  </r>
  <r>
    <x v="2"/>
    <x v="73"/>
    <s v="Anna"/>
    <s v="Maude"/>
    <x v="2"/>
    <s v="Lera Abova"/>
    <x v="57"/>
  </r>
  <r>
    <x v="2"/>
    <x v="73"/>
    <s v="Bombshell"/>
    <s v="Jess Carr"/>
    <x v="2"/>
    <s v="Kate McKinnon"/>
    <x v="6"/>
  </r>
  <r>
    <x v="2"/>
    <x v="73"/>
    <s v="Booksmart"/>
    <s v="Amy Antsler"/>
    <x v="2"/>
    <s v="Kaitlyn Dever"/>
    <x v="1"/>
  </r>
  <r>
    <x v="2"/>
    <x v="73"/>
    <s v="Booksmart"/>
    <s v="Hope"/>
    <x v="2"/>
    <s v="Diana Silvers"/>
    <x v="1"/>
  </r>
  <r>
    <x v="2"/>
    <x v="73"/>
    <s v="Carmilla"/>
    <s v="Lara"/>
    <x v="2"/>
    <s v="Hannah Rae"/>
    <x v="4"/>
  </r>
  <r>
    <x v="2"/>
    <x v="73"/>
    <s v="Carmilla"/>
    <s v="Carmilla"/>
    <x v="2"/>
    <s v="Devrim Lingnau"/>
    <x v="4"/>
  </r>
  <r>
    <x v="2"/>
    <x v="73"/>
    <s v="Let It Snow"/>
    <s v="Kerry"/>
    <x v="2"/>
    <s v="Anna Akana"/>
    <x v="1"/>
  </r>
  <r>
    <x v="2"/>
    <x v="73"/>
    <s v="Despite Everything"/>
    <s v="Sofía"/>
    <x v="2"/>
    <s v="Amaia Salamanca"/>
    <x v="19"/>
  </r>
  <r>
    <x v="2"/>
    <x v="73"/>
    <s v="Ek Ladki Ko Dekha Toh Aisa Laga"/>
    <s v="Sweety Chaudhary"/>
    <x v="2"/>
    <s v="Sonam Kapoor Ahuja"/>
    <x v="133"/>
  </r>
  <r>
    <x v="2"/>
    <x v="73"/>
    <s v="The Carmilla Movie"/>
    <s v="Elle Sheridan"/>
    <x v="2"/>
    <s v="Dominique Provost-Chalkley"/>
    <x v="20"/>
  </r>
  <r>
    <x v="2"/>
    <x v="73"/>
    <s v="Elisa &amp; Marcela"/>
    <s v="Elisa"/>
    <x v="2"/>
    <s v="Natalia de Molina"/>
    <x v="19"/>
  </r>
  <r>
    <x v="2"/>
    <x v="73"/>
    <s v="Elisa &amp; Marcela"/>
    <s v="Marcela"/>
    <x v="2"/>
    <s v="Greta Fernández"/>
    <x v="19"/>
  </r>
  <r>
    <x v="2"/>
    <x v="73"/>
    <s v="Last Christmas"/>
    <s v="Marta Andrich"/>
    <x v="2"/>
    <s v="Lydia Leonard"/>
    <x v="3"/>
  </r>
  <r>
    <x v="2"/>
    <x v="73"/>
    <s v="Last Christmas"/>
    <s v="Alba"/>
    <x v="2"/>
    <s v="Jade Anouka"/>
    <x v="3"/>
  </r>
  <r>
    <x v="2"/>
    <x v="73"/>
    <s v="Despite Everything"/>
    <s v="Marta"/>
    <x v="2"/>
    <s v="Ariana Martinez"/>
    <x v="19"/>
  </r>
  <r>
    <x v="2"/>
    <x v="73"/>
    <s v="Before You Know It"/>
    <s v="Rachel Gurner"/>
    <x v="2"/>
    <s v="Hannah Pearl Utt"/>
    <x v="1"/>
  </r>
  <r>
    <x v="3"/>
    <x v="73"/>
    <s v="The True Adventures of Wolfboy"/>
    <s v="Aristiana"/>
    <x v="3"/>
    <s v="Sophie Giannamore"/>
    <x v="1"/>
  </r>
  <r>
    <x v="3"/>
    <x v="73"/>
    <s v="Alice Júnior"/>
    <s v="Alice Júnior"/>
    <x v="3"/>
    <s v="Anna Celestino Mota"/>
    <x v="29"/>
  </r>
  <r>
    <x v="1"/>
    <x v="73"/>
    <s v="Matthias &amp; Maxime"/>
    <s v="Maxime"/>
    <x v="1"/>
    <s v="Xavier Dolan"/>
    <x v="20"/>
  </r>
  <r>
    <x v="1"/>
    <x v="73"/>
    <s v="Velvet Buzzsaw"/>
    <s v="Morf Vandewalt"/>
    <x v="1"/>
    <s v="Jake Gyllenhaal"/>
    <x v="1"/>
  </r>
  <r>
    <x v="0"/>
    <x v="73"/>
    <s v="Booksmart"/>
    <s v="George"/>
    <x v="0"/>
    <s v="Noah Galvin"/>
    <x v="1"/>
  </r>
  <r>
    <x v="0"/>
    <x v="73"/>
    <s v="Frankie"/>
    <s v="Michel"/>
    <x v="0"/>
    <s v="Pascal Greggory"/>
    <x v="134"/>
  </r>
  <r>
    <x v="0"/>
    <x v="73"/>
    <s v="The Gentlemen"/>
    <s v="Fletcher"/>
    <x v="0"/>
    <s v="Hugh Grant"/>
    <x v="3"/>
  </r>
  <r>
    <x v="0"/>
    <x v="73"/>
    <s v="The Good Liar"/>
    <s v="Steven"/>
    <x v="0"/>
    <s v="Russell Tovey"/>
    <x v="3"/>
  </r>
  <r>
    <x v="0"/>
    <x v="73"/>
    <s v="Isn't It Romantic"/>
    <s v="Donny"/>
    <x v="0"/>
    <s v="Brandon Scott Jones"/>
    <x v="1"/>
  </r>
  <r>
    <x v="1"/>
    <x v="73"/>
    <s v="Bombshell"/>
    <s v="Kayla Pospisil"/>
    <x v="1"/>
    <s v="Margot Robbie"/>
    <x v="1"/>
  </r>
  <r>
    <x v="0"/>
    <x v="73"/>
    <s v="Jojo Rabbit"/>
    <s v="Captain Klenzendorf"/>
    <x v="0"/>
    <s v="Sam Rockwell"/>
    <x v="135"/>
  </r>
  <r>
    <x v="0"/>
    <x v="73"/>
    <s v="Monsoon"/>
    <s v="Kit"/>
    <x v="0"/>
    <s v="Henry Golding"/>
    <x v="1"/>
  </r>
  <r>
    <x v="0"/>
    <x v="73"/>
    <s v="The Obituary of Tunde Johnson"/>
    <s v="Tunde Johnson"/>
    <x v="0"/>
    <s v="Steven Silver"/>
    <x v="1"/>
  </r>
  <r>
    <x v="0"/>
    <x v="73"/>
    <s v="Pain and Glory"/>
    <s v="Salvador Mallo"/>
    <x v="0"/>
    <s v="Antonio Banderas"/>
    <x v="19"/>
  </r>
  <r>
    <x v="0"/>
    <x v="73"/>
    <s v="Rialto"/>
    <s v="Colm"/>
    <x v="0"/>
    <s v="Tom Vaughan-Lawlor"/>
    <x v="97"/>
  </r>
  <r>
    <x v="0"/>
    <x v="73"/>
    <s v="Rocketman"/>
    <s v="Elton John"/>
    <x v="0"/>
    <s v="Taron Egerton"/>
    <x v="3"/>
  </r>
  <r>
    <x v="0"/>
    <x v="73"/>
    <s v="Straight Up"/>
    <s v="Ryder"/>
    <x v="0"/>
    <s v="James Scully"/>
    <x v="1"/>
  </r>
  <r>
    <x v="0"/>
    <x v="73"/>
    <s v="Suk Suk"/>
    <s v="Hoi"/>
    <x v="0"/>
    <s v="Ben Yuen"/>
    <x v="49"/>
  </r>
  <r>
    <x v="0"/>
    <x v="73"/>
    <s v="Judy"/>
    <s v="Dan"/>
    <x v="0"/>
    <s v="Andy Nyman"/>
    <x v="1"/>
  </r>
  <r>
    <x v="1"/>
    <x v="73"/>
    <s v="Anna"/>
    <s v="Anna Poliatova"/>
    <x v="1"/>
    <s v="Sasha Luss"/>
    <x v="2"/>
  </r>
  <r>
    <x v="0"/>
    <x v="73"/>
    <s v="What Men Want"/>
    <s v="Brandon Wallace"/>
    <x v="0"/>
    <s v="Josh Brener"/>
    <x v="1"/>
  </r>
  <r>
    <x v="3"/>
    <x v="73"/>
    <s v="Port Authority"/>
    <s v="Waye"/>
    <x v="3"/>
    <s v="Leyna Bloom"/>
    <x v="1"/>
  </r>
  <r>
    <x v="3"/>
    <x v="73"/>
    <s v="La Dea Fortuna"/>
    <s v="Mina"/>
    <x v="3"/>
    <s v="Cristina Bugatty"/>
    <x v="9"/>
  </r>
  <r>
    <x v="3"/>
    <x v="73"/>
    <s v="Bit"/>
    <s v="Laurel"/>
    <x v="3"/>
    <s v="Nicole Maines"/>
    <x v="1"/>
  </r>
  <r>
    <x v="0"/>
    <x v="74"/>
    <s v="The Old Guard"/>
    <s v="Yusuf Al-Kaysani / Joe"/>
    <x v="0"/>
    <s v="Marwan Kenzari"/>
    <x v="1"/>
  </r>
  <r>
    <x v="2"/>
    <x v="74"/>
    <s v="The World to Come"/>
    <s v="Abigail"/>
    <x v="2"/>
    <s v="Katherine Waterston"/>
    <x v="1"/>
  </r>
  <r>
    <x v="2"/>
    <x v="74"/>
    <s v="The World to Come"/>
    <s v="Tallie"/>
    <x v="2"/>
    <s v="Vanessa Kirby"/>
    <x v="1"/>
  </r>
  <r>
    <x v="0"/>
    <x v="74"/>
    <s v="Summer of 85"/>
    <s v="Alexis Robin"/>
    <x v="0"/>
    <s v="Félix Lefebvre"/>
    <x v="2"/>
  </r>
  <r>
    <x v="0"/>
    <x v="74"/>
    <s v="Stage Mother"/>
    <s v="Ricky Metcalf"/>
    <x v="0"/>
    <s v="Eldon Thiele"/>
    <x v="1"/>
  </r>
  <r>
    <x v="0"/>
    <x v="74"/>
    <s v="Shubh Mangal Zyada Saavdhan"/>
    <s v="Kartik Singh"/>
    <x v="0"/>
    <s v="Ayushmann Khurrana"/>
    <x v="133"/>
  </r>
  <r>
    <x v="0"/>
    <x v="74"/>
    <s v="The Prom"/>
    <s v="Barry Glickman"/>
    <x v="0"/>
    <s v="James Corden"/>
    <x v="1"/>
  </r>
  <r>
    <x v="2"/>
    <x v="74"/>
    <s v="The New Mutants"/>
    <s v="Danielle Moonstar / Mirage"/>
    <x v="2"/>
    <s v="Blu Hunt"/>
    <x v="1"/>
  </r>
  <r>
    <x v="0"/>
    <x v="74"/>
    <s v="Jump, Darling"/>
    <s v="Russell"/>
    <x v="0"/>
    <s v="Thomas Duplessie"/>
    <x v="20"/>
  </r>
  <r>
    <x v="0"/>
    <x v="74"/>
    <s v="Joe Bell"/>
    <s v="Jadin Bell"/>
    <x v="0"/>
    <s v="Reid Miller"/>
    <x v="1"/>
  </r>
  <r>
    <x v="0"/>
    <x v="74"/>
    <s v="Isa Pang Bahaghari"/>
    <s v="Domingo &quot;Domeng&quot; delos Reyes"/>
    <x v="0"/>
    <s v="Phillip Salvador"/>
    <x v="86"/>
  </r>
  <r>
    <x v="0"/>
    <x v="74"/>
    <s v="Happiest Season"/>
    <s v="John"/>
    <x v="0"/>
    <s v="Dan Levy"/>
    <x v="1"/>
  </r>
  <r>
    <x v="2"/>
    <x v="74"/>
    <s v="The Carmilla Movie"/>
    <s v="Danny Lawrence"/>
    <x v="2"/>
    <s v="Sharon Belle"/>
    <x v="20"/>
  </r>
  <r>
    <x v="2"/>
    <x v="74"/>
    <s v="Valley Girl"/>
    <s v="Jack"/>
    <x v="2"/>
    <s v="Mae Whitman"/>
    <x v="1"/>
  </r>
  <r>
    <x v="0"/>
    <x v="74"/>
    <s v="Falling"/>
    <s v="John Peterson"/>
    <x v="0"/>
    <s v="Viggo Mortensen"/>
    <x v="1"/>
  </r>
  <r>
    <x v="0"/>
    <x v="74"/>
    <s v="Breaking Fast"/>
    <s v="Kal"/>
    <x v="0"/>
    <s v="Michael Cassidy"/>
    <x v="1"/>
  </r>
  <r>
    <x v="0"/>
    <x v="74"/>
    <s v="The Boys in the Band"/>
    <s v="Michael"/>
    <x v="0"/>
    <s v="Jim Parsons"/>
    <x v="1"/>
  </r>
  <r>
    <x v="2"/>
    <x v="74"/>
    <s v="I Care a Lot"/>
    <s v="Marla Grayson"/>
    <x v="2"/>
    <s v="Rosamund Pike"/>
    <x v="1"/>
  </r>
  <r>
    <x v="2"/>
    <x v="74"/>
    <s v="Holly Slept Over"/>
    <s v="Holly"/>
    <x v="2"/>
    <s v="Nathalie Emmanuel"/>
    <x v="1"/>
  </r>
  <r>
    <x v="2"/>
    <x v="74"/>
    <s v="Happiest Season"/>
    <s v="Abby"/>
    <x v="2"/>
    <s v="Kristen Stewart"/>
    <x v="1"/>
  </r>
  <r>
    <x v="3"/>
    <x v="74"/>
    <s v="R≈´rangi"/>
    <s v="Caz Davis"/>
    <x v="3"/>
    <s v="Elz Carrad"/>
    <x v="28"/>
  </r>
  <r>
    <x v="3"/>
    <x v="74"/>
    <s v="A Perfectly Normal Family"/>
    <s v="Agnete"/>
    <x v="3"/>
    <s v="Mikkel Boe Følsgaard"/>
    <x v="9"/>
  </r>
  <r>
    <x v="3"/>
    <x v="74"/>
    <s v="Night Ride"/>
    <s v="Ariel"/>
    <x v="3"/>
    <s v="Ola Hoemsnes Sandum"/>
    <x v="27"/>
  </r>
  <r>
    <x v="0"/>
    <x v="74"/>
    <s v="Freaky"/>
    <s v="Josh Detmer"/>
    <x v="0"/>
    <s v="Misha Osherovich"/>
    <x v="1"/>
  </r>
  <r>
    <x v="3"/>
    <x v="74"/>
    <s v="A Good Man"/>
    <s v="Benjamin"/>
    <x v="3"/>
    <s v="Noémie Merlant"/>
    <x v="2"/>
  </r>
  <r>
    <x v="0"/>
    <x v="74"/>
    <s v="Supernova"/>
    <s v="Sam"/>
    <x v="0"/>
    <s v="Colin Firth"/>
    <x v="4"/>
  </r>
  <r>
    <x v="0"/>
    <x v="74"/>
    <s v="Uncle Frank"/>
    <s v="Frank Bledsoe"/>
    <x v="0"/>
    <s v="Paul Bettany"/>
    <x v="1"/>
  </r>
  <r>
    <x v="2"/>
    <x v="74"/>
    <s v="The Prom"/>
    <s v="Emma Nolan"/>
    <x v="2"/>
    <s v="Jo Ellen Pellman"/>
    <x v="1"/>
  </r>
  <r>
    <x v="2"/>
    <x v="74"/>
    <s v="The Prom"/>
    <s v="Alyssa Greene"/>
    <x v="2"/>
    <s v="Ariana DeBose"/>
    <x v="1"/>
  </r>
  <r>
    <x v="2"/>
    <x v="74"/>
    <s v="Summer of Mesa"/>
    <s v="Mesa"/>
    <x v="2"/>
    <s v="Andrea Granera"/>
    <x v="1"/>
  </r>
  <r>
    <x v="2"/>
    <x v="74"/>
    <s v="Summerland"/>
    <s v="Alice Lamb"/>
    <x v="2"/>
    <s v="Gemma Arterton"/>
    <x v="4"/>
  </r>
  <r>
    <x v="2"/>
    <x v="74"/>
    <s v="Unpregnant"/>
    <s v="Bailey Butler"/>
    <x v="2"/>
    <s v="Barbie Ferreira"/>
    <x v="1"/>
  </r>
  <r>
    <x v="2"/>
    <x v="74"/>
    <s v="Unpregnant"/>
    <s v="Kira Matthews"/>
    <x v="2"/>
    <s v="Betty Who"/>
    <x v="1"/>
  </r>
  <r>
    <x v="2"/>
    <x v="74"/>
    <s v="My First Summer"/>
    <s v="Grace"/>
    <x v="2"/>
    <s v="Maiah Stewardson"/>
    <x v="31"/>
  </r>
  <r>
    <x v="2"/>
    <x v="74"/>
    <s v="Kajillionaire"/>
    <s v="Melanie Whitacre"/>
    <x v="2"/>
    <s v="Gina Rodriguez"/>
    <x v="1"/>
  </r>
  <r>
    <x v="2"/>
    <x v="74"/>
    <s v="Kajillionaire"/>
    <s v="Old Dolio Dyne"/>
    <x v="2"/>
    <s v="Evan Rachel Wood"/>
    <x v="1"/>
  </r>
  <r>
    <x v="2"/>
    <x v="74"/>
    <s v="I Care a Lot"/>
    <s v="Fran"/>
    <x v="2"/>
    <s v="Eiza González"/>
    <x v="1"/>
  </r>
  <r>
    <x v="1"/>
    <x v="74"/>
    <s v="Ammonite"/>
    <s v="Charlotte Murchison"/>
    <x v="1"/>
    <s v="Saoirse Ronan"/>
    <x v="4"/>
  </r>
  <r>
    <x v="0"/>
    <x v="74"/>
    <s v="The Thing About Harry"/>
    <s v="Sam Baselli"/>
    <x v="0"/>
    <s v="Jake Borelli"/>
    <x v="1"/>
  </r>
  <r>
    <x v="1"/>
    <x v="74"/>
    <s v="Bruised"/>
    <s v="Jackie &quot;Pretty Bull&quot; Justice"/>
    <x v="1"/>
    <s v="Halle Berry"/>
    <x v="1"/>
  </r>
  <r>
    <x v="1"/>
    <x v="74"/>
    <s v="Holly Slept Over"/>
    <s v="Audra"/>
    <x v="1"/>
    <s v="Britt Lower"/>
    <x v="1"/>
  </r>
  <r>
    <x v="1"/>
    <x v="74"/>
    <s v="Ma Rainey's Black Bottom"/>
    <s v="Ma Rainey"/>
    <x v="1"/>
    <s v="Viola Davis"/>
    <x v="1"/>
  </r>
  <r>
    <x v="1"/>
    <x v="74"/>
    <s v="Summer of 85"/>
    <s v="David Gorman"/>
    <x v="1"/>
    <s v="Benjamin Voisin"/>
    <x v="2"/>
  </r>
  <r>
    <x v="1"/>
    <x v="74"/>
    <s v="Summer of Mesa"/>
    <s v="Molly Miles"/>
    <x v="1"/>
    <s v="Lily Peony"/>
    <x v="1"/>
  </r>
  <r>
    <x v="2"/>
    <x v="74"/>
    <s v="The Half of It"/>
    <s v="Ellie Chu"/>
    <x v="2"/>
    <s v="Leah Lewis"/>
    <x v="1"/>
  </r>
  <r>
    <x v="2"/>
    <x v="74"/>
    <s v="Friendsgiving"/>
    <s v="Abby"/>
    <x v="2"/>
    <s v="Kat Dennings"/>
    <x v="1"/>
  </r>
  <r>
    <x v="2"/>
    <x v="74"/>
    <s v="Friend of the World"/>
    <s v="Eva"/>
    <x v="2"/>
    <s v="Kathryn Schott"/>
    <x v="1"/>
  </r>
  <r>
    <x v="2"/>
    <x v="74"/>
    <s v="Friend of the World"/>
    <s v="Diane"/>
    <x v="2"/>
    <s v="Alexandra Slade"/>
    <x v="1"/>
  </r>
  <r>
    <x v="2"/>
    <x v="74"/>
    <s v="Forgotten Roads"/>
    <s v="Claudina"/>
    <x v="2"/>
    <s v="Rosa Ramírez"/>
    <x v="122"/>
  </r>
  <r>
    <x v="2"/>
    <x v="74"/>
    <s v="Bruised"/>
    <s v="Bobbi 'Buddhakan' Berroa"/>
    <x v="2"/>
    <s v="Sheila Atim"/>
    <x v="7"/>
  </r>
  <r>
    <x v="2"/>
    <x v="74"/>
    <s v="Ammonite"/>
    <s v="Mary Anning"/>
    <x v="2"/>
    <s v="Kate Winslet"/>
    <x v="136"/>
  </r>
  <r>
    <x v="0"/>
    <x v="74"/>
    <s v="Your Name Engraved Herein"/>
    <s v="Chang Jia-han"/>
    <x v="0"/>
    <s v="Edward Chen Hao-Sen"/>
    <x v="78"/>
  </r>
  <r>
    <x v="1"/>
    <x v="74"/>
    <s v="The Craft: Legacy"/>
    <s v="Timmy Andrews"/>
    <x v="1"/>
    <s v="Nicholas Galitzine"/>
    <x v="1"/>
  </r>
  <r>
    <x v="3"/>
    <x v="74"/>
    <s v="Cowboys"/>
    <s v="Joe"/>
    <x v="3"/>
    <s v="Sasha Knight"/>
    <x v="1"/>
  </r>
  <r>
    <x v="0"/>
    <x v="75"/>
    <s v="The French Dispatch"/>
    <s v="Roebuck Wright"/>
    <x v="0"/>
    <s v="Jeffrey Wright"/>
    <x v="1"/>
  </r>
  <r>
    <x v="0"/>
    <x v="75"/>
    <s v="Swan Song"/>
    <s v="Dustin"/>
    <x v="0"/>
    <s v="Michael Urie"/>
    <x v="1"/>
  </r>
  <r>
    <x v="0"/>
    <x v="75"/>
    <s v="Halloween Kills"/>
    <s v="Big John"/>
    <x v="0"/>
    <s v="Scott MacArthur"/>
    <x v="1"/>
  </r>
  <r>
    <x v="2"/>
    <x v="75"/>
    <s v="Wheel of Fortune and Fantasy"/>
    <s v="Moka Natsuko"/>
    <x v="2"/>
    <s v="Fusako Urabe"/>
    <x v="13"/>
  </r>
  <r>
    <x v="2"/>
    <x v="75"/>
    <s v="Walk with Me"/>
    <s v="Logan Pierce"/>
    <x v="2"/>
    <s v="Bridget Barkan"/>
    <x v="1"/>
  </r>
  <r>
    <x v="2"/>
    <x v="75"/>
    <s v="Twist"/>
    <s v="Sikes"/>
    <x v="2"/>
    <s v="Lena Headey"/>
    <x v="4"/>
  </r>
  <r>
    <x v="2"/>
    <x v="75"/>
    <s v="Stillwater"/>
    <s v="Allison Baker"/>
    <x v="2"/>
    <s v="Abigail Breslin"/>
    <x v="1"/>
  </r>
  <r>
    <x v="2"/>
    <x v="75"/>
    <s v="Silent Night"/>
    <s v="Bella"/>
    <x v="2"/>
    <s v="Lucy Punch"/>
    <x v="3"/>
  </r>
  <r>
    <x v="2"/>
    <x v="75"/>
    <s v="Silent Night"/>
    <s v="Alex"/>
    <x v="2"/>
    <s v="Kirby Howell-Baptiste"/>
    <x v="3"/>
  </r>
  <r>
    <x v="2"/>
    <x v="75"/>
    <s v="Sentinelle"/>
    <s v="Klara"/>
    <x v="2"/>
    <s v="Olga Kurylenko"/>
    <x v="2"/>
  </r>
  <r>
    <x v="2"/>
    <x v="75"/>
    <s v="Ride or Die"/>
    <s v="Rei Nagasawa"/>
    <x v="2"/>
    <s v="Kiko Mizuhara"/>
    <x v="13"/>
  </r>
  <r>
    <x v="2"/>
    <x v="75"/>
    <s v="The Retreat"/>
    <s v="Valerie"/>
    <x v="2"/>
    <s v="Sarah Allen"/>
    <x v="20"/>
  </r>
  <r>
    <x v="2"/>
    <x v="75"/>
    <s v="The Retreat"/>
    <s v="Renee"/>
    <x v="2"/>
    <s v="Tommie-Amber Pirie"/>
    <x v="20"/>
  </r>
  <r>
    <x v="2"/>
    <x v="75"/>
    <s v="One Four Three"/>
    <s v="Rebecca"/>
    <x v="2"/>
    <s v="Ellouise Shakespeare-Hart"/>
    <x v="4"/>
  </r>
  <r>
    <x v="2"/>
    <x v="75"/>
    <s v="Nudo Mixteco"/>
    <s v="María"/>
    <x v="2"/>
    <s v="Sonia Couoh"/>
    <x v="37"/>
  </r>
  <r>
    <x v="0"/>
    <x v="75"/>
    <s v="Tick, Tick... Boom!"/>
    <s v="Michael"/>
    <x v="0"/>
    <s v="Robin de Jesús"/>
    <x v="1"/>
  </r>
  <r>
    <x v="0"/>
    <x v="75"/>
    <s v="Everybody's Talking About Jamie"/>
    <s v="Jamie New / Mimi Me"/>
    <x v="0"/>
    <s v="Max Harwood"/>
    <x v="3"/>
  </r>
  <r>
    <x v="0"/>
    <x v="75"/>
    <s v="Single All the Way"/>
    <s v="Peter"/>
    <x v="0"/>
    <s v="Michael Urie"/>
    <x v="1"/>
  </r>
  <r>
    <x v="0"/>
    <x v="75"/>
    <s v="The Power of the Dog"/>
    <s v="Phil Burbank"/>
    <x v="0"/>
    <s v="Benedict Cumberbatch"/>
    <x v="137"/>
  </r>
  <r>
    <x v="0"/>
    <x v="75"/>
    <s v="Operation Hyacinth"/>
    <s v="Arek"/>
    <x v="0"/>
    <s v="Hubert Mi≈Çkowski"/>
    <x v="138"/>
  </r>
  <r>
    <x v="0"/>
    <x v="75"/>
    <s v="No Time to Die"/>
    <s v="Q"/>
    <x v="0"/>
    <s v="Ben Whishaw"/>
    <x v="3"/>
  </r>
  <r>
    <x v="0"/>
    <x v="75"/>
    <s v="Moneyboys"/>
    <s v="Liang Fei"/>
    <x v="0"/>
    <s v="Kai Ko"/>
    <x v="139"/>
  </r>
  <r>
    <x v="0"/>
    <x v="75"/>
    <s v="Licorice Pizza"/>
    <s v="Joel Wachs"/>
    <x v="0"/>
    <s v="Benny Safdie"/>
    <x v="1"/>
  </r>
  <r>
    <x v="0"/>
    <x v="75"/>
    <s v="Jungle Cruise"/>
    <s v="McGregor Houghton"/>
    <x v="0"/>
    <s v="Jack Whitehall"/>
    <x v="1"/>
  </r>
  <r>
    <x v="0"/>
    <x v="75"/>
    <s v="Great Freedom"/>
    <s v="Hans Hoffmann"/>
    <x v="0"/>
    <s v="Franz Rogowski"/>
    <x v="140"/>
  </r>
  <r>
    <x v="0"/>
    <x v="75"/>
    <s v="The Dig"/>
    <s v="Stuart"/>
    <x v="0"/>
    <s v="Ben Chaplin"/>
    <x v="4"/>
  </r>
  <r>
    <x v="2"/>
    <x v="75"/>
    <s v="The New Mutants"/>
    <s v="Rahne Sinclair / Wolfsbane"/>
    <x v="2"/>
    <s v="Maisie Williams"/>
    <x v="1"/>
  </r>
  <r>
    <x v="0"/>
    <x v="75"/>
    <s v="Candyman"/>
    <s v="Troy Cartwright"/>
    <x v="0"/>
    <s v="Nathan Stewart-Jarrett"/>
    <x v="6"/>
  </r>
  <r>
    <x v="2"/>
    <x v="75"/>
    <s v="Benedetta"/>
    <s v="Benedetta Carlini"/>
    <x v="2"/>
    <s v="Virginie Efira"/>
    <x v="2"/>
  </r>
  <r>
    <x v="2"/>
    <x v="75"/>
    <s v="After Blue"/>
    <s v="Zora"/>
    <x v="2"/>
    <s v="Elina Löwensohn"/>
    <x v="2"/>
  </r>
  <r>
    <x v="1"/>
    <x v="75"/>
    <s v="Walk with Me"/>
    <s v="Amber Evans"/>
    <x v="1"/>
    <s v="Devin Dunne Cannon"/>
    <x v="1"/>
  </r>
  <r>
    <x v="1"/>
    <x v="75"/>
    <s v="The United States vs. Billie Holiday"/>
    <s v="Billie Holiday"/>
    <x v="1"/>
    <s v="Andra Day"/>
    <x v="1"/>
  </r>
  <r>
    <x v="1"/>
    <x v="75"/>
    <s v="Twist"/>
    <s v="Nancy &quot;Red&quot; Lee"/>
    <x v="1"/>
    <s v="Sophie Simnett"/>
    <x v="4"/>
  </r>
  <r>
    <x v="1"/>
    <x v="75"/>
    <s v="Ride or Die"/>
    <s v="Nanae Shinoda"/>
    <x v="1"/>
    <s v="Honami Sato"/>
    <x v="13"/>
  </r>
  <r>
    <x v="2"/>
    <x v="75"/>
    <s v="Christmas at the Ranch"/>
    <s v="Haley Hollis"/>
    <x v="2"/>
    <s v="Laur Allen"/>
    <x v="1"/>
  </r>
  <r>
    <x v="0"/>
    <x v="75"/>
    <s v="Cruella"/>
    <s v="Artie"/>
    <x v="0"/>
    <s v="John McCrea"/>
    <x v="1"/>
  </r>
  <r>
    <x v="1"/>
    <x v="75"/>
    <s v="One Four Three"/>
    <s v="Genevieve"/>
    <x v="1"/>
    <s v="Ella McCready"/>
    <x v="4"/>
  </r>
  <r>
    <x v="1"/>
    <x v="75"/>
    <s v="The Green Knight"/>
    <s v="Lord"/>
    <x v="1"/>
    <s v="Joel Edgerton"/>
    <x v="1"/>
  </r>
  <r>
    <x v="1"/>
    <x v="75"/>
    <s v="The First Girl I Loved"/>
    <s v="Sylvia Lee Sum Yuet"/>
    <x v="1"/>
    <s v="Renci Yeung"/>
    <x v="49"/>
  </r>
  <r>
    <x v="1"/>
    <x v="75"/>
    <s v="The Fallout"/>
    <s v="Vada Cavell"/>
    <x v="1"/>
    <s v="Jenna Ortega"/>
    <x v="1"/>
  </r>
  <r>
    <x v="1"/>
    <x v="75"/>
    <s v="Anaïs in Love"/>
    <s v="Anaïs"/>
    <x v="1"/>
    <s v="Anaïs Demoustier"/>
    <x v="2"/>
  </r>
  <r>
    <x v="1"/>
    <x v="75"/>
    <s v="After Blue"/>
    <s v="Roxy"/>
    <x v="1"/>
    <s v="Paula Luna"/>
    <x v="2"/>
  </r>
  <r>
    <x v="1"/>
    <x v="75"/>
    <s v="Parallel Mothers"/>
    <s v="Janis Martínez Moreno"/>
    <x v="1"/>
    <s v="Penélope Cruz"/>
    <x v="19"/>
  </r>
  <r>
    <x v="2"/>
    <x v="75"/>
    <s v="Christmas at the Ranch"/>
    <s v="Kate"/>
    <x v="2"/>
    <s v="Amanda Righetti"/>
    <x v="1"/>
  </r>
  <r>
    <x v="2"/>
    <x v="75"/>
    <s v="Happiest Season"/>
    <s v="Harper"/>
    <x v="2"/>
    <s v="Mackenzie Davis"/>
    <x v="1"/>
  </r>
  <r>
    <x v="2"/>
    <x v="75"/>
    <s v="Fear Street Part One: 1994"/>
    <s v="Deena Johnson"/>
    <x v="2"/>
    <s v="Kiana Madeira"/>
    <x v="1"/>
  </r>
  <r>
    <x v="2"/>
    <x v="75"/>
    <s v="The Fallout"/>
    <s v="Mia Reed"/>
    <x v="2"/>
    <s v="Maddie Ziegler"/>
    <x v="1"/>
  </r>
  <r>
    <x v="2"/>
    <x v="75"/>
    <s v="The Novice"/>
    <s v="Alex Dall"/>
    <x v="2"/>
    <s v="Isabelle Fuhrman"/>
    <x v="1"/>
  </r>
  <r>
    <x v="2"/>
    <x v="75"/>
    <s v="The Novice"/>
    <s v="Dani"/>
    <x v="2"/>
    <s v="Dilone"/>
    <x v="1"/>
  </r>
  <r>
    <x v="3"/>
    <x v="75"/>
    <s v="West Side Story"/>
    <s v="Anybodys"/>
    <x v="3"/>
    <s v="iris menas"/>
    <x v="1"/>
  </r>
  <r>
    <x v="3"/>
    <x v="75"/>
    <s v="Space Sweepers"/>
    <s v="Bubs"/>
    <x v="3"/>
    <s v="Kim Hyang Gi"/>
    <x v="74"/>
  </r>
  <r>
    <x v="3"/>
    <x v="75"/>
    <s v="See You Then"/>
    <s v="Kris Ahadi"/>
    <x v="3"/>
    <s v="Pooya Mohseni"/>
    <x v="1"/>
  </r>
  <r>
    <x v="0"/>
    <x v="75"/>
    <s v="Benediction"/>
    <s v="Siegfried Sassoon"/>
    <x v="0"/>
    <s v="Jack Lowden"/>
    <x v="4"/>
  </r>
  <r>
    <x v="2"/>
    <x v="75"/>
    <s v="Matcha &amp; Vanilla"/>
    <s v="Ai"/>
    <x v="2"/>
    <s v="Qyoko Kudo"/>
    <x v="13"/>
  </r>
  <r>
    <x v="2"/>
    <x v="75"/>
    <s v="Fear Street Part Three: 1666"/>
    <s v="Samantha &quot;Sam&quot; Fraser"/>
    <x v="2"/>
    <s v="Olivia Scott Welch"/>
    <x v="1"/>
  </r>
  <r>
    <x v="2"/>
    <x v="75"/>
    <s v="Fear Street Part Three: 1666"/>
    <s v="Hannah Miller"/>
    <x v="2"/>
    <s v="Olivia Scott Welch"/>
    <x v="1"/>
  </r>
  <r>
    <x v="2"/>
    <x v="75"/>
    <s v="Fear Street Part Three: 1666"/>
    <s v="Kiana Madeira"/>
    <x v="2"/>
    <s v="Kiana Madeira"/>
    <x v="1"/>
  </r>
  <r>
    <x v="2"/>
    <x v="75"/>
    <s v="Fear Street Part Three: 1666"/>
    <s v="Sarah Fier"/>
    <x v="2"/>
    <s v="Elizabeth Scopel"/>
    <x v="1"/>
  </r>
  <r>
    <x v="2"/>
    <x v="75"/>
    <s v="Fear Street Part Three: 1666"/>
    <s v="Deena Johnson"/>
    <x v="2"/>
    <s v="Kiana Madeira"/>
    <x v="1"/>
  </r>
  <r>
    <x v="2"/>
    <x v="75"/>
    <s v="Fear Street Part One: 1994"/>
    <s v="Samantha &quot;Sam&quot; Fraser"/>
    <x v="2"/>
    <s v="Olivia Scott Welch"/>
    <x v="1"/>
  </r>
  <r>
    <x v="2"/>
    <x v="75"/>
    <s v="Matcha &amp; Vanilla"/>
    <s v="Yuki"/>
    <x v="2"/>
    <s v="Tomoko Hayakawa"/>
    <x v="13"/>
  </r>
  <r>
    <x v="2"/>
    <x v="76"/>
    <s v="Happiest Season"/>
    <s v="Riley Johnson"/>
    <x v="2"/>
    <s v="Aubrey Plaza"/>
    <x v="1"/>
  </r>
  <r>
    <x v="2"/>
    <x v="76"/>
    <s v="Everything Everywhere All at Once"/>
    <s v="Joy Wang / Jobu Tupaki"/>
    <x v="2"/>
    <s v="Stephanie Hsu"/>
    <x v="1"/>
  </r>
  <r>
    <x v="2"/>
    <x v="76"/>
    <s v="Maja Ma"/>
    <s v="Kanchan Adhia"/>
    <x v="2"/>
    <s v="Simone Singh"/>
    <x v="133"/>
  </r>
  <r>
    <x v="2"/>
    <x v="76"/>
    <s v="Maja Ma"/>
    <s v="Pallavi Patel"/>
    <x v="2"/>
    <s v="Madhuri Dixit"/>
    <x v="133"/>
  </r>
  <r>
    <x v="2"/>
    <x v="76"/>
    <s v="Heatwave"/>
    <s v="Claire Valens"/>
    <x v="2"/>
    <s v="Kat Graham"/>
    <x v="1"/>
  </r>
  <r>
    <x v="2"/>
    <x v="76"/>
    <s v="Girl Picture"/>
    <s v="Emma"/>
    <x v="2"/>
    <s v="Linnea Leino"/>
    <x v="141"/>
  </r>
  <r>
    <x v="2"/>
    <x v="76"/>
    <s v="Girl Picture"/>
    <s v="Mimmi"/>
    <x v="2"/>
    <s v="Aamu Milonoff"/>
    <x v="141"/>
  </r>
  <r>
    <x v="2"/>
    <x v="76"/>
    <s v="Everything Everywhere All at Once"/>
    <s v="Becky"/>
    <x v="2"/>
    <s v="Tallie Medel"/>
    <x v="1"/>
  </r>
  <r>
    <x v="2"/>
    <x v="76"/>
    <s v="Do Revenge"/>
    <s v="Gabbi"/>
    <x v="2"/>
    <s v="Talia Ryder"/>
    <x v="1"/>
  </r>
  <r>
    <x v="2"/>
    <x v="76"/>
    <s v="Dangerous"/>
    <s v="Nalini"/>
    <x v="2"/>
    <s v="Naina Ganguly"/>
    <x v="133"/>
  </r>
  <r>
    <x v="2"/>
    <x v="76"/>
    <s v="Death on the Nile"/>
    <s v="Marie Van Schuyler"/>
    <x v="2"/>
    <s v="Jennifer Saunders"/>
    <x v="3"/>
  </r>
  <r>
    <x v="2"/>
    <x v="76"/>
    <s v="Aftersun"/>
    <s v="Sophie"/>
    <x v="2"/>
    <s v="Celia Rowlson-Hall"/>
    <x v="3"/>
  </r>
  <r>
    <x v="2"/>
    <x v="76"/>
    <s v="Am I Ok?"/>
    <s v="Lucy"/>
    <x v="2"/>
    <s v="Dakota Johnson"/>
    <x v="1"/>
  </r>
  <r>
    <x v="2"/>
    <x v="76"/>
    <s v="Attachment"/>
    <s v="Maja"/>
    <x v="2"/>
    <s v="Josephine Park"/>
    <x v="40"/>
  </r>
  <r>
    <x v="2"/>
    <x v="76"/>
    <s v="Attachment"/>
    <s v="Leah"/>
    <x v="2"/>
    <s v="Ellie Kendrick"/>
    <x v="40"/>
  </r>
  <r>
    <x v="2"/>
    <x v="76"/>
    <s v="Badhaai Do"/>
    <s v="Suman Singh"/>
    <x v="2"/>
    <s v="Bhumi Pednekar"/>
    <x v="133"/>
  </r>
  <r>
    <x v="2"/>
    <x v="76"/>
    <s v="Badhaai Do"/>
    <s v="Rimjhim Jongkey"/>
    <x v="2"/>
    <s v="Chum Darang"/>
    <x v="133"/>
  </r>
  <r>
    <x v="2"/>
    <x v="76"/>
    <s v="Do Revenge"/>
    <s v="Eleanor"/>
    <x v="2"/>
    <s v="Maya Hawke"/>
    <x v="1"/>
  </r>
  <r>
    <x v="2"/>
    <x v="76"/>
    <s v="Bodies Bodies Bodies"/>
    <s v="Bee"/>
    <x v="2"/>
    <s v="Maria Bakalova"/>
    <x v="1"/>
  </r>
  <r>
    <x v="2"/>
    <x v="76"/>
    <s v="Blue Jean"/>
    <s v="Jean"/>
    <x v="2"/>
    <s v="Rosy McEwen"/>
    <x v="4"/>
  </r>
  <r>
    <x v="2"/>
    <x v="76"/>
    <s v="Blue Jean"/>
    <s v="Viv"/>
    <x v="2"/>
    <s v="Kerrie Hayes"/>
    <x v="4"/>
  </r>
  <r>
    <x v="2"/>
    <x v="76"/>
    <s v="Call Jane"/>
    <s v="Virginia"/>
    <x v="2"/>
    <s v="Sigourney Weaver"/>
    <x v="1"/>
  </r>
  <r>
    <x v="2"/>
    <x v="76"/>
    <s v="Causeway"/>
    <s v="Lynsey"/>
    <x v="2"/>
    <s v="Jennifer Lawrence"/>
    <x v="1"/>
  </r>
  <r>
    <x v="2"/>
    <x v="76"/>
    <s v="Dangerous"/>
    <s v="Rashmi"/>
    <x v="2"/>
    <s v="Apsara Rani"/>
    <x v="133"/>
  </r>
  <r>
    <x v="2"/>
    <x v="76"/>
    <s v="Death on the Nile"/>
    <s v="Mrs. Bowers"/>
    <x v="2"/>
    <s v="Dawn French"/>
    <x v="3"/>
  </r>
  <r>
    <x v="2"/>
    <x v="76"/>
    <s v="Bodies Bodies Bodies"/>
    <s v="Sophie"/>
    <x v="2"/>
    <s v="Amandla Stenberg"/>
    <x v="1"/>
  </r>
  <r>
    <x v="2"/>
    <x v="76"/>
    <s v="Babylon"/>
    <s v="Lady Fay Zhu"/>
    <x v="2"/>
    <s v="Li Jun Li"/>
    <x v="1"/>
  </r>
  <r>
    <x v="0"/>
    <x v="76"/>
    <s v="Fire Island"/>
    <s v="Charlie"/>
    <x v="0"/>
    <s v="James Scully"/>
    <x v="1"/>
  </r>
  <r>
    <x v="3"/>
    <x v="76"/>
    <s v="Anything's Possible"/>
    <s v="Kelsea"/>
    <x v="3"/>
    <s v="Eva Reign"/>
    <x v="1"/>
  </r>
  <r>
    <x v="2"/>
    <x v="76"/>
    <s v="You Can Live Forever"/>
    <s v="Jaime"/>
    <x v="2"/>
    <s v="Anwen O'Driscoll"/>
    <x v="20"/>
  </r>
  <r>
    <x v="2"/>
    <x v="76"/>
    <s v="You Can Live Forever"/>
    <s v="Marike"/>
    <x v="2"/>
    <s v="June Laporte"/>
    <x v="20"/>
  </r>
  <r>
    <x v="0"/>
    <x v="76"/>
    <s v="Aristotle and Dante Discover the Secrets of the Universe"/>
    <s v="Aristotle &quot;Ari&quot; Mendoza"/>
    <x v="0"/>
    <s v="Max Pelayo"/>
    <x v="1"/>
  </r>
  <r>
    <x v="0"/>
    <x v="76"/>
    <s v="Badhaai Do"/>
    <s v="Shardul Thakur"/>
    <x v="0"/>
    <s v="Rajkummar Rao"/>
    <x v="133"/>
  </r>
  <r>
    <x v="0"/>
    <x v="76"/>
    <s v="The Blackening"/>
    <s v="Dewayne"/>
    <x v="0"/>
    <s v="Dewayne Perkins"/>
    <x v="1"/>
  </r>
  <r>
    <x v="0"/>
    <x v="76"/>
    <s v="Downton Abbey: A New Era"/>
    <s v="Thomas Barrow"/>
    <x v="0"/>
    <s v="Rob James-Collier"/>
    <x v="3"/>
  </r>
  <r>
    <x v="0"/>
    <x v="76"/>
    <s v="Winter Boy"/>
    <s v="Lucas"/>
    <x v="0"/>
    <s v="Paul Kircher"/>
    <x v="2"/>
  </r>
  <r>
    <x v="0"/>
    <x v="76"/>
    <s v="The Whale"/>
    <s v="Charlie"/>
    <x v="0"/>
    <s v="Brendan Fraser"/>
    <x v="3"/>
  </r>
  <r>
    <x v="0"/>
    <x v="76"/>
    <s v="Two And One"/>
    <s v="Tino"/>
    <x v="0"/>
    <s v="Miggy Jimenez"/>
    <x v="86"/>
  </r>
  <r>
    <x v="0"/>
    <x v="76"/>
    <s v="Three Months"/>
    <s v="Caleb"/>
    <x v="0"/>
    <s v="Troye Sivan"/>
    <x v="1"/>
  </r>
  <r>
    <x v="0"/>
    <x v="76"/>
    <s v="Spoiler Alert"/>
    <s v="Michael Ausiello"/>
    <x v="0"/>
    <s v="Jim Parsons"/>
    <x v="1"/>
  </r>
  <r>
    <x v="0"/>
    <x v="76"/>
    <s v="See How They Run"/>
    <s v="Mervyn Cocker-Norris"/>
    <x v="0"/>
    <s v="David Oyelowo"/>
    <x v="7"/>
  </r>
  <r>
    <x v="0"/>
    <x v="76"/>
    <s v="Punch"/>
    <s v="Jim"/>
    <x v="0"/>
    <s v="Jordan Oosterhof"/>
    <x v="28"/>
  </r>
  <r>
    <x v="0"/>
    <x v="76"/>
    <s v="My Policeman"/>
    <s v="Patrick Hazlewood"/>
    <x v="0"/>
    <s v="David Dawson"/>
    <x v="1"/>
  </r>
  <r>
    <x v="0"/>
    <x v="76"/>
    <s v="My Fake Boyfriend"/>
    <s v="Andrew"/>
    <x v="0"/>
    <s v="Keiynan Lonsdale"/>
    <x v="20"/>
  </r>
  <r>
    <x v="0"/>
    <x v="76"/>
    <s v="A Madea Homecoming"/>
    <s v="Timothy &quot;Tim&quot; Marshall"/>
    <x v="0"/>
    <s v="Brandon Black"/>
    <x v="1"/>
  </r>
  <r>
    <x v="0"/>
    <x v="76"/>
    <s v="The Inspection"/>
    <s v="Ellis French"/>
    <x v="0"/>
    <s v="Jeremy Pope"/>
    <x v="1"/>
  </r>
  <r>
    <x v="2"/>
    <x v="76"/>
    <s v="Whitney Houston: I Wanna Dance with Somebody"/>
    <s v="Robyn Crawford"/>
    <x v="2"/>
    <s v="Nafessa Williams"/>
    <x v="1"/>
  </r>
  <r>
    <x v="2"/>
    <x v="76"/>
    <s v="Tár"/>
    <s v="Sharon Goodnow"/>
    <x v="2"/>
    <s v="Nina Hoss"/>
    <x v="60"/>
  </r>
  <r>
    <x v="0"/>
    <x v="76"/>
    <s v="Bros"/>
    <s v="Bobby Lieber"/>
    <x v="0"/>
    <s v="Billy Eichner"/>
    <x v="1"/>
  </r>
  <r>
    <x v="1"/>
    <x v="76"/>
    <s v="My Policeman"/>
    <s v="Tom Burgess"/>
    <x v="1"/>
    <s v="Harry Styles"/>
    <x v="1"/>
  </r>
  <r>
    <x v="3"/>
    <x v="76"/>
    <s v="Joyland"/>
    <s v="Biba"/>
    <x v="3"/>
    <s v="Alina Khan"/>
    <x v="1"/>
  </r>
  <r>
    <x v="3"/>
    <x v="76"/>
    <s v="L'immensità"/>
    <s v="Adriana / Adri / Andrea"/>
    <x v="3"/>
    <s v="Luana Giuliani"/>
    <x v="11"/>
  </r>
  <r>
    <x v="3"/>
    <x v="76"/>
    <s v="The People's Joker"/>
    <s v="Joker the Harlequin/Vera"/>
    <x v="3"/>
    <s v="Vera Drew"/>
    <x v="1"/>
  </r>
  <r>
    <x v="3"/>
    <x v="76"/>
    <s v="A Man Called Otto"/>
    <s v="Malcolm"/>
    <x v="3"/>
    <s v="Mack Bayda"/>
    <x v="1"/>
  </r>
  <r>
    <x v="3"/>
    <x v="76"/>
    <s v="Monica"/>
    <s v="Monica"/>
    <x v="3"/>
    <s v="Trace Lysette"/>
    <x v="142"/>
  </r>
  <r>
    <x v="2"/>
    <x v="76"/>
    <s v="My Best Friend's Exorcism"/>
    <s v="Glee Tanaka"/>
    <x v="2"/>
    <s v="Cathy Ang"/>
    <x v="1"/>
  </r>
  <r>
    <x v="2"/>
    <x v="76"/>
    <s v="My Policeman"/>
    <s v="Jackie Stewart"/>
    <x v="2"/>
    <s v="Maddie Rice"/>
    <x v="1"/>
  </r>
  <r>
    <x v="2"/>
    <x v="76"/>
    <s v="Nope"/>
    <s v="Emerald &quot;Em&quot; Haywood"/>
    <x v="2"/>
    <s v="Keke Palmer"/>
    <x v="1"/>
  </r>
  <r>
    <x v="2"/>
    <x v="76"/>
    <s v="Scream"/>
    <s v="Mindy Meeks-Martin"/>
    <x v="2"/>
    <s v="Jasmin Savoy Brown"/>
    <x v="1"/>
  </r>
  <r>
    <x v="2"/>
    <x v="76"/>
    <s v="Senior Year"/>
    <s v="Martha Reiser"/>
    <x v="2"/>
    <s v="Mary Holland"/>
    <x v="1"/>
  </r>
  <r>
    <x v="2"/>
    <x v="76"/>
    <s v="Sneakerella"/>
    <s v="Sami"/>
    <x v="2"/>
    <s v="Devyn Nekoda"/>
    <x v="1"/>
  </r>
  <r>
    <x v="1"/>
    <x v="76"/>
    <s v="Whitney Houston: I Wanna Dance with Somebody"/>
    <s v="Whitney Houston"/>
    <x v="1"/>
    <s v="Naomi Ackie"/>
    <x v="1"/>
  </r>
  <r>
    <x v="2"/>
    <x v="76"/>
    <s v="Tár"/>
    <s v="Lydia Tár"/>
    <x v="2"/>
    <s v="Cate Blanchett"/>
    <x v="60"/>
  </r>
  <r>
    <x v="2"/>
    <x v="76"/>
    <s v="Moving On"/>
    <s v="Evelyn"/>
    <x v="2"/>
    <s v="Lily Tomlin"/>
    <x v="1"/>
  </r>
  <r>
    <x v="1"/>
    <x v="76"/>
    <s v="The Batman"/>
    <s v="Selina Kyle / Catwoman"/>
    <x v="1"/>
    <s v="Zoë Kravitz"/>
    <x v="1"/>
  </r>
  <r>
    <x v="1"/>
    <x v="76"/>
    <s v="Bones and All"/>
    <s v="Lee"/>
    <x v="1"/>
    <s v="Timothée Chalamet"/>
    <x v="9"/>
  </r>
  <r>
    <x v="2"/>
    <x v="76"/>
    <s v="Marry Me"/>
    <s v="Parker Debbs"/>
    <x v="2"/>
    <s v="Sarah Silverman"/>
    <x v="1"/>
  </r>
  <r>
    <x v="1"/>
    <x v="76"/>
    <s v="Everything Everywhere All at Once"/>
    <s v="Evelyn Quan Wang"/>
    <x v="1"/>
    <s v="Michelle Yeoh"/>
    <x v="1"/>
  </r>
  <r>
    <x v="1"/>
    <x v="76"/>
    <s v="Crush"/>
    <s v="AJ"/>
    <x v="1"/>
    <s v="Auli'i Cravalho"/>
    <x v="1"/>
  </r>
  <r>
    <x v="2"/>
    <x v="77"/>
    <s v="Anyone but You"/>
    <s v="Claudia"/>
    <x v="2"/>
    <s v="Alexandra Shipp"/>
    <x v="1"/>
  </r>
  <r>
    <x v="2"/>
    <x v="77"/>
    <s v="Anyone but You"/>
    <s v="Halle"/>
    <x v="2"/>
    <s v="Hadley Robinson"/>
    <x v="1"/>
  </r>
  <r>
    <x v="2"/>
    <x v="77"/>
    <s v="Bad Things"/>
    <s v="Ruthie Nodd"/>
    <x v="2"/>
    <s v="Gayle Rankin"/>
    <x v="1"/>
  </r>
  <r>
    <x v="2"/>
    <x v="77"/>
    <s v="Bad Things"/>
    <s v="Cal"/>
    <x v="2"/>
    <s v="Hari Nef"/>
    <x v="1"/>
  </r>
  <r>
    <x v="2"/>
    <x v="77"/>
    <s v="Bottoms"/>
    <s v="PJ"/>
    <x v="2"/>
    <s v="Rachel Sennott"/>
    <x v="1"/>
  </r>
  <r>
    <x v="2"/>
    <x v="77"/>
    <s v="Bottoms"/>
    <s v="Josie"/>
    <x v="2"/>
    <s v="Ayo Edebiri"/>
    <x v="1"/>
  </r>
  <r>
    <x v="2"/>
    <x v="77"/>
    <s v="Say I Do to Me"/>
    <s v="Yi &quot;Yee&quot; Lok"/>
    <x v="2"/>
    <s v="Candy Lo"/>
    <x v="49"/>
  </r>
  <r>
    <x v="2"/>
    <x v="77"/>
    <s v="The Color Purple"/>
    <s v="Celie Harris-Johnson"/>
    <x v="2"/>
    <s v="Phylicia Pearl Mpasi"/>
    <x v="1"/>
  </r>
  <r>
    <x v="2"/>
    <x v="77"/>
    <s v="Days of Happiness"/>
    <s v="Emma"/>
    <x v="2"/>
    <s v="Sophie Desmarais"/>
    <x v="20"/>
  </r>
  <r>
    <x v="2"/>
    <x v="77"/>
    <s v="You People"/>
    <s v="Liza"/>
    <x v="2"/>
    <s v="Molly Gordon"/>
    <x v="1"/>
  </r>
  <r>
    <x v="2"/>
    <x v="77"/>
    <s v="Tripped Up"/>
    <s v="Taylor"/>
    <x v="2"/>
    <s v="Sasha Fox"/>
    <x v="1"/>
  </r>
  <r>
    <x v="2"/>
    <x v="77"/>
    <s v="A Song Sung Blue"/>
    <s v="Liu Xian"/>
    <x v="2"/>
    <s v="Zhou Meijun"/>
    <x v="81"/>
  </r>
  <r>
    <x v="2"/>
    <x v="77"/>
    <s v="Shortcomings"/>
    <s v="Alice"/>
    <x v="2"/>
    <s v="Sherry Cola"/>
    <x v="1"/>
  </r>
  <r>
    <x v="2"/>
    <x v="77"/>
    <s v="The Color Purple"/>
    <s v="Celie Harris-Johnson"/>
    <x v="2"/>
    <s v="Fantasia Barrino"/>
    <x v="1"/>
  </r>
  <r>
    <x v="2"/>
    <x v="77"/>
    <s v="The Persian Version"/>
    <s v="Lelia"/>
    <x v="2"/>
    <s v="Layla Mohammadi"/>
    <x v="1"/>
  </r>
  <r>
    <x v="2"/>
    <x v="77"/>
    <s v="Nyad"/>
    <s v="Diana Nyad"/>
    <x v="2"/>
    <s v="Annette Bening"/>
    <x v="1"/>
  </r>
  <r>
    <x v="2"/>
    <x v="77"/>
    <s v="A Deadly Invitation"/>
    <s v="Agatha"/>
    <x v="2"/>
    <s v="Regina Blandón"/>
    <x v="37"/>
  </r>
  <r>
    <x v="2"/>
    <x v="77"/>
    <s v="Dumb Money"/>
    <s v="Riri"/>
    <x v="2"/>
    <s v="Myha'la Herrold"/>
    <x v="1"/>
  </r>
  <r>
    <x v="2"/>
    <x v="77"/>
    <s v="Dumb Money"/>
    <s v="Harmony Williams"/>
    <x v="2"/>
    <s v="Talia Ryder"/>
    <x v="1"/>
  </r>
  <r>
    <x v="2"/>
    <x v="77"/>
    <s v="Eileen"/>
    <s v="Eileen Dunlop"/>
    <x v="2"/>
    <s v="Thomasin McKenzie"/>
    <x v="1"/>
  </r>
  <r>
    <x v="2"/>
    <x v="77"/>
    <s v="Eileen"/>
    <s v="Rebecca Saint John"/>
    <x v="2"/>
    <s v="Anne Hathaway"/>
    <x v="1"/>
  </r>
  <r>
    <x v="2"/>
    <x v="77"/>
    <s v="Fancy Dance"/>
    <s v="Jax"/>
    <x v="2"/>
    <s v="Lily Gladstone"/>
    <x v="1"/>
  </r>
  <r>
    <x v="2"/>
    <x v="77"/>
    <s v="Nyad"/>
    <s v="Bonnie Stoll"/>
    <x v="2"/>
    <s v="Jodie Foster"/>
    <x v="1"/>
  </r>
  <r>
    <x v="2"/>
    <x v="77"/>
    <s v="Freud's Last Session"/>
    <s v="Anna Freud"/>
    <x v="2"/>
    <s v="Liv Lisa Fries"/>
    <x v="7"/>
  </r>
  <r>
    <x v="2"/>
    <x v="77"/>
    <s v="Herd"/>
    <s v="Jamie Miller"/>
    <x v="2"/>
    <s v="Ellen Adair"/>
    <x v="1"/>
  </r>
  <r>
    <x v="2"/>
    <x v="77"/>
    <s v="Jagged Mind"/>
    <s v="Billie"/>
    <x v="2"/>
    <s v="Maisie Richardson-Sellers"/>
    <x v="1"/>
  </r>
  <r>
    <x v="2"/>
    <x v="77"/>
    <s v="Jagged Mind"/>
    <s v="Alex"/>
    <x v="2"/>
    <s v="Shannon Woodward"/>
    <x v="1"/>
  </r>
  <r>
    <x v="2"/>
    <x v="77"/>
    <s v="Khufiya"/>
    <s v="Krishna Mehra (aka KM)"/>
    <x v="2"/>
    <s v="Tabu"/>
    <x v="133"/>
  </r>
  <r>
    <x v="2"/>
    <x v="77"/>
    <s v="Kill Boksoon"/>
    <s v="Gil Jae-yeong"/>
    <x v="2"/>
    <s v="Kim Si-a"/>
    <x v="74"/>
  </r>
  <r>
    <x v="2"/>
    <x v="77"/>
    <s v="My Animal"/>
    <s v="Heather"/>
    <x v="2"/>
    <s v="Bobbi Salvör Menuez"/>
    <x v="20"/>
  </r>
  <r>
    <x v="2"/>
    <x v="77"/>
    <s v="Freud's Last Session"/>
    <s v="Dorothy Burlingham"/>
    <x v="2"/>
    <s v="Jodi Balfour"/>
    <x v="7"/>
  </r>
  <r>
    <x v="2"/>
    <x v="77"/>
    <s v="Herd"/>
    <s v="Alex Kanai"/>
    <x v="2"/>
    <s v="Mitzi Akaha"/>
    <x v="1"/>
  </r>
  <r>
    <x v="3"/>
    <x v="77"/>
    <s v="Next Goal Wins"/>
    <s v="Jaiyah Saelua"/>
    <x v="3"/>
    <s v="Kaimana"/>
    <x v="1"/>
  </r>
  <r>
    <x v="3"/>
    <x v="77"/>
    <s v="20,000 Species of Bees"/>
    <s v="Cocó/Lucía"/>
    <x v="3"/>
    <s v="Sofia Otero"/>
    <x v="19"/>
  </r>
  <r>
    <x v="0"/>
    <x v="77"/>
    <s v="Rustin"/>
    <s v="Bayard Rustin"/>
    <x v="0"/>
    <s v="Colman Domingo"/>
    <x v="1"/>
  </r>
  <r>
    <x v="0"/>
    <x v="77"/>
    <s v="Red, White &amp; Royal Blue"/>
    <s v="Prince Henry"/>
    <x v="0"/>
    <s v="Nicholas Galitzine"/>
    <x v="1"/>
  </r>
  <r>
    <x v="3"/>
    <x v="77"/>
    <s v="Mutt"/>
    <s v="Feña"/>
    <x v="3"/>
    <s v="Lio Mehiel"/>
    <x v="1"/>
  </r>
  <r>
    <x v="0"/>
    <x v="77"/>
    <s v="Our Son"/>
    <s v="Gabriel"/>
    <x v="0"/>
    <s v="Billy Porter"/>
    <x v="1"/>
  </r>
  <r>
    <x v="0"/>
    <x v="77"/>
    <s v="Nuovo Olimpo"/>
    <s v="Enea"/>
    <x v="0"/>
    <s v="Damiano Gavino"/>
    <x v="9"/>
  </r>
  <r>
    <x v="0"/>
    <x v="77"/>
    <s v="Marry My Dead Body"/>
    <s v="Mao Pang-yu (Mao Mao)"/>
    <x v="0"/>
    <s v="Austin Lin"/>
    <x v="78"/>
  </r>
  <r>
    <x v="0"/>
    <x v="77"/>
    <s v="Knock at the Cabin"/>
    <s v="Andrew"/>
    <x v="0"/>
    <s v="Ben Aldridge"/>
    <x v="1"/>
  </r>
  <r>
    <x v="0"/>
    <x v="77"/>
    <s v="Good Grief"/>
    <s v="Marc Dreyfus"/>
    <x v="0"/>
    <s v="Dan Levy"/>
    <x v="1"/>
  </r>
  <r>
    <x v="0"/>
    <x v="77"/>
    <s v="Strange Way of Life"/>
    <s v="Sheriff Jake"/>
    <x v="0"/>
    <s v="Ethan Hawke"/>
    <x v="19"/>
  </r>
  <r>
    <x v="0"/>
    <x v="77"/>
    <s v="Femme"/>
    <s v="Jules"/>
    <x v="0"/>
    <s v="Nathan Stewart-Jarrett"/>
    <x v="1"/>
  </r>
  <r>
    <x v="0"/>
    <x v="77"/>
    <s v="Down Low"/>
    <s v="Gary"/>
    <x v="0"/>
    <s v="Zachary Quinto"/>
    <x v="1"/>
  </r>
  <r>
    <x v="0"/>
    <x v="77"/>
    <s v="Dicks: The Musical"/>
    <s v="Harris"/>
    <x v="0"/>
    <s v="Nathan Lane"/>
    <x v="1"/>
  </r>
  <r>
    <x v="0"/>
    <x v="77"/>
    <s v="The Critic"/>
    <s v="Jimmy Erskine"/>
    <x v="0"/>
    <s v="Ian McKellen"/>
    <x v="4"/>
  </r>
  <r>
    <x v="0"/>
    <x v="77"/>
    <s v="Cassandro"/>
    <s v="Cassandro"/>
    <x v="0"/>
    <s v="Gael García Bernal"/>
    <x v="1"/>
  </r>
  <r>
    <x v="0"/>
    <x v="77"/>
    <s v="Broken Heart's Trip"/>
    <s v="TBA"/>
    <x v="0"/>
    <s v="Christian Bables"/>
    <x v="86"/>
  </r>
  <r>
    <x v="0"/>
    <x v="77"/>
    <s v="Asteroid City"/>
    <s v="Conrad Earp"/>
    <x v="0"/>
    <s v="Edward Norton"/>
    <x v="1"/>
  </r>
  <r>
    <x v="0"/>
    <x v="77"/>
    <s v="American Fiction"/>
    <s v="Clifford &quot;Cliff&quot; Ellison"/>
    <x v="0"/>
    <s v="Sterling K. Brown"/>
    <x v="1"/>
  </r>
  <r>
    <x v="0"/>
    <x v="77"/>
    <s v="All of Us Strangers"/>
    <s v="Adam"/>
    <x v="0"/>
    <s v="Andrew Scott"/>
    <x v="4"/>
  </r>
  <r>
    <x v="0"/>
    <x v="77"/>
    <s v="Fairyland"/>
    <s v="Steve Abbott"/>
    <x v="0"/>
    <s v="Scoot McNairy"/>
    <x v="1"/>
  </r>
  <r>
    <x v="0"/>
    <x v="77"/>
    <s v="Theater Camp"/>
    <s v="Gigi Charbonier"/>
    <x v="0"/>
    <s v="Owen Thiele"/>
    <x v="1"/>
  </r>
  <r>
    <x v="0"/>
    <x v="77"/>
    <s v="Passages"/>
    <s v="Martin"/>
    <x v="0"/>
    <s v="Ben Whishaw"/>
    <x v="2"/>
  </r>
  <r>
    <x v="1"/>
    <x v="77"/>
    <s v="Passages"/>
    <s v="Tomas"/>
    <x v="1"/>
    <s v="Franz Rogowski"/>
    <x v="2"/>
  </r>
  <r>
    <x v="3"/>
    <x v="77"/>
    <s v="Marupok AF (Where Is The Lie?)"/>
    <s v="Janzen Torres"/>
    <x v="3"/>
    <s v="EJ Jallorina"/>
    <x v="86"/>
  </r>
  <r>
    <x v="1"/>
    <x v="77"/>
    <s v="Anatomy of a Fall"/>
    <s v="Sandra Voyter"/>
    <x v="1"/>
    <s v="Sandra Hüller"/>
    <x v="2"/>
  </r>
  <r>
    <x v="1"/>
    <x v="77"/>
    <s v="Chestnut"/>
    <s v="Annie"/>
    <x v="1"/>
    <s v="Natalia Dyer"/>
    <x v="1"/>
  </r>
  <r>
    <x v="1"/>
    <x v="77"/>
    <s v="The Color Purple"/>
    <s v="Shug Avery"/>
    <x v="1"/>
    <s v="Taraji P. Henson"/>
    <x v="1"/>
  </r>
  <r>
    <x v="1"/>
    <x v="77"/>
    <s v="Cora Bora"/>
    <s v="Cora"/>
    <x v="1"/>
    <s v="Megan Stalter"/>
    <x v="1"/>
  </r>
  <r>
    <x v="1"/>
    <x v="77"/>
    <s v="Maestro"/>
    <s v="Leonard Bernstein"/>
    <x v="1"/>
    <s v="Bradley Cooper"/>
    <x v="1"/>
  </r>
  <r>
    <x v="3"/>
    <x v="77"/>
    <s v="My Big Fat Greek Wedding 3"/>
    <s v="Victory"/>
    <x v="3"/>
    <s v="Melina Kotselou"/>
    <x v="1"/>
  </r>
  <r>
    <x v="3"/>
    <x v="77"/>
    <s v="Here Comes the Groom"/>
    <s v="Wilhelmina"/>
    <x v="3"/>
    <s v="KaladKaren"/>
    <x v="86"/>
  </r>
  <r>
    <x v="1"/>
    <x v="77"/>
    <s v="Red, White &amp; Royal Blue"/>
    <s v="Alex Claremont-Diaz"/>
    <x v="1"/>
    <s v="Taylor Zakhar Perez"/>
    <x v="1"/>
  </r>
  <r>
    <x v="1"/>
    <x v="77"/>
    <s v="Shortcomings"/>
    <s v="Sasha"/>
    <x v="1"/>
    <s v="Debby Ryan"/>
    <x v="1"/>
  </r>
  <r>
    <x v="1"/>
    <x v="77"/>
    <s v="Poor Things"/>
    <s v="Bella Baxter"/>
    <x v="1"/>
    <s v="Emma Stone"/>
    <x v="51"/>
  </r>
  <r>
    <x v="2"/>
    <x v="78"/>
    <s v="All Shall Be Well"/>
    <s v="Pat"/>
    <x v="2"/>
    <s v="Maggie Li Lin Lin"/>
    <x v="49"/>
  </r>
  <r>
    <x v="2"/>
    <x v="78"/>
    <s v="Drive-Away Dolls"/>
    <s v="Jamie"/>
    <x v="2"/>
    <s v="Margaret Qualley"/>
    <x v="1"/>
  </r>
  <r>
    <x v="2"/>
    <x v="78"/>
    <s v="I Saw the TV Glow"/>
    <s v="Maddy"/>
    <x v="2"/>
    <s v="Brigette Lundy-Paine"/>
    <x v="1"/>
  </r>
  <r>
    <x v="2"/>
    <x v="78"/>
    <s v="Love Lies Bleeding"/>
    <s v="Lou"/>
    <x v="2"/>
    <s v="Kristen Stewart"/>
    <x v="1"/>
  </r>
  <r>
    <x v="2"/>
    <x v="78"/>
    <s v="All Shall Be Well"/>
    <s v="Angie"/>
    <x v="2"/>
    <s v="Patra Au"/>
    <x v="49"/>
  </r>
  <r>
    <x v="2"/>
    <x v="78"/>
    <s v="Mean Girls"/>
    <s v="Janis 'Imi'ike"/>
    <x v="2"/>
    <s v="Auliʻi Cravalho"/>
    <x v="1"/>
  </r>
  <r>
    <x v="0"/>
    <x v="78"/>
    <s v="Stress Positions"/>
    <s v="Terry Goon"/>
    <x v="0"/>
    <s v="John Early"/>
    <x v="1"/>
  </r>
  <r>
    <x v="2"/>
    <x v="78"/>
    <s v="The Shameless"/>
    <s v="Renuka"/>
    <x v="2"/>
    <s v="Anasuya Sengupta"/>
    <x v="143"/>
  </r>
  <r>
    <x v="0"/>
    <x v="78"/>
    <s v="I Don't Understand You"/>
    <s v="Cole"/>
    <x v="0"/>
    <s v="Andrew Rannells"/>
    <x v="1"/>
  </r>
  <r>
    <x v="1"/>
    <x v="78"/>
    <s v="Challengers"/>
    <s v="Patrick Zweig"/>
    <x v="1"/>
    <s v="Josh O'Connor"/>
    <x v="1"/>
  </r>
  <r>
    <x v="1"/>
    <x v="78"/>
    <s v="Love Lies Bleeding"/>
    <s v="Jackie"/>
    <x v="1"/>
    <s v="Katy O'Brian"/>
    <x v="1"/>
  </r>
  <r>
    <x v="2"/>
    <x v="78"/>
    <s v="Miller's Girl"/>
    <s v="Winnie Black"/>
    <x v="2"/>
    <s v="Gideon Adlon"/>
    <x v="1"/>
  </r>
  <r>
    <x v="3"/>
    <x v="78"/>
    <s v="Ponyboi"/>
    <s v="Charlie"/>
    <x v="3"/>
    <s v="Indya Moore"/>
    <x v="1"/>
  </r>
  <r>
    <x v="2"/>
    <x v="79"/>
    <s v="Drive-Away Dolls"/>
    <s v="Marian"/>
    <x v="2"/>
    <s v="Geraldine Viswanathan"/>
    <x v="1"/>
  </r>
  <r>
    <x v="2"/>
    <x v="79"/>
    <s v="Love Lies Bleeding"/>
    <s v="Daisy"/>
    <x v="2"/>
    <s v="Anna Baryshnikov"/>
    <x v="1"/>
  </r>
  <r>
    <x v="2"/>
    <x v="80"/>
    <s v="Drive-Away Dolls"/>
    <s v="Sukie"/>
    <x v="2"/>
    <s v="Beanie Feldstein"/>
    <x v="1"/>
  </r>
  <r>
    <x v="4"/>
    <x v="81"/>
    <m/>
    <m/>
    <x v="4"/>
    <m/>
    <x v="1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x v="0"/>
    <s v="Ed Wood"/>
    <x v="0"/>
  </r>
  <r>
    <x v="1"/>
    <x v="1"/>
    <x v="1"/>
    <s v="Micheline Carvel"/>
    <x v="1"/>
  </r>
  <r>
    <x v="2"/>
    <x v="2"/>
    <x v="2"/>
    <s v="Ray Walston"/>
    <x v="0"/>
  </r>
  <r>
    <x v="3"/>
    <x v="3"/>
    <x v="3"/>
    <s v="Peter"/>
    <x v="2"/>
  </r>
  <r>
    <x v="4"/>
    <x v="4"/>
    <x v="4"/>
    <s v="John LaZar"/>
    <x v="0"/>
  </r>
  <r>
    <x v="4"/>
    <x v="5"/>
    <x v="5"/>
    <s v="John Hansen"/>
    <x v="0"/>
  </r>
  <r>
    <x v="4"/>
    <x v="6"/>
    <x v="6"/>
    <s v="Raquel Welch"/>
    <x v="0"/>
  </r>
  <r>
    <x v="5"/>
    <x v="7"/>
    <x v="7"/>
    <s v="Anne Heywood"/>
    <x v="3"/>
  </r>
  <r>
    <x v="5"/>
    <x v="8"/>
    <x v="8"/>
    <s v="José Luis López Vázquez"/>
    <x v="4"/>
  </r>
  <r>
    <x v="5"/>
    <x v="9"/>
    <x v="9"/>
    <s v="Sondra Locke"/>
    <x v="0"/>
  </r>
  <r>
    <x v="5"/>
    <x v="10"/>
    <x v="10"/>
    <s v="Brian Deacon"/>
    <x v="0"/>
  </r>
  <r>
    <x v="6"/>
    <x v="11"/>
    <x v="11"/>
    <s v="Christopher Morley"/>
    <x v="0"/>
  </r>
  <r>
    <x v="7"/>
    <x v="12"/>
    <x v="12"/>
    <s v="Paul Jabara"/>
    <x v="0"/>
  </r>
  <r>
    <x v="7"/>
    <x v="13"/>
    <x v="13"/>
    <s v="Chris Sarandon"/>
    <x v="0"/>
  </r>
  <r>
    <x v="7"/>
    <x v="14"/>
    <x v="14"/>
    <s v="Bernard Bauer"/>
    <x v="3"/>
  </r>
  <r>
    <x v="7"/>
    <x v="15"/>
    <x v="15"/>
    <s v="Tim Curry"/>
    <x v="3"/>
  </r>
  <r>
    <x v="8"/>
    <x v="16"/>
    <x v="16"/>
    <s v="Susan Lowe"/>
    <x v="0"/>
  </r>
  <r>
    <x v="8"/>
    <x v="17"/>
    <x v="11"/>
    <s v="Christian Erickson"/>
    <x v="0"/>
  </r>
  <r>
    <x v="9"/>
    <x v="18"/>
    <x v="17"/>
    <s v="Volker Spengler"/>
    <x v="5"/>
  </r>
  <r>
    <x v="10"/>
    <x v="19"/>
    <x v="18"/>
    <s v="Robert Christian"/>
    <x v="0"/>
  </r>
  <r>
    <x v="10"/>
    <x v="20"/>
    <x v="19"/>
    <s v="Veronica Cartwright"/>
    <x v="0"/>
  </r>
  <r>
    <x v="10"/>
    <x v="21"/>
    <x v="20"/>
    <s v="Eric Idle"/>
    <x v="3"/>
  </r>
  <r>
    <x v="11"/>
    <x v="22"/>
    <x v="21"/>
    <s v="Michael Caine"/>
    <x v="0"/>
  </r>
  <r>
    <x v="11"/>
    <x v="23"/>
    <x v="22"/>
    <s v="Lauren Bacall"/>
    <x v="0"/>
  </r>
  <r>
    <x v="12"/>
    <x v="24"/>
    <x v="23"/>
    <s v="Jorge Julião"/>
    <x v="6"/>
  </r>
  <r>
    <x v="13"/>
    <x v="25"/>
    <x v="24"/>
    <s v="Karen Black"/>
    <x v="0"/>
  </r>
  <r>
    <x v="13"/>
    <x v="26"/>
    <x v="25"/>
    <s v="Matthew Bright"/>
    <x v="0"/>
  </r>
  <r>
    <x v="13"/>
    <x v="27"/>
    <x v="26"/>
    <s v="John Lithgow"/>
    <x v="0"/>
  </r>
  <r>
    <x v="14"/>
    <x v="28"/>
    <x v="27"/>
    <s v="Felissa Rose"/>
    <x v="0"/>
  </r>
  <r>
    <x v="15"/>
    <x v="29"/>
    <x v="28"/>
    <s v="William Hurt"/>
    <x v="7"/>
  </r>
  <r>
    <x v="16"/>
    <x v="30"/>
    <x v="29"/>
    <s v="Carmen Maura"/>
    <x v="4"/>
  </r>
  <r>
    <x v="17"/>
    <x v="31"/>
    <x v="30"/>
    <s v="Ted Levine"/>
    <x v="0"/>
  </r>
  <r>
    <x v="17"/>
    <x v="32"/>
    <x v="31"/>
    <s v="Cathy Moriarty"/>
    <x v="0"/>
  </r>
  <r>
    <x v="18"/>
    <x v="33"/>
    <x v="32"/>
    <s v="Jaye Davidson"/>
    <x v="8"/>
  </r>
  <r>
    <x v="18"/>
    <x v="34"/>
    <x v="33"/>
    <s v="Adrian Pasdar"/>
    <x v="3"/>
  </r>
  <r>
    <x v="18"/>
    <x v="35"/>
    <x v="34"/>
    <s v="Tilda Swinton"/>
    <x v="3"/>
  </r>
  <r>
    <x v="19"/>
    <x v="36"/>
    <x v="35"/>
    <s v="Brigitte Lin"/>
    <x v="9"/>
  </r>
  <r>
    <x v="20"/>
    <x v="37"/>
    <x v="36"/>
    <s v="Sean Young"/>
    <x v="0"/>
  </r>
  <r>
    <x v="20"/>
    <x v="38"/>
    <x v="37"/>
    <s v="Anna Nicole Smith"/>
    <x v="0"/>
  </r>
  <r>
    <x v="20"/>
    <x v="39"/>
    <x v="38"/>
    <s v="Terence Stamp"/>
    <x v="10"/>
  </r>
  <r>
    <x v="21"/>
    <x v="40"/>
    <x v="39"/>
    <s v="Ernest Seah"/>
    <x v="11"/>
  </r>
  <r>
    <x v="21"/>
    <x v="41"/>
    <x v="40"/>
    <s v="John Leguizamo"/>
    <x v="0"/>
  </r>
  <r>
    <x v="22"/>
    <x v="42"/>
    <x v="41"/>
    <s v="Steven Mackintosh"/>
    <x v="3"/>
  </r>
  <r>
    <x v="22"/>
    <x v="43"/>
    <x v="42"/>
    <s v="Kumiko Takeda"/>
    <x v="2"/>
  </r>
  <r>
    <x v="22"/>
    <x v="44"/>
    <x v="43"/>
    <s v="Stephen Dorff"/>
    <x v="3"/>
  </r>
  <r>
    <x v="22"/>
    <x v="45"/>
    <x v="44"/>
    <s v="Pam Grier"/>
    <x v="0"/>
  </r>
  <r>
    <x v="23"/>
    <x v="46"/>
    <x v="45"/>
    <s v="Mick Jagger"/>
    <x v="12"/>
  </r>
  <r>
    <x v="23"/>
    <x v="47"/>
    <x v="46"/>
    <s v="Kin-Yan Lee"/>
    <x v="9"/>
  </r>
  <r>
    <x v="23"/>
    <x v="48"/>
    <x v="47"/>
    <s v="Georges Du Fresne"/>
    <x v="1"/>
  </r>
  <r>
    <x v="23"/>
    <x v="49"/>
    <x v="48"/>
    <s v="The Lady Chablis"/>
    <x v="0"/>
  </r>
  <r>
    <x v="24"/>
    <x v="50"/>
    <x v="49"/>
    <s v="Clark Gregg"/>
    <x v="0"/>
  </r>
  <r>
    <x v="24"/>
    <x v="51"/>
    <x v="50"/>
    <s v="Chad Lindberg"/>
    <x v="0"/>
  </r>
  <r>
    <x v="24"/>
    <x v="52"/>
    <x v="51"/>
    <s v="Girlina"/>
    <x v="0"/>
  </r>
  <r>
    <x v="25"/>
    <x v="53"/>
    <x v="52"/>
    <s v="Antonia San Juan"/>
    <x v="4"/>
  </r>
  <r>
    <x v="25"/>
    <x v="54"/>
    <x v="53"/>
    <s v="Peter Outerbridge"/>
    <x v="13"/>
  </r>
  <r>
    <x v="25"/>
    <x v="55"/>
    <x v="54"/>
    <s v="Hilary Swank"/>
    <x v="0"/>
  </r>
  <r>
    <x v="25"/>
    <x v="56"/>
    <x v="55"/>
    <s v="Philip Seymour Hoffman"/>
    <x v="0"/>
  </r>
  <r>
    <x v="25"/>
    <x v="57"/>
    <x v="56"/>
    <s v="Kwancharu Shitichai"/>
    <x v="0"/>
  </r>
  <r>
    <x v="25"/>
    <x v="58"/>
    <x v="57"/>
    <s v="Katrina Phillips"/>
    <x v="0"/>
  </r>
  <r>
    <x v="26"/>
    <x v="59"/>
    <x v="58"/>
    <s v="Johnny Depp"/>
    <x v="0"/>
  </r>
  <r>
    <x v="26"/>
    <x v="60"/>
    <x v="59"/>
    <s v="Anna Thompson"/>
    <x v="1"/>
  </r>
  <r>
    <x v="26"/>
    <x v="61"/>
    <x v="60"/>
    <s v="Harold Perrineau Jr."/>
    <x v="0"/>
  </r>
  <r>
    <x v="27"/>
    <x v="62"/>
    <x v="61"/>
    <s v="Silas Howard"/>
    <x v="0"/>
  </r>
  <r>
    <x v="27"/>
    <x v="63"/>
    <x v="62"/>
    <s v="Marcia Gay Harden"/>
    <x v="14"/>
  </r>
  <r>
    <x v="27"/>
    <x v="64"/>
    <x v="63"/>
    <s v="John Cameron Mitchell"/>
    <x v="0"/>
  </r>
  <r>
    <x v="28"/>
    <x v="65"/>
    <x v="64"/>
    <s v="Asanee Suwan"/>
    <x v="15"/>
  </r>
  <r>
    <x v="28"/>
    <x v="66"/>
    <x v="65"/>
    <s v="Harry Shearer"/>
    <x v="0"/>
  </r>
  <r>
    <x v="28"/>
    <x v="67"/>
    <x v="66"/>
    <s v="Tom Wilkinson"/>
    <x v="0"/>
  </r>
  <r>
    <x v="28"/>
    <x v="68"/>
    <x v="67"/>
    <s v="Marilyn Manson"/>
    <x v="0"/>
  </r>
  <r>
    <x v="28"/>
    <x v="69"/>
    <x v="68"/>
    <s v="Lee Pace"/>
    <x v="0"/>
  </r>
  <r>
    <x v="29"/>
    <x v="70"/>
    <x v="69"/>
    <s v="Martin Weiß"/>
    <x v="16"/>
  </r>
  <r>
    <x v="29"/>
    <x v="71"/>
    <x v="70"/>
    <s v="Gael García Bernal"/>
    <x v="4"/>
  </r>
  <r>
    <x v="29"/>
    <x v="72"/>
    <x v="71"/>
    <s v="Stéphanie Michelini"/>
    <x v="1"/>
  </r>
  <r>
    <x v="30"/>
    <x v="73"/>
    <x v="72"/>
    <s v="Mónica Cervera"/>
    <x v="4"/>
  </r>
  <r>
    <x v="30"/>
    <x v="74"/>
    <x v="73"/>
    <s v="Cillian Murphy"/>
    <x v="8"/>
  </r>
  <r>
    <x v="30"/>
    <x v="75"/>
    <x v="74"/>
    <s v="Issei Ishida"/>
    <x v="2"/>
  </r>
  <r>
    <x v="30"/>
    <x v="76"/>
    <x v="75"/>
    <s v="Jin Xing"/>
    <x v="15"/>
  </r>
  <r>
    <x v="30"/>
    <x v="77"/>
    <x v="76"/>
    <s v="Felicity Huffman"/>
    <x v="0"/>
  </r>
  <r>
    <x v="31"/>
    <x v="78"/>
    <x v="77"/>
    <s v="David Dencik"/>
    <x v="17"/>
  </r>
  <r>
    <x v="31"/>
    <x v="79"/>
    <x v="78"/>
    <s v="Sofia Vergara"/>
    <x v="0"/>
  </r>
  <r>
    <x v="32"/>
    <x v="80"/>
    <x v="79"/>
    <s v="Lauren Mollica"/>
    <x v="0"/>
  </r>
  <r>
    <x v="33"/>
    <x v="81"/>
    <x v="80"/>
    <s v="Alejandro Romero"/>
    <x v="0"/>
  </r>
  <r>
    <x v="33"/>
    <x v="82"/>
    <x v="81"/>
    <s v="Mina Orfanou"/>
    <x v="0"/>
  </r>
  <r>
    <x v="34"/>
    <x v="83"/>
    <x v="82"/>
    <s v="Krystal Summers"/>
    <x v="0"/>
  </r>
  <r>
    <x v="35"/>
    <x v="84"/>
    <x v="83"/>
    <s v="Glenn Close"/>
    <x v="3"/>
  </r>
  <r>
    <x v="35"/>
    <x v="85"/>
    <x v="84"/>
    <s v="Shayesteh Irani"/>
    <x v="18"/>
  </r>
  <r>
    <x v="35"/>
    <x v="86"/>
    <x v="85"/>
    <s v="Harmony Santana"/>
    <x v="0"/>
  </r>
  <r>
    <x v="35"/>
    <x v="87"/>
    <x v="86"/>
    <s v="Rick Okon"/>
    <x v="0"/>
  </r>
  <r>
    <x v="35"/>
    <x v="88"/>
    <x v="87"/>
    <s v="Zoé Héran"/>
    <x v="1"/>
  </r>
  <r>
    <x v="36"/>
    <x v="89"/>
    <x v="88"/>
    <s v="Ron Perlman"/>
    <x v="0"/>
  </r>
  <r>
    <x v="36"/>
    <x v="90"/>
    <x v="89"/>
    <s v="Melvil Poupaud"/>
    <x v="13"/>
  </r>
  <r>
    <x v="37"/>
    <x v="91"/>
    <x v="90"/>
    <s v="Del Herbert-Jane"/>
    <x v="10"/>
  </r>
  <r>
    <x v="37"/>
    <x v="92"/>
    <x v="91"/>
    <s v="Armando Riesco"/>
    <x v="0"/>
  </r>
  <r>
    <x v="37"/>
    <x v="93"/>
    <x v="92"/>
    <s v="Jared Leto"/>
    <x v="0"/>
  </r>
  <r>
    <x v="38"/>
    <x v="94"/>
    <x v="93"/>
    <s v="Michelle Hendley"/>
    <x v="0"/>
  </r>
  <r>
    <x v="38"/>
    <x v="95"/>
    <x v="94"/>
    <s v="José Pecina"/>
    <x v="19"/>
  </r>
  <r>
    <x v="38"/>
    <x v="96"/>
    <x v="95"/>
    <s v="Susanne Sachsse"/>
    <x v="13"/>
  </r>
  <r>
    <x v="38"/>
    <x v="97"/>
    <x v="96"/>
    <s v="Sarah Snook"/>
    <x v="10"/>
  </r>
  <r>
    <x v="39"/>
    <x v="98"/>
    <x v="97"/>
    <s v="Elle Fanning"/>
    <x v="0"/>
  </r>
  <r>
    <x v="39"/>
    <x v="99"/>
    <x v="98"/>
    <s v="Eddie Redmayne"/>
    <x v="3"/>
  </r>
  <r>
    <x v="39"/>
    <x v="100"/>
    <x v="99"/>
    <s v="Laverne Cox"/>
    <x v="0"/>
  </r>
  <r>
    <x v="39"/>
    <x v="101"/>
    <x v="100"/>
    <s v="Mya Taylor"/>
    <x v="0"/>
  </r>
  <r>
    <x v="39"/>
    <x v="102"/>
    <x v="101"/>
    <s v="Gavin Crawford"/>
    <x v="13"/>
  </r>
  <r>
    <x v="40"/>
    <x v="103"/>
    <x v="102"/>
    <s v="Joanna Lumley"/>
    <x v="20"/>
  </r>
  <r>
    <x v="40"/>
    <x v="104"/>
    <x v="103"/>
    <s v="Narbe Vartan"/>
    <x v="21"/>
  </r>
  <r>
    <x v="41"/>
    <x v="105"/>
    <x v="104"/>
    <s v="Daniela Vega"/>
    <x v="22"/>
  </r>
  <r>
    <x v="42"/>
    <x v="106"/>
    <x v="105"/>
    <s v="Leo James Davis"/>
    <x v="0"/>
  </r>
  <r>
    <x v="42"/>
    <x v="107"/>
    <x v="106"/>
    <s v="Hari Nef"/>
    <x v="0"/>
  </r>
  <r>
    <x v="42"/>
    <x v="108"/>
    <x v="107"/>
    <s v="Ian Alexander"/>
    <x v="0"/>
  </r>
  <r>
    <x v="42"/>
    <x v="109"/>
    <x v="108"/>
    <s v="Maya Henry"/>
    <x v="13"/>
  </r>
  <r>
    <x v="42"/>
    <x v="110"/>
    <x v="109"/>
    <s v="Victor Polster"/>
    <x v="0"/>
  </r>
  <r>
    <x v="42"/>
    <x v="111"/>
    <x v="110"/>
    <s v="Philip Keung"/>
    <x v="9"/>
  </r>
  <r>
    <x v="42"/>
    <x v="112"/>
    <x v="111"/>
    <s v="Sara Martins"/>
    <x v="1"/>
  </r>
  <r>
    <x v="43"/>
    <x v="113"/>
    <x v="112"/>
    <s v="Anna Celestino Mota"/>
    <x v="6"/>
  </r>
  <r>
    <x v="43"/>
    <x v="114"/>
    <x v="113"/>
    <s v="Nicole Maines"/>
    <x v="0"/>
  </r>
  <r>
    <x v="43"/>
    <x v="115"/>
    <x v="114"/>
    <s v="Cristina Bugatty"/>
    <x v="23"/>
  </r>
  <r>
    <x v="43"/>
    <x v="116"/>
    <x v="115"/>
    <s v="Leyna Bloom"/>
    <x v="0"/>
  </r>
  <r>
    <x v="43"/>
    <x v="117"/>
    <x v="116"/>
    <s v="Sophie Giannamore"/>
    <x v="0"/>
  </r>
  <r>
    <x v="44"/>
    <x v="118"/>
    <x v="117"/>
    <s v="Sasha Knight"/>
    <x v="0"/>
  </r>
  <r>
    <x v="44"/>
    <x v="119"/>
    <x v="118"/>
    <s v="Noémie Merlant"/>
    <x v="1"/>
  </r>
  <r>
    <x v="44"/>
    <x v="120"/>
    <x v="119"/>
    <s v="Ola Hoemsnes Sandum"/>
    <x v="24"/>
  </r>
  <r>
    <x v="44"/>
    <x v="121"/>
    <x v="120"/>
    <s v="Mikkel Boe Følsgaard"/>
    <x v="23"/>
  </r>
  <r>
    <x v="44"/>
    <x v="122"/>
    <x v="121"/>
    <s v="Elz Carrad"/>
    <x v="25"/>
  </r>
  <r>
    <x v="45"/>
    <x v="123"/>
    <x v="122"/>
    <s v="Pooya Mohseni"/>
    <x v="0"/>
  </r>
  <r>
    <x v="45"/>
    <x v="124"/>
    <x v="123"/>
    <s v="Kim Hyang Gi"/>
    <x v="26"/>
  </r>
  <r>
    <x v="45"/>
    <x v="125"/>
    <x v="124"/>
    <s v="iris menas"/>
    <x v="0"/>
  </r>
  <r>
    <x v="46"/>
    <x v="126"/>
    <x v="125"/>
    <s v="Eva Reign"/>
    <x v="0"/>
  </r>
  <r>
    <x v="46"/>
    <x v="127"/>
    <x v="126"/>
    <s v="Alina Khan"/>
    <x v="0"/>
  </r>
  <r>
    <x v="46"/>
    <x v="128"/>
    <x v="127"/>
    <s v="Luana Giuliani"/>
    <x v="27"/>
  </r>
  <r>
    <x v="46"/>
    <x v="129"/>
    <x v="128"/>
    <s v="Vera Drew"/>
    <x v="0"/>
  </r>
  <r>
    <x v="46"/>
    <x v="130"/>
    <x v="129"/>
    <s v="Mack Bayda"/>
    <x v="0"/>
  </r>
  <r>
    <x v="46"/>
    <x v="131"/>
    <x v="130"/>
    <s v="Trace Lysette"/>
    <x v="28"/>
  </r>
  <r>
    <x v="47"/>
    <x v="132"/>
    <x v="131"/>
    <s v="Lio Mehiel"/>
    <x v="0"/>
  </r>
  <r>
    <x v="47"/>
    <x v="133"/>
    <x v="132"/>
    <s v="Sofia Otero"/>
    <x v="4"/>
  </r>
  <r>
    <x v="47"/>
    <x v="134"/>
    <x v="133"/>
    <s v="EJ Jallorina"/>
    <x v="29"/>
  </r>
  <r>
    <x v="47"/>
    <x v="135"/>
    <x v="134"/>
    <s v="KaladKaren"/>
    <x v="29"/>
  </r>
  <r>
    <x v="47"/>
    <x v="136"/>
    <x v="135"/>
    <s v="Melina Kotselou"/>
    <x v="0"/>
  </r>
  <r>
    <x v="47"/>
    <x v="137"/>
    <x v="136"/>
    <s v="Kaimana"/>
    <x v="0"/>
  </r>
  <r>
    <x v="48"/>
    <x v="138"/>
    <x v="137"/>
    <s v="Indya Moore"/>
    <x v="0"/>
  </r>
  <r>
    <x v="49"/>
    <x v="139"/>
    <x v="138"/>
    <m/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s v="Michael"/>
    <s v="Walter Slezak"/>
    <s v="Germany"/>
  </r>
  <r>
    <x v="1"/>
    <x v="1"/>
    <s v="Paul"/>
    <s v="Paul America"/>
    <s v="United States"/>
  </r>
  <r>
    <x v="2"/>
    <x v="2"/>
    <s v="Little Joe"/>
    <s v="Joe Dallesandro"/>
    <s v="United States"/>
  </r>
  <r>
    <x v="2"/>
    <x v="3"/>
    <s v="The Visitor"/>
    <s v="Terence Stamp"/>
    <s v="Italy"/>
  </r>
  <r>
    <x v="3"/>
    <x v="4"/>
    <s v="Joe Buck"/>
    <s v="Jon Voight"/>
    <s v="United States"/>
  </r>
  <r>
    <x v="3"/>
    <x v="5"/>
    <s v="Rupert Birkin"/>
    <s v="Alan Bates"/>
    <s v="United Kingdom"/>
  </r>
  <r>
    <x v="4"/>
    <x v="6"/>
    <s v="Fred"/>
    <s v="Robert Walden"/>
    <s v="United States"/>
  </r>
  <r>
    <x v="4"/>
    <x v="7"/>
    <s v="Sidney Hocheiser"/>
    <s v="Ron Leibman"/>
    <s v="United States"/>
  </r>
  <r>
    <x v="5"/>
    <x v="8"/>
    <s v="Della Randolph"/>
    <s v="Rachel Roberts"/>
    <s v="United States"/>
  </r>
  <r>
    <x v="5"/>
    <x v="9"/>
    <s v="Bob Elkin"/>
    <s v="Murray Head"/>
    <s v="United Kingdom"/>
  </r>
  <r>
    <x v="6"/>
    <x v="10"/>
    <s v="Baron Maximilian Von Heune"/>
    <s v="Helmut Griem"/>
    <s v="United States"/>
  </r>
  <r>
    <x v="6"/>
    <x v="11"/>
    <s v="Zee Blakeley"/>
    <s v="Elizabeth Taylor"/>
    <s v="United Kingdom"/>
  </r>
  <r>
    <x v="7"/>
    <x v="12"/>
    <s v="Honey Bruce"/>
    <s v="Valerie Perrine"/>
    <s v="United States"/>
  </r>
  <r>
    <x v="7"/>
    <x v="13"/>
    <s v="Eddie"/>
    <s v="Casey Donovan"/>
    <s v="United States"/>
  </r>
  <r>
    <x v="8"/>
    <x v="14"/>
    <s v="Sonny Wortzik"/>
    <s v="Al Pacino"/>
    <s v="United States"/>
  </r>
  <r>
    <x v="8"/>
    <x v="15"/>
    <s v="Brad Majors"/>
    <s v="Barry Bostwick"/>
    <s v="United Kingdom, United States"/>
  </r>
  <r>
    <x v="8"/>
    <x v="16"/>
    <s v="Michael"/>
    <s v="Robert Aberdeen"/>
    <s v="United States"/>
  </r>
  <r>
    <x v="9"/>
    <x v="17"/>
    <s v="Giacomo Casanova"/>
    <s v="Donald Sutherland"/>
    <s v="Italy"/>
  </r>
  <r>
    <x v="10"/>
    <x v="18"/>
    <s v="Peggy Gravel"/>
    <s v="Mink Stole"/>
    <s v="United States"/>
  </r>
  <r>
    <x v="10"/>
    <x v="19"/>
    <s v="Rudolph Valentino"/>
    <s v="Rudolf Nureyev"/>
    <s v="United States"/>
  </r>
  <r>
    <x v="11"/>
    <x v="20"/>
    <s v="Billy"/>
    <s v="Brad Davis"/>
    <s v="United States"/>
  </r>
  <r>
    <x v="12"/>
    <x v="21"/>
    <s v="Jill Davis"/>
    <s v="Meryl Streep"/>
    <s v="United States"/>
  </r>
  <r>
    <x v="12"/>
    <x v="22"/>
    <s v="Mary Rose &quot;The Rose&quot; Foster"/>
    <s v="Bette Midler"/>
    <s v="United States"/>
  </r>
  <r>
    <x v="12"/>
    <x v="23"/>
    <s v="Prospero"/>
    <s v="Heathcote Williams"/>
    <s v="United Kingdom"/>
  </r>
  <r>
    <x v="13"/>
    <x v="24"/>
    <s v="Kate Morris"/>
    <s v="Liv Ullmann"/>
    <s v="United Kingdom"/>
  </r>
  <r>
    <x v="14"/>
    <x v="25"/>
    <s v="Coco Chanel"/>
    <s v="Marie-France Pisier"/>
    <s v="United States, United Kingdom, France"/>
  </r>
  <r>
    <x v="15"/>
    <x v="26"/>
    <s v="Sally"/>
    <s v="Denise Crosby"/>
    <s v="United States"/>
  </r>
  <r>
    <x v="15"/>
    <x v="27"/>
    <s v="Georges Querelle"/>
    <s v="Brad Davis"/>
    <s v="France, West Germany"/>
  </r>
  <r>
    <x v="15"/>
    <x v="28"/>
    <s v="Richard DiNardo"/>
    <s v="Malcolm Jamieson"/>
    <s v="United Kingdom, United States"/>
  </r>
  <r>
    <x v="16"/>
    <x v="29"/>
    <s v="Gerard Revé"/>
    <s v="Jeroen Krabbé"/>
    <s v="Netherlands"/>
  </r>
  <r>
    <x v="16"/>
    <x v="30"/>
    <s v="Miriam Blaylock"/>
    <s v="Catherine Deneuve"/>
    <s v="United States, United Kingdom"/>
  </r>
  <r>
    <x v="16"/>
    <x v="31"/>
    <s v="Jerilee Randall"/>
    <s v="Pia Zadora"/>
    <s v="United States"/>
  </r>
  <r>
    <x v="17"/>
    <x v="32"/>
    <s v="Celie Harris-Johnson"/>
    <s v="Whoopi Goldberg"/>
    <s v="United States"/>
  </r>
  <r>
    <x v="18"/>
    <x v="33"/>
    <s v="Frank Booth"/>
    <s v="Dennis Hopper"/>
    <s v="United States"/>
  </r>
  <r>
    <x v="18"/>
    <x v="34"/>
    <s v="Bob"/>
    <s v="Gérard Depardieu"/>
    <s v="France"/>
  </r>
  <r>
    <x v="19"/>
    <x v="35"/>
    <s v="Bruce"/>
    <s v="Jeff Goldblum"/>
    <s v="United States"/>
  </r>
  <r>
    <x v="19"/>
    <x v="36"/>
    <s v="Julian Wells"/>
    <s v="Robert Downey Jr."/>
    <s v="United States"/>
  </r>
  <r>
    <x v="20"/>
    <x v="37"/>
    <s v="Ed"/>
    <s v="Brian Kerwin"/>
    <s v="United States"/>
  </r>
  <r>
    <x v="20"/>
    <x v="38"/>
    <s v="Johnny"/>
    <s v="Gary Oldman"/>
    <s v="United Kingdom"/>
  </r>
  <r>
    <x v="21"/>
    <x v="39"/>
    <s v="Ursula Brangwen"/>
    <s v="Sammi Davis"/>
    <s v="United Kingdom, United States"/>
  </r>
  <r>
    <x v="22"/>
    <x v="40"/>
    <s v="June Miller"/>
    <s v="Uma Thurman"/>
    <s v="United States"/>
  </r>
  <r>
    <x v="23"/>
    <x v="41"/>
    <s v="Ruth Jamison"/>
    <s v="Mary-Louise Parker"/>
    <s v="United States"/>
  </r>
  <r>
    <x v="23"/>
    <x v="42"/>
    <s v="David Ferrie"/>
    <s v="Joe Pesci"/>
    <s v="United States"/>
  </r>
  <r>
    <x v="23"/>
    <x v="43"/>
    <s v="Herself"/>
    <s v="Sandra Bernhard"/>
    <s v="United States"/>
  </r>
  <r>
    <x v="24"/>
    <x v="44"/>
    <s v="Catherine Tramell"/>
    <s v="Sharon Stone"/>
    <s v="France, United States, United Kingdom"/>
  </r>
  <r>
    <x v="25"/>
    <x v="45"/>
    <s v="Judy Tong Wong"/>
    <s v="Anita Mui"/>
    <s v="Hong Kong"/>
  </r>
  <r>
    <x v="25"/>
    <x v="46"/>
    <s v="Rick"/>
    <s v="Eric Thal"/>
    <s v="United States"/>
  </r>
  <r>
    <x v="25"/>
    <x v="47"/>
    <s v="Ellen Armstrong"/>
    <s v="Sherilyn Fenn"/>
    <s v="United States"/>
  </r>
  <r>
    <x v="26"/>
    <x v="48"/>
    <s v="Louis de Pointe du Lac"/>
    <s v="Brad Pitt"/>
    <s v="United States"/>
  </r>
  <r>
    <x v="27"/>
    <x v="49"/>
    <s v="Meng"/>
    <s v="Michael Lam"/>
    <s v="British Hong Kong"/>
  </r>
  <r>
    <x v="27"/>
    <x v="50"/>
    <s v="Roger Senhouse"/>
    <s v="Sebastian Harcombe"/>
    <s v="France"/>
  </r>
  <r>
    <x v="27"/>
    <x v="51"/>
    <s v="Xavier &quot;X&quot; Red"/>
    <s v="Johnathon Schaech"/>
    <s v="United States"/>
  </r>
  <r>
    <x v="27"/>
    <x v="52"/>
    <s v="Cristal Connors"/>
    <s v="Gina Gershon"/>
    <s v="France"/>
  </r>
  <r>
    <x v="27"/>
    <x v="53"/>
    <s v="Paul Verlaine"/>
    <s v="David Thewlis"/>
    <s v="United Kingdom"/>
  </r>
  <r>
    <x v="27"/>
    <x v="54"/>
    <s v="Virginia"/>
    <s v="Joan Chen"/>
    <s v="United Kingdom, United States"/>
  </r>
  <r>
    <x v="28"/>
    <x v="55"/>
    <s v="Violet"/>
    <s v="Jennifer Tilly"/>
    <s v="United States"/>
  </r>
  <r>
    <x v="28"/>
    <x v="56"/>
    <s v="Eve Stephens"/>
    <s v="Tilda Swinton"/>
    <s v="United States, Germany"/>
  </r>
  <r>
    <x v="28"/>
    <x v="57"/>
    <s v="Lui Lone"/>
    <s v="Anthony Wong"/>
    <s v="Hong Kong"/>
  </r>
  <r>
    <x v="28"/>
    <x v="58"/>
    <s v="Jerome"/>
    <s v="Ewan McGregor"/>
    <s v="Netherlands, United Kingdom, France, Luxembourg"/>
  </r>
  <r>
    <x v="29"/>
    <x v="59"/>
    <s v="Matt Reynolds"/>
    <s v="Simon Baker Denny"/>
    <s v="United States"/>
  </r>
  <r>
    <x v="29"/>
    <x v="60"/>
    <s v="Billy Hansford"/>
    <s v="Jude Law"/>
    <s v="United States"/>
  </r>
  <r>
    <x v="29"/>
    <x v="61"/>
    <s v="Mel"/>
    <s v="Rachel True"/>
    <s v="United States"/>
  </r>
  <r>
    <x v="30"/>
    <x v="62"/>
    <s v="Leo"/>
    <s v="Kevin McKidd"/>
    <s v="United Kingdom"/>
  </r>
  <r>
    <x v="30"/>
    <x v="63"/>
    <s v="David Weinberg"/>
    <s v="Alan Rickman"/>
    <s v="United States"/>
  </r>
  <r>
    <x v="30"/>
    <x v="64"/>
    <s v="Sydney &quot;Syd&quot;"/>
    <s v="Radha Mitchell"/>
    <s v="United States"/>
  </r>
  <r>
    <x v="30"/>
    <x v="65"/>
    <s v="Fung Wai"/>
    <s v="Sunny Chan"/>
    <s v="Hong Kong"/>
  </r>
  <r>
    <x v="30"/>
    <x v="66"/>
    <s v="Brian Slade"/>
    <s v="Jonathan Rhys Meyers"/>
    <s v="United Kingdom, United States"/>
  </r>
  <r>
    <x v="31"/>
    <x v="67"/>
    <s v="Nina Cruz"/>
    <s v="Candela Peña"/>
    <s v="Spain"/>
  </r>
  <r>
    <x v="31"/>
    <x v="68"/>
    <s v="Maxine Lund"/>
    <s v="Catherine Keener"/>
    <s v="United States"/>
  </r>
  <r>
    <x v="31"/>
    <x v="69"/>
    <s v="Lisa Rowe"/>
    <s v="Angelina Jolie"/>
    <s v="United States"/>
  </r>
  <r>
    <x v="31"/>
    <x v="70"/>
    <s v="Theodora"/>
    <s v="Catherine Zeta-Jones"/>
    <s v="United States"/>
  </r>
  <r>
    <x v="31"/>
    <x v="71"/>
    <s v="Ritchie"/>
    <s v="Adrien Brody"/>
    <s v="United States"/>
  </r>
  <r>
    <x v="31"/>
    <x v="72"/>
    <s v="Tom Ripley"/>
    <s v="Matt Damon"/>
    <s v="United States"/>
  </r>
  <r>
    <x v="32"/>
    <x v="73"/>
    <s v="William S. Burroughs"/>
    <s v="Kiefer Sutherland"/>
    <s v="United States"/>
  </r>
  <r>
    <x v="32"/>
    <x v="74"/>
    <s v="Pepe Malas"/>
    <s v="Andrea Di Stefano"/>
    <s v="United States"/>
  </r>
  <r>
    <x v="32"/>
    <x v="75"/>
    <s v="Terry &quot;Crabs&quot; Crabtree"/>
    <s v="Robert Downey Jr."/>
    <s v="United States"/>
  </r>
  <r>
    <x v="33"/>
    <x v="76"/>
    <s v="Shelley Allen"/>
    <s v="Natasha Richardson"/>
    <s v="United States"/>
  </r>
  <r>
    <x v="33"/>
    <x v="77"/>
    <s v="Seo In-woo"/>
    <s v="Lee Byung-hun"/>
    <s v="South Korea"/>
  </r>
  <r>
    <x v="33"/>
    <x v="78"/>
    <s v="Kakihara"/>
    <s v="Tadanobu Asano"/>
    <s v="Japan"/>
  </r>
  <r>
    <x v="33"/>
    <x v="79"/>
    <s v="Iris Murdoch"/>
    <s v="Judi Dench"/>
    <s v="United Kingdom, United States"/>
  </r>
  <r>
    <x v="33"/>
    <x v="80"/>
    <s v="Julie Johnson"/>
    <s v="Lili Taylor"/>
    <s v="United States"/>
  </r>
  <r>
    <x v="33"/>
    <x v="81"/>
    <s v="Helen Cooper"/>
    <s v="Heather Juergensen"/>
    <s v="United States"/>
  </r>
  <r>
    <x v="33"/>
    <x v="82"/>
    <s v="Camilla Rhodes"/>
    <s v="Laura Harring"/>
    <s v="United States"/>
  </r>
  <r>
    <x v="33"/>
    <x v="83"/>
    <s v="Miguel Piñero"/>
    <s v="Benjamin Bratt"/>
    <s v="United States"/>
  </r>
  <r>
    <x v="33"/>
    <x v="84"/>
    <s v="Margot Tennenbaum"/>
    <s v="Gwyneth Paltrow"/>
    <s v="United States"/>
  </r>
  <r>
    <x v="33"/>
    <x v="85"/>
    <s v="Jacob"/>
    <s v="Mads Mikkelsen"/>
    <s v="Denmark"/>
  </r>
  <r>
    <x v="33"/>
    <x v="86"/>
    <s v="Tenoch Iturbide"/>
    <s v="Diego Luna"/>
    <s v="Mexico"/>
  </r>
  <r>
    <x v="34"/>
    <x v="87"/>
    <s v="Clarissa Vaughan"/>
    <s v="Meryl Streep"/>
    <s v="United Kingdom"/>
  </r>
  <r>
    <x v="34"/>
    <x v="88"/>
    <s v="May Dove Canady"/>
    <s v="Angela Bettis"/>
    <s v="United States"/>
  </r>
  <r>
    <x v="34"/>
    <x v="89"/>
    <s v="Paul Denton"/>
    <s v="Ian Somerhalder"/>
    <s v="Germany"/>
  </r>
  <r>
    <x v="35"/>
    <x v="90"/>
    <s v="Keoki"/>
    <s v="Wilmer Valderrama"/>
    <s v="United States"/>
  </r>
  <r>
    <x v="35"/>
    <x v="91"/>
    <s v="Patricia Porker"/>
    <s v="Erin Brown"/>
    <s v="United States"/>
  </r>
  <r>
    <x v="36"/>
    <x v="92"/>
    <s v="Tom"/>
    <s v="Scott Speedman"/>
    <s v="United States"/>
  </r>
  <r>
    <x v="36"/>
    <x v="93"/>
    <s v="Alexander"/>
    <s v="Colin Farrell"/>
    <s v="Germany"/>
  </r>
  <r>
    <x v="36"/>
    <x v="94"/>
    <s v="Amy Bradshaw"/>
    <s v="Sara Foster"/>
    <s v="United States"/>
  </r>
  <r>
    <x v="36"/>
    <x v="95"/>
    <s v="Cole Porter"/>
    <s v="Kevin Kline"/>
    <s v="United States"/>
  </r>
  <r>
    <x v="36"/>
    <x v="96"/>
    <s v="Kate Veatch"/>
    <s v="Christine Taylor"/>
    <s v="United States"/>
  </r>
  <r>
    <x v="36"/>
    <x v="97"/>
    <s v="Paul"/>
    <s v="Gregori Baquet"/>
    <s v="France"/>
  </r>
  <r>
    <x v="36"/>
    <x v="98"/>
    <s v="Alfred Kinsey"/>
    <s v="Liam Neeson"/>
    <s v="United States"/>
  </r>
  <r>
    <x v="36"/>
    <x v="99"/>
    <s v="Alistair Hennessey"/>
    <s v="Jeff Goldblum"/>
    <s v="United States"/>
  </r>
  <r>
    <x v="36"/>
    <x v="100"/>
    <s v="Mona"/>
    <s v="Natalie Press"/>
    <s v="United Kingdom"/>
  </r>
  <r>
    <x v="36"/>
    <x v="101"/>
    <s v="Ned Kynaston"/>
    <s v="Billy Crudup"/>
    <s v="Germany"/>
  </r>
  <r>
    <x v="36"/>
    <x v="102"/>
    <s v="E.T."/>
    <s v="Guifeng Wang"/>
    <s v="China"/>
  </r>
  <r>
    <x v="37"/>
    <x v="103"/>
    <s v="Ennis Del Mar"/>
    <s v="Heath Ledger"/>
    <s v="United States"/>
  </r>
  <r>
    <x v="37"/>
    <x v="104"/>
    <s v="Mickael"/>
    <s v="Johan Libéreau"/>
    <s v="France"/>
  </r>
  <r>
    <x v="37"/>
    <x v="105"/>
    <s v="Jeffrey Tishop"/>
    <s v="Campbell Scott"/>
    <s v="United States"/>
  </r>
  <r>
    <x v="37"/>
    <x v="106"/>
    <s v="Rachel"/>
    <s v="Piper Perabo"/>
    <s v="Germany"/>
  </r>
  <r>
    <x v="37"/>
    <x v="107"/>
    <s v="Xiao Bo"/>
    <s v="Yu Bo"/>
    <s v="China"/>
  </r>
  <r>
    <x v="37"/>
    <x v="108"/>
    <s v="Maureen Johnson"/>
    <s v="Idina Menzel"/>
    <s v="United States"/>
  </r>
  <r>
    <x v="37"/>
    <x v="109"/>
    <s v="Toby"/>
    <s v="Kevin Zegers"/>
    <s v="United States"/>
  </r>
  <r>
    <x v="37"/>
    <x v="110"/>
    <s v="Vince Collins"/>
    <s v="Colin Firth"/>
    <s v="Canada"/>
  </r>
  <r>
    <x v="38"/>
    <x v="111"/>
    <s v="Madeleine Linscott"/>
    <s v="Hilary Swank"/>
    <s v="United States, France, Germany"/>
  </r>
  <r>
    <x v="38"/>
    <x v="112"/>
    <s v="Stuart Dakin"/>
    <s v="Dominic Cooper"/>
    <s v="United Kingdom"/>
  </r>
  <r>
    <x v="39"/>
    <x v="113"/>
    <s v="Nikki"/>
    <s v="Mila Kunis"/>
    <s v="United States"/>
  </r>
  <r>
    <x v="39"/>
    <x v="114"/>
    <s v="Ismaël Benoliel"/>
    <s v="Louis Garrel"/>
    <s v="France"/>
  </r>
  <r>
    <x v="39"/>
    <x v="115"/>
    <s v="Dakota Block"/>
    <s v="Marley Shelton"/>
    <s v="United States"/>
  </r>
  <r>
    <x v="39"/>
    <x v="116"/>
    <s v="Jonathan"/>
    <s v="Loo Zihan"/>
    <s v="Hong Kong, Singapore, Thailand"/>
  </r>
  <r>
    <x v="39"/>
    <x v="117"/>
    <s v="Zach"/>
    <s v="Trevor Wright"/>
    <s v="United States"/>
  </r>
  <r>
    <x v="39"/>
    <x v="118"/>
    <s v="Niala"/>
    <s v="Reshma Shetty"/>
    <s v="United States"/>
  </r>
  <r>
    <x v="40"/>
    <x v="119"/>
    <s v="Ronnie"/>
    <s v="Ron Heung"/>
    <s v="Hong Kong"/>
  </r>
  <r>
    <x v="40"/>
    <x v="120"/>
    <s v="Cleveland Arning"/>
    <s v="Peter Sarsgaard"/>
    <s v="United States"/>
  </r>
  <r>
    <x v="40"/>
    <x v="121"/>
    <s v="María Elena"/>
    <s v="Penélope Cruz"/>
    <s v="Spain"/>
  </r>
  <r>
    <x v="41"/>
    <x v="122"/>
    <s v="Chloe Sweeney"/>
    <s v="Amanda Seyfried"/>
    <s v="Canada, France, United States"/>
  </r>
  <r>
    <x v="41"/>
    <x v="123"/>
    <s v="Rich Munsch"/>
    <s v="Jack Carpenter"/>
    <s v="United States"/>
  </r>
  <r>
    <x v="41"/>
    <x v="124"/>
    <s v="Jennifer Check"/>
    <s v="Megan Fox"/>
    <s v="United States"/>
  </r>
  <r>
    <x v="41"/>
    <x v="125"/>
    <s v="Windson"/>
    <s v="Osman Hung"/>
    <s v="Hong Kong"/>
  </r>
  <r>
    <x v="41"/>
    <x v="126"/>
    <s v="Miguel"/>
    <s v="Cristian Mercado"/>
    <s v="Peru"/>
  </r>
  <r>
    <x v="42"/>
    <x v="127"/>
    <s v="Anita"/>
    <s v="Vivian Chow"/>
    <s v="Hong Kong"/>
  </r>
  <r>
    <x v="42"/>
    <x v="128"/>
    <s v="Kafka"/>
    <s v="Byron Pang"/>
    <s v="Hong Kong"/>
  </r>
  <r>
    <x v="42"/>
    <x v="129"/>
    <s v="Nina Sayers / White Swan / Odette"/>
    <s v="Natalie Portman"/>
    <s v="United States"/>
  </r>
  <r>
    <x v="42"/>
    <x v="130"/>
    <s v="Neal Cassady"/>
    <s v="Jon Prescott"/>
    <s v="United States"/>
  </r>
  <r>
    <x v="42"/>
    <x v="131"/>
    <s v="Hunter"/>
    <s v="Jason Olive"/>
    <s v="United States"/>
  </r>
  <r>
    <x v="42"/>
    <x v="132"/>
    <s v="Jules Allgood"/>
    <s v="Julianne Moore"/>
    <s v="United States"/>
  </r>
  <r>
    <x v="42"/>
    <x v="133"/>
    <s v="Ramona Flowers"/>
    <s v="Mary Elizabeth Winstead"/>
    <s v="United Kingdom"/>
  </r>
  <r>
    <x v="43"/>
    <x v="134"/>
    <s v="Brooke"/>
    <s v="Olivia Wilde"/>
    <s v="United States"/>
  </r>
  <r>
    <x v="43"/>
    <x v="135"/>
    <s v="Bridegroom"/>
    <s v="Jackie Chow"/>
    <s v="Hong Kong"/>
  </r>
  <r>
    <x v="43"/>
    <x v="136"/>
    <s v="Gino"/>
    <s v="Mathias Vergels"/>
    <s v="Belgium"/>
  </r>
  <r>
    <x v="43"/>
    <x v="137"/>
    <s v="Natalie &quot;Nat&quot; Rochlin"/>
    <s v="Zooey Deschanel"/>
    <s v="United States"/>
  </r>
  <r>
    <x v="43"/>
    <x v="138"/>
    <s v="Bill Haydon"/>
    <s v="Colin Firth"/>
    <s v="United Kingdom"/>
  </r>
  <r>
    <x v="43"/>
    <x v="139"/>
    <s v="Judith"/>
    <s v="Carole Bouquet"/>
    <s v="France"/>
  </r>
  <r>
    <x v="44"/>
    <x v="140"/>
    <s v="Robert Frobisher"/>
    <s v="Ben Whishaw"/>
    <s v="Germany"/>
  </r>
  <r>
    <x v="44"/>
    <x v="141"/>
    <s v="Elena"/>
    <s v="Anna Foglietta"/>
    <s v="Italy"/>
  </r>
  <r>
    <x v="44"/>
    <x v="142"/>
    <s v="Han Dong"/>
    <s v="Jian Jiang"/>
    <s v="Hong Kong"/>
  </r>
  <r>
    <x v="45"/>
    <x v="143"/>
    <s v="Adèle"/>
    <s v="Adèle Exarchopoulos"/>
    <s v="France"/>
  </r>
  <r>
    <x v="45"/>
    <x v="144"/>
    <s v="Marc Borgmann"/>
    <s v="Hanno Koffler"/>
    <s v="Germany"/>
  </r>
  <r>
    <x v="45"/>
    <x v="145"/>
    <s v="Allen Ginsberg"/>
    <s v="Daniel Radcliffe"/>
    <s v="United Kingdom"/>
  </r>
  <r>
    <x v="45"/>
    <x v="146"/>
    <s v="Magnus Bane"/>
    <s v="Godfrey Gao"/>
    <s v="United States"/>
  </r>
  <r>
    <x v="45"/>
    <x v="147"/>
    <s v="Emily Taylor"/>
    <s v="Rooney Mara"/>
    <s v="United States"/>
  </r>
  <r>
    <x v="45"/>
    <x v="148"/>
    <s v="Wilford"/>
    <s v="Ed Harris"/>
    <s v="South Korea, Czech Republic"/>
  </r>
  <r>
    <x v="45"/>
    <x v="149"/>
    <s v="Francis Longchamp"/>
    <s v="Pierre-Yves Cardinal"/>
    <s v="Canada"/>
  </r>
  <r>
    <x v="46"/>
    <x v="150"/>
    <s v="Shirin"/>
    <s v="Desiree Akhavan"/>
    <s v="United Kingdom"/>
  </r>
  <r>
    <x v="46"/>
    <x v="151"/>
    <s v="Monsieur Gustave H."/>
    <s v="Ralph Fiennes"/>
    <s v="United States"/>
  </r>
  <r>
    <x v="46"/>
    <x v="152"/>
    <s v="Rich Levitt"/>
    <s v="Ty Burrell"/>
    <s v="United States"/>
  </r>
  <r>
    <x v="47"/>
    <x v="153"/>
    <s v="Lord Boothby"/>
    <s v="John Sessions"/>
    <s v="France"/>
  </r>
  <r>
    <x v="47"/>
    <x v="154"/>
    <s v="Hins Gao"/>
    <s v="Adonis He Fei"/>
    <s v="Hong Kong"/>
  </r>
  <r>
    <x v="48"/>
    <x v="155"/>
    <s v="Kevin Jones"/>
    <s v="André Holland"/>
    <s v="United States"/>
  </r>
  <r>
    <x v="48"/>
    <x v="156"/>
    <s v="Mindy"/>
    <s v="Jena Malone"/>
    <s v="United States"/>
  </r>
  <r>
    <x v="49"/>
    <x v="157"/>
    <s v="Lorraine Broughton"/>
    <s v="Charlize Theron"/>
    <s v="United States"/>
  </r>
  <r>
    <x v="49"/>
    <x v="158"/>
    <s v="Oliver"/>
    <s v="Armie Hammer"/>
    <s v="Brazil"/>
  </r>
  <r>
    <x v="49"/>
    <x v="159"/>
    <s v="Ronit Krushka"/>
    <s v="Rachel Weisz"/>
    <s v="United States, Ireland, United Kingdom"/>
  </r>
  <r>
    <x v="49"/>
    <x v="160"/>
    <s v="Cyd"/>
    <s v="Jessie Pinnick"/>
    <s v="United States"/>
  </r>
  <r>
    <x v="49"/>
    <x v="161"/>
    <s v="Blair"/>
    <s v="Zoë Kravitz"/>
    <s v="United States"/>
  </r>
  <r>
    <x v="49"/>
    <x v="162"/>
    <s v="Faye"/>
    <s v="Rooney Mara"/>
    <s v="United States"/>
  </r>
  <r>
    <x v="50"/>
    <x v="163"/>
    <s v="Freddie Mercury"/>
    <s v="Rami Malek"/>
    <s v="United Kingdom"/>
  </r>
  <r>
    <x v="50"/>
    <x v="164"/>
    <s v="Gabrielle Colette"/>
    <s v="Keira Knightley"/>
    <s v="United States"/>
  </r>
  <r>
    <x v="50"/>
    <x v="165"/>
    <s v="Aisha Brito"/>
    <s v="Cleo Tavares"/>
    <s v="Portugal"/>
  </r>
  <r>
    <x v="50"/>
    <x v="166"/>
    <s v="Sarah Churchill"/>
    <s v="Rachel Weisz"/>
    <s v="United Kingdom, Ireland, United States"/>
  </r>
  <r>
    <x v="50"/>
    <x v="167"/>
    <s v="Hallie"/>
    <s v="Emma Roberts"/>
    <s v="United States"/>
  </r>
  <r>
    <x v="50"/>
    <x v="168"/>
    <s v="Cal Price"/>
    <s v="Miles Heizer"/>
    <s v="United States"/>
  </r>
  <r>
    <x v="50"/>
    <x v="169"/>
    <s v="Vita Sackville-West"/>
    <s v="Gemma Arterton"/>
    <s v="United Kingdom, Ireland"/>
  </r>
  <r>
    <x v="51"/>
    <x v="170"/>
    <s v="Anna Poliatova"/>
    <s v="Sasha Luss"/>
    <s v="France"/>
  </r>
  <r>
    <x v="51"/>
    <x v="171"/>
    <s v="Kayla Pospisil"/>
    <s v="Margot Robbie"/>
    <s v="United States"/>
  </r>
  <r>
    <x v="51"/>
    <x v="172"/>
    <s v="Maxime"/>
    <s v="Xavier Dolan"/>
    <s v="Canada"/>
  </r>
  <r>
    <x v="51"/>
    <x v="173"/>
    <s v="Morf Vandewalt"/>
    <s v="Jake Gyllenhaal"/>
    <s v="United States"/>
  </r>
  <r>
    <x v="52"/>
    <x v="174"/>
    <s v="Charlotte Murchison"/>
    <s v="Saoirse Ronan"/>
    <s v="United Kingdom"/>
  </r>
  <r>
    <x v="52"/>
    <x v="175"/>
    <s v="Jackie &quot;Pretty Bull&quot; Justice"/>
    <s v="Halle Berry"/>
    <s v="United States"/>
  </r>
  <r>
    <x v="52"/>
    <x v="176"/>
    <s v="Timmy Andrews"/>
    <s v="Nicholas Galitzine"/>
    <s v="United States"/>
  </r>
  <r>
    <x v="52"/>
    <x v="177"/>
    <s v="Audra"/>
    <s v="Britt Lower"/>
    <s v="United States"/>
  </r>
  <r>
    <x v="52"/>
    <x v="178"/>
    <s v="Ma Rainey"/>
    <s v="Viola Davis"/>
    <s v="United States"/>
  </r>
  <r>
    <x v="52"/>
    <x v="179"/>
    <s v="David Gorman"/>
    <s v="Benjamin Voisin"/>
    <s v="France"/>
  </r>
  <r>
    <x v="52"/>
    <x v="180"/>
    <s v="Molly Miles"/>
    <s v="Lily Peony"/>
    <s v="United States"/>
  </r>
  <r>
    <x v="53"/>
    <x v="181"/>
    <s v="Roxy"/>
    <s v="Paula Luna"/>
    <s v="France"/>
  </r>
  <r>
    <x v="53"/>
    <x v="182"/>
    <s v="Anaïs"/>
    <s v="Anaïs Demoustier"/>
    <s v="France"/>
  </r>
  <r>
    <x v="53"/>
    <x v="183"/>
    <s v="Vada Cavell"/>
    <s v="Jenna Ortega"/>
    <s v="United States"/>
  </r>
  <r>
    <x v="53"/>
    <x v="184"/>
    <s v="Sylvia Lee Sum Yuet"/>
    <s v="Renci Yeung"/>
    <s v="Hong Kong"/>
  </r>
  <r>
    <x v="53"/>
    <x v="185"/>
    <s v="Lord"/>
    <s v="Joel Edgerton"/>
    <s v="United States"/>
  </r>
  <r>
    <x v="53"/>
    <x v="186"/>
    <s v="Genevieve"/>
    <s v="Ella McCready"/>
    <s v="United Kingdom"/>
  </r>
  <r>
    <x v="53"/>
    <x v="187"/>
    <s v="Janis Martínez Moreno"/>
    <s v="Penélope Cruz"/>
    <s v="Spain"/>
  </r>
  <r>
    <x v="53"/>
    <x v="188"/>
    <s v="Nanae Shinoda"/>
    <s v="Honami Sato"/>
    <s v="Japan"/>
  </r>
  <r>
    <x v="53"/>
    <x v="189"/>
    <s v="Nancy &quot;Red&quot; Lee"/>
    <s v="Sophie Simnett"/>
    <s v="United Kingdom"/>
  </r>
  <r>
    <x v="53"/>
    <x v="190"/>
    <s v="Billie Holiday"/>
    <s v="Andra Day"/>
    <s v="United States"/>
  </r>
  <r>
    <x v="53"/>
    <x v="191"/>
    <s v="Amber Evans"/>
    <s v="Devin Dunne Cannon"/>
    <s v="United States"/>
  </r>
  <r>
    <x v="54"/>
    <x v="192"/>
    <s v="Selina Kyle / Catwoman"/>
    <s v="Zoë Kravitz"/>
    <s v="United States"/>
  </r>
  <r>
    <x v="54"/>
    <x v="193"/>
    <s v="Lee"/>
    <s v="Timothée Chalamet"/>
    <s v="Italy"/>
  </r>
  <r>
    <x v="54"/>
    <x v="194"/>
    <s v="AJ"/>
    <s v="Auli'i Cravalho"/>
    <s v="United States"/>
  </r>
  <r>
    <x v="54"/>
    <x v="195"/>
    <s v="Evelyn Quan Wang"/>
    <s v="Michelle Yeoh"/>
    <s v="United States"/>
  </r>
  <r>
    <x v="54"/>
    <x v="196"/>
    <s v="Tom Burgess"/>
    <s v="Harry Styles"/>
    <s v="United States"/>
  </r>
  <r>
    <x v="54"/>
    <x v="197"/>
    <s v="Whitney Houston"/>
    <s v="Naomi Ackie"/>
    <s v="United States"/>
  </r>
  <r>
    <x v="55"/>
    <x v="198"/>
    <s v="Sandra Voyter"/>
    <s v="Sandra Hüller"/>
    <s v="France"/>
  </r>
  <r>
    <x v="55"/>
    <x v="199"/>
    <s v="Annie"/>
    <s v="Natalia Dyer"/>
    <s v="United States"/>
  </r>
  <r>
    <x v="55"/>
    <x v="32"/>
    <s v="Shug Avery"/>
    <s v="Taraji P. Henson"/>
    <s v="United States"/>
  </r>
  <r>
    <x v="55"/>
    <x v="200"/>
    <s v="Cora"/>
    <s v="Megan Stalter"/>
    <s v="United States"/>
  </r>
  <r>
    <x v="55"/>
    <x v="201"/>
    <s v="Leonard Bernstein"/>
    <s v="Bradley Cooper"/>
    <s v="United States"/>
  </r>
  <r>
    <x v="55"/>
    <x v="202"/>
    <s v="Tomas"/>
    <s v="Franz Rogowski"/>
    <s v="France"/>
  </r>
  <r>
    <x v="55"/>
    <x v="203"/>
    <s v="Bella Baxter"/>
    <s v="Emma Stone"/>
    <s v="Ireland"/>
  </r>
  <r>
    <x v="55"/>
    <x v="204"/>
    <s v="Alex Claremont-Diaz"/>
    <s v="Taylor Zakhar Perez"/>
    <s v="United States"/>
  </r>
  <r>
    <x v="55"/>
    <x v="205"/>
    <s v="Sasha"/>
    <s v="Debby Ryan"/>
    <s v="United States"/>
  </r>
  <r>
    <x v="56"/>
    <x v="206"/>
    <s v="Patrick Zweig"/>
    <s v="Josh O'Connor"/>
    <s v="United States"/>
  </r>
  <r>
    <x v="56"/>
    <x v="207"/>
    <s v="Jackie"/>
    <s v="Katy O'Brian"/>
    <s v="United States"/>
  </r>
  <r>
    <x v="57"/>
    <x v="208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">
  <r>
    <x v="0"/>
    <s v="Different from the Others"/>
    <s v="Paul Körner"/>
    <s v="Conrad Veidt_x000a_Karl Giese"/>
    <s v="Germany"/>
  </r>
  <r>
    <x v="1"/>
    <s v="Michael"/>
    <s v="Claude Zoret"/>
    <s v="Benjamin Christiensen"/>
    <s v="Germany"/>
  </r>
  <r>
    <x v="2"/>
    <s v="The Maltese Falcon"/>
    <s v="Joel Cairo"/>
    <s v="Peter Lorre"/>
    <s v="United States"/>
  </r>
  <r>
    <x v="3"/>
    <s v="Rope"/>
    <s v="Phillip Morgan"/>
    <s v="Farley Granger"/>
    <s v="United States"/>
  </r>
  <r>
    <x v="4"/>
    <s v="All About Eve"/>
    <s v="Addison DeWitt"/>
    <s v="George Sanders"/>
    <s v="United States"/>
  </r>
  <r>
    <x v="5"/>
    <s v="Rebel Without a Cause"/>
    <s v="John &quot;Plato&quot; Crawford"/>
    <s v="Sal Mineo"/>
    <s v="United States"/>
  </r>
  <r>
    <x v="6"/>
    <s v="North by Northwest"/>
    <s v="Leonard"/>
    <s v="Martin Landau"/>
    <s v="United States"/>
  </r>
  <r>
    <x v="6"/>
    <s v="Suddenly, Last Summer"/>
    <s v="Sebastian Venable"/>
    <s v="(Uncredited)"/>
    <s v="United Kingdom, United States"/>
  </r>
  <r>
    <x v="7"/>
    <s v="Oscar Wilde"/>
    <s v="Oscar Wilde"/>
    <s v="Robert Morley"/>
    <s v="United Kingdom"/>
  </r>
  <r>
    <x v="7"/>
    <s v="Spartacus"/>
    <s v="Crassus"/>
    <s v="Laurence Olivier"/>
    <s v="United States"/>
  </r>
  <r>
    <x v="8"/>
    <s v="A Taste of Honey"/>
    <s v="Geoffrey Ingham"/>
    <s v="Murray Melvin"/>
    <s v="United Kingdom"/>
  </r>
  <r>
    <x v="8"/>
    <s v="Victim"/>
    <s v="Melville Farr"/>
    <s v="Dirk Bogarde"/>
    <s v="United Kingdom"/>
  </r>
  <r>
    <x v="9"/>
    <s v="Advise &amp; Consent"/>
    <s v="Senator Brigham &quot;Brig&quot; Anderson"/>
    <s v="Don Murray"/>
    <s v="United States"/>
  </r>
  <r>
    <x v="9"/>
    <s v="The L-Shaped Room"/>
    <s v="Johnny"/>
    <s v="Brock Peters"/>
    <s v="United Kingdom"/>
  </r>
  <r>
    <x v="9"/>
    <s v="The Trial"/>
    <s v="Josef K."/>
    <s v="Anthony Perkins"/>
    <s v="France, Italy, West Germany"/>
  </r>
  <r>
    <x v="10"/>
    <s v="Scorpio Rising"/>
    <s v="Scorpio"/>
    <s v="Bruce Byron"/>
    <s v="United States"/>
  </r>
  <r>
    <x v="11"/>
    <s v="The Leather Boys"/>
    <s v="Pete"/>
    <s v="Dudley Sutton"/>
    <s v="United Kingdom"/>
  </r>
  <r>
    <x v="12"/>
    <s v="Bus Riley's Back in Town"/>
    <s v="Spencer"/>
    <s v="Crahan Denton"/>
    <s v="United States"/>
  </r>
  <r>
    <x v="12"/>
    <s v="Darling"/>
    <s v="Robert Gold"/>
    <s v="Dirk Bogarde"/>
    <s v="United Kingdom"/>
  </r>
  <r>
    <x v="12"/>
    <s v="Inside Daisy Clover"/>
    <s v="Wade Lewis"/>
    <s v="Robert Redford"/>
    <s v="United States"/>
  </r>
  <r>
    <x v="12"/>
    <s v="King Rat"/>
    <s v="Steven"/>
    <s v="Michael Lees"/>
    <s v="United States"/>
  </r>
  <r>
    <x v="12"/>
    <s v="The Loved One"/>
    <s v="Mr. Starker"/>
    <s v="Liberace"/>
    <s v="United States"/>
  </r>
  <r>
    <x v="12"/>
    <s v="The Pawnbroker"/>
    <s v="Rodriguez"/>
    <s v="Brock Peters"/>
    <s v="United States"/>
  </r>
  <r>
    <x v="13"/>
    <s v="Bedazzled"/>
    <s v="Envy"/>
    <s v="Barry Humphries"/>
    <s v="United Kingdom"/>
  </r>
  <r>
    <x v="13"/>
    <s v="The Fearless Vampire Killers"/>
    <s v="Herbert von Krolock"/>
    <s v="Iain Quarrier"/>
    <s v="United States"/>
  </r>
  <r>
    <x v="13"/>
    <s v="The Incident"/>
    <s v="Kenneth Otis"/>
    <s v="Robert Fields"/>
    <s v="United States"/>
  </r>
  <r>
    <x v="13"/>
    <s v="Portrait of Jason"/>
    <s v="Himself"/>
    <s v="Jason Holliday"/>
    <s v="United States"/>
  </r>
  <r>
    <x v="13"/>
    <s v="Reflections in a Golden Eye"/>
    <s v="Major Weldon Pendertis"/>
    <s v="Marlon Brando"/>
    <s v="United States"/>
  </r>
  <r>
    <x v="13"/>
    <s v="Tony Rome"/>
    <s v="Nicky"/>
    <s v="Lloyd Bochner"/>
    <s v="United States"/>
  </r>
  <r>
    <x v="14"/>
    <s v="The Anniversary"/>
    <s v="Henry Taggart"/>
    <s v="James Cossins"/>
    <s v="United Kingdom"/>
  </r>
  <r>
    <x v="14"/>
    <s v="Boom!"/>
    <s v="The Witch of Capri"/>
    <s v="No√´l Coward"/>
    <s v="United Kingdom"/>
  </r>
  <r>
    <x v="14"/>
    <s v="The Boston Strangler"/>
    <s v="Terence Huntley"/>
    <s v="Hurd Hatfield"/>
    <s v="United States"/>
  </r>
  <r>
    <x v="14"/>
    <s v="Deadfall"/>
    <s v="Richard"/>
    <s v="Eric Portman"/>
    <s v="United Kingdom"/>
  </r>
  <r>
    <x v="14"/>
    <s v="The Detective"/>
    <s v="Teddy Leikman"/>
    <s v="James Inman"/>
    <s v="United States"/>
  </r>
  <r>
    <x v="14"/>
    <s v="Flesh"/>
    <s v="The Artist"/>
    <s v="Maurice Braddell"/>
    <s v="United States"/>
  </r>
  <r>
    <x v="14"/>
    <s v="if...."/>
    <s v="Wallace"/>
    <s v="Richard Warwick"/>
    <s v="United Kingdom"/>
  </r>
  <r>
    <x v="14"/>
    <s v="Inadmissible Evidence"/>
    <s v="Maples"/>
    <s v="John Normington"/>
    <s v="United Kingdom"/>
  </r>
  <r>
    <x v="14"/>
    <s v="Joanna"/>
    <s v="Lord Peter Sanderson"/>
    <s v="Donald Sutherland"/>
    <s v="United Kingdom"/>
  </r>
  <r>
    <x v="14"/>
    <s v="The Lion in Winter"/>
    <s v="Philip II of France"/>
    <s v="Timothy Dalton"/>
    <s v="United States, United Kingdom"/>
  </r>
  <r>
    <x v="14"/>
    <s v="The Mercenary"/>
    <s v="Ricciolo (Curly)"/>
    <s v="Jack Palance"/>
    <s v="Italy, Spain, United States"/>
  </r>
  <r>
    <x v="14"/>
    <s v="No Way to Treat a Lady"/>
    <s v="Christopher Gill"/>
    <s v="Rod Steiger"/>
    <s v="United States"/>
  </r>
  <r>
    <x v="14"/>
    <s v="P.J."/>
    <s v="Shelton Quell"/>
    <s v="Severn Darden"/>
    <s v="United States"/>
  </r>
  <r>
    <x v="14"/>
    <s v="The Queen"/>
    <s v="Himself"/>
    <s v="Flawless Sabrina"/>
    <s v="United States"/>
  </r>
  <r>
    <x v="14"/>
    <s v="The Sergeant"/>
    <s v="Albert Callan"/>
    <s v="Rod Steiger"/>
    <s v="United States"/>
  </r>
  <r>
    <x v="14"/>
    <s v="Star!"/>
    <s v="No√´l Coward"/>
    <s v="Daniel Massey"/>
    <s v="United States"/>
  </r>
  <r>
    <x v="15"/>
    <s v="Angel, Angel, Down We Go"/>
    <s v="Willy Steele"/>
    <s v="Charles Aidman"/>
    <s v="United States"/>
  </r>
  <r>
    <x v="15"/>
    <s v="The Damned"/>
    <s v="Konstantin von Essenbeck"/>
    <s v="Reinhard Kolldehoff"/>
    <s v="Italy, West Germany"/>
  </r>
  <r>
    <x v="15"/>
    <s v="Fellini Satyricon"/>
    <s v="Ascyltus"/>
    <s v="Hiram Keller"/>
    <s v="Italy, France"/>
  </r>
  <r>
    <x v="15"/>
    <s v="The Gay Deceivers"/>
    <s v="Malcolm"/>
    <s v="Michael Greer"/>
    <s v="United States"/>
  </r>
  <r>
    <x v="15"/>
    <s v="Justine"/>
    <s v="Toto"/>
    <s v="Cliff Gorman"/>
    <s v="United States"/>
  </r>
  <r>
    <x v="15"/>
    <s v="Listen, Let's Make Love"/>
    <s v="Baron von Tummler"/>
    <s v="Amerigo Tot"/>
    <s v="Italy, France"/>
  </r>
  <r>
    <x v="15"/>
    <s v="Midnight Cowboy"/>
    <s v="Young Student"/>
    <s v="Bob Balaban"/>
    <s v="United States"/>
  </r>
  <r>
    <x v="15"/>
    <s v="Riot"/>
    <s v="Mary Sheldon"/>
    <s v="Clifford David"/>
    <s v="United States"/>
  </r>
  <r>
    <x v="15"/>
    <s v="Staircase"/>
    <s v="Harry C. Leeds"/>
    <s v="Richard Burton"/>
    <s v="United Kingdom"/>
  </r>
  <r>
    <x v="15"/>
    <s v="Women in Love"/>
    <s v="Loerke"/>
    <s v="Vladek Sheybal"/>
    <s v="United Kingdom"/>
  </r>
  <r>
    <x v="15"/>
    <s v="Z"/>
    <s v="Vago"/>
    <s v="Marcel Bozzuffi"/>
    <s v="Algeria, France"/>
  </r>
  <r>
    <x v="16"/>
    <s v="Bloody Mama"/>
    <s v="Kevin Dirkman"/>
    <s v="Bruce Dern"/>
    <s v="United States"/>
  </r>
  <r>
    <x v="16"/>
    <s v="The Boys in the Band"/>
    <s v="Michael"/>
    <s v="Kenneth Nelson"/>
    <s v="United States"/>
  </r>
  <r>
    <x v="16"/>
    <s v="The Conformist"/>
    <s v="Marcello Clerici"/>
    <s v="Jean-Louis Trintignant"/>
    <s v="Italy, France, West Germany"/>
  </r>
  <r>
    <x v="16"/>
    <s v="Entertaining Mr Sloane"/>
    <s v="Ed"/>
    <s v="Harry Andrews"/>
    <s v="United Kingdom"/>
  </r>
  <r>
    <x v="16"/>
    <s v="The Kremlin Letter"/>
    <s v="The Warlock"/>
    <s v="George Sanders"/>
    <s v="United States"/>
  </r>
  <r>
    <x v="16"/>
    <s v="Little Big Man"/>
    <s v="Little Horse"/>
    <s v="Robert Little Star"/>
    <s v="United States"/>
  </r>
  <r>
    <x v="16"/>
    <s v="Loot"/>
    <s v="Dennis"/>
    <s v="Hywel Bennett"/>
    <s v="United Kingdom"/>
  </r>
  <r>
    <x v="16"/>
    <s v="Myra Breckinridge"/>
    <s v="Irving &quot;Blaggot&quot; Amadeus"/>
    <s v="Calvin Lockhart"/>
    <s v="United States"/>
  </r>
  <r>
    <x v="16"/>
    <s v="The Private Life of Sherlock Holmes"/>
    <s v="Sherlock Holmes"/>
    <s v="Robert Stephens"/>
    <s v="United States, United Kingdom"/>
  </r>
  <r>
    <x v="16"/>
    <s v="Something for Everyone"/>
    <s v="Konrad Ludwig"/>
    <s v="Michael York"/>
    <s v="United States"/>
  </r>
  <r>
    <x v="16"/>
    <s v="Tell Me That You Love Me, Junie Moon"/>
    <s v="Warren"/>
    <s v="Robert Moore"/>
    <s v="United States"/>
  </r>
  <r>
    <x v="17"/>
    <s v="The Anderson Tapes"/>
    <s v="Haskins"/>
    <s v="Martin Balsam"/>
    <s v="United States"/>
  </r>
  <r>
    <x v="17"/>
    <s v="The Cat o' Nine Tails"/>
    <s v="Dr. Braun"/>
    <s v="Horst Frank"/>
    <s v="Italy, France, West Germany"/>
  </r>
  <r>
    <x v="17"/>
    <s v="Death in Venice"/>
    <s v="Gustav von Aschenbach"/>
    <s v="Dirk Bogarde"/>
    <s v="France, Italy"/>
  </r>
  <r>
    <x v="17"/>
    <s v="Diamonds Are Forever"/>
    <s v="Mr. Wint"/>
    <s v="Bruce Glover"/>
    <s v="United Kingdom"/>
  </r>
  <r>
    <x v="17"/>
    <s v="Fortune and Men's Eyes"/>
    <s v="Queenie"/>
    <s v="Michael Greer"/>
    <s v="United States"/>
  </r>
  <r>
    <x v="17"/>
    <s v="It Is Not the Homosexual Who Is Perverse, But the Society in Which He Lives"/>
    <s v="Daniel"/>
    <s v="Bernd Feuerhelm"/>
    <s v="West Germany"/>
  </r>
  <r>
    <x v="17"/>
    <s v="The Last Picture Show"/>
    <s v="Coach Popper"/>
    <s v="Bill Thurman"/>
    <s v="United States"/>
  </r>
  <r>
    <x v="17"/>
    <s v="The Music Lovers"/>
    <s v="Tchaikovsky"/>
    <s v="Richard Chamberlain"/>
    <s v="United Kingdom"/>
  </r>
  <r>
    <x v="17"/>
    <s v="Pink Narcissus"/>
    <s v="Pan"/>
    <s v="Bobby Kendall"/>
    <s v="United States"/>
  </r>
  <r>
    <x v="17"/>
    <s v="Shaft"/>
    <s v="Rollie"/>
    <s v="Rex Robbins"/>
    <s v="United States"/>
  </r>
  <r>
    <x v="17"/>
    <s v="Some of My Best Friends Are..."/>
    <s v="Scott"/>
    <s v="Gil Gerard"/>
    <s v="United States"/>
  </r>
  <r>
    <x v="17"/>
    <s v="Sunday Bloody Sunday"/>
    <s v="Daniel Hirsh"/>
    <s v="Peter Finch"/>
    <s v="United Kingdom"/>
  </r>
  <r>
    <x v="17"/>
    <s v="Vanishing Point"/>
    <s v="Male hitchhiker No. 1"/>
    <s v="Anthony James"/>
    <s v="United States, United Kingdom"/>
  </r>
  <r>
    <x v="17"/>
    <s v="Villain"/>
    <s v="Vic Dakin"/>
    <s v="Richard Burton"/>
    <s v="United Kingdom"/>
  </r>
  <r>
    <x v="18"/>
    <s v="Blacula"/>
    <s v="Bobby McCoy"/>
    <s v="Ted Harris"/>
    <s v="United States"/>
  </r>
  <r>
    <x v="18"/>
    <s v="Georgia, Georgia"/>
    <s v="Herbert Thompson"/>
    <s v="Roger Furman"/>
    <s v="United States"/>
  </r>
  <r>
    <x v="18"/>
    <s v="Pete 'n' Tillie"/>
    <s v="Jimmy Twitchell"/>
    <s v="Ren√© Auberjonois"/>
    <s v="United States"/>
  </r>
  <r>
    <x v="18"/>
    <s v="Play It as It Lays"/>
    <s v="B.Z. Mendenhall"/>
    <s v="Anthony Perkins"/>
    <s v="United States"/>
  </r>
  <r>
    <x v="18"/>
    <s v="X Y &amp; Zee"/>
    <s v="Gordon"/>
    <s v="John Standing"/>
    <s v="United Kingdom"/>
  </r>
  <r>
    <x v="19"/>
    <s v="A Bigger Splash"/>
    <s v="David Hockney"/>
    <s v="Himself"/>
    <s v="United Kingdom"/>
  </r>
  <r>
    <x v="19"/>
    <s v="Day for Night"/>
    <s v="Alexandre"/>
    <s v="Jean-Pierre Aumont"/>
    <s v="France"/>
  </r>
  <r>
    <x v="19"/>
    <s v="The Day of the Jackal"/>
    <s v="Bernard"/>
    <s v="Anton Rodgers"/>
    <s v="United Kingdom"/>
  </r>
  <r>
    <x v="19"/>
    <s v="The Last of Sheila"/>
    <s v="Tom Parkman"/>
    <s v="Richard Benjamin"/>
    <s v="United States"/>
  </r>
  <r>
    <x v="19"/>
    <s v="Ludwig"/>
    <s v="Ludwig II of Bavaria"/>
    <s v="Helmut Berger"/>
    <s v="Italy, France, West Germany"/>
  </r>
  <r>
    <x v="19"/>
    <s v="Papillon"/>
    <s v="Andr√© Maturette"/>
    <s v="Robert Deman"/>
    <s v="United States"/>
  </r>
  <r>
    <x v="19"/>
    <s v="Scarecrow"/>
    <s v="Riley"/>
    <s v="Richard Lynch"/>
    <s v="United States"/>
  </r>
  <r>
    <x v="19"/>
    <s v="Sleeper"/>
    <s v="Jeb Hrmthmg"/>
    <s v="Spencer Milligan"/>
    <s v="United States"/>
  </r>
  <r>
    <x v="19"/>
    <s v="Summer Wishes, Winter Dreams"/>
    <s v="Bobby Walden"/>
    <s v="Ron Rickards"/>
    <s v="United States"/>
  </r>
  <r>
    <x v="19"/>
    <s v="The Tenderness of Wolves"/>
    <s v="Fritz Haarmann"/>
    <s v="Kurt Raab"/>
    <s v="West Germany"/>
  </r>
  <r>
    <x v="19"/>
    <s v="Theatre of Blood"/>
    <s v="Meredith Merridew"/>
    <s v="Robert Morley"/>
    <s v="United Kingdom"/>
  </r>
  <r>
    <x v="20"/>
    <s v="125 Rooms of Comfort"/>
    <s v="Billie Joyce"/>
    <s v="Tim Henry"/>
    <s v="Canada"/>
  </r>
  <r>
    <x v="20"/>
    <s v="Butley"/>
    <s v="Ben Butley"/>
    <s v="Alan Bates"/>
    <s v="United States, Canada, United Kingdom"/>
  </r>
  <r>
    <x v="20"/>
    <s v="The Conversation"/>
    <s v="Martin Stett"/>
    <s v="Harrison Ford"/>
    <s v="United States"/>
  </r>
  <r>
    <x v="20"/>
    <s v="The Night Porter"/>
    <s v="Bert"/>
    <s v="Amedeo Amodio"/>
    <s v="Italy"/>
  </r>
  <r>
    <x v="20"/>
    <s v="The Taking of Pelham One Two Three"/>
    <s v="subway passenger"/>
    <s v="Gary Bolling"/>
    <s v="United States"/>
  </r>
  <r>
    <x v="20"/>
    <s v="The Tamarind Seed"/>
    <s v="Fergus Stephenson"/>
    <s v="Dan O'Herlihy"/>
    <s v="United States"/>
  </r>
  <r>
    <x v="20"/>
    <s v="A Very Natural Thing"/>
    <s v="David"/>
    <s v="Robert Joel"/>
    <s v="United States"/>
  </r>
  <r>
    <x v="21"/>
    <s v="Barry Lyndon"/>
    <s v="British Soldier"/>
    <s v="Anthony Dawes"/>
    <s v="United States, United Kingdom"/>
  </r>
  <r>
    <x v="21"/>
    <s v="Deep Red"/>
    <s v="Carlo Manganiello"/>
    <s v="Gabriele Lavia"/>
    <s v="Italy"/>
  </r>
  <r>
    <x v="21"/>
    <s v="The Eiger Sanction"/>
    <s v="Miles Mellough"/>
    <s v="Jack Cassidy"/>
    <s v="United States"/>
  </r>
  <r>
    <x v="21"/>
    <s v="Fox and His Friends"/>
    <s v="Franz &quot;Fox&quot; Bieberkopf"/>
    <s v="Rainer Werner Fassbinder"/>
    <s v="West Germany"/>
  </r>
  <r>
    <x v="21"/>
    <s v="Funny Lady"/>
    <s v="Bobby Moore"/>
    <s v="Roddy McDowall"/>
    <s v="United States"/>
  </r>
  <r>
    <x v="21"/>
    <s v="In Celebration"/>
    <s v="Colin Shaw"/>
    <s v="James Bolam"/>
    <s v="United Kingdom, United States"/>
  </r>
  <r>
    <x v="21"/>
    <s v="Mahogany"/>
    <s v="Sean McAvoy"/>
    <s v="Anthony Perkins"/>
    <s v="United States"/>
  </r>
  <r>
    <x v="21"/>
    <s v="One Flew Over the Cuckoo's Nest"/>
    <s v="Dale Harding"/>
    <s v="William Redfield"/>
    <s v="United States"/>
  </r>
  <r>
    <x v="21"/>
    <s v="Saturday Night at the Baths"/>
    <s v="Scotti"/>
    <s v="Don Scotti"/>
    <s v="United States"/>
  </r>
  <r>
    <x v="21"/>
    <s v="The Sunday Woman"/>
    <s v="Massimo Campi"/>
    <s v="Jean-Louis Trintignant"/>
    <s v="Italy, France"/>
  </r>
  <r>
    <x v="22"/>
    <s v="L'Alpagueur"/>
    <s v="Gilbert (&quot;L'Epervier&quot;)"/>
    <s v="Bruno Cremer"/>
    <s v="France"/>
  </r>
  <r>
    <x v="22"/>
    <s v="The Best Way to Walk"/>
    <s v="Marc"/>
    <s v="Patrick Dewaere"/>
    <s v="France"/>
  </r>
  <r>
    <x v="22"/>
    <s v="Car Wash"/>
    <s v="Lindy"/>
    <s v="Antonio Fargas"/>
    <s v="United States"/>
  </r>
  <r>
    <x v="22"/>
    <s v="Coup de Gr√¢ce"/>
    <s v="Erich von Lhomond"/>
    <s v="Matthias Habich"/>
    <s v="West Germany, France"/>
  </r>
  <r>
    <x v="22"/>
    <s v="Drum"/>
    <s v="Bernard DeMarigny"/>
    <s v="John Colicos"/>
    <s v="United States"/>
  </r>
  <r>
    <x v="22"/>
    <s v="Face to Face"/>
    <s v="Dr. Tomas Jacobi"/>
    <s v="Erland Josephson"/>
    <s v="Sweden"/>
  </r>
  <r>
    <x v="22"/>
    <s v="The Man Who Fell to Earth"/>
    <s v="Oliver V. Farnsworth"/>
    <s v="Buck Henry"/>
    <s v="United Kingdom"/>
  </r>
  <r>
    <x v="22"/>
    <s v="Next Stop, Greenwich Village"/>
    <s v="Bernstein"/>
    <s v="Antonio Fargas"/>
    <s v="United States"/>
  </r>
  <r>
    <x v="22"/>
    <s v="Norman... Is That You?"/>
    <s v="Garson Hobart"/>
    <s v="Dennis Dugan"/>
    <s v="United States"/>
  </r>
  <r>
    <x v="22"/>
    <s v="Ode to Billy Joe"/>
    <s v="Billy Joe McAllister"/>
    <s v="Robby Benson"/>
    <s v="United States"/>
  </r>
  <r>
    <x v="22"/>
    <s v="The Ritz"/>
    <s v="Chris"/>
    <s v="F. Murray Abraham"/>
    <s v="United States"/>
  </r>
  <r>
    <x v="22"/>
    <s v="Sebastiane"/>
    <s v="Sebastian"/>
    <s v="Leonardo Treviglio"/>
    <s v="United Kingdom"/>
  </r>
  <r>
    <x v="22"/>
    <s v="Swashbuckler"/>
    <s v="Lord Durant"/>
    <s v="Peter Boyle"/>
    <s v="United States"/>
  </r>
  <r>
    <x v="23"/>
    <s v="The Choirboys"/>
    <s v="Blaney"/>
    <s v="Michael MacKenzie Wills"/>
    <s v="United States"/>
  </r>
  <r>
    <x v="23"/>
    <s v="Hidden Pleasures"/>
    <s v="Eduardo"/>
    <s v="Sim√≥n Andreu"/>
    <s v="Spain"/>
  </r>
  <r>
    <x v="23"/>
    <s v="Looking for Mr. Goodbar"/>
    <s v="Gary"/>
    <s v="Tom Berenger"/>
    <s v="United States"/>
  </r>
  <r>
    <x v="23"/>
    <s v="Outrageous!"/>
    <s v="Robin Turner"/>
    <s v="Craig Russell"/>
    <s v="Canada"/>
  </r>
  <r>
    <x v="23"/>
    <s v="The Private Files of J. Edgar Hoover"/>
    <s v="J. Edgar Hoover"/>
    <s v="Broderick Crawford"/>
    <s v="United States"/>
  </r>
  <r>
    <x v="23"/>
    <s v="Rituals"/>
    <s v="Martin"/>
    <s v="Robin Gammell"/>
    <s v="Canada"/>
  </r>
  <r>
    <x v="23"/>
    <s v="A Special Day"/>
    <s v="Gabriele"/>
    <s v="Marcello Mastroianni"/>
    <s v="Italy, Canada"/>
  </r>
  <r>
    <x v="23"/>
    <s v="To an Unknown God"/>
    <s v="Jos√©"/>
    <s v="H√©ctor Alterio"/>
    <s v="Spain"/>
  </r>
  <r>
    <x v="24"/>
    <s v="The Betsy"/>
    <s v="Loren Hardeman Jr."/>
    <s v="Paul Ryan Rudd"/>
    <s v="United States"/>
  </r>
  <r>
    <x v="24"/>
    <s v="The Big Sleep"/>
    <s v="Arthur Geiger"/>
    <s v="John Justin"/>
    <s v="United States, United Kingdom"/>
  </r>
  <r>
    <x v="24"/>
    <s v="Bloodbrothers"/>
    <s v="Paulie"/>
    <s v="Bruce French"/>
    <s v="United States"/>
  </r>
  <r>
    <x v="24"/>
    <s v="California Suite"/>
    <s v="Sidney Cochran"/>
    <s v="Michael Caine"/>
    <s v="United States"/>
  </r>
  <r>
    <x v="24"/>
    <s v="A Different Story"/>
    <s v="Albert Walreavens"/>
    <s v="Perry King"/>
    <s v="United States"/>
  </r>
  <r>
    <x v="24"/>
    <s v="El diputado"/>
    <s v="Roberto Orbea"/>
    <s v="Jos√© Sacrist√°n"/>
    <s v="Spain"/>
  </r>
  <r>
    <x v="24"/>
    <s v="Midnight Express"/>
    <s v="Erich"/>
    <s v="Norbert Weisser"/>
    <s v="United States"/>
  </r>
  <r>
    <x v="24"/>
    <s v="Nighthawks"/>
    <s v="Jim"/>
    <s v="Ken Robertson"/>
    <s v="United Kingdom"/>
  </r>
  <r>
    <x v="25"/>
    <n v="10"/>
    <s v="Hugh"/>
    <s v="Robert Webber"/>
    <s v="United States"/>
  </r>
  <r>
    <x v="25"/>
    <s v="Ernesto"/>
    <s v="Ernesto"/>
    <s v="Martin Halm"/>
    <s v="Italy, Spain, West Germany"/>
  </r>
  <r>
    <x v="25"/>
    <s v="Hot Potato"/>
    <s v="Claudio"/>
    <s v="Massimo Ranieri"/>
    <s v="Italy"/>
  </r>
  <r>
    <x v="25"/>
    <s v="Saint Jack"/>
    <s v="Senator"/>
    <s v="George Lazenby"/>
    <s v="United States"/>
  </r>
  <r>
    <x v="25"/>
    <s v="Savage Weekend"/>
    <s v="Nicky"/>
    <s v="Christopher Allport"/>
    <s v="United States"/>
  </r>
  <r>
    <x v="25"/>
    <s v="To Forget Venice"/>
    <s v="Nicky"/>
    <s v="Erland Josephson"/>
    <s v="Italy"/>
  </r>
  <r>
    <x v="26"/>
    <s v="American Gigolo"/>
    <s v="Leon James"/>
    <s v="Bill Duke"/>
    <s v="United States"/>
  </r>
  <r>
    <x v="26"/>
    <s v="Cruising"/>
    <s v="Ted Bailey"/>
    <s v="Don Scardino"/>
    <s v="United States"/>
  </r>
  <r>
    <x v="26"/>
    <s v="Fame"/>
    <s v="Montgomery MacNeil"/>
    <s v="Paul McCrane"/>
    <s v="United States"/>
  </r>
  <r>
    <x v="26"/>
    <s v="Happy Birthday, Gemini"/>
    <s v="Francis Geminiani"/>
    <s v="Alan Rosenberg"/>
    <s v="United States"/>
  </r>
  <r>
    <x v="26"/>
    <s v="The Last Married Couple in America"/>
    <s v="Donald"/>
    <s v="Stewart Moss"/>
    <s v="United States"/>
  </r>
  <r>
    <x v="26"/>
    <s v="Life and Death"/>
    <s v="John"/>
    <s v="[actor name N/A]"/>
    <s v="Norway"/>
  </r>
  <r>
    <x v="26"/>
    <s v="The Long Good Friday"/>
    <s v="Colin"/>
    <s v="Paul Freeman"/>
    <s v="United Kingdom"/>
  </r>
  <r>
    <x v="26"/>
    <s v="Nijinsky"/>
    <s v="Sergei Diaghilev"/>
    <s v="Alan Bates"/>
    <s v="United States"/>
  </r>
  <r>
    <x v="26"/>
    <s v="Serial"/>
    <s v="Luckman"/>
    <s v="Christopher Lee"/>
    <s v="United States"/>
  </r>
  <r>
    <x v="26"/>
    <s v="Squeeze"/>
    <s v="Paul"/>
    <s v="Paul Eady"/>
    <s v="New Zealand"/>
  </r>
  <r>
    <x v="26"/>
    <s v="Stir Crazy"/>
    <s v="Rory Schultebrand"/>
    <s v="Georg Stanford Brown"/>
    <s v="United States"/>
  </r>
  <r>
    <x v="26"/>
    <s v="Taxi zum Klo"/>
    <s v="Frank"/>
    <s v="Frank Ripploh"/>
    <s v="West Germany"/>
  </r>
  <r>
    <x v="27"/>
    <s v="Butcher, Baker, Nightmare Maker"/>
    <s v="Phil Brody"/>
    <s v="Caskey Swaim"/>
    <s v="United States"/>
  </r>
  <r>
    <x v="27"/>
    <s v="The Fan"/>
    <s v="Douglas Breen"/>
    <s v="Michael Biehn"/>
    <s v="United States"/>
  </r>
  <r>
    <x v="27"/>
    <s v="Knightriders"/>
    <s v="Pippin"/>
    <s v="Warner Shook"/>
    <s v="United States"/>
  </r>
  <r>
    <x v="27"/>
    <s v="Mad Max 2"/>
    <s v="The Golden Youth"/>
    <s v="Jimmy Brown"/>
    <s v="Australia"/>
  </r>
  <r>
    <x v="27"/>
    <s v="Only When I Laugh"/>
    <s v="Jimmy Perry"/>
    <s v="James Coco"/>
    <s v="United States"/>
  </r>
  <r>
    <x v="27"/>
    <s v="The Woman Next Door"/>
    <s v="Roland Duguet"/>
    <s v="Roger Van Hool"/>
    <s v="France"/>
  </r>
  <r>
    <x v="27"/>
    <s v="Zorro, the Gay Blade"/>
    <s v="Bunny Wigglesworth"/>
    <s v="George Hamilton"/>
    <s v="United States"/>
  </r>
  <r>
    <x v="28"/>
    <s v="Angel"/>
    <s v="Angelos"/>
    <s v="Michalis Maniatis"/>
    <s v="Greece"/>
  </r>
  <r>
    <x v="28"/>
    <s v="The Clinic"/>
    <s v="Dr. Eric Linden"/>
    <s v="Chris Haywood"/>
    <s v="Australia"/>
  </r>
  <r>
    <x v="28"/>
    <s v="Deathtrap"/>
    <s v="Sidney Bruhl"/>
    <s v="Michael Caine"/>
    <s v="United States"/>
  </r>
  <r>
    <x v="28"/>
    <s v="Drifting"/>
    <s v="Robi"/>
    <s v="Jonathan Sagall"/>
    <s v="Israel"/>
  </r>
  <r>
    <x v="28"/>
    <s v="Evil Under the Sun"/>
    <s v="Rex Brewster"/>
    <s v="Roddy McDowall"/>
    <s v="United Kingdom"/>
  </r>
  <r>
    <x v="28"/>
    <s v="Forty Deuce"/>
    <s v="Ricky"/>
    <s v="Kevin Bacon"/>
    <s v="United States"/>
  </r>
  <r>
    <x v="28"/>
    <s v="Labyrinth of Passion"/>
    <s v="Riza Niro"/>
    <s v="Imanol Arias"/>
    <s v="Spain"/>
  </r>
  <r>
    <x v="28"/>
    <s v="Luc or His Share of Things"/>
    <s v="Luc"/>
    <s v="Pierre Normandin"/>
    <s v="Canada"/>
  </r>
  <r>
    <x v="28"/>
    <s v="Making Love"/>
    <s v="Zack Elliot"/>
    <s v="Michael Ontkean"/>
    <s v="United States"/>
  </r>
  <r>
    <x v="28"/>
    <s v="Night Shift"/>
    <s v="Prisoner"/>
    <s v="Charles Fleischer"/>
    <s v="United States"/>
  </r>
  <r>
    <x v="28"/>
    <s v="Partners"/>
    <s v="Kerwin"/>
    <s v="John Hurt"/>
    <s v="United States"/>
  </r>
  <r>
    <x v="28"/>
    <s v="Privates on Parade"/>
    <s v="Capt. Terri Dennis"/>
    <s v="Denis Quilley"/>
    <s v="United Kingdom"/>
  </r>
  <r>
    <x v="28"/>
    <s v="Victor/Victoria"/>
    <s v="Carroll &quot;Toddy&quot; Todd"/>
    <s v="Robert Preston"/>
    <s v="United Kingdom, United States"/>
  </r>
  <r>
    <x v="28"/>
    <s v="The Year of Living Dangerously"/>
    <s v="Wally O'Sullivan"/>
    <s v="Noel Ferrier"/>
    <s v="United States, Australia"/>
  </r>
  <r>
    <x v="29"/>
    <s v="The Dresser"/>
    <s v="Norman"/>
    <s v="Tom Courtenay"/>
    <s v="United Kingdom"/>
  </r>
  <r>
    <x v="29"/>
    <s v="Merry Christmas, Mr. Lawrence"/>
    <s v="Capt. Yonoi"/>
    <s v="Ryuichi Sakamoto"/>
    <s v="United Kingdom"/>
  </r>
  <r>
    <x v="29"/>
    <s v="Self Defense"/>
    <s v="Daniel"/>
    <s v="Terry-David Despr√©s"/>
    <s v="Canada"/>
  </r>
  <r>
    <x v="29"/>
    <s v="Sleepaway Camp"/>
    <s v="John Baker"/>
    <s v="Dan Tursi"/>
    <s v="United States"/>
  </r>
  <r>
    <x v="29"/>
    <s v="Staying Alive"/>
    <s v="Butler"/>
    <s v="Charles Ward"/>
    <s v="United States"/>
  </r>
  <r>
    <x v="29"/>
    <s v="Streamers"/>
    <s v="Richie"/>
    <s v="Mitchell Lichtenstein"/>
    <s v="United States"/>
  </r>
  <r>
    <x v="29"/>
    <s v="To Be or Not to Be"/>
    <s v="Sasha"/>
    <s v="James Haake"/>
    <s v="United States"/>
  </r>
  <r>
    <x v="29"/>
    <s v="Without a Trace"/>
    <s v="Philippe"/>
    <s v="Keith McDermott"/>
    <s v="United States"/>
  </r>
  <r>
    <x v="30"/>
    <s v="Another Country"/>
    <s v="Guy Bennett"/>
    <s v="Rupert Everett"/>
    <s v="United Kingdom"/>
  </r>
  <r>
    <x v="30"/>
    <s v="Garbo Talks"/>
    <s v="Bernie Whitlock"/>
    <s v="Harvey Fierstein"/>
    <s v="United States"/>
  </r>
  <r>
    <x v="30"/>
    <s v="Horror Vacui"/>
    <s v="Frankie"/>
    <s v="Folkert Milster"/>
    <s v="West Germany"/>
  </r>
  <r>
    <x v="30"/>
    <s v="The Hotel New Hampshire"/>
    <s v="Frank"/>
    <s v="Paul McCrane"/>
    <s v="United States, United Kingdom, Canada"/>
  </r>
  <r>
    <x v="30"/>
    <s v="Irreconcilable Differences"/>
    <s v="Howard Kay"/>
    <s v="Richard Minchenberg"/>
    <s v="United States"/>
  </r>
  <r>
    <x v="30"/>
    <s v="La Muerte de Mikel"/>
    <s v="Mikel"/>
    <s v="Imanol Arias"/>
    <s v="Spain"/>
  </r>
  <r>
    <x v="30"/>
    <s v="Mass Appeal"/>
    <s v="Deacon Mark Dolson"/>
    <s v="≈Ωeljko Ivanek"/>
    <s v="United States"/>
  </r>
  <r>
    <x v="30"/>
    <s v="Meatballs Part II"/>
    <s v="Lieutenant Felix Foxglove"/>
    <s v="John Larroquette"/>
    <s v="United States"/>
  </r>
  <r>
    <x v="30"/>
    <s v="Mike's Murder"/>
    <s v="Philip Green"/>
    <s v="Paul Winfield"/>
    <s v="United States"/>
  </r>
  <r>
    <x v="30"/>
    <s v="Monaco Forever"/>
    <s v="Karate Man"/>
    <s v="Jean-Claude Van Damme"/>
    <s v="United States"/>
  </r>
  <r>
    <x v="30"/>
    <s v="Protocol"/>
    <s v="Jerry"/>
    <s v="Grainger Hines"/>
    <s v="United States"/>
  </r>
  <r>
    <x v="30"/>
    <s v="Revenge of the Nerds"/>
    <s v="Lamar Lutrell"/>
    <s v="Larry B. Scott"/>
    <s v="United States"/>
  </r>
  <r>
    <x v="31"/>
    <s v="Adi√≥s, Roberto"/>
    <s v="Marcelo"/>
    <s v="V√≠ctor Laplace"/>
    <s v="Argentina"/>
  </r>
  <r>
    <x v="31"/>
    <s v="After Hours"/>
    <s v="Mark"/>
    <s v="Robert Plunket"/>
    <s v="United States"/>
  </r>
  <r>
    <x v="31"/>
    <s v="The Boys Next Door"/>
    <s v="Chris"/>
    <s v="Paul C. Dancer"/>
    <s v="United States"/>
  </r>
  <r>
    <x v="31"/>
    <s v="Buddies"/>
    <s v="Robert Willow"/>
    <s v="Geoff Edholm"/>
    <s v="United States"/>
  </r>
  <r>
    <x v="31"/>
    <s v="A Chorus Line"/>
    <s v="Paul San Marco"/>
    <s v="Cameron English"/>
    <s v="United States"/>
  </r>
  <r>
    <x v="31"/>
    <s v="A Chorus Line"/>
    <s v="Greg Gardner"/>
    <s v="Justin Ross"/>
    <s v="United States"/>
  </r>
  <r>
    <x v="31"/>
    <s v="Colonel Redl"/>
    <s v="Colonel Alfred Redl"/>
    <s v="Klaus Maria Brandauer"/>
    <s v="West Germany"/>
  </r>
  <r>
    <x v="31"/>
    <s v="Dona Herlinda and Her Son"/>
    <s v="Ram√≥n"/>
    <s v="Arturo Meza"/>
    <s v="Mexico"/>
  </r>
  <r>
    <x v="31"/>
    <s v="Kiss of the Spider Woman"/>
    <s v="Luis Molina"/>
    <s v="William Hurt"/>
    <s v="United States"/>
  </r>
  <r>
    <x v="31"/>
    <s v="Mishima: A Life in Four Chapters"/>
    <s v="Yukio Mishima"/>
    <s v="Ken Ogata"/>
    <s v="United States"/>
  </r>
  <r>
    <x v="31"/>
    <s v="My Beautiful Laundrette"/>
    <s v="Omar Ali"/>
    <s v="Gordon Warnecke"/>
    <s v="United Kingdom"/>
  </r>
  <r>
    <x v="31"/>
    <s v="A Nightmare on Elm Street 2: Freddy's Revenge"/>
    <s v="Coach Schneider"/>
    <s v="Marshall Bell"/>
    <s v="United States"/>
  </r>
  <r>
    <x v="31"/>
    <s v="Once Bitten"/>
    <s v="Sebastian"/>
    <s v="Cleavon Little"/>
    <s v="United States"/>
  </r>
  <r>
    <x v="31"/>
    <s v="Spies Like Us"/>
    <s v="Russian Rocket Crew Member No. 1"/>
    <s v="Bjarne Thomsen"/>
    <s v="United States"/>
  </r>
  <r>
    <x v="31"/>
    <s v="St. Elmo's Fire"/>
    <s v="Ron Dellasandro"/>
    <s v="Matthew Laurance"/>
    <s v="United States"/>
  </r>
  <r>
    <x v="31"/>
    <s v="Westler"/>
    <s v="Felix"/>
    <s v="Sigurd Rachman"/>
    <s v="West Germany"/>
  </r>
  <r>
    <x v="32"/>
    <s v="Absolute Beginners"/>
    <s v="Henley of Mayfair"/>
    <s v="James Fox"/>
    <s v="United Kingdom"/>
  </r>
  <r>
    <x v="32"/>
    <s v="Caravaggio"/>
    <s v="Caravaggio"/>
    <s v="Nigel Terry"/>
    <s v="United Kingdom"/>
  </r>
  <r>
    <x v="32"/>
    <s v="The Decline of the American Empire"/>
    <s v="Claude"/>
    <s v="Yves Jacques"/>
    <s v="Canada"/>
  </r>
  <r>
    <x v="32"/>
    <s v="Mala Noche"/>
    <s v="Walt Curtis"/>
    <s v="Tim Streeter"/>
    <s v="United States"/>
  </r>
  <r>
    <x v="32"/>
    <s v="The Morning After"/>
    <s v="Frankie"/>
    <s v="James Haake"/>
    <s v="United States"/>
  </r>
  <r>
    <x v="32"/>
    <s v="Parting Glances"/>
    <s v="Michael"/>
    <s v="Richard Ganoung"/>
    <s v="United States"/>
  </r>
  <r>
    <x v="32"/>
    <s v="Tough Guys"/>
    <s v="Bar Patron"/>
    <s v="Matthew Faison"/>
    <s v="United States"/>
  </r>
  <r>
    <x v="33"/>
    <s v="Beyond Therapy"/>
    <s v="Bob"/>
    <s v="Christopher Guest"/>
    <s v="United States"/>
  </r>
  <r>
    <x v="33"/>
    <s v="Friends Forever"/>
    <s v="Patrick"/>
    <s v="Thomas Sigsgaard"/>
    <s v="Denmark"/>
  </r>
  <r>
    <x v="33"/>
    <s v="The Heart Exposed"/>
    <s v="Jean-Marc"/>
    <s v="Gilles Renaud"/>
    <s v="Canada"/>
  </r>
  <r>
    <x v="33"/>
    <s v="Law of Desire"/>
    <s v="Pablo Quintero"/>
    <s v="Eusebio Poncela"/>
    <s v="Spain"/>
  </r>
  <r>
    <x v="33"/>
    <s v="Maurice"/>
    <s v="Clive Durham"/>
    <s v="Hugh Grant"/>
    <s v="United Kingdom"/>
  </r>
  <r>
    <x v="33"/>
    <s v="No Way Out"/>
    <s v="Scott Pritchard"/>
    <s v="Will Patton"/>
    <s v="United States"/>
  </r>
  <r>
    <x v="33"/>
    <s v="Prick Up Your Ears"/>
    <s v="Joe Orton"/>
    <s v="Gary Oldman"/>
    <s v="United Kingdom"/>
  </r>
  <r>
    <x v="33"/>
    <s v="Radio Days"/>
    <s v="Fred"/>
    <s v="Robert Joy"/>
    <s v="United States"/>
  </r>
  <r>
    <x v="33"/>
    <s v="Stage Fright"/>
    <s v="Brett"/>
    <s v="Giovanni Lombardo Radice"/>
    <s v="Italy"/>
  </r>
  <r>
    <x v="33"/>
    <s v="Tough Guys Don't Dance"/>
    <s v="Lonnie Pangborn"/>
    <s v="R. Patrick Sullivan"/>
    <s v="United States"/>
  </r>
  <r>
    <x v="33"/>
    <s v="Withnail and I"/>
    <s v="Monty"/>
    <s v="Richard Griffiths"/>
    <s v="United Kingdom"/>
  </r>
  <r>
    <x v="34"/>
    <s v="The Fruit Machine"/>
    <s v="Eddie"/>
    <s v="Emile Charles"/>
    <s v="United Kingdom"/>
  </r>
  <r>
    <x v="34"/>
    <s v="Madame Sousatzka"/>
    <s v="Mr. Cordle"/>
    <s v="Geoffrey Bayldon"/>
    <s v="United Kingdom, Canada"/>
  </r>
  <r>
    <x v="34"/>
    <s v="Once More"/>
    <s v="Louis"/>
    <s v="Jean-Louis Rolland"/>
    <s v="France"/>
  </r>
  <r>
    <x v="34"/>
    <s v="Salome's Last Dance"/>
    <s v="Lord Alfred 'Bosie' Douglas"/>
    <s v="Douglas Hodge"/>
    <s v="United Kingdom, United States"/>
  </r>
  <r>
    <x v="34"/>
    <s v="Torch Song Trilogy"/>
    <s v="Arnold Beckoff"/>
    <s v="Harvey Fierstein"/>
    <s v="United States"/>
  </r>
  <r>
    <x v="34"/>
    <s v="We Think the World of You"/>
    <s v="Frank Meadows"/>
    <s v="Alan Bates"/>
    <s v="United Kingdom"/>
  </r>
  <r>
    <x v="35"/>
    <s v="Apartment Zero"/>
    <s v="Adrian LeDuc"/>
    <s v="Colin Firth"/>
    <s v="United Kingdom, Argentina"/>
  </r>
  <r>
    <x v="35"/>
    <s v="Coming Out"/>
    <s v="Philipp Klarmann"/>
    <s v="Matthias Freihof"/>
    <s v="East Germany"/>
  </r>
  <r>
    <x v="35"/>
    <s v="Fun Down There"/>
    <s v="Buddy Fields"/>
    <s v="Michael Waite"/>
    <s v="United States"/>
  </r>
  <r>
    <x v="35"/>
    <s v="Getting It Right"/>
    <s v="Harry"/>
    <s v="Richard Huw"/>
    <s v="United Kingdom, United States"/>
  </r>
  <r>
    <x v="35"/>
    <s v="Last Exit to Brooklyn"/>
    <s v="Harry Black"/>
    <s v="Stephen Lang"/>
    <s v="West Germany, United States"/>
  </r>
  <r>
    <x v="35"/>
    <s v="Longtime Companion"/>
    <s v="David"/>
    <s v="Bruce Davison"/>
    <s v="United States"/>
  </r>
  <r>
    <x v="35"/>
    <s v="Looking for Langston"/>
    <s v="James"/>
    <s v="Akim Mogaji"/>
    <s v="United Kingdom"/>
  </r>
  <r>
    <x v="36"/>
    <s v="Europa Europa"/>
    <s v="Robert Kellerman"/>
    <s v="Andr√© Wilms"/>
    <s v="Germany, France, Poland"/>
  </r>
  <r>
    <x v="36"/>
    <s v="Miller's Crossing"/>
    <s v="Bernie Bernbaum"/>
    <s v="John Turturro"/>
    <s v="United States"/>
  </r>
  <r>
    <x v="36"/>
    <s v="Q &amp; A"/>
    <s v="Jos√® Malpica"/>
    <s v="International Chrysis"/>
    <s v="United States"/>
  </r>
  <r>
    <x v="37"/>
    <s v="The Adjuster"/>
    <s v="Larry"/>
    <s v="Stephen Ouimette"/>
    <s v="Canada"/>
  </r>
  <r>
    <x v="37"/>
    <s v="Edward II"/>
    <s v="Edward II"/>
    <s v="Steven Waddington"/>
    <s v="United Kingdom"/>
  </r>
  <r>
    <x v="37"/>
    <s v="The Fisher King"/>
    <s v="Homeless Cabaret Singer"/>
    <s v="Michael Jeter"/>
    <s v="United States"/>
  </r>
  <r>
    <x v="37"/>
    <s v="Frankie and Johnny"/>
    <s v="Tim"/>
    <s v="Nathan Lane"/>
    <s v="United States"/>
  </r>
  <r>
    <x v="37"/>
    <s v="The Hours and Times"/>
    <s v="Brian Epstein"/>
    <s v="David Angus"/>
    <s v="United States"/>
  </r>
  <r>
    <x v="37"/>
    <s v="JFK"/>
    <s v="Willie O'Keefe"/>
    <s v="Kevin Bacon"/>
    <s v="United States"/>
  </r>
  <r>
    <x v="37"/>
    <s v="Madonna: Truth or Dare"/>
    <s v="Himself"/>
    <s v="Salim &quot;Slam&quot; Gauwloos"/>
    <s v="United States"/>
  </r>
  <r>
    <x v="37"/>
    <s v="My Own Private Idaho"/>
    <s v="Mike Waters"/>
    <s v="River Phoenix"/>
    <s v="United States"/>
  </r>
  <r>
    <x v="37"/>
    <s v="Naked Lunch"/>
    <s v="Yves Cloquet"/>
    <s v="Julian Sands"/>
    <s v="Canada, United Kingdom, Japan"/>
  </r>
  <r>
    <x v="37"/>
    <s v="The Prince of Tides"/>
    <s v="Eddie Detreville"/>
    <s v="George Carlin"/>
    <s v="United States"/>
  </r>
  <r>
    <x v="37"/>
    <s v="Queens Logic"/>
    <s v="Eliot"/>
    <s v="John Malkovich"/>
    <s v="United States"/>
  </r>
  <r>
    <x v="37"/>
    <s v="Young Soul Rebels"/>
    <s v="Caz"/>
    <s v="Mo Sesay"/>
    <s v="United Kingdom"/>
  </r>
  <r>
    <x v="38"/>
    <s v="Being at Home with Claude"/>
    <s v="Yves"/>
    <s v="Roy Dupuis"/>
    <s v="Canada"/>
  </r>
  <r>
    <x v="38"/>
    <s v="Inside Monkey Zetterland"/>
    <s v="Brent Zetterland"/>
    <s v="Tate Donovan"/>
    <s v="United States"/>
  </r>
  <r>
    <x v="38"/>
    <s v="The Living End"/>
    <s v="Jon"/>
    <s v="Craig Gilmore"/>
    <s v="United States"/>
  </r>
  <r>
    <x v="38"/>
    <s v="The Long Day Closes"/>
    <s v="Bud"/>
    <s v="Leigh McCormack"/>
    <s v="United Kingdom"/>
  </r>
  <r>
    <x v="38"/>
    <s v="Passed Away"/>
    <s v="Boyd Pinter"/>
    <s v="Tim Curry"/>
    <s v="United States"/>
  </r>
  <r>
    <x v="38"/>
    <s v="Peter's Friends"/>
    <s v="Peter"/>
    <s v="Stephen Fry"/>
    <s v="United Kingdom"/>
  </r>
  <r>
    <x v="38"/>
    <s v="Single White Female"/>
    <s v="Graham Knox"/>
    <s v="Peter Friedman"/>
    <s v="United States"/>
  </r>
  <r>
    <x v="38"/>
    <s v="Swoon"/>
    <s v="Richard Loeb"/>
    <s v="Daniel Schlachet"/>
    <s v="United States"/>
  </r>
  <r>
    <x v="38"/>
    <s v="When the Party's Over"/>
    <s v="Banks"/>
    <s v="Kris Kamm"/>
    <s v="United States"/>
  </r>
  <r>
    <x v="39"/>
    <s v="Blue"/>
    <s v="Himself"/>
    <s v="Derek Jarman"/>
    <s v="United Kingdom"/>
  </r>
  <r>
    <x v="39"/>
    <s v="Even Cowgirls Get the Blues"/>
    <s v="The Countess"/>
    <s v="John Hurt"/>
    <s v="United States"/>
  </r>
  <r>
    <x v="39"/>
    <s v="Farewell My Concubine"/>
    <s v="Cheng Dieyi"/>
    <s v="Leslie Cheung"/>
    <s v="British Hong Kong"/>
  </r>
  <r>
    <x v="39"/>
    <s v="Grief"/>
    <s v="Mark"/>
    <s v="Craig Chester"/>
    <s v="United States"/>
  </r>
  <r>
    <x v="39"/>
    <s v="Love and Human Remains"/>
    <s v="David McMillan"/>
    <s v="Thomas Gibson"/>
    <s v="Canada"/>
  </r>
  <r>
    <x v="39"/>
    <s v="M. Butterfly"/>
    <s v="Ren√© Gallimard"/>
    <s v="Jeremy Irons"/>
    <s v="United States"/>
  </r>
  <r>
    <x v="39"/>
    <s v="Mrs. Doubtfire"/>
    <s v="Frank"/>
    <s v="Harvey Fierstein"/>
    <s v="United States"/>
  </r>
  <r>
    <x v="39"/>
    <s v="Naked in New York"/>
    <s v="Chris"/>
    <s v="Ralph Macchio"/>
    <s v="United States"/>
  </r>
  <r>
    <x v="39"/>
    <s v="Philadelphia"/>
    <s v="Andrew Beckett"/>
    <s v="Tom Hanks"/>
    <s v="United States"/>
  </r>
  <r>
    <x v="39"/>
    <s v="Six Degrees of Separation"/>
    <s v="Paul"/>
    <s v="Will Smith"/>
    <s v="United States"/>
  </r>
  <r>
    <x v="39"/>
    <s v="This Boy's Life"/>
    <s v="Arthur Gayle"/>
    <s v="Jonah Blechman"/>
    <s v="United States"/>
  </r>
  <r>
    <x v="39"/>
    <s v="The Wedding Banquet"/>
    <s v="Wai-Tung Gao"/>
    <s v="Winston Chao"/>
    <s v="Taiwan, United States"/>
  </r>
  <r>
    <x v="40"/>
    <s v="The Adventures of Priscilla, Queen of the Desert"/>
    <s v="Anthony &quot;Tick&quot; Belrose/Mitzi Del Bra"/>
    <s v="Hugo Weaving"/>
    <s v="Australia"/>
  </r>
  <r>
    <x v="40"/>
    <s v="Der bewegte Mann"/>
    <s v="Norbert Brommer"/>
    <s v="Joachim Kr√≥l"/>
    <s v="Germany"/>
  </r>
  <r>
    <x v="40"/>
    <s v="Double Happiness"/>
    <s v="Andrew Chau"/>
    <s v="Johnny Mah"/>
    <s v="Canada"/>
  </r>
  <r>
    <x v="40"/>
    <s v="Drunken Master III"/>
    <s v="Gay bus passenger"/>
    <s v="Simon Yam"/>
    <s v="Hong Kong"/>
  </r>
  <r>
    <x v="40"/>
    <s v="Ed Wood"/>
    <s v="John &quot;Bunny&quot; Breckinridge"/>
    <s v="Bill Murray"/>
    <s v="United States"/>
  </r>
  <r>
    <x v="40"/>
    <s v="Four Weddings and a Funeral"/>
    <s v="Gareth"/>
    <s v="Simon Callow"/>
    <s v="United Kingdom"/>
  </r>
  <r>
    <x v="40"/>
    <s v="A Man of No Importance"/>
    <s v="Alfred Byrne"/>
    <s v="Albert Finney"/>
    <s v="United Kingdom, Ireland"/>
  </r>
  <r>
    <x v="40"/>
    <s v="Oh! My Three Guys"/>
    <s v="Ching Yu-hoi"/>
    <s v="Lau Ching-wan"/>
    <s v="British Hong Kong"/>
  </r>
  <r>
    <x v="40"/>
    <s v="Pr√™t-√†-Porter"/>
    <s v="Cy Bianco"/>
    <s v="Forest Whitaker"/>
    <s v="United States"/>
  </r>
  <r>
    <x v="40"/>
    <s v="Priest"/>
    <s v="Father Greg Pilkington"/>
    <s v="Linus Roache"/>
    <s v="United Kingdom"/>
  </r>
  <r>
    <x v="40"/>
    <s v="Pulp Fiction"/>
    <s v="Zed"/>
    <s v="Peter Greene"/>
    <s v="United States"/>
  </r>
  <r>
    <x v="40"/>
    <s v="Reality Bites"/>
    <s v="Sammy Gray"/>
    <s v="Steve Zahn"/>
    <s v="United States"/>
  </r>
  <r>
    <x v="40"/>
    <s v="Threesome"/>
    <s v="Eddy"/>
    <s v="Josh Charles"/>
    <s v="United States"/>
  </r>
  <r>
    <x v="40"/>
    <s v="Trevor"/>
    <s v="Trevor"/>
    <s v="Brett Barsky"/>
    <s v="United States"/>
  </r>
  <r>
    <x v="40"/>
    <s v="Uncovered"/>
    <s v="C√©sar"/>
    <s v="John Wood"/>
    <s v="United Kingdom"/>
  </r>
  <r>
    <x v="40"/>
    <s v="Wagons East"/>
    <s v="Julian Rogers"/>
    <s v="John C. McGinley"/>
    <s v="United States"/>
  </r>
  <r>
    <x v="40"/>
    <s v="Wild Reeds"/>
    <s v="Fran√ßois Forestier"/>
    <s v="Ga√´l Morel"/>
    <s v="France"/>
  </r>
  <r>
    <x v="41"/>
    <s v="An Awfully Big Adventure"/>
    <s v="Meredith Potter"/>
    <s v="Hugh Grant"/>
    <s v="United Kingdom"/>
  </r>
  <r>
    <x v="41"/>
    <s v="The Basketball Diaries"/>
    <s v="Swifty"/>
    <s v="Bruno Kirby"/>
    <s v="United States"/>
  </r>
  <r>
    <x v="41"/>
    <s v="Billy Madison"/>
    <s v="Max Anderson"/>
    <s v="Josh Mostel"/>
    <s v="United States"/>
  </r>
  <r>
    <x v="41"/>
    <s v="Braveheart"/>
    <s v="Prince Edward"/>
    <s v="Peter Hanly"/>
    <s v="United States"/>
  </r>
  <r>
    <x v="41"/>
    <s v="Carrington"/>
    <s v="Lytton Strachey"/>
    <s v="Jonathan Pryce"/>
    <s v="France, United Kingdom"/>
  </r>
  <r>
    <x v="41"/>
    <s v="Clueless"/>
    <s v="Christian Stovitz"/>
    <s v="Justin Walker"/>
    <s v="United States"/>
  </r>
  <r>
    <x v="41"/>
    <s v="Home for the Holidays"/>
    <s v="Tommy Larson"/>
    <s v="Robert Downey Jr."/>
    <s v="United States"/>
  </r>
  <r>
    <x v="41"/>
    <s v="Jefferson in Paris"/>
    <s v="Richard Cosway"/>
    <s v="Simon Callow"/>
    <s v="France, United States"/>
  </r>
  <r>
    <x v="41"/>
    <s v="Jeffrey"/>
    <s v="Darius"/>
    <s v="Bryan Batt"/>
    <s v="United States"/>
  </r>
  <r>
    <x v="41"/>
    <s v="Nixon"/>
    <s v="J. Edgar Hoover"/>
    <s v="Bob Hoskins"/>
    <s v="United States"/>
  </r>
  <r>
    <x v="41"/>
    <s v="Party Girl"/>
    <s v="Derrick"/>
    <s v="Anthony DeSando"/>
    <s v="United States"/>
  </r>
  <r>
    <x v="41"/>
    <s v="Stonewall"/>
    <s v="La Miranda"/>
    <s v="Guillermo D√≠az"/>
    <s v="United Kingdom, United States"/>
  </r>
  <r>
    <x v="41"/>
    <s v="To Wong Foo, Thanks for Everything! Julie Newmar"/>
    <s v="Vida Boheme"/>
    <s v="Patrick Swayze"/>
    <s v="United States"/>
  </r>
  <r>
    <x v="41"/>
    <s v="Total Eclipse"/>
    <s v="Arthur Rimbaud"/>
    <s v="Leonardo DiCaprio"/>
    <s v="United Kingdom, France, Belgium, Italy, United States"/>
  </r>
  <r>
    <x v="41"/>
    <s v="Waiting to Exhale"/>
    <s v="David Matthews"/>
    <s v="Giancarlo Esposito"/>
    <s v="United States"/>
  </r>
  <r>
    <x v="42"/>
    <s v="Beautiful Thing"/>
    <s v="Ste Pearce"/>
    <s v="Scott Neal"/>
    <s v="United Kingdom"/>
  </r>
  <r>
    <x v="42"/>
    <s v="The Birdcage"/>
    <s v="Agador"/>
    <s v="Hank Azaria"/>
    <s v="United States"/>
  </r>
  <r>
    <x v="42"/>
    <s v="Dream for an Insomniac"/>
    <s v="Rob"/>
    <s v="Michael Landes"/>
    <s v="United States"/>
  </r>
  <r>
    <x v="42"/>
    <s v="Flirting with Disaster"/>
    <s v="Paul Harmon"/>
    <s v="Richard Jenkins"/>
    <s v="United States"/>
  </r>
  <r>
    <x v="42"/>
    <s v="Get on the Bus"/>
    <s v="Kyle"/>
    <s v="Isaiah Washington"/>
    <s v="United States"/>
  </r>
  <r>
    <x v="42"/>
    <s v="Hollow Reed"/>
    <s v="Martyn Wyatt"/>
    <s v="Martin Donovan"/>
    <s v="Germany, United Kingdom, Spain"/>
  </r>
  <r>
    <x v="42"/>
    <s v="I Shot Andy Warhol"/>
    <s v="Andy Warhol"/>
    <s v="Jared Harris"/>
    <s v="United Kingdom, United States"/>
  </r>
  <r>
    <x v="42"/>
    <s v="Indian Summer"/>
    <s v="Tonio"/>
    <s v="Jason Flemyng"/>
    <s v="United Kingdom"/>
  </r>
  <r>
    <x v="42"/>
    <s v="It's My Party"/>
    <s v="Nick Stark"/>
    <s v="Eric Roberts"/>
    <s v="United States"/>
  </r>
  <r>
    <x v="42"/>
    <s v="Johns"/>
    <s v="Donner"/>
    <s v="Lukas Haas"/>
    <s v="United States"/>
  </r>
  <r>
    <x v="42"/>
    <s v="Mrs. Winterbourne"/>
    <s v="Paco"/>
    <s v="Miguel Sandoval"/>
    <s v="United States"/>
  </r>
  <r>
    <x v="42"/>
    <s v="Mulholland Falls"/>
    <s v="Jimmy Fields"/>
    <s v="Andrew McCarthy"/>
    <s v="United States"/>
  </r>
  <r>
    <x v="42"/>
    <s v="Sling Blade"/>
    <s v="Vaughn Cunningham"/>
    <s v="John Ritter"/>
    <s v="United States"/>
  </r>
  <r>
    <x v="42"/>
    <s v="Stealing Beauty"/>
    <s v="Alex Parrish"/>
    <s v="Jeremy Irons"/>
    <s v="United Kingdom"/>
  </r>
  <r>
    <x v="42"/>
    <s v="When the Cat's Away"/>
    <s v="Michel"/>
    <s v="Olivier Py"/>
    <s v="France"/>
  </r>
  <r>
    <x v="42"/>
    <s v="Who's the Woman, Who's the Man?"/>
    <s v="Auntie"/>
    <s v="Eric Tsang"/>
    <s v="Hong Kong"/>
  </r>
  <r>
    <x v="43"/>
    <s v="All Over Me"/>
    <s v="Luke"/>
    <s v="Pat Briggs"/>
    <s v="United States"/>
  </r>
  <r>
    <x v="43"/>
    <s v="As Good as It Gets"/>
    <s v="Simon Bishop"/>
    <s v="Greg Kinnear"/>
    <s v="United States"/>
  </r>
  <r>
    <x v="43"/>
    <s v="Bent"/>
    <s v="Max"/>
    <s v="Clive Owen"/>
    <s v="United Kingdom, Japan"/>
  </r>
  <r>
    <x v="43"/>
    <s v="Best Men"/>
    <s v="Sergeant Buzz Thomas"/>
    <s v="Dean Cain"/>
    <s v="United States"/>
  </r>
  <r>
    <x v="43"/>
    <s v="Black Rose II"/>
    <s v="Dan"/>
    <s v="Blackie Ko"/>
    <s v="Hong Kong"/>
  </r>
  <r>
    <x v="43"/>
    <s v="Boogie Nights"/>
    <s v="Scotty J."/>
    <s v="Philip Seymour Hoffman"/>
    <s v="United States"/>
  </r>
  <r>
    <x v="43"/>
    <s v="Chasing Amy"/>
    <s v="Hooper"/>
    <s v="Dwight Ewell"/>
    <s v="United States"/>
  </r>
  <r>
    <x v="43"/>
    <s v="The Fifth Element"/>
    <s v="Baby Ray"/>
    <s v="Ian Beckett"/>
    <s v="United States"/>
  </r>
  <r>
    <x v="43"/>
    <s v="The Full Monty"/>
    <s v="Lomper"/>
    <s v="Steve Huison"/>
    <s v="United Kingdom"/>
  </r>
  <r>
    <x v="43"/>
    <s v="The Hanging Garden"/>
    <s v="William"/>
    <s v="Chris Leavins"/>
    <s v="United Kingdom, Canada"/>
  </r>
  <r>
    <x v="43"/>
    <s v="Happy Together"/>
    <s v="Ho Po-Wing"/>
    <s v="Leslie Cheung"/>
    <s v="British Hong Kong"/>
  </r>
  <r>
    <x v="43"/>
    <s v="In &amp; Out"/>
    <s v="Howard Brackett"/>
    <s v="Kevin Kline"/>
    <s v="United States"/>
  </r>
  <r>
    <x v="43"/>
    <s v="The Jackal"/>
    <s v="Douglas"/>
    <s v="Stephen Spinella"/>
    <s v="United States"/>
  </r>
  <r>
    <x v="43"/>
    <s v="Kiss Me, Guido"/>
    <s v="Warren"/>
    <s v="Anthony Barrile"/>
    <s v="United States"/>
  </r>
  <r>
    <x v="43"/>
    <s v="Love! Valour! Compassion!"/>
    <s v="Gregory Mitchell"/>
    <s v="Stephen Bogardus"/>
    <s v="United States"/>
  </r>
  <r>
    <x v="43"/>
    <s v="Midnight in the Garden of Good and Evil"/>
    <s v="Jim Williams"/>
    <s v="Kevin Spacey"/>
    <s v="United States"/>
  </r>
  <r>
    <x v="43"/>
    <s v="My Best Friend's Wedding"/>
    <s v="George Downes"/>
    <s v="Rupert Everett"/>
    <s v="United States"/>
  </r>
  <r>
    <x v="43"/>
    <s v="Nowhere"/>
    <s v="Cowboy"/>
    <s v="Guillermo Diaz"/>
    <s v="United States"/>
  </r>
  <r>
    <x v="43"/>
    <s v="Spice World"/>
    <s v="Himself"/>
    <s v="Elton John"/>
    <s v="United Kingdom"/>
  </r>
  <r>
    <x v="43"/>
    <s v="Swept from the Sea"/>
    <s v="Dr. James Kennedy"/>
    <s v="Ian McKellen"/>
    <s v="United Kingdom, United States"/>
  </r>
  <r>
    <x v="43"/>
    <s v="'Til There Was You"/>
    <s v="Gregory"/>
    <s v="Ken Olin"/>
    <s v="United States"/>
  </r>
  <r>
    <x v="43"/>
    <s v="Waiting for Guffman"/>
    <s v="Corky St. Clair"/>
    <s v="Christopher Guest"/>
    <s v="United States"/>
  </r>
  <r>
    <x v="43"/>
    <s v="Wilde"/>
    <s v="Oscar Wilde"/>
    <s v="Stephen Fry"/>
    <s v="United Kingdom"/>
  </r>
  <r>
    <x v="44"/>
    <s v="Alice and Martin"/>
    <s v="Benjamin"/>
    <s v="Mathieu Amalric"/>
    <s v="France, Spain"/>
  </r>
  <r>
    <x v="44"/>
    <s v="Bedrooms and Hallways"/>
    <s v="Darren"/>
    <s v="Tom Hollander"/>
    <s v="United Kingdom"/>
  </r>
  <r>
    <x v="44"/>
    <s v="Billy's Hollywood Screen Kiss"/>
    <s v="Billy Collier"/>
    <s v="Sean Hayes"/>
    <s v="United States"/>
  </r>
  <r>
    <x v="44"/>
    <s v="Dark Harbor"/>
    <s v="Young Man"/>
    <s v="Norman Reedus"/>
    <s v="United States"/>
  </r>
  <r>
    <x v="44"/>
    <s v="Edge of Seventeen"/>
    <s v="Eric Hunter"/>
    <s v="Chris Stafford"/>
    <s v="United States"/>
  </r>
  <r>
    <x v="44"/>
    <n v="54"/>
    <s v="Steve Rubell"/>
    <s v="Mike Myers"/>
    <s v="United States"/>
  </r>
  <r>
    <x v="44"/>
    <s v="Bishonen"/>
    <s v="Jet"/>
    <s v="Stephen Fung"/>
    <s v="Hong Kong"/>
  </r>
  <r>
    <x v="44"/>
    <s v="Get Real"/>
    <s v="Steven Carter"/>
    <s v="Ben Silverstone"/>
    <s v="United Kingdom"/>
  </r>
  <r>
    <x v="44"/>
    <s v="Gods and Monsters"/>
    <s v="George Cukor"/>
    <s v="Martin Ferrero"/>
    <s v="United Kingdom, United States"/>
  </r>
  <r>
    <x v="44"/>
    <s v="Head On"/>
    <s v="Ari"/>
    <s v="Alex Dimitriades"/>
    <s v="Australia"/>
  </r>
  <r>
    <x v="44"/>
    <s v="Hold You Tight"/>
    <s v="A-che"/>
    <s v="Lawrence Ko"/>
    <s v="Hong Kong"/>
  </r>
  <r>
    <x v="44"/>
    <s v="Illuminata"/>
    <s v="Umberto Bevalaqua"/>
    <s v="Christopher Walken"/>
    <s v="United States"/>
  </r>
  <r>
    <x v="44"/>
    <s v="The Impostors"/>
    <s v="Mr. Sparks"/>
    <s v="Billy Connolly"/>
    <s v="United States"/>
  </r>
  <r>
    <x v="44"/>
    <s v="The Object of My Affection"/>
    <s v="George Hanson"/>
    <s v="Paul Rudd"/>
    <s v="United States"/>
  </r>
  <r>
    <x v="44"/>
    <s v="The Opposite of Sex"/>
    <s v="Bill Truitt"/>
    <s v="Martin Donovan"/>
    <s v="United States"/>
  </r>
  <r>
    <x v="44"/>
    <s v="The Velocity of Gary"/>
    <s v="Valentino"/>
    <s v="Vincent D'Onofrio"/>
    <s v="United States"/>
  </r>
  <r>
    <x v="45"/>
    <s v="Advice from a Caterpillar"/>
    <s v="Spaz"/>
    <s v="Andy Dick"/>
    <s v="United States"/>
  </r>
  <r>
    <x v="45"/>
    <s v="American Beauty"/>
    <s v="Jim Berkley"/>
    <s v="Sam Robards"/>
    <s v="United States"/>
  </r>
  <r>
    <x v="45"/>
    <s v="Big Daddy"/>
    <s v="Phil D'Amato"/>
    <s v="Allen Covert"/>
    <s v="United States"/>
  </r>
  <r>
    <x v="45"/>
    <s v="The Big Tease"/>
    <s v="Crawford Mackenzie"/>
    <s v="Craig Ferguson"/>
    <s v="United States"/>
  </r>
  <r>
    <x v="45"/>
    <s v="Black and White"/>
    <s v="Terry Donager"/>
    <s v="Robert Downey Jr."/>
    <s v="United States"/>
  </r>
  <r>
    <x v="45"/>
    <s v="Blast from the Past"/>
    <s v="Troy"/>
    <s v="Dave Foley"/>
    <s v="United States"/>
  </r>
  <r>
    <x v="45"/>
    <s v="The Boondock Saints"/>
    <s v="Paul Smecker"/>
    <s v="Willem Dafoe"/>
    <s v="United States"/>
  </r>
  <r>
    <x v="45"/>
    <s v="But I'm a Cheerleader"/>
    <s v="Dolph"/>
    <s v="Dante Basco"/>
    <s v="United States"/>
  </r>
  <r>
    <x v="45"/>
    <s v="Cruel Intentions"/>
    <s v="Blaine Tuttle"/>
    <s v="Joshua Jackson"/>
    <s v="United States"/>
  </r>
  <r>
    <x v="45"/>
    <s v="East Is East"/>
    <s v="Nazir &quot;Nigel&quot; Khan"/>
    <s v="Ian Aspinall"/>
    <s v="United Kingdom"/>
  </r>
  <r>
    <x v="45"/>
    <s v="Go"/>
    <s v="Adam"/>
    <s v="Scott Wolf"/>
    <s v="United States"/>
  </r>
  <r>
    <x v="45"/>
    <s v="Happy, Texas"/>
    <s v="Sheriff Chappy Dent"/>
    <s v="William H. Macy"/>
    <s v="United States"/>
  </r>
  <r>
    <x v="45"/>
    <s v="It's the Rage"/>
    <s v="Chris"/>
    <s v="David Schwimmer"/>
    <s v="United States"/>
  </r>
  <r>
    <x v="45"/>
    <s v="Magnolia"/>
    <s v="&quot;Quiz Kid&quot; Donnie Smith"/>
    <s v="William H. Macy"/>
    <s v="United States"/>
  </r>
  <r>
    <x v="45"/>
    <s v="Man of the Century"/>
    <s v="Tim"/>
    <s v="Anthony Rapp"/>
    <s v="United States"/>
  </r>
  <r>
    <x v="45"/>
    <s v="Second Skin"/>
    <s v="Diego"/>
    <s v="Javier Bardem"/>
    <s v="Spain"/>
  </r>
  <r>
    <x v="45"/>
    <s v="Summer of Sam"/>
    <s v="Bobby Del Fiore"/>
    <s v="Brian Tarantina"/>
    <s v="United States"/>
  </r>
  <r>
    <x v="45"/>
    <s v="The Talented Mr. Ripley"/>
    <s v="Peter Smith-Kingsley"/>
    <s v="Jack Davenport"/>
    <s v="United States"/>
  </r>
  <r>
    <x v="45"/>
    <s v="Three to Tango"/>
    <s v="Peter Steinberg"/>
    <s v="Oliver Platt"/>
    <s v="Australia, United States"/>
  </r>
  <r>
    <x v="45"/>
    <s v="Trick"/>
    <s v="Gabriel"/>
    <s v="Christian Campbell"/>
    <s v="United States"/>
  </r>
  <r>
    <x v="45"/>
    <s v="The Underground Comedy Movie"/>
    <s v="Gay Man"/>
    <s v="Ant"/>
    <s v="United States"/>
  </r>
  <r>
    <x v="46"/>
    <s v="American Psycho"/>
    <s v="Luis Carruthers"/>
    <s v="Matt Ross"/>
    <s v="United States"/>
  </r>
  <r>
    <x v="46"/>
    <s v="Before Night Falls"/>
    <s v="Reinaldo Arenas"/>
    <s v="Javier Bardem"/>
    <s v="United States"/>
  </r>
  <r>
    <x v="46"/>
    <s v="Best in Show"/>
    <s v="Scott Donlan"/>
    <s v="John Michael Higgins"/>
    <s v="United States"/>
  </r>
  <r>
    <x v="46"/>
    <s v="Billy Elliot"/>
    <s v="Michael Caffrey"/>
    <s v="Stuart Wells"/>
    <s v="United States"/>
  </r>
  <r>
    <x v="46"/>
    <s v="Borstal Boy"/>
    <s v="Charlie Milwall"/>
    <s v="Danny Dyer"/>
    <s v="United Kingdom, Ireland"/>
  </r>
  <r>
    <x v="46"/>
    <s v="Bounce"/>
    <s v="Seth"/>
    <s v="Johnny Galecki"/>
    <s v="United States"/>
  </r>
  <r>
    <x v="46"/>
    <s v="Bring It On"/>
    <s v="Les"/>
    <s v="Huntley Ritter"/>
    <s v="United States"/>
  </r>
  <r>
    <x v="46"/>
    <s v="The Broken Hearts Club"/>
    <s v="Benji"/>
    <s v="Zach Braff"/>
    <s v="United States"/>
  </r>
  <r>
    <x v="46"/>
    <s v="Chuck &amp; Buck"/>
    <s v="Buck O'Brien"/>
    <s v="Mike White"/>
    <s v="United States"/>
  </r>
  <r>
    <x v="46"/>
    <s v="Lavender"/>
    <s v="Chow Chow"/>
    <s v="Eason Chan"/>
    <s v="Hong Kong"/>
  </r>
  <r>
    <x v="46"/>
    <s v="The Next Best Thing"/>
    <s v="Robert Whittaker"/>
    <s v="Rupert Everett"/>
    <s v="United States"/>
  </r>
  <r>
    <x v="46"/>
    <s v="Sexy Beast"/>
    <s v="Teddy Bass"/>
    <s v="Ian McShane"/>
    <s v="United Kingdom, Spain"/>
  </r>
  <r>
    <x v="46"/>
    <s v="Traffic"/>
    <s v="Francisco &quot;Frankie Flowers&quot; Flores"/>
    <s v="Clifton Collins Jr."/>
    <s v="United States"/>
  </r>
  <r>
    <x v="46"/>
    <s v="28 Days"/>
    <s v="Dutch Gerhardt"/>
    <s v="Alan Tudyk"/>
    <s v="United States"/>
  </r>
  <r>
    <x v="46"/>
    <s v="Urbania"/>
    <s v="Charlie"/>
    <s v="Dan Futterman"/>
    <s v="United States"/>
  </r>
  <r>
    <x v="46"/>
    <s v="Wonder Boys"/>
    <s v="James Leer"/>
    <s v="Tobey Maguire"/>
    <s v="United States, United Kingdom, Germany, Japan"/>
  </r>
  <r>
    <x v="47"/>
    <s v="Blow"/>
    <s v="Derek Foreal"/>
    <s v="Paul Reubens"/>
    <s v="United States"/>
  </r>
  <r>
    <x v="47"/>
    <s v="The Deep End"/>
    <s v="Beau Hall"/>
    <s v="Jonathan Tucker"/>
    <s v="United States"/>
  </r>
  <r>
    <x v="47"/>
    <s v="Gypsy 83"/>
    <s v="Clive Webb"/>
    <s v="Kett Turton"/>
    <s v="United States"/>
  </r>
  <r>
    <x v="47"/>
    <s v="Hedwig and the Angry Inch"/>
    <s v="Luther Robinson"/>
    <s v="Maurice Dean Wint"/>
    <s v="United States"/>
  </r>
  <r>
    <x v="47"/>
    <s v="Josie and the Pussycats"/>
    <s v="Wyatt Frame"/>
    <s v="Alan Cumming"/>
    <s v="United States"/>
  </r>
  <r>
    <x v="47"/>
    <s v="Kissing Jessica Stein"/>
    <s v="Martin"/>
    <s v="Michael Mastro"/>
    <s v="United States"/>
  </r>
  <r>
    <x v="47"/>
    <s v="Lan Yu"/>
    <s v="Lan Yu"/>
    <s v="Liu Ye"/>
    <s v="China, Hong Kong"/>
  </r>
  <r>
    <x v="47"/>
    <s v="Legally Blonde"/>
    <s v="Enrique Salvatore"/>
    <s v="Greg Serano"/>
    <s v="United States"/>
  </r>
  <r>
    <x v="47"/>
    <s v="L.I.E."/>
    <s v="Howie Blitzer"/>
    <s v="Paul Dano"/>
    <s v="United States"/>
  </r>
  <r>
    <x v="47"/>
    <s v="The Man Who Wasn't There"/>
    <s v="Creighton Tolliver"/>
    <s v="Jon Polito"/>
    <s v="United Kingdom, United States"/>
  </r>
  <r>
    <x v="47"/>
    <s v="The Mexican"/>
    <s v="Leroy"/>
    <s v="James Gandolfini"/>
    <s v="United States"/>
  </r>
  <r>
    <x v="47"/>
    <s v="Saving Silverman"/>
    <s v="J.D McNugent"/>
    <s v="Jack Black"/>
    <s v="United States"/>
  </r>
  <r>
    <x v="47"/>
    <s v="Shake It All About"/>
    <s v="J√∏rgen"/>
    <s v="Troels Lyby"/>
    <s v="Denmark"/>
  </r>
  <r>
    <x v="47"/>
    <s v="Wet Hot American Summer"/>
    <s v="McKinley"/>
    <s v="Michael Ian Black"/>
    <s v="United States"/>
  </r>
  <r>
    <x v="48"/>
    <s v="Bend It Like Beckham"/>
    <s v="Tony"/>
    <s v="Ameet Chana"/>
    <s v="United Kingdom, United States, Germany, India"/>
  </r>
  <r>
    <x v="48"/>
    <s v="Boat Trip"/>
    <s v="Lloyd Faversham"/>
    <s v="Roger Moore"/>
    <s v="United States"/>
  </r>
  <r>
    <x v="48"/>
    <s v="Dahmer"/>
    <s v="Jeffrey Dahmer"/>
    <s v="Jeremy Renner"/>
    <s v="United States"/>
  </r>
  <r>
    <x v="48"/>
    <s v="Far from Heaven"/>
    <s v="Frank Whitaker"/>
    <s v="Dennis Quaid"/>
    <s v="United States"/>
  </r>
  <r>
    <x v="48"/>
    <s v="Friday After Next"/>
    <s v="Damon Pearly"/>
    <s v="Terry Crews"/>
    <s v="United States"/>
  </r>
  <r>
    <x v="48"/>
    <s v="The Hours"/>
    <s v="Richard Brown"/>
    <s v="Ed Harris"/>
    <s v="United Kingdom, United States"/>
  </r>
  <r>
    <x v="48"/>
    <s v="Sweet Home Alabama"/>
    <s v="Bobby Ray"/>
    <s v="Ethan Embry"/>
    <s v="United States"/>
  </r>
  <r>
    <x v="48"/>
    <s v="Unconditional Love"/>
    <s v="Dirk"/>
    <s v="Rupert Everett"/>
    <s v="United States"/>
  </r>
  <r>
    <x v="49"/>
    <s v="American Wedding"/>
    <s v="Bear"/>
    <s v="Eric Allan Kramer"/>
    <s v="United States"/>
  </r>
  <r>
    <x v="49"/>
    <s v="Arisan!"/>
    <s v="Nino"/>
    <s v="Surya Saputra"/>
    <s v="Indonesia"/>
  </r>
  <r>
    <x v="49"/>
    <s v="Bright Young Things"/>
    <s v="Miles Maitland"/>
    <s v="Michael Sheen"/>
    <s v="United Kingdom"/>
  </r>
  <r>
    <x v="49"/>
    <s v="Latter Days"/>
    <s v="Christian Markelli"/>
    <s v="Wes Ramsey"/>
    <s v="United States"/>
  </r>
  <r>
    <x v="49"/>
    <s v="Mambo Italiano"/>
    <s v="Angelo Barberini"/>
    <s v="Luke Kirby"/>
    <s v="Canada"/>
  </r>
  <r>
    <x v="49"/>
    <s v="Party Monster"/>
    <s v="Michael Alig"/>
    <s v="Macaulay Culkin"/>
    <s v="United States"/>
  </r>
  <r>
    <x v="50"/>
    <s v="The 24th Day"/>
    <s v="Dan"/>
    <s v="James Marsden"/>
    <s v="United States"/>
  </r>
  <r>
    <x v="50"/>
    <s v="Alexander"/>
    <s v="Hephaistion"/>
    <s v="Jared Leto"/>
    <s v="Germany, France, Italy, Netherlands, United Kingdom, United States"/>
  </r>
  <r>
    <x v="50"/>
    <s v="Bad Education"/>
    <s v="Enrique Goded"/>
    <s v="Fele Mart√≠nez"/>
    <s v="Spain"/>
  </r>
  <r>
    <x v="50"/>
    <s v="Brother to Brother"/>
    <s v="Perry"/>
    <s v="Anthony Mackie"/>
    <s v="United States"/>
  </r>
  <r>
    <x v="50"/>
    <s v="Enter the Phoenix"/>
    <s v="Georgie Hung Chi Kit"/>
    <s v="Daniel Wu"/>
    <s v="Hong Kong"/>
  </r>
  <r>
    <x v="50"/>
    <s v="Formula 17"/>
    <s v="Chou T'ien Tsai"/>
    <s v="Tony Yang"/>
    <s v="Taiwan"/>
  </r>
  <r>
    <x v="50"/>
    <s v="Hellbent"/>
    <s v="Joey"/>
    <s v="Hank Harris"/>
    <s v="United States"/>
  </r>
  <r>
    <x v="50"/>
    <s v="A Home at the End of the World"/>
    <s v="Jonathan Glover"/>
    <s v="Harris Allan / Dallas Roberts"/>
    <s v="United States"/>
  </r>
  <r>
    <x v="50"/>
    <s v="Leave Me Alone"/>
    <s v="Yiu Chun Man"/>
    <s v="Ekin Cheng"/>
    <s v="Hong Kong"/>
  </r>
  <r>
    <x v="50"/>
    <s v="Mean Girls"/>
    <s v="Damian"/>
    <s v="Daniel Franzese"/>
    <s v="United States"/>
  </r>
  <r>
    <x v="50"/>
    <s v="Mysterious Skin"/>
    <s v="Neil McCormick"/>
    <s v="Joseph Gordon-Levitt"/>
    <s v="Netherlands, United States"/>
  </r>
  <r>
    <x v="50"/>
    <s v="Rice Rhapsody"/>
    <s v="Daniel"/>
    <s v="Alvin Chiang"/>
    <s v="Hong Kong, Singapore"/>
  </r>
  <r>
    <x v="50"/>
    <s v="Saved!"/>
    <s v="Dean"/>
    <s v="Chad Faust"/>
    <s v="United States"/>
  </r>
  <r>
    <x v="50"/>
    <s v="Somersault"/>
    <s v="Richard"/>
    <s v="Erik Thomson"/>
    <s v="Australia"/>
  </r>
  <r>
    <x v="50"/>
    <s v="Stage Beauty"/>
    <s v="George Villiers"/>
    <s v="Ben Chaplin"/>
    <s v="Germany, United Kingdom, United States"/>
  </r>
  <r>
    <x v="50"/>
    <s v="The Stepford Wives"/>
    <s v="Roger Bannister"/>
    <s v="Roger Bart"/>
    <s v="United States"/>
  </r>
  <r>
    <x v="50"/>
    <s v="Touch of Pink"/>
    <s v="Alim"/>
    <s v="Jimi Mistry"/>
    <s v="Canada, United Kingdom"/>
  </r>
  <r>
    <x v="51"/>
    <s v="Be Cool"/>
    <s v="Elliot Wilhelm"/>
    <s v="Dwayne Johnson"/>
    <s v="United States"/>
  </r>
  <r>
    <x v="51"/>
    <s v="The Blossoming of Maximo Oliveros"/>
    <s v="Maximo &quot;Maxi&quot; Oliveros"/>
    <s v="Nathan Lopez"/>
    <s v="Philippines"/>
  </r>
  <r>
    <x v="51"/>
    <s v="Brokeback Mountain"/>
    <s v="Randall Malone"/>
    <s v="David Harbour"/>
    <s v="United States"/>
  </r>
  <r>
    <x v="51"/>
    <s v="Capote"/>
    <s v="Truman Capote"/>
    <s v="Philip Seymour Hoffman"/>
    <s v="United States, Canada"/>
  </r>
  <r>
    <x v="51"/>
    <s v="C.R.A.Z.Y."/>
    <s v="Zachary Beaulieu"/>
    <s v="Marc-Andr√© Grondin"/>
    <s v="Canada"/>
  </r>
  <r>
    <x v="51"/>
    <s v="Cursed"/>
    <s v="Bo"/>
    <s v="Milo Ventimiglia"/>
    <s v="United States"/>
  </r>
  <r>
    <x v="51"/>
    <s v="The Dying Gaul"/>
    <s v="Robert Sandrich"/>
    <s v="Peter Sarsgaard"/>
    <s v="United States"/>
  </r>
  <r>
    <x v="51"/>
    <s v="The Family Stone"/>
    <s v="Thad Stone"/>
    <s v="Tyrone Giordano"/>
    <s v="United States"/>
  </r>
  <r>
    <x v="51"/>
    <s v="Happy Endings"/>
    <s v="Charley Peppitone"/>
    <s v="Steve Coogan"/>
    <s v="United States"/>
  </r>
  <r>
    <x v="51"/>
    <s v="Kinky Boots"/>
    <s v="Simon / Lola"/>
    <s v="Chiwetel Ejiofor"/>
    <s v="United Kingdom"/>
  </r>
  <r>
    <x v="51"/>
    <s v="Kiss Kiss Bang Bang"/>
    <s v="Perry Van Shrike/&quot;Gay Perry&quot;"/>
    <s v="Val Kilmer"/>
    <s v="United States"/>
  </r>
  <r>
    <x v="51"/>
    <s v="Loggerheads"/>
    <s v="George"/>
    <s v="Michael Kelly"/>
    <s v="United States"/>
  </r>
  <r>
    <x v="51"/>
    <s v="Monster-in-Law"/>
    <s v="Remy"/>
    <s v="Adam Scott"/>
    <s v="United States"/>
  </r>
  <r>
    <x v="51"/>
    <s v="My Fair Son"/>
    <s v="Ray"/>
    <s v="Junrui Wang"/>
    <s v="China"/>
  </r>
  <r>
    <x v="51"/>
    <s v="Rent"/>
    <s v="Thomas B. &quot;Tom&quot; Collins"/>
    <s v="Jesse L. Martin"/>
    <s v="United States"/>
  </r>
  <r>
    <x v="51"/>
    <s v="Tides of War"/>
    <s v="Frank Habley"/>
    <s v="Adrian Paul"/>
    <s v="United States"/>
  </r>
  <r>
    <x v="51"/>
    <s v="V for Vendetta"/>
    <s v="Gordon Deitrich"/>
    <s v="Stephen Fry"/>
    <s v="Germany, United Kingdom, United States"/>
  </r>
  <r>
    <x v="51"/>
    <s v="Wedding Crashers"/>
    <s v="Todd Cleary"/>
    <s v="Keir O'Donnell"/>
    <s v="United States"/>
  </r>
  <r>
    <x v="52"/>
    <s v="Another Gay Movie"/>
    <s v="Griff"/>
    <s v="Mitch Morris"/>
    <s v="United States"/>
  </r>
  <r>
    <x v="52"/>
    <s v="The Architect"/>
    <s v="Shawn"/>
    <s v="Paul James"/>
    <s v="United States"/>
  </r>
  <r>
    <x v="52"/>
    <s v="Boy Culture"/>
    <s v="Alex &quot;X&quot;"/>
    <s v="Derek Magyar"/>
    <s v="United States"/>
  </r>
  <r>
    <x v="52"/>
    <s v="The Bubble"/>
    <s v="Ashraf"/>
    <s v="Yousef 'Joe' Sweid"/>
    <s v="Israel"/>
  </r>
  <r>
    <x v="52"/>
    <s v="Confetti"/>
    <s v="Archie"/>
    <s v="Vincent Franklin"/>
    <s v="United Kingdom"/>
  </r>
  <r>
    <x v="52"/>
    <s v="Crank"/>
    <s v="Kaylo"/>
    <s v="Efren Ramirez"/>
    <s v="United States"/>
  </r>
  <r>
    <x v="52"/>
    <s v="Eternal Summer"/>
    <s v="Jonathan"/>
    <s v="Bryant Chang"/>
    <s v="Taiwan"/>
  </r>
  <r>
    <x v="52"/>
    <s v="The History Boys"/>
    <s v="Douglas Hector"/>
    <s v="Richard Griffiths"/>
    <s v="United Kingdom"/>
  </r>
  <r>
    <x v="52"/>
    <s v="Infamous"/>
    <s v="Truman Capote"/>
    <s v="Toby Jones"/>
    <s v="United States"/>
  </r>
  <r>
    <x v="52"/>
    <s v="Let's Go to Prison"/>
    <s v="Barry"/>
    <s v="Chi McBride"/>
    <s v="United States"/>
  </r>
  <r>
    <x v="52"/>
    <s v="Little Miss Sunshine"/>
    <s v="Frank Ginsberg"/>
    <s v="Steve Carell"/>
    <s v="United States"/>
  </r>
  <r>
    <x v="52"/>
    <s v="The Night Listener"/>
    <s v="Gabriel Noone"/>
    <s v="Robin Williams"/>
    <s v="United States"/>
  </r>
  <r>
    <x v="52"/>
    <s v="No Regret"/>
    <s v="Lee Su-min"/>
    <s v="Lee Yeong-hoon"/>
    <s v="South Korea"/>
  </r>
  <r>
    <x v="52"/>
    <s v="Poseidon"/>
    <s v="Richard Nelson"/>
    <s v="Richard Dreyfuss"/>
    <s v="United States"/>
  </r>
  <r>
    <x v="52"/>
    <s v="Running with Scissors"/>
    <s v="Neil Bookman"/>
    <s v="Joseph Fiennes"/>
    <s v="United States"/>
  </r>
  <r>
    <x v="52"/>
    <s v="Scenes of a Sexual Nature"/>
    <s v="Billy"/>
    <s v="Ewan McGregor"/>
    <s v="United Kingdom"/>
  </r>
  <r>
    <x v="52"/>
    <s v="Shortbus"/>
    <s v="James"/>
    <s v="Paul Dawson"/>
    <s v="Canada"/>
  </r>
  <r>
    <x v="52"/>
    <s v="Talladega Nights: The Ballad of Ricky Bobby"/>
    <s v="Jean Girard"/>
    <s v="Sacha Baron Cohen"/>
    <s v="United States"/>
  </r>
  <r>
    <x v="53"/>
    <s v="Breakfast with Scot"/>
    <s v="Eric McNally"/>
    <s v="Tom Cavanagh"/>
    <s v="Canada"/>
  </r>
  <r>
    <x v="53"/>
    <s v="I Now Pronounce You Chuck &amp; Larry"/>
    <s v="Fred Duncan"/>
    <s v="Ving Rhames"/>
    <s v="United States"/>
  </r>
  <r>
    <x v="53"/>
    <s v="Love Songs"/>
    <s v="Erwann"/>
    <s v="Gr√©goire Leprince-Ringuet"/>
    <s v="France"/>
  </r>
  <r>
    <x v="53"/>
    <s v="Shelter"/>
    <s v="Shaun"/>
    <s v="Brad Rowe"/>
    <s v="United States"/>
  </r>
  <r>
    <x v="53"/>
    <s v="Stardust"/>
    <s v="Captain Shakespeare"/>
    <s v="Robert De Niro"/>
    <s v="United States, United Kingdom"/>
  </r>
  <r>
    <x v="53"/>
    <s v="The Walker"/>
    <s v="Carter Page III"/>
    <s v="Woody Harrelson"/>
    <s v="United States, United Kingdom"/>
  </r>
  <r>
    <x v="54"/>
    <s v="Brideshead Revisited"/>
    <s v="Anthony Blanche"/>
    <s v="Joseph Beattie"/>
    <s v="United Kingdom"/>
  </r>
  <r>
    <x v="54"/>
    <s v="Death Race"/>
    <s v="Joseph &quot;Machine Gun Joe&quot; Mason"/>
    <s v="Tyrese Gibson"/>
    <s v="United States"/>
  </r>
  <r>
    <x v="54"/>
    <s v="Doubt"/>
    <s v="Donald Miller"/>
    <s v="Joseph Foster"/>
    <s v="United States"/>
  </r>
  <r>
    <x v="54"/>
    <s v="Dream Boy"/>
    <s v="Nathan Davies"/>
    <s v="Stephan Bender"/>
    <s v="United States"/>
  </r>
  <r>
    <x v="54"/>
    <s v="Hamlet 2"/>
    <s v="Rand Posin"/>
    <s v="Skylar Astin"/>
    <s v="United States"/>
  </r>
  <r>
    <x v="54"/>
    <s v="Little Ashes"/>
    <s v="Salvador Dal√≠"/>
    <s v="Robert Pattinson"/>
    <s v="United Kingdom, Spain"/>
  </r>
  <r>
    <x v="54"/>
    <s v="Mamma Mia!"/>
    <s v="Harry Bright"/>
    <s v="Colin Firth"/>
    <s v="Germany, United Kingdom, United States"/>
  </r>
  <r>
    <x v="54"/>
    <s v="Milk"/>
    <s v="Harvey Milk"/>
    <s v="Sean Penn"/>
    <s v="United States"/>
  </r>
  <r>
    <x v="54"/>
    <s v="Nick &amp; Norah's Infinite Playlist"/>
    <s v="Beefy Guy (Lethario)"/>
    <s v="Jonathan B. Wright"/>
    <s v="United States"/>
  </r>
  <r>
    <x v="54"/>
    <s v="RocknRolla"/>
    <s v="Handsome Bob"/>
    <s v="Tom Hardy"/>
    <s v="United States, United Kingdom, France"/>
  </r>
  <r>
    <x v="54"/>
    <s v="Sex Drive"/>
    <s v="Rex Lafferty"/>
    <s v="James Marsden"/>
    <s v="United States"/>
  </r>
  <r>
    <x v="54"/>
    <s v="Tropic Thunder"/>
    <s v="Alpa Chino"/>
    <s v="Brandon T. Jackson"/>
    <s v="United States, Germany, United Kingdom"/>
  </r>
  <r>
    <x v="54"/>
    <s v="Zack and Miri Make a Porno"/>
    <s v="Brandon St. Randy"/>
    <s v="Justin Long"/>
    <s v="United States"/>
  </r>
  <r>
    <x v="55"/>
    <s v="44 Inch Chest"/>
    <s v="Meredith"/>
    <s v="Ian McShane"/>
    <s v="United Kingdom"/>
  </r>
  <r>
    <x v="55"/>
    <s v="Br√ºno"/>
    <s v="Br√ºno Gehard"/>
    <s v="Sacha Baron Cohen"/>
    <s v="United States, United Kingdom"/>
  </r>
  <r>
    <x v="55"/>
    <s v="Cirque du Freak: The Vampire's Assistant"/>
    <s v="Mr. Tiny"/>
    <s v="Michael Cerveris"/>
    <s v="United States"/>
  </r>
  <r>
    <x v="55"/>
    <s v="Horsemen"/>
    <s v="Corey Kurth"/>
    <s v="Patrick Fugit"/>
    <s v="United States"/>
  </r>
  <r>
    <x v="55"/>
    <s v="I Killed My Mother"/>
    <s v="Hubert Minel"/>
    <s v="Xavier Dolan"/>
    <s v="Canada"/>
  </r>
  <r>
    <x v="55"/>
    <s v="I Love You, Man"/>
    <s v="Robbie Klaven"/>
    <s v="Andy Samberg"/>
    <s v="United States"/>
  </r>
  <r>
    <x v="55"/>
    <s v="I Love You Phillip Morris"/>
    <s v="Phillip Morris"/>
    <s v="Ewan McGregor"/>
    <s v="France, United States"/>
  </r>
  <r>
    <x v="55"/>
    <s v="Permanent Residence"/>
    <s v="Ivan"/>
    <s v="Sean Li"/>
    <s v="Hong Kong"/>
  </r>
  <r>
    <x v="55"/>
    <s v="Shank"/>
    <s v="Cal"/>
    <s v="Wayne Virgo"/>
    <s v="United Kingdom"/>
  </r>
  <r>
    <x v="55"/>
    <s v="A Single Man"/>
    <s v="George Falconer"/>
    <s v="Colin Firth"/>
    <s v="United States"/>
  </r>
  <r>
    <x v="55"/>
    <s v="Soundless Wind Chime"/>
    <s v="Ricky"/>
    <s v="Lu Yulai"/>
    <s v="Hong Kong, Switzerland, China"/>
  </r>
  <r>
    <x v="55"/>
    <s v="Taking Woodstock"/>
    <s v="Elliot Teichberg/Tiber"/>
    <s v="Demetri Martin"/>
    <s v="United States"/>
  </r>
  <r>
    <x v="55"/>
    <s v="Undertow"/>
    <s v="Santiago"/>
    <s v="Manolo Cardona"/>
    <s v="Peru, Colombia, France, Germany"/>
  </r>
  <r>
    <x v="56"/>
    <s v="Amphetamine"/>
    <s v="Daniel"/>
    <s v="Thomas Price"/>
    <s v="Hong Kong"/>
  </r>
  <r>
    <x v="56"/>
    <s v="Beginners"/>
    <s v="Hal"/>
    <s v="Christopher Plummer"/>
    <s v="United States"/>
  </r>
  <r>
    <x v="56"/>
    <s v="Burlesque"/>
    <s v="Sean"/>
    <s v="Stanley Tucci"/>
    <s v="United States"/>
  </r>
  <r>
    <x v="56"/>
    <s v="Death at a Funeral"/>
    <s v="Frank Lovett"/>
    <s v="Peter Dinklage"/>
    <s v="United States, United Kingdom"/>
  </r>
  <r>
    <x v="56"/>
    <s v="Dirty Girl"/>
    <s v="Clarke Walters"/>
    <s v="Jeremy Dozier"/>
    <s v="United States"/>
  </r>
  <r>
    <x v="56"/>
    <s v="Easy A"/>
    <s v="Brandon"/>
    <s v="Dan Byrd"/>
    <s v="United States"/>
  </r>
  <r>
    <x v="56"/>
    <s v="Every Day"/>
    <s v="Jonah Freed"/>
    <s v="Ezra Miller"/>
    <s v="United States"/>
  </r>
  <r>
    <x v="56"/>
    <s v="For Colored Girls"/>
    <s v="Carl Bradmore"/>
    <s v="Omari Hardwick"/>
    <s v="United States"/>
  </r>
  <r>
    <x v="56"/>
    <s v="Howl"/>
    <s v="Allen Ginsberg"/>
    <s v="James Franco"/>
    <s v="United States"/>
  </r>
  <r>
    <x v="56"/>
    <s v="Kaboom"/>
    <s v="Oliver"/>
    <s v="Brennan Mejia"/>
    <s v="United States"/>
  </r>
  <r>
    <x v="56"/>
    <s v="The Last Exorcism"/>
    <s v="Logan"/>
    <s v="Logan Craig Reid"/>
    <s v="United States"/>
  </r>
  <r>
    <x v="56"/>
    <s v="Little White Lies"/>
    <s v="Vincent"/>
    <s v="Beno√Æt Magimel"/>
    <s v="France"/>
  </r>
  <r>
    <x v="56"/>
    <s v="Scott Pilgrim vs. the World"/>
    <s v="Scott aka &quot;Other Scott&quot;"/>
    <s v="Ben Lewis"/>
    <s v="United Kingdom, United States, Japan"/>
  </r>
  <r>
    <x v="56"/>
    <s v="Valentine's Day"/>
    <s v="Sean Jackson"/>
    <s v="Eric Dane"/>
    <s v="United States"/>
  </r>
  <r>
    <x v="57"/>
    <s v="Bernie"/>
    <s v="Bernie Tiede"/>
    <s v="Jack Black"/>
    <s v="United States"/>
  </r>
  <r>
    <x v="57"/>
    <s v="The Best Exotic Marigold Hotel"/>
    <s v="Graham Dashwood"/>
    <s v="Tom Wilkinson"/>
    <s v="United Kingdom"/>
  </r>
  <r>
    <x v="57"/>
    <s v="The Broken Tower"/>
    <s v="Hart Crane"/>
    <s v="James Franco"/>
    <s v="United States"/>
  </r>
  <r>
    <x v="57"/>
    <s v="The Guard"/>
    <s v="Garda Aidan McBride"/>
    <s v="Rory Keenan"/>
    <s v="Ireland, United Kingdom"/>
  </r>
  <r>
    <x v="57"/>
    <s v="J. Edgar"/>
    <s v="J. Edgar Hoover"/>
    <s v="Leonardo DiCaprio"/>
    <s v="United States"/>
  </r>
  <r>
    <x v="57"/>
    <s v="Just Go With It"/>
    <s v="Ian Maxtone-Jones"/>
    <s v="Dave Matthews"/>
    <s v="United States"/>
  </r>
  <r>
    <x v="57"/>
    <s v="The Ledge"/>
    <s v="Chris"/>
    <s v="Christopher Gorham"/>
    <s v="United States"/>
  </r>
  <r>
    <x v="57"/>
    <s v="Love Actually... Sucks!"/>
    <s v="Bridesman"/>
    <s v="Ryo van Kooten"/>
    <s v="Hong Kong"/>
  </r>
  <r>
    <x v="57"/>
    <s v="North Sea Texas"/>
    <s v="Pim"/>
    <s v="Jelle Florizoone"/>
    <s v="Belgium"/>
  </r>
  <r>
    <x v="57"/>
    <s v="Tinker Tailor Soldier Spy"/>
    <s v="Peter Guillam"/>
    <s v="Benedict Cumberbatch"/>
    <s v="United Kingdom"/>
  </r>
  <r>
    <x v="57"/>
    <s v="The Unkabogable Praybeyt Benjamin"/>
    <s v="Private Benjamin Santos VIII"/>
    <s v="Vice Ganda"/>
    <s v="Philippines"/>
  </r>
  <r>
    <x v="57"/>
    <s v="Weekend"/>
    <s v="Russell"/>
    <s v="Tom Cullen"/>
    <s v="United Kingdom"/>
  </r>
  <r>
    <x v="58"/>
    <s v="Celeste and Jesse Forever"/>
    <s v="Scott"/>
    <s v="Elijah Wood"/>
    <s v="United States"/>
  </r>
  <r>
    <x v="58"/>
    <s v="Cloud Atlas"/>
    <s v="Rufus Sixsmith"/>
    <s v="James D'Arcy"/>
    <s v="Germany, United States"/>
  </r>
  <r>
    <x v="58"/>
    <s v="For a Good Time, Call..."/>
    <s v="Jesse"/>
    <s v="Justin Long"/>
    <s v="United States"/>
  </r>
  <r>
    <x v="58"/>
    <s v="Four"/>
    <s v="Joe"/>
    <s v="Wendell Pierce"/>
    <s v="United States"/>
  </r>
  <r>
    <x v="58"/>
    <s v="Ginger &amp; Rosa"/>
    <s v="Mark"/>
    <s v="Timothy Spall"/>
    <s v="United Kingdom, Denmark, Canada"/>
  </r>
  <r>
    <x v="58"/>
    <s v="Hit and Run"/>
    <s v="Terry Rathbinn"/>
    <s v="Jess Rowland"/>
    <s v="United States"/>
  </r>
  <r>
    <x v="58"/>
    <s v="On the Road"/>
    <s v="Tall thin salesman"/>
    <s v="Steve Buscemi"/>
    <s v="France, United Kingdom, Mexico, Brazil, United States, Canada"/>
  </r>
  <r>
    <x v="58"/>
    <s v="The Paperboy"/>
    <s v="Ward Jansen"/>
    <s v="Matthew McConaughey"/>
    <s v="United States"/>
  </r>
  <r>
    <x v="58"/>
    <s v="The Perks of Being a Wallflower"/>
    <s v="Brad"/>
    <s v="Johnny Simmons"/>
    <s v="United States"/>
  </r>
  <r>
    <x v="58"/>
    <s v="Rock of Ages"/>
    <s v="Lonny Barnett"/>
    <s v="Russell Brand"/>
    <s v="United States"/>
  </r>
  <r>
    <x v="58"/>
    <s v="Sassy Pants"/>
    <s v="Chip Hardy"/>
    <s v="Haley Joel Osment"/>
    <s v="United States"/>
  </r>
  <r>
    <x v="58"/>
    <s v="Speechless"/>
    <s v="Luke"/>
    <s v="Pierre-Matthieu Vital"/>
    <s v="Hong Kong, China"/>
  </r>
  <r>
    <x v="58"/>
    <s v="Struck by Lightning"/>
    <s v="Nicholas Forbes"/>
    <s v="Carter Jenkins"/>
    <s v="United States"/>
  </r>
  <r>
    <x v="58"/>
    <s v="Ted"/>
    <s v="Guy"/>
    <s v="Patrick Warburton"/>
    <s v="United States"/>
  </r>
  <r>
    <x v="59"/>
    <s v="After the Dark"/>
    <s v="Jack"/>
    <s v="Freddie Stroma"/>
    <s v="Indonesia, United States"/>
  </r>
  <r>
    <x v="59"/>
    <s v="The Amazing Praybeyt Benjamin"/>
    <s v="Private Benjamin Santos VIII"/>
    <s v="Vice Ganda"/>
    <s v="Philippines"/>
  </r>
  <r>
    <x v="59"/>
    <s v="Baggage Claim"/>
    <s v="Sam"/>
    <s v="Adam Brody"/>
    <s v="United States"/>
  </r>
  <r>
    <x v="59"/>
    <s v="The Bling Ring"/>
    <s v="Marc Hall"/>
    <s v="Israel Broussard"/>
    <s v="United States, United Kingdom, France, Germany, Japan"/>
  </r>
  <r>
    <x v="59"/>
    <s v="Blue Is the Warmest Colour"/>
    <s v="Valentin"/>
    <s v="Sandor Funtek"/>
    <s v="France, Belgium, Spain"/>
  </r>
  <r>
    <x v="59"/>
    <s v="Free Fall"/>
    <s v="Kay Engel"/>
    <s v="Max Riemelt"/>
    <s v="Germany"/>
  </r>
  <r>
    <x v="59"/>
    <s v="G.B.F."/>
    <s v="Tanner Daniels"/>
    <s v="Michael J. Willett"/>
    <s v="United States"/>
  </r>
  <r>
    <x v="59"/>
    <s v="Geography Club"/>
    <s v="Russell Middlebrook"/>
    <s v="Cameron Deane Stewart"/>
    <s v="United States"/>
  </r>
  <r>
    <x v="59"/>
    <s v="Grown Ups 2"/>
    <s v="Kyle"/>
    <s v="Oliver Hudson"/>
    <s v="United States"/>
  </r>
  <r>
    <x v="59"/>
    <s v="Kick-Ass 2"/>
    <s v="Insect-Man"/>
    <s v="Robert Emms"/>
    <s v="United Kingdom, United States"/>
  </r>
  <r>
    <x v="59"/>
    <s v="Kill Your Darlings"/>
    <s v="Lucien Carr"/>
    <s v="Dane DeHaan"/>
    <s v="United Kingdom"/>
  </r>
  <r>
    <x v="59"/>
    <s v="The Mortal Instruments: City of Bones"/>
    <s v="Alec Lightwood"/>
    <s v="Kevin Zegers"/>
    <s v="Canada, Germany, United States, United Kingdom"/>
  </r>
  <r>
    <x v="59"/>
    <s v="Philomena"/>
    <s v="Michael"/>
    <s v="Sean Mahon"/>
    <s v="France, United Kingdom, United States"/>
  </r>
  <r>
    <x v="59"/>
    <s v="Pit Stop"/>
    <s v="Ernesto"/>
    <s v="Marcus DeAnda"/>
    <s v="United States"/>
  </r>
  <r>
    <x v="59"/>
    <s v="SDU: Sex Duties Unit"/>
    <s v="Hai Mai"/>
    <s v="Derek Tsang"/>
    <s v="Hong Kong"/>
  </r>
  <r>
    <x v="59"/>
    <s v="Starred Up"/>
    <s v="Neville Love"/>
    <s v="Ben Mendelsohn"/>
    <s v="United Kingdom"/>
  </r>
  <r>
    <x v="59"/>
    <s v="Tom at the Farm"/>
    <s v="Tom Podowski"/>
    <s v="Xavier Dolan"/>
    <s v="Canada"/>
  </r>
  <r>
    <x v="59"/>
    <s v="Voyage"/>
    <s v="Ryo"/>
    <s v="Ryo van Kooten"/>
    <s v="Hong Kong"/>
  </r>
  <r>
    <x v="60"/>
    <s v="Blackbird"/>
    <s v="Randy Rousseau"/>
    <s v="Julian Walker"/>
    <s v="United States"/>
  </r>
  <r>
    <x v="60"/>
    <s v="Boulevard"/>
    <s v="Nolan Mack"/>
    <s v="Robin Williams"/>
    <s v="United States"/>
  </r>
  <r>
    <x v="60"/>
    <s v="Dear White People"/>
    <s v="Lionel Higgins"/>
    <s v="Tyler James Williams"/>
    <s v="United States"/>
  </r>
  <r>
    <x v="60"/>
    <s v="Futuro Beach"/>
    <s v="Donato"/>
    <s v="Wagner Moura"/>
    <s v="Brazil, Germany"/>
  </r>
  <r>
    <x v="60"/>
    <s v="The Imitation Game"/>
    <s v="Alan Turing"/>
    <s v="Benedict Cumberbatch"/>
    <s v="United States"/>
  </r>
  <r>
    <x v="60"/>
    <s v="Jongens"/>
    <s v="Marc"/>
    <s v="Ko Zandvliet"/>
    <s v="Netherlands"/>
  </r>
  <r>
    <x v="60"/>
    <s v="Lilting"/>
    <s v="Kai"/>
    <s v="Andrew Leung"/>
    <s v="United Kingdom"/>
  </r>
  <r>
    <x v="60"/>
    <s v="Love Is Strange"/>
    <s v="George Garea"/>
    <s v="Alfred Molina"/>
    <s v="United States, France"/>
  </r>
  <r>
    <x v="60"/>
    <s v="Obvious Child"/>
    <s v="Joey"/>
    <s v="Gabe Liedman"/>
    <s v="United States"/>
  </r>
  <r>
    <x v="60"/>
    <s v="Pride"/>
    <s v="Mark Ashton"/>
    <s v="Ben Schnetzer"/>
    <s v="United Kingdom"/>
  </r>
  <r>
    <x v="60"/>
    <s v="The Skeleton Twins"/>
    <s v="Milo Dean"/>
    <s v="Bill Hader"/>
    <s v="United States"/>
  </r>
  <r>
    <x v="60"/>
    <s v="Space Station 76"/>
    <s v="Captain Glenn Terry"/>
    <s v="Patrick Wilson"/>
    <s v="United States"/>
  </r>
  <r>
    <x v="60"/>
    <s v="The Way He Looks"/>
    <s v="Leonardo"/>
    <s v="Ghilherme Lobo"/>
    <s v="Brazil"/>
  </r>
  <r>
    <x v="60"/>
    <s v="White Bird in a Blizzard"/>
    <s v="Mickey"/>
    <s v="Mark Indelicato"/>
    <s v="France, United States"/>
  </r>
  <r>
    <x v="61"/>
    <s v="4th Man Out"/>
    <s v="Adam"/>
    <s v="Evan Todd"/>
    <s v="United States"/>
  </r>
  <r>
    <x v="61"/>
    <s v="American Ultra"/>
    <s v="Petey Douglas"/>
    <s v="Tony Hale"/>
    <s v="United States"/>
  </r>
  <r>
    <x v="61"/>
    <s v="Burnt"/>
    <s v="Tony Balerdi"/>
    <s v="Daniel Br√ºhl"/>
    <s v="United States"/>
  </r>
  <r>
    <x v="61"/>
    <s v="Entourage"/>
    <s v="Lloyd Lee"/>
    <s v="Rex Lee"/>
    <s v="United States"/>
  </r>
  <r>
    <x v="61"/>
    <s v="Get Hard"/>
    <s v="Chris"/>
    <s v="T. J. Jagodowski"/>
    <s v="United States"/>
  </r>
  <r>
    <x v="61"/>
    <s v="The Heroes of Evil"/>
    <s v="Aritz"/>
    <s v="Jorge Clemente"/>
    <s v="Spain"/>
  </r>
  <r>
    <x v="61"/>
    <s v="Holding the Man"/>
    <s v="John Caleo"/>
    <s v="Craig Stott"/>
    <s v="Australia"/>
  </r>
  <r>
    <x v="61"/>
    <s v="Holy Mess"/>
    <s v="Oscar"/>
    <s v="Anton Lundqvist"/>
    <s v="Sweden"/>
  </r>
  <r>
    <x v="61"/>
    <s v="James White"/>
    <s v="Nick"/>
    <s v="Scott Mescudi"/>
    <s v="United States"/>
  </r>
  <r>
    <x v="61"/>
    <s v="Legend"/>
    <s v="Ronnie Kray"/>
    <s v="Tom Hardy"/>
    <s v="United Kingdom, United States"/>
  </r>
  <r>
    <x v="61"/>
    <s v="Stonewall"/>
    <s v="Danny Winters"/>
    <s v="Jeremy Irvine"/>
    <s v="United States"/>
  </r>
  <r>
    <x v="61"/>
    <s v="Those People"/>
    <s v="Charlie"/>
    <s v="Jonathan Gordon"/>
    <s v="United States"/>
  </r>
  <r>
    <x v="61"/>
    <s v="Utopians"/>
    <s v="Antonio Ming"/>
    <s v="Jackie Chow"/>
    <s v="Hong Kong"/>
  </r>
  <r>
    <x v="61"/>
    <s v="Wild Horses"/>
    <s v="Ben Briggs"/>
    <s v="James Franco"/>
    <s v="United States"/>
  </r>
  <r>
    <x v="62"/>
    <s v="Absolutely Fabulous: The Movie"/>
    <s v="Himself"/>
    <s v="Graham Norton"/>
    <s v="United Kingdom, United States"/>
  </r>
  <r>
    <x v="62"/>
    <s v="As You Are"/>
    <s v="Jack"/>
    <s v="Owen Campbell"/>
    <s v="United States"/>
  </r>
  <r>
    <x v="62"/>
    <s v="Being 17"/>
    <s v="Damien Delille"/>
    <s v="Klein"/>
    <s v="France"/>
  </r>
  <r>
    <x v="62"/>
    <s v="Cell"/>
    <s v="Thomas &quot;Tom&quot; McCourt"/>
    <s v="Samuel L. Jackson"/>
    <s v="United States"/>
  </r>
  <r>
    <x v="62"/>
    <s v="Center of My World"/>
    <s v="Phil"/>
    <s v="Louis Hofmann"/>
    <s v="Germany"/>
  </r>
  <r>
    <x v="62"/>
    <s v="Curmudgeons"/>
    <s v="Jackie"/>
    <s v="Danny DeVito"/>
    <s v="United States"/>
  </r>
  <r>
    <x v="62"/>
    <s v="Dirty Grandpa"/>
    <s v="Bradley"/>
    <s v="Jeffrey Bowyer-Chapman"/>
    <s v="United States"/>
  </r>
  <r>
    <x v="62"/>
    <s v="Handsome Devil"/>
    <s v="Conor Masters"/>
    <s v="Nicholas Galitzine"/>
    <s v="Ireland"/>
  </r>
  <r>
    <x v="62"/>
    <s v="Heartstone"/>
    <s v="Kristj√°n"/>
    <s v="Bl√¶r Hinriksson"/>
    <s v="Iceland"/>
  </r>
  <r>
    <x v="62"/>
    <s v="Independence Day: Resurgence"/>
    <s v="Dr. Brackish Okun"/>
    <s v="Brent Spiner"/>
    <s v="United States"/>
  </r>
  <r>
    <x v="62"/>
    <s v="It's Only the End of the World"/>
    <s v="Louis"/>
    <s v="Gaspard Ulliel"/>
    <s v="Canada, France"/>
  </r>
  <r>
    <x v="62"/>
    <s v="King Cobra"/>
    <s v="Brent Corrigan"/>
    <s v="Garrett Clayton"/>
    <s v="United States"/>
  </r>
  <r>
    <x v="62"/>
    <s v="Miss Stevens"/>
    <s v="Sam"/>
    <s v="Anthony Quintal"/>
    <s v="United States"/>
  </r>
  <r>
    <x v="62"/>
    <s v="The Mobfathers"/>
    <s v="Wulf"/>
    <s v="Gregory Wong"/>
    <s v="Hong Kong"/>
  </r>
  <r>
    <x v="62"/>
    <s v="Moonlight"/>
    <s v="Chiron Harris (&quot;Little&quot; / &quot;Black&quot;)"/>
    <s v="Trevante Rhodes"/>
    <s v="United States"/>
  </r>
  <r>
    <x v="62"/>
    <s v="Neighbors 2: Sorority Rising"/>
    <s v="Pete Regazolli"/>
    <s v="Dave Franco"/>
    <s v="United States"/>
  </r>
  <r>
    <x v="62"/>
    <s v="Nocturnal Animals"/>
    <s v="Carlos Holt"/>
    <s v="Michael Sheen"/>
    <s v="United States"/>
  </r>
  <r>
    <x v="62"/>
    <s v="Other People"/>
    <s v="David Mulcahey"/>
    <s v="Jesse Plemons"/>
    <s v="United States"/>
  </r>
  <r>
    <x v="62"/>
    <s v="Rage"/>
    <s v="Y≈´ma Fujita"/>
    <s v="Satoshi Tsumabuki"/>
    <s v="Japan"/>
  </r>
  <r>
    <x v="62"/>
    <s v="Raw"/>
    <s v="Adrien"/>
    <s v="Rabah Na√Øt Oufella"/>
    <s v="France, Belgium"/>
  </r>
  <r>
    <x v="62"/>
    <s v="Spa Night"/>
    <s v="David"/>
    <s v="Joe Seo"/>
    <s v="United States"/>
  </r>
  <r>
    <x v="62"/>
    <s v="Tallulah"/>
    <s v="Andreas"/>
    <s v="Zachary Quinto"/>
    <s v="United States"/>
  </r>
  <r>
    <x v="62"/>
    <s v="Two Is a Family"/>
    <s v="Bernie"/>
    <s v="Antoine Bertrand"/>
    <s v="France"/>
  </r>
  <r>
    <x v="63"/>
    <s v="Alien: Covenant"/>
    <s v="Carl Lope"/>
    <s v="Demi√°n Bichir"/>
    <s v="United Kingdom, United States"/>
  </r>
  <r>
    <x v="63"/>
    <s v="Battle of the Sexes"/>
    <s v="Ted Tinling"/>
    <s v="Alan Cumming"/>
    <s v="United Kingdom, United States"/>
  </r>
  <r>
    <x v="63"/>
    <s v="Beach Rats"/>
    <s v="Frankie"/>
    <s v="Harris Dickinson"/>
    <s v="United States"/>
  </r>
  <r>
    <x v="63"/>
    <s v="Beauty and the Beast"/>
    <s v="LeFou"/>
    <s v="Josh Gad"/>
    <s v="United States"/>
  </r>
  <r>
    <x v="63"/>
    <s v="God's Own Country"/>
    <s v="Gheorghe Ionescu"/>
    <s v="Alec Secareanu"/>
    <s v="United Kingdom"/>
  </r>
  <r>
    <x v="63"/>
    <s v="Lady Bird"/>
    <s v="Danny O'Neill"/>
    <s v="Lucas Hedges"/>
    <s v="United States"/>
  </r>
  <r>
    <x v="63"/>
    <s v="My Friend Dahmer"/>
    <s v="Jeffrey Dahmer"/>
    <s v="Ross Lynch"/>
    <s v="United States"/>
  </r>
  <r>
    <x v="63"/>
    <s v="Permission"/>
    <s v="Hale"/>
    <s v="David Joseph Craig"/>
    <s v="United States"/>
  </r>
  <r>
    <x v="63"/>
    <s v="Rift"/>
    <s v="Einar"/>
    <s v="Sigurdur Thor Oskarsson"/>
    <s v="Iceland"/>
  </r>
  <r>
    <x v="63"/>
    <s v="The Shape of Water"/>
    <s v="Giles"/>
    <s v="Richard Jenkins"/>
    <s v="United States"/>
  </r>
  <r>
    <x v="63"/>
    <s v="Speech &amp; Debate"/>
    <s v="Howie"/>
    <s v="Austin P. McKenzie"/>
    <s v="United States"/>
  </r>
  <r>
    <x v="63"/>
    <s v="Thirty Years of Adonis"/>
    <s v="Yang Ke"/>
    <s v="Adonis He Fei"/>
    <s v="Hong Kong, Taiwan, China"/>
  </r>
  <r>
    <x v="63"/>
    <s v="Tom of Finland"/>
    <s v="Touko Laaksonen"/>
    <s v="Pekka Strang"/>
    <s v="Finland, Sweden, Denmark, Germany, United States"/>
  </r>
  <r>
    <x v="64"/>
    <s v="Alex Strangelove"/>
    <s v="Alex Truelove"/>
    <s v="Daniel Doheny"/>
    <s v="United States"/>
  </r>
  <r>
    <x v="64"/>
    <s v="Bird Box"/>
    <s v="Greg"/>
    <s v="BD Wong"/>
    <s v="United States"/>
  </r>
  <r>
    <x v="64"/>
    <s v="Bohemian Rhapsody"/>
    <s v="Jim Hutton"/>
    <s v="Aaron McCusker"/>
    <s v="United Kingdom, United States"/>
  </r>
  <r>
    <x v="64"/>
    <s v="Boy Erased"/>
    <s v="Jared Eamons"/>
    <s v="Lucas Hedges"/>
    <s v="United States"/>
  </r>
  <r>
    <x v="64"/>
    <s v="Can You Ever Forgive Me?"/>
    <s v="Jack Hock"/>
    <s v="Richard E. Grant"/>
    <s v="United States"/>
  </r>
  <r>
    <x v="64"/>
    <s v="Come Sunday"/>
    <s v="Reggie"/>
    <s v="Lakeith Stanfield"/>
    <s v="United States"/>
  </r>
  <r>
    <x v="64"/>
    <s v="Crazy Rich Asians"/>
    <s v="Oliver T'sien"/>
    <s v="Nico Santos"/>
    <s v="United States, Singapore"/>
  </r>
  <r>
    <x v="64"/>
    <s v="The Death &amp; Life of John F. Donovan"/>
    <s v="John F. Donovan"/>
    <s v="Kit Harington"/>
    <s v="Canada"/>
  </r>
  <r>
    <x v="64"/>
    <s v="Don't Worry, He Won't Get Far on Foot"/>
    <s v="Donnie"/>
    <s v="Jonah Hill"/>
    <s v="United States"/>
  </r>
  <r>
    <x v="64"/>
    <s v="Giant Little Ones"/>
    <s v="Ray Winter"/>
    <s v="Kyle MacLachlan"/>
    <s v="Canada"/>
  </r>
  <r>
    <x v="64"/>
    <s v="Green Book"/>
    <s v="Don Shirley"/>
    <s v="Mahershala Ali"/>
    <s v="United States"/>
  </r>
  <r>
    <x v="64"/>
    <s v="The Happy Prince"/>
    <s v="Lord Alfred &quot;Bosie&quot; Douglas"/>
    <s v="Colin Morgan"/>
    <s v="Germany, Belgium, Italy, United Kingdom"/>
  </r>
  <r>
    <x v="64"/>
    <s v="Ideal Home"/>
    <s v="Erasmus Brumble"/>
    <s v="Steve Coogan"/>
    <s v="United States"/>
  </r>
  <r>
    <x v="64"/>
    <s v="Love, Simon"/>
    <s v="Simon Spier"/>
    <s v="Nick Robinson"/>
    <s v="United States"/>
  </r>
  <r>
    <x v="64"/>
    <s v="Mary Queen of Scots"/>
    <s v="Lord Darnley"/>
    <s v="Jack Lowden"/>
    <s v="United Kingdom, United States"/>
  </r>
  <r>
    <x v="64"/>
    <s v="Rainbow's Sunset"/>
    <s v="Ramoncito Estrella"/>
    <s v="Eddie Garcia"/>
    <s v="Philippines"/>
  </r>
  <r>
    <x v="64"/>
    <s v="School's out"/>
    <s v="Pierre Hoffman"/>
    <s v="Laurent Lafitte"/>
    <s v="France"/>
  </r>
  <r>
    <x v="64"/>
    <s v="Set It Up"/>
    <s v="Duncan"/>
    <s v="Pete Davidson"/>
    <s v="United States"/>
  </r>
  <r>
    <x v="64"/>
    <s v="To All the Boys I've Loved Before"/>
    <s v="Lucas Krapf"/>
    <s v="Trezzo Mahoro"/>
    <s v="United States"/>
  </r>
  <r>
    <x v="64"/>
    <s v="Truth or Dare"/>
    <s v="Brad Chang"/>
    <s v="Hayden Szeto"/>
    <s v="United States"/>
  </r>
  <r>
    <x v="64"/>
    <s v="You Are the Apple of My Eye"/>
    <s v="Kazuki Sugimura"/>
    <s v="Ryosuke Yusa"/>
    <s v="Japan"/>
  </r>
  <r>
    <x v="65"/>
    <s v="Booksmart"/>
    <s v="George"/>
    <s v="Noah Galvin"/>
    <s v="United States"/>
  </r>
  <r>
    <x v="65"/>
    <s v="Frankie"/>
    <s v="Michel"/>
    <s v="Pascal Greggory"/>
    <s v="United States, France, Portugal"/>
  </r>
  <r>
    <x v="65"/>
    <s v="The Gentlemen"/>
    <s v="Fletcher"/>
    <s v="Hugh Grant"/>
    <s v="United Kingdom, United States"/>
  </r>
  <r>
    <x v="65"/>
    <s v="The Good Liar"/>
    <s v="Steven"/>
    <s v="Russell Tovey"/>
    <s v="United Kingdom, United States"/>
  </r>
  <r>
    <x v="65"/>
    <s v="Isn't It Romantic"/>
    <s v="Donny"/>
    <s v="Brandon Scott Jones"/>
    <s v="United States"/>
  </r>
  <r>
    <x v="65"/>
    <s v="Jojo Rabbit"/>
    <s v="Captain Klenzendorf"/>
    <s v="Sam Rockwell"/>
    <s v="United States, New Zealand, Czech Republic"/>
  </r>
  <r>
    <x v="65"/>
    <s v="Judy"/>
    <s v="Dan"/>
    <s v="Andy Nyman"/>
    <s v="United States"/>
  </r>
  <r>
    <x v="65"/>
    <s v="Monsoon"/>
    <s v="Kit"/>
    <s v="Henry Golding"/>
    <s v="United States"/>
  </r>
  <r>
    <x v="65"/>
    <s v="The Obituary of Tunde Johnson"/>
    <s v="Tunde Johnson"/>
    <s v="Steven Silver"/>
    <s v="United States"/>
  </r>
  <r>
    <x v="65"/>
    <s v="Pain and Glory"/>
    <s v="Salvador Mallo"/>
    <s v="Antonio Banderas"/>
    <s v="Spain"/>
  </r>
  <r>
    <x v="65"/>
    <s v="Rialto"/>
    <s v="Colm"/>
    <s v="Tom Vaughan-Lawlor"/>
    <s v="Ireland, United Kingdom"/>
  </r>
  <r>
    <x v="65"/>
    <s v="Rocketman"/>
    <s v="Elton John"/>
    <s v="Taron Egerton"/>
    <s v="United Kingdom, United States"/>
  </r>
  <r>
    <x v="65"/>
    <s v="Straight Up"/>
    <s v="Ryder"/>
    <s v="James Scully"/>
    <s v="United States"/>
  </r>
  <r>
    <x v="65"/>
    <s v="Suk Suk"/>
    <s v="Hoi"/>
    <s v="Ben Yuen"/>
    <s v="Hong Kong"/>
  </r>
  <r>
    <x v="65"/>
    <s v="What Men Want"/>
    <s v="Brandon Wallace"/>
    <s v="Josh Brener"/>
    <s v="United States"/>
  </r>
  <r>
    <x v="66"/>
    <s v="The Boys in the Band"/>
    <s v="Michael"/>
    <s v="Jim Parsons"/>
    <s v="United States"/>
  </r>
  <r>
    <x v="66"/>
    <s v="Breaking Fast"/>
    <s v="Kal"/>
    <s v="Michael Cassidy"/>
    <s v="United States"/>
  </r>
  <r>
    <x v="66"/>
    <s v="Falling"/>
    <s v="John Peterson"/>
    <s v="Viggo Mortensen"/>
    <s v="United States"/>
  </r>
  <r>
    <x v="66"/>
    <s v="Freaky"/>
    <s v="Josh Detmer"/>
    <s v="Misha Osherovich"/>
    <s v="United States"/>
  </r>
  <r>
    <x v="66"/>
    <s v="Happiest Season"/>
    <s v="John"/>
    <s v="Dan Levy"/>
    <s v="United States"/>
  </r>
  <r>
    <x v="66"/>
    <s v="Isa Pang Bahaghari"/>
    <s v="Domingo &quot;Domeng&quot; delos Reyes"/>
    <s v="Phillip Salvador"/>
    <s v="Philippines"/>
  </r>
  <r>
    <x v="66"/>
    <s v="Joe Bell"/>
    <s v="Jadin Bell"/>
    <s v="Reid Miller"/>
    <s v="United States"/>
  </r>
  <r>
    <x v="66"/>
    <s v="Jump, Darling"/>
    <s v="Russell"/>
    <s v="Thomas Duplessie"/>
    <s v="Canada"/>
  </r>
  <r>
    <x v="66"/>
    <s v="The Old Guard"/>
    <s v="Yusuf Al-Kaysani / Joe"/>
    <s v="Marwan Kenzari"/>
    <s v="United States"/>
  </r>
  <r>
    <x v="66"/>
    <s v="The Prom"/>
    <s v="Barry Glickman"/>
    <s v="James Corden"/>
    <s v="United States"/>
  </r>
  <r>
    <x v="66"/>
    <s v="Shubh Mangal Zyada Saavdhan"/>
    <s v="Kartik Singh"/>
    <s v="Ayushmann Khurrana"/>
    <s v="India"/>
  </r>
  <r>
    <x v="66"/>
    <s v="Stage Mother"/>
    <s v="Ricky Metcalf"/>
    <s v="Eldon Thiele"/>
    <s v="United States"/>
  </r>
  <r>
    <x v="66"/>
    <s v="Summer of 85"/>
    <s v="Alexis Robin"/>
    <s v="F√©lix Lefebvre"/>
    <s v="France"/>
  </r>
  <r>
    <x v="66"/>
    <s v="Supernova"/>
    <s v="Sam"/>
    <s v="Colin Firth"/>
    <s v="United Kingdom"/>
  </r>
  <r>
    <x v="66"/>
    <s v="The Thing About Harry"/>
    <s v="Sam Baselli"/>
    <s v="Jake Borelli"/>
    <s v="United States"/>
  </r>
  <r>
    <x v="66"/>
    <s v="Uncle Frank"/>
    <s v="Frank Bledsoe"/>
    <s v="Paul Bettany"/>
    <s v="United States"/>
  </r>
  <r>
    <x v="66"/>
    <s v="Your Name Engraved Herein"/>
    <s v="Chang Jia-han"/>
    <s v="Edward Chen Hao-Sen"/>
    <s v="Taiwan"/>
  </r>
  <r>
    <x v="67"/>
    <s v="Benediction"/>
    <s v="Siegfried Sassoon"/>
    <s v="Jack Lowden"/>
    <s v="United Kingdom"/>
  </r>
  <r>
    <x v="67"/>
    <s v="Candyman"/>
    <s v="Troy Cartwright"/>
    <s v="Nathan Stewart-Jarrett"/>
    <s v="United States, Canada"/>
  </r>
  <r>
    <x v="67"/>
    <s v="Cruella"/>
    <s v="Artie"/>
    <s v="John McCrea"/>
    <s v="United States"/>
  </r>
  <r>
    <x v="67"/>
    <s v="The Dig"/>
    <s v="Stuart"/>
    <s v="Ben Chaplin"/>
    <s v="United Kingdom"/>
  </r>
  <r>
    <x v="67"/>
    <s v="Everybody's Talking About Jamie"/>
    <s v="Jamie New / Mimi Me"/>
    <s v="Max Harwood"/>
    <s v="United Kingdom, United States"/>
  </r>
  <r>
    <x v="67"/>
    <s v="The French Dispatch"/>
    <s v="Roebuck Wright"/>
    <s v="Jeffrey Wright"/>
    <s v="United States"/>
  </r>
  <r>
    <x v="67"/>
    <s v="Great Freedom"/>
    <s v="Hans Hoffmann"/>
    <s v="Franz Rogowski"/>
    <s v="Austria, Germany"/>
  </r>
  <r>
    <x v="67"/>
    <s v="Halloween Kills"/>
    <s v="Big John"/>
    <s v="Scott MacArthur"/>
    <s v="United States"/>
  </r>
  <r>
    <x v="67"/>
    <s v="Jungle Cruise"/>
    <s v="McGregor Houghton"/>
    <s v="Jack Whitehall"/>
    <s v="United States"/>
  </r>
  <r>
    <x v="67"/>
    <s v="Licorice Pizza"/>
    <s v="Joel Wachs"/>
    <s v="Benny Safdie"/>
    <s v="United States"/>
  </r>
  <r>
    <x v="67"/>
    <s v="Moneyboys"/>
    <s v="Liang Fei"/>
    <s v="Kai Ko"/>
    <s v="Taiwan, Austria, France, Belgium"/>
  </r>
  <r>
    <x v="67"/>
    <s v="No Time to Die"/>
    <s v="Q"/>
    <s v="Ben Whishaw"/>
    <s v="United Kingdom, United States"/>
  </r>
  <r>
    <x v="67"/>
    <s v="Operation Hyacinth"/>
    <s v="Arek"/>
    <s v="Hubert Mi≈Çkowski"/>
    <s v="Poland"/>
  </r>
  <r>
    <x v="67"/>
    <s v="The Power of the Dog"/>
    <s v="Phil Burbank"/>
    <s v="Benedict Cumberbatch"/>
    <s v="United Kingdom, Australia, United States, Canada, New Zealand"/>
  </r>
  <r>
    <x v="67"/>
    <s v="Single All the Way"/>
    <s v="Peter"/>
    <s v="Michael Urie"/>
    <s v="United States"/>
  </r>
  <r>
    <x v="67"/>
    <s v="Swan Song"/>
    <s v="Dustin"/>
    <s v="Michael Urie"/>
    <s v="United States"/>
  </r>
  <r>
    <x v="67"/>
    <s v="Tick, Tick... Boom!"/>
    <s v="Michael"/>
    <s v="Robin de Jes√∫s"/>
    <s v="United States"/>
  </r>
  <r>
    <x v="68"/>
    <s v="Aristotle and Dante Discover the Secrets of the Universe"/>
    <s v="Aristotle &quot;Ari&quot; Mendoza"/>
    <s v="Max Pelayo"/>
    <s v="United States"/>
  </r>
  <r>
    <x v="68"/>
    <s v="Badhaai Do"/>
    <s v="Shardul Thakur"/>
    <s v="Rajkummar Rao"/>
    <s v="India"/>
  </r>
  <r>
    <x v="68"/>
    <s v="The Blackening"/>
    <s v="Dewayne"/>
    <s v="Dewayne Perkins"/>
    <s v="United States"/>
  </r>
  <r>
    <x v="68"/>
    <s v="Bros"/>
    <s v="Bobby Lieber"/>
    <s v="Billy Eichner"/>
    <s v="United States"/>
  </r>
  <r>
    <x v="68"/>
    <s v="Downton Abbey: A New Era"/>
    <s v="Thomas Barrow"/>
    <s v="Rob James-Collier"/>
    <s v="United Kingdom, United States"/>
  </r>
  <r>
    <x v="68"/>
    <s v="Fire Island"/>
    <s v="Charlie"/>
    <s v="James Scully"/>
    <s v="United States"/>
  </r>
  <r>
    <x v="68"/>
    <s v="The Inspection"/>
    <s v="Ellis French"/>
    <s v="Jeremy Pope"/>
    <s v="United States"/>
  </r>
  <r>
    <x v="68"/>
    <s v="A Madea Homecoming"/>
    <s v="Timothy &quot;Tim&quot; Marshall"/>
    <s v="Brandon Black"/>
    <s v="United States"/>
  </r>
  <r>
    <x v="68"/>
    <s v="My Fake Boyfriend"/>
    <s v="Andrew"/>
    <s v="Keiynan Lonsdale"/>
    <s v="Canada"/>
  </r>
  <r>
    <x v="68"/>
    <s v="My Policeman"/>
    <s v="Patrick Hazlewood"/>
    <s v="David Dawson"/>
    <s v="United States"/>
  </r>
  <r>
    <x v="68"/>
    <s v="Punch"/>
    <s v="Jim"/>
    <s v="Jordan Oosterhof"/>
    <s v="New Zealand"/>
  </r>
  <r>
    <x v="68"/>
    <s v="See How They Run"/>
    <s v="Mervyn Cocker-Norris"/>
    <s v="David Oyelowo"/>
    <s v="United States, United Kingdom"/>
  </r>
  <r>
    <x v="68"/>
    <s v="Spoiler Alert"/>
    <s v="Michael Ausiello"/>
    <s v="Jim Parsons"/>
    <s v="United States"/>
  </r>
  <r>
    <x v="68"/>
    <s v="Three Months"/>
    <s v="Caleb"/>
    <s v="Troye Sivan"/>
    <s v="United States"/>
  </r>
  <r>
    <x v="68"/>
    <s v="Two And One"/>
    <s v="Tino"/>
    <s v="Miggy Jimenez"/>
    <s v="Philippines"/>
  </r>
  <r>
    <x v="68"/>
    <s v="The Whale"/>
    <s v="Charlie"/>
    <s v="Brendan Fraser"/>
    <s v="United Kingdom, United States"/>
  </r>
  <r>
    <x v="68"/>
    <s v="Winter Boy"/>
    <s v="Lucas"/>
    <s v="Paul Kircher"/>
    <s v="France"/>
  </r>
  <r>
    <x v="69"/>
    <s v="All of Us Strangers"/>
    <s v="Adam"/>
    <s v="Andrew Scott"/>
    <s v="United Kingdom"/>
  </r>
  <r>
    <x v="69"/>
    <s v="American Fiction"/>
    <s v="Clifford &quot;Cliff&quot; Ellison"/>
    <s v="Sterling K. Brown"/>
    <s v="United States"/>
  </r>
  <r>
    <x v="69"/>
    <s v="Asteroid City"/>
    <s v="Conrad Earp"/>
    <s v="Edward Norton"/>
    <s v="United States"/>
  </r>
  <r>
    <x v="69"/>
    <s v="Broken Heart's Trip"/>
    <s v="TBA"/>
    <s v="Christian Bables"/>
    <s v="Philippines"/>
  </r>
  <r>
    <x v="69"/>
    <s v="Cassandro"/>
    <s v="Cassandro"/>
    <s v="Gael Garc√≠a Bernal"/>
    <s v="United States"/>
  </r>
  <r>
    <x v="69"/>
    <s v="The Critic"/>
    <s v="Jimmy Erskine"/>
    <s v="Ian McKellen"/>
    <s v="United Kingdom"/>
  </r>
  <r>
    <x v="69"/>
    <s v="Dicks: The Musical"/>
    <s v="Harris"/>
    <s v="Nathan Lane"/>
    <s v="United States"/>
  </r>
  <r>
    <x v="69"/>
    <s v="Down Low"/>
    <s v="Gary"/>
    <s v="Zachary Quinto"/>
    <s v="United States"/>
  </r>
  <r>
    <x v="69"/>
    <s v="Fairyland"/>
    <s v="Steve Abbott"/>
    <s v="Scoot McNairy"/>
    <s v="United States"/>
  </r>
  <r>
    <x v="69"/>
    <s v="Femme"/>
    <s v="Jules"/>
    <s v="Nathan Stewart-Jarrett"/>
    <s v="United States"/>
  </r>
  <r>
    <x v="69"/>
    <s v="Good Grief"/>
    <s v="Marc Dreyfus"/>
    <s v="Dan Levy"/>
    <s v="United States"/>
  </r>
  <r>
    <x v="69"/>
    <s v="Knock at the Cabin"/>
    <s v="Andrew"/>
    <s v="Ben Aldridge"/>
    <s v="United States"/>
  </r>
  <r>
    <x v="69"/>
    <s v="Marry My Dead Body"/>
    <s v="Mao Pang-yu (Mao Mao)"/>
    <s v="Austin Lin"/>
    <s v="Taiwan"/>
  </r>
  <r>
    <x v="69"/>
    <s v="Nuovo Olimpo"/>
    <s v="Enea"/>
    <s v="Damiano Gavino"/>
    <s v="Italy"/>
  </r>
  <r>
    <x v="69"/>
    <s v="Our Son"/>
    <s v="Gabriel"/>
    <s v="Billy Porter"/>
    <s v="United States"/>
  </r>
  <r>
    <x v="69"/>
    <s v="Passages"/>
    <s v="Martin"/>
    <s v="Ben Whishaw"/>
    <s v="France"/>
  </r>
  <r>
    <x v="69"/>
    <s v="Red, White &amp; Royal Blue"/>
    <s v="Prince Henry"/>
    <s v="Nicholas Galitzine"/>
    <s v="United States"/>
  </r>
  <r>
    <x v="69"/>
    <s v="Rustin"/>
    <s v="Bayard Rustin"/>
    <s v="Colman Domingo"/>
    <s v="United States"/>
  </r>
  <r>
    <x v="69"/>
    <s v="Strange Way of Life"/>
    <s v="Sheriff Jake"/>
    <s v="Ethan Hawke"/>
    <s v="Spain"/>
  </r>
  <r>
    <x v="69"/>
    <s v="Theater Camp"/>
    <s v="Gigi Charbonier"/>
    <s v="Owen Thiele"/>
    <s v="United States"/>
  </r>
  <r>
    <x v="70"/>
    <s v="I Don't Understand You"/>
    <s v="Cole"/>
    <s v="Andrew Rannells"/>
    <s v="United States"/>
  </r>
  <r>
    <x v="70"/>
    <s v="Stress Positions"/>
    <s v="Terry Goon"/>
    <s v="John Early"/>
    <s v="United States"/>
  </r>
  <r>
    <x v="71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x v="0"/>
    <x v="0"/>
    <s v="Countess Augusta Geschwitz"/>
    <s v="Alice Roberts"/>
    <s v="Germany"/>
  </r>
  <r>
    <x v="1"/>
    <x v="1"/>
    <s v="Manuela von Meinhardis"/>
    <s v="Hertha Thiele"/>
    <s v="Germany"/>
  </r>
  <r>
    <x v="2"/>
    <x v="2"/>
    <s v="Countess Marya Zaleska"/>
    <s v="Gloria Holden"/>
    <s v="United States"/>
  </r>
  <r>
    <x v="3"/>
    <x v="3"/>
    <s v="Mrs. Danvers"/>
    <s v="Judith Anderson"/>
    <s v="United States"/>
  </r>
  <r>
    <x v="4"/>
    <x v="4"/>
    <s v="Gang leader"/>
    <s v="Mercedes McCambridge"/>
    <s v="United States"/>
  </r>
  <r>
    <x v="5"/>
    <x v="5"/>
    <s v="Martha Dobie"/>
    <s v="Shirley MacLaine"/>
    <s v="United States"/>
  </r>
  <r>
    <x v="6"/>
    <x v="6"/>
    <s v="Jo Courtney"/>
    <s v="Barbara Stanwyck"/>
    <s v="United States"/>
  </r>
  <r>
    <x v="7"/>
    <x v="7"/>
    <s v="Madame Irma"/>
    <s v="Shelley Winters"/>
    <s v="United States"/>
  </r>
  <r>
    <x v="7"/>
    <x v="8"/>
    <s v="Rosa Klebb"/>
    <s v="Lotte Lenya"/>
    <s v="United Kingdom"/>
  </r>
  <r>
    <x v="8"/>
    <x v="9"/>
    <s v="Pussy Galore"/>
    <s v="Honor Blackman"/>
    <s v="United Kingdom, United States"/>
  </r>
  <r>
    <x v="8"/>
    <x v="10"/>
    <s v="Judith Fellowes"/>
    <s v="Grayson Hall"/>
    <s v="United States"/>
  </r>
  <r>
    <x v="9"/>
    <x v="11"/>
    <s v="Irma Olanski"/>
    <s v="Viveca Lindfors"/>
    <s v="United States"/>
  </r>
  <r>
    <x v="9"/>
    <x v="12"/>
    <s v="Marian Freeman"/>
    <s v="Elaine Stritch"/>
    <s v="United States"/>
  </r>
  <r>
    <x v="10"/>
    <x v="13"/>
    <s v="Agatha Andrews"/>
    <s v="Margaret Leighton"/>
    <s v="United States"/>
  </r>
  <r>
    <x v="10"/>
    <x v="14"/>
    <s v="Elinor &quot;Lakey&quot; Eastlake"/>
    <s v="Candice Bergen"/>
    <s v="United States"/>
  </r>
  <r>
    <x v="11"/>
    <x v="15"/>
    <s v="Jill Banford"/>
    <s v="Sandy Dennis"/>
    <s v="United States, Canada"/>
  </r>
  <r>
    <x v="11"/>
    <x v="16"/>
    <s v="Irma"/>
    <s v="Elisabeth Fraser"/>
    <s v="United States"/>
  </r>
  <r>
    <x v="12"/>
    <x v="17"/>
    <s v="The Great Tyrant"/>
    <s v="Anita Pallenberg"/>
    <s v="United States"/>
  </r>
  <r>
    <x v="12"/>
    <x v="18"/>
    <s v="Geri"/>
    <s v="Geraldine Smith"/>
    <s v="United States"/>
  </r>
  <r>
    <x v="12"/>
    <x v="18"/>
    <s v="Patti"/>
    <s v="Patti D'Arbanville"/>
    <s v="United States"/>
  </r>
  <r>
    <x v="12"/>
    <x v="19"/>
    <s v="June Buckridge"/>
    <s v="Beryl Reid"/>
    <s v="United States"/>
  </r>
  <r>
    <x v="12"/>
    <x v="20"/>
    <s v="Rossella"/>
    <s v="Rossella Falk"/>
    <s v="United States"/>
  </r>
  <r>
    <x v="12"/>
    <x v="21"/>
    <s v="Calla Mackie"/>
    <s v="Estelle Parsons"/>
    <s v="United States"/>
  </r>
  <r>
    <x v="12"/>
    <x v="22"/>
    <s v="Thérèse"/>
    <s v="Essy Persson"/>
    <s v="United States"/>
  </r>
  <r>
    <x v="12"/>
    <x v="22"/>
    <s v="Isabelle"/>
    <s v="Anna Gaël"/>
    <s v="United States"/>
  </r>
  <r>
    <x v="13"/>
    <x v="23"/>
    <s v="Casey Anderson"/>
    <s v="Cynthia Myers"/>
    <s v="United States"/>
  </r>
  <r>
    <x v="13"/>
    <x v="23"/>
    <s v="Roxanne"/>
    <s v="Erica Gavin"/>
    <s v="United States"/>
  </r>
  <r>
    <x v="13"/>
    <x v="24"/>
    <s v="Terry Grouse"/>
    <s v="Toni Basil"/>
    <s v="United States"/>
  </r>
  <r>
    <x v="13"/>
    <x v="24"/>
    <s v="Palm Apodaca"/>
    <s v="Helena Kallianiotes"/>
    <s v="United States"/>
  </r>
  <r>
    <x v="13"/>
    <x v="25"/>
    <s v="Pauline Galba"/>
    <s v="Viveca Lindfors"/>
    <s v="United States"/>
  </r>
  <r>
    <x v="13"/>
    <x v="26"/>
    <s v="Carmilla Karnstein"/>
    <s v="Ingrid Pitt"/>
    <s v="United Kingdom"/>
  </r>
  <r>
    <x v="14"/>
    <x v="27"/>
    <s v="Countess Bathory"/>
    <s v="Delphine Seyrig"/>
    <s v="Belgium"/>
  </r>
  <r>
    <x v="14"/>
    <x v="28"/>
    <s v="Countess Nadine Carody"/>
    <s v="Soledad Miranda"/>
    <s v="West Germany, Spain"/>
  </r>
  <r>
    <x v="15"/>
    <x v="29"/>
    <s v="Jessica"/>
    <s v="Andrea Feldman"/>
    <s v="United States"/>
  </r>
  <r>
    <x v="15"/>
    <x v="30"/>
    <s v="Mrs. Watkins"/>
    <s v="June Allyson"/>
    <s v="United States"/>
  </r>
  <r>
    <x v="16"/>
    <x v="31"/>
    <s v="Mommy"/>
    <s v="Shelley Winters"/>
    <s v="United States"/>
  </r>
  <r>
    <x v="17"/>
    <x v="32"/>
    <s v="Superintendent McQueen"/>
    <s v="Barbara Steele"/>
    <s v="United States"/>
  </r>
  <r>
    <x v="17"/>
    <x v="33"/>
    <s v="Hélène"/>
    <s v="Denise Filiatrault"/>
    <s v="Canada"/>
  </r>
  <r>
    <x v="18"/>
    <x v="34"/>
    <s v="Dragon Lady"/>
    <s v="Stella Stevens"/>
    <s v="United States"/>
  </r>
  <r>
    <x v="18"/>
    <x v="35"/>
    <s v="Frances Amthor"/>
    <s v="Kate Murtagh"/>
    <s v="United States"/>
  </r>
  <r>
    <x v="18"/>
    <x v="36"/>
    <s v="Deidre Milford Granger"/>
    <s v="Alexis Smith"/>
    <s v="United States"/>
  </r>
  <r>
    <x v="18"/>
    <x v="36"/>
    <s v="Karla"/>
    <s v="Melina Mercouri"/>
    <s v="United States"/>
  </r>
  <r>
    <x v="18"/>
    <x v="37"/>
    <s v="Madeline True"/>
    <s v="Jennifer Lee"/>
    <s v="United States"/>
  </r>
  <r>
    <x v="19"/>
    <x v="38"/>
    <s v="Muffy St. Jacques"/>
    <s v="Liz Renay"/>
    <s v="United States"/>
  </r>
  <r>
    <x v="19"/>
    <x v="38"/>
    <s v="Grizelda Brown"/>
    <s v="Jean Hill"/>
    <s v="United States"/>
  </r>
  <r>
    <x v="19"/>
    <x v="39"/>
    <s v="Josephine"/>
    <s v="Sally Faulkner"/>
    <s v="United Kingdom"/>
  </r>
  <r>
    <x v="20"/>
    <x v="40"/>
    <s v="Stella Cooke"/>
    <s v="Meg Foster"/>
    <s v="United States"/>
  </r>
  <r>
    <x v="20"/>
    <x v="41"/>
    <s v="Rita Billingsley"/>
    <s v="Geraldine Chaplin"/>
    <s v="United States"/>
  </r>
  <r>
    <x v="21"/>
    <x v="42"/>
    <s v="Mary"/>
    <s v="Heather MacRae"/>
    <s v="United States"/>
  </r>
  <r>
    <x v="21"/>
    <x v="42"/>
    <s v="Sydney Ray"/>
    <s v="Tomi-Lee Bradley"/>
    <s v="United States"/>
  </r>
  <r>
    <x v="21"/>
    <x v="43"/>
    <s v="Joan"/>
    <s v="Donna Mitchell"/>
    <s v="United States"/>
  </r>
  <r>
    <x v="21"/>
    <x v="44"/>
    <s v="Connie"/>
    <s v="Karen Ludwig"/>
    <s v="United States"/>
  </r>
  <r>
    <x v="21"/>
    <x v="45"/>
    <s v="Sarah Willingham"/>
    <s v="Sandra McCabe"/>
    <s v="United States"/>
  </r>
  <r>
    <x v="21"/>
    <x v="46"/>
    <s v="Anna"/>
    <s v="Mariangela Melato"/>
    <s v="Italy"/>
  </r>
  <r>
    <x v="21"/>
    <x v="47"/>
    <s v="Eve"/>
    <s v="Monique van de Ven"/>
    <s v="Netherlands"/>
  </r>
  <r>
    <x v="21"/>
    <x v="47"/>
    <s v="Liliane"/>
    <s v="Maria Schneider"/>
    <s v="Netherlands"/>
  </r>
  <r>
    <x v="22"/>
    <x v="48"/>
    <s v="Anne"/>
    <s v="Nina van Pallandt"/>
    <s v="United States"/>
  </r>
  <r>
    <x v="22"/>
    <x v="49"/>
    <s v="Arlette Guillaume"/>
    <s v="Andréa Ferréol"/>
    <s v="France"/>
  </r>
  <r>
    <x v="22"/>
    <x v="50"/>
    <s v="Nicky Marotta"/>
    <s v="Robin Johnson"/>
    <s v="United States"/>
  </r>
  <r>
    <x v="22"/>
    <x v="51"/>
    <s v="Andrea Glassen"/>
    <s v="Elizabeth Ashley"/>
    <s v="United States"/>
  </r>
  <r>
    <x v="23"/>
    <x v="52"/>
    <s v="Helen"/>
    <s v="Patty Duke"/>
    <s v="Canada"/>
  </r>
  <r>
    <x v="23"/>
    <x v="52"/>
    <s v="Angie"/>
    <s v="Sara Botsford"/>
    <s v="Canada"/>
  </r>
  <r>
    <x v="23"/>
    <x v="53"/>
    <s v="Chris Cahill"/>
    <s v="Mariel Hemingway"/>
    <s v="United States"/>
  </r>
  <r>
    <x v="23"/>
    <x v="53"/>
    <s v="Tory Skinner"/>
    <s v="Patrice Donnelly"/>
    <s v="United States"/>
  </r>
  <r>
    <x v="23"/>
    <x v="54"/>
    <s v="Tilde"/>
    <s v="Mirella D'Angelo"/>
    <s v="Italy"/>
  </r>
  <r>
    <x v="24"/>
    <x v="55"/>
    <s v="Lianna"/>
    <s v="Linda Griffiths"/>
    <s v="United States"/>
  </r>
  <r>
    <x v="24"/>
    <x v="55"/>
    <s v="Ruth"/>
    <s v="Jane Hallaren"/>
    <s v="United States"/>
  </r>
  <r>
    <x v="24"/>
    <x v="56"/>
    <s v="Dolly Pelliker"/>
    <s v="Cher"/>
    <s v="United States"/>
  </r>
  <r>
    <x v="25"/>
    <x v="57"/>
    <s v="Solly Mosler"/>
    <s v="Susan Tyrrell"/>
    <s v="United States"/>
  </r>
  <r>
    <x v="25"/>
    <x v="58"/>
    <s v="Olive Chancellor"/>
    <s v="Vanessa Redgrave"/>
    <s v="United Kingdom, United States"/>
  </r>
  <r>
    <x v="25"/>
    <x v="59"/>
    <s v="Leila"/>
    <s v="Rae Dawn Chong"/>
    <s v="United States"/>
  </r>
  <r>
    <x v="26"/>
    <x v="60"/>
    <s v="Solly Mosler"/>
    <s v="Susan Tyrrell"/>
    <s v="United States"/>
  </r>
  <r>
    <x v="26"/>
    <x v="61"/>
    <s v="Vivian Bell"/>
    <s v="Helen Shaver"/>
    <s v="United States"/>
  </r>
  <r>
    <x v="26"/>
    <x v="61"/>
    <s v="Cay Rivers"/>
    <s v="Patricia Charbonneau"/>
    <s v="United States"/>
  </r>
  <r>
    <x v="26"/>
    <x v="62"/>
    <s v="Cheryl Langford"/>
    <s v="Frances Viner"/>
    <s v="United Kingdom"/>
  </r>
  <r>
    <x v="26"/>
    <x v="63"/>
    <s v="November Messing"/>
    <s v="Gabriele Osburg"/>
    <s v="West Germany, France"/>
  </r>
  <r>
    <x v="26"/>
    <x v="63"/>
    <s v="Férial"/>
    <s v="Christiane Millet"/>
    <s v="West Germany, France"/>
  </r>
  <r>
    <x v="26"/>
    <x v="64"/>
    <s v="sor Ana"/>
    <s v="Carmen Maura"/>
    <s v="Spain"/>
  </r>
  <r>
    <x v="26"/>
    <x v="64"/>
    <s v="sor Ángela"/>
    <s v="Mercedes Sampietro"/>
    <s v="Spain"/>
  </r>
  <r>
    <x v="26"/>
    <x v="65"/>
    <s v="Queen Gedren of Berkubane"/>
    <s v="Sandahl Bergman"/>
    <s v="United States"/>
  </r>
  <r>
    <x v="26"/>
    <x v="66"/>
    <s v="Serena"/>
    <s v="Jane Leeves"/>
    <s v="United States"/>
  </r>
  <r>
    <x v="27"/>
    <x v="67"/>
    <s v="Anne"/>
    <s v="Albane Guilhe"/>
    <s v="Canada"/>
  </r>
  <r>
    <x v="27"/>
    <x v="68"/>
    <s v="Simone"/>
    <s v="Cathy Tyson"/>
    <s v="United Kingdom"/>
  </r>
  <r>
    <x v="27"/>
    <x v="69"/>
    <s v="Charlie Chambliss"/>
    <s v="Wendy O. Williams"/>
    <s v="United States"/>
  </r>
  <r>
    <x v="27"/>
    <x v="70"/>
    <s v="Opal Gilstrap"/>
    <s v="Raye Dowell"/>
    <s v="United States"/>
  </r>
  <r>
    <x v="27"/>
    <x v="71"/>
    <s v="Molly"/>
    <s v="Louise Smith"/>
    <s v="United States"/>
  </r>
  <r>
    <x v="27"/>
    <x v="71"/>
    <s v="Diane"/>
    <s v="Deborah Banks"/>
    <s v="United States"/>
  </r>
  <r>
    <x v="28"/>
    <x v="72"/>
    <s v="Bobby Nye"/>
    <s v="Millie Perkins"/>
    <s v="United Kingdom, United States"/>
  </r>
  <r>
    <x v="29"/>
    <x v="73"/>
    <s v="Jill Andrews"/>
    <s v="Denise Crosby"/>
    <s v="United States"/>
  </r>
  <r>
    <x v="30"/>
    <x v="74"/>
    <s v="Lee Fung-jiau"/>
    <s v="Maggie Cheung"/>
    <s v="United States, Hong Kong"/>
  </r>
  <r>
    <x v="31"/>
    <x v="75"/>
    <s v="Moira"/>
    <s v="Elizabeth McGovern"/>
    <s v="United States, West Germany"/>
  </r>
  <r>
    <x v="32"/>
    <x v="76"/>
    <s v="Grace"/>
    <s v="Frances McDormand"/>
    <s v="United States"/>
  </r>
  <r>
    <x v="32"/>
    <x v="77"/>
    <s v="Kara"/>
    <s v="Corinna Everson"/>
    <s v="United States"/>
  </r>
  <r>
    <x v="32"/>
    <x v="78"/>
    <s v="Idgie Threadgoode"/>
    <s v="Mary Stuart Masterson"/>
    <s v="United States"/>
  </r>
  <r>
    <x v="32"/>
    <x v="79"/>
    <s v="Sheila Faxton"/>
    <s v="Lorraine Bracco"/>
    <s v="United States"/>
  </r>
  <r>
    <x v="33"/>
    <x v="80"/>
    <s v="Roxy Hardy"/>
    <s v="Leilani Sarelle"/>
    <s v="France, United States, United Kingdom"/>
  </r>
  <r>
    <x v="33"/>
    <x v="81"/>
    <s v="Jane"/>
    <s v="Anita Yuen"/>
    <s v="Hong Kong"/>
  </r>
  <r>
    <x v="33"/>
    <x v="82"/>
    <s v="Sherin Chan"/>
    <s v="Rosamund Kwan"/>
    <s v="Hong Kong"/>
  </r>
  <r>
    <x v="33"/>
    <x v="83"/>
    <s v="Grace"/>
    <s v="Patricia Arquette"/>
    <s v="United States"/>
  </r>
  <r>
    <x v="33"/>
    <x v="83"/>
    <s v="Cindy"/>
    <s v="Sofia Coppola"/>
    <s v="United States"/>
  </r>
  <r>
    <x v="33"/>
    <x v="84"/>
    <s v="Daisy"/>
    <s v="Mary Woronov"/>
    <s v="United States"/>
  </r>
  <r>
    <x v="33"/>
    <x v="84"/>
    <s v="Fern"/>
    <s v="Johanna Went"/>
    <s v="United States"/>
  </r>
  <r>
    <x v="33"/>
    <x v="85"/>
    <s v="Princess"/>
    <s v="Carrie Ng"/>
    <s v="Hong Kong"/>
  </r>
  <r>
    <x v="34"/>
    <x v="85"/>
    <s v="Baby"/>
    <s v="Madoka Sugawara"/>
    <s v="Hong Kong"/>
  </r>
  <r>
    <x v="35"/>
    <x v="85"/>
    <s v="Sister Cindy"/>
    <s v="Yiu Wai (Kelly Yao)"/>
    <s v="Hong Kong"/>
  </r>
  <r>
    <x v="33"/>
    <x v="86"/>
    <s v="Sylvie Cooper"/>
    <s v="Sara Gilbert"/>
    <s v="United States"/>
  </r>
  <r>
    <x v="34"/>
    <x v="87"/>
    <s v="Sissy Hankshaw"/>
    <s v="Uma Thurman"/>
    <s v="United States"/>
  </r>
  <r>
    <x v="35"/>
    <x v="87"/>
    <s v="Bonanza Jellybean"/>
    <s v="Rain Phoenix"/>
    <s v="United States"/>
  </r>
  <r>
    <x v="34"/>
    <x v="88"/>
    <s v="Ching Man Ching"/>
    <s v="Kathy Chow Hoi-mei"/>
    <s v="Hong Kong"/>
  </r>
  <r>
    <x v="34"/>
    <x v="89"/>
    <s v="Connie Czapski"/>
    <s v="Kelly Lynch"/>
    <s v="United States"/>
  </r>
  <r>
    <x v="35"/>
    <x v="90"/>
    <s v="Camille 'Max' West"/>
    <s v="Guinevere Turner"/>
    <s v="United States"/>
  </r>
  <r>
    <x v="35"/>
    <x v="90"/>
    <s v="Ely"/>
    <s v="V.S. Brodie"/>
    <s v="United States"/>
  </r>
  <r>
    <x v="36"/>
    <x v="91"/>
    <s v="Danielle"/>
    <s v="Els Dottermans"/>
    <s v="Netherlands"/>
  </r>
  <r>
    <x v="36"/>
    <x v="91"/>
    <s v="Lara"/>
    <s v="Elsie de Brauw"/>
    <s v="Netherlands"/>
  </r>
  <r>
    <x v="36"/>
    <x v="92"/>
    <s v="Jane DeLuca"/>
    <s v="Whoopi Goldberg"/>
    <s v="United States"/>
  </r>
  <r>
    <x v="36"/>
    <x v="93"/>
    <s v="Noreen"/>
    <s v="Alanna Ubach"/>
    <s v="United States"/>
  </r>
  <r>
    <x v="36"/>
    <x v="94"/>
    <s v="Marie-Jo"/>
    <s v="Josiane Balasko"/>
    <s v="France"/>
  </r>
  <r>
    <x v="36"/>
    <x v="95"/>
    <s v="Taryn"/>
    <s v="Jennifer Connelly"/>
    <s v="United States"/>
  </r>
  <r>
    <x v="36"/>
    <x v="96"/>
    <s v="Randy Dean"/>
    <s v="Laurel Holloman"/>
    <s v="United States"/>
  </r>
  <r>
    <x v="36"/>
    <x v="96"/>
    <s v="Evie Roy"/>
    <s v="Nicole Ari Parker"/>
    <s v="United States"/>
  </r>
  <r>
    <x v="36"/>
    <x v="97"/>
    <s v="Camille Baker"/>
    <s v="Pascale Bussières"/>
    <s v="Canada"/>
  </r>
  <r>
    <x v="36"/>
    <x v="97"/>
    <s v="Petra Soft"/>
    <s v="Rachael Crawford"/>
    <s v="Canada"/>
  </r>
  <r>
    <x v="36"/>
    <x v="98"/>
    <s v="Alex Lee"/>
    <s v="Anne Heche"/>
    <s v="United Kingdom, United States"/>
  </r>
  <r>
    <x v="37"/>
    <x v="99"/>
    <s v="Corky"/>
    <s v="Gina Gershon"/>
    <s v="United States"/>
  </r>
  <r>
    <x v="37"/>
    <x v="100"/>
    <s v="Diane Siegler"/>
    <s v="Swoosie Kurtz"/>
    <s v="United States"/>
  </r>
  <r>
    <x v="37"/>
    <x v="100"/>
    <s v="Rachel"/>
    <s v="Kelly Preston"/>
    <s v="United States"/>
  </r>
  <r>
    <x v="37"/>
    <x v="101"/>
    <s v="Angel Kosinsky"/>
    <s v="Charlayne Woodard"/>
    <s v="United States"/>
  </r>
  <r>
    <x v="37"/>
    <x v="102"/>
    <s v="Sita"/>
    <s v="Nandita Das"/>
    <s v="India, Canada"/>
  </r>
  <r>
    <x v="37"/>
    <x v="102"/>
    <s v="Radha"/>
    <s v="Shabana Azmi"/>
    <s v="India, Canada"/>
  </r>
  <r>
    <x v="37"/>
    <x v="103"/>
    <s v="Christine Paradis"/>
    <s v="Jennifer Dundas"/>
    <s v="United States"/>
  </r>
  <r>
    <x v="37"/>
    <x v="104"/>
    <s v="Rhonda"/>
    <s v="Brittany Murphy"/>
    <s v="United States"/>
  </r>
  <r>
    <x v="37"/>
    <x v="105"/>
    <s v="Kelly Porter"/>
    <s v="Bridget Fonda"/>
    <s v="United States"/>
  </r>
  <r>
    <x v="37"/>
    <x v="105"/>
    <s v="Marion"/>
    <s v="Lucinda Jenney"/>
    <s v="United States"/>
  </r>
  <r>
    <x v="37"/>
    <x v="106"/>
    <s v="Sheung Kung Fei Fa"/>
    <s v="Kung Suet-Fa"/>
    <s v="Hong Kong"/>
  </r>
  <r>
    <x v="37"/>
    <x v="107"/>
    <s v="Chase Phillips"/>
    <s v="Helen Mirren"/>
    <s v="United States"/>
  </r>
  <r>
    <x v="37"/>
    <x v="108"/>
    <s v="Mia"/>
    <s v="Frances O'Connor"/>
    <s v="Australia"/>
  </r>
  <r>
    <x v="37"/>
    <x v="108"/>
    <s v="Danni"/>
    <s v="Radha Mitchell"/>
    <s v="Australia"/>
  </r>
  <r>
    <x v="37"/>
    <x v="109"/>
    <s v="Cleopatra &quot;Cleo&quot; Sims"/>
    <s v="Queen Latifah"/>
    <s v="United States"/>
  </r>
  <r>
    <x v="37"/>
    <x v="110"/>
    <s v="Cheryl"/>
    <s v="Cheryl Dunye"/>
    <s v="United States"/>
  </r>
  <r>
    <x v="38"/>
    <x v="110"/>
    <s v="Tamara"/>
    <s v="Valerie Walker"/>
    <s v="United States"/>
  </r>
  <r>
    <x v="39"/>
    <x v="110"/>
    <s v="Diana"/>
    <s v="Guinevere Turner"/>
    <s v="United States"/>
  </r>
  <r>
    <x v="40"/>
    <x v="110"/>
    <s v="Shirley Hamilton"/>
    <s v="Ira Jeffries"/>
    <s v="United States"/>
  </r>
  <r>
    <x v="41"/>
    <x v="110"/>
    <s v="Fae Richards"/>
    <s v="Lisa Maria Bronson"/>
    <s v="United States"/>
  </r>
  <r>
    <x v="42"/>
    <x v="110"/>
    <s v="Martha Page"/>
    <s v="Alexandra Juhasz"/>
    <s v="United States"/>
  </r>
  <r>
    <x v="43"/>
    <x v="110"/>
    <s v="June Walker"/>
    <s v="Cheryl Clarke"/>
    <s v="United States"/>
  </r>
  <r>
    <x v="38"/>
    <x v="111"/>
    <s v="Claude"/>
    <s v="Alison Folland"/>
    <s v="United States"/>
  </r>
  <r>
    <x v="38"/>
    <x v="111"/>
    <s v="Lucy"/>
    <s v="Leisha Hailey"/>
    <s v="United States"/>
  </r>
  <r>
    <x v="38"/>
    <x v="112"/>
    <s v="Alyssa Jones"/>
    <s v="Joey Lauren Adams"/>
    <s v="United States"/>
  </r>
  <r>
    <x v="38"/>
    <x v="113"/>
    <s v="Hong's sister"/>
    <s v="Erica Yuen Lai-Ming"/>
    <s v="Hong Kong"/>
  </r>
  <r>
    <x v="38"/>
    <x v="114"/>
    <s v="Kate"/>
    <s v="Joanna Going"/>
    <s v="United States"/>
  </r>
  <r>
    <x v="38"/>
    <x v="114"/>
    <s v="Anne"/>
    <s v="JoBeth Williams"/>
    <s v="United States"/>
  </r>
  <r>
    <x v="39"/>
    <x v="115"/>
    <s v="Angie"/>
    <s v="Lea DeLaria"/>
    <s v="United States"/>
  </r>
  <r>
    <x v="39"/>
    <x v="116"/>
    <s v="Lucy Berliner"/>
    <s v="Ally Sheedy"/>
    <s v="Canada, United States"/>
  </r>
  <r>
    <x v="39"/>
    <x v="116"/>
    <s v="Greta"/>
    <s v="Patricia Clarkson"/>
    <s v="Canada, United States"/>
  </r>
  <r>
    <x v="39"/>
    <x v="117"/>
    <s v="Sister Thirteen"/>
    <s v="Sandra Ng"/>
    <s v="China (Hong Kong)"/>
  </r>
  <r>
    <x v="39"/>
    <x v="118"/>
    <s v="Libby Holden"/>
    <s v="Kathy Bates"/>
    <s v="United States"/>
  </r>
  <r>
    <x v="39"/>
    <x v="119"/>
    <s v="Agnes Ahlberg"/>
    <s v="Rebecka Liljeberg"/>
    <s v="Sweden"/>
  </r>
  <r>
    <x v="40"/>
    <x v="120"/>
    <s v="Lilly Wust (Aimée)"/>
    <s v="Juliane Köhler"/>
    <s v="Germany"/>
  </r>
  <r>
    <x v="40"/>
    <x v="120"/>
    <s v="Felice Schragenheim (Jaguar)"/>
    <s v="Maria Schrader"/>
    <s v="Germany"/>
  </r>
  <r>
    <x v="40"/>
    <x v="121"/>
    <s v="Huma Rojo"/>
    <s v="Marisa Paredes"/>
    <s v="Spain"/>
  </r>
  <r>
    <x v="40"/>
    <x v="122"/>
    <s v="Lotte Schwartz"/>
    <s v="Cameron Diaz"/>
    <s v="United States"/>
  </r>
  <r>
    <x v="40"/>
    <x v="123"/>
    <s v="Francis"/>
    <s v="Ann-Marie MacDonald"/>
    <s v="Canada"/>
  </r>
  <r>
    <x v="40"/>
    <x v="123"/>
    <s v="Maggie"/>
    <s v="Karyn Dwyer"/>
    <s v="Canada"/>
  </r>
  <r>
    <x v="40"/>
    <x v="123"/>
    <s v="Kim"/>
    <s v="Christina Cox"/>
    <s v="Canada"/>
  </r>
  <r>
    <x v="40"/>
    <x v="124"/>
    <s v="Megan Bloomfield"/>
    <s v="Natasha Lyonne"/>
    <s v="United States"/>
  </r>
  <r>
    <x v="41"/>
    <x v="124"/>
    <s v="Graham Eaton"/>
    <s v="Clea DuVall"/>
    <s v="United States"/>
  </r>
  <r>
    <x v="42"/>
    <x v="124"/>
    <s v="Sinead Laren"/>
    <s v="Katharine Towne"/>
    <s v="United States"/>
  </r>
  <r>
    <x v="43"/>
    <x v="124"/>
    <s v="Hilary Vandermuller"/>
    <s v="Melanie Lynskey"/>
    <s v="United States"/>
  </r>
  <r>
    <x v="44"/>
    <x v="124"/>
    <s v="Kelly"/>
    <s v="Ione Skye (uncredited)"/>
    <s v="United States"/>
  </r>
  <r>
    <x v="45"/>
    <x v="124"/>
    <s v="Lipstick Lesbian"/>
    <s v="Julie Delpy"/>
    <s v="United States"/>
  </r>
  <r>
    <x v="40"/>
    <x v="125"/>
    <s v="Candace &quot;Candy&quot; Bliss"/>
    <s v="Whoopi Goldberg"/>
    <s v="United States"/>
  </r>
  <r>
    <x v="40"/>
    <x v="126"/>
    <s v="Tammy Metzler"/>
    <s v="Jessica Campbell"/>
    <s v="United States"/>
  </r>
  <r>
    <x v="40"/>
    <x v="127"/>
    <s v="Frankie"/>
    <s v="Kathryn Grody"/>
    <s v="United States"/>
  </r>
  <r>
    <x v="41"/>
    <x v="127"/>
    <s v="Lou"/>
    <s v="Rita Taggart"/>
    <s v="United States"/>
  </r>
  <r>
    <x v="40"/>
    <x v="128"/>
    <s v="Georgina 'Georgie' Rockwell"/>
    <s v="Lily Tomlin"/>
    <s v="United Kingdom, Italy"/>
  </r>
  <r>
    <x v="40"/>
    <x v="129"/>
    <s v="Chen-Li"/>
    <s v="Karen Mok"/>
    <s v="Hong Kong"/>
  </r>
  <r>
    <x v="40"/>
    <x v="130"/>
    <s v="Camille"/>
    <s v="Amira Casar"/>
    <s v="France, Spain, Switzerland"/>
  </r>
  <r>
    <x v="41"/>
    <x v="130"/>
    <s v="Ariane"/>
    <s v="Alexandra London"/>
    <s v="France, Spain, Switzerland"/>
  </r>
  <r>
    <x v="42"/>
    <x v="130"/>
    <s v="Eva"/>
    <s v="Julie Gayet"/>
    <s v="France, Spain, Switzerland"/>
  </r>
  <r>
    <x v="41"/>
    <x v="131"/>
    <s v="Christy Cummings"/>
    <s v="Jane Lynch"/>
    <s v="United States"/>
  </r>
  <r>
    <x v="41"/>
    <x v="131"/>
    <s v="Sherri Ann Ward Cabot"/>
    <s v="Jennifer Coolidge"/>
    <s v="United States"/>
  </r>
  <r>
    <x v="41"/>
    <x v="132"/>
    <s v="Dee Dee Travis"/>
    <s v="Kate Hudson"/>
    <s v="United States, Germany"/>
  </r>
  <r>
    <x v="41"/>
    <x v="132"/>
    <s v="Marilyn"/>
    <s v="Liv Tyler"/>
    <s v="United States, Germany"/>
  </r>
  <r>
    <x v="41"/>
    <x v="133"/>
    <s v="Karen Krantz (Miss New York)"/>
    <s v="Melissa De Sousa"/>
    <s v="United States"/>
  </r>
  <r>
    <x v="41"/>
    <x v="134"/>
    <s v="Bitsy Mae Harling"/>
    <s v="Olivia Newton-John"/>
    <s v="United States"/>
  </r>
  <r>
    <x v="41"/>
    <x v="135"/>
    <s v="Sissy"/>
    <s v="Christy Cheung"/>
    <s v="Hong Kong"/>
  </r>
  <r>
    <x v="41"/>
    <x v="135"/>
    <s v="Bean Curd"/>
    <s v="Maggie Poon"/>
    <s v="Hong Kong"/>
  </r>
  <r>
    <x v="41"/>
    <x v="136"/>
    <s v="Lilly"/>
    <s v="Valeria Golino"/>
    <s v="United States"/>
  </r>
  <r>
    <x v="41"/>
    <x v="136"/>
    <s v="Christine Taylor"/>
    <s v="Calista Flockhart"/>
    <s v="United States"/>
  </r>
  <r>
    <x v="41"/>
    <x v="137"/>
    <s v="Ah Jo"/>
    <s v="Cathy Tsui"/>
    <s v="Hong Kong"/>
  </r>
  <r>
    <x v="41"/>
    <x v="138"/>
    <s v="Carla"/>
    <s v="Julianna Margulies"/>
    <s v="United Kingdom, United States"/>
  </r>
  <r>
    <x v="41"/>
    <x v="138"/>
    <s v="Rachel Seelig"/>
    <s v="Kyra Sedgwick"/>
    <s v="United Kingdom, United States"/>
  </r>
  <r>
    <x v="42"/>
    <x v="139"/>
    <s v="Sandra"/>
    <s v="Rachel Griffiths"/>
    <s v="United States, United Kingdom, Germany"/>
  </r>
  <r>
    <x v="42"/>
    <x v="140"/>
    <s v="Mary Magnum"/>
    <s v="Mary Moulton"/>
    <s v="Canada"/>
  </r>
  <r>
    <x v="42"/>
    <x v="140"/>
    <s v="Maxine Shreck"/>
    <s v="Murielle Varhelyi"/>
    <s v="Canada"/>
  </r>
  <r>
    <x v="42"/>
    <x v="141"/>
    <s v="Pauline Oster"/>
    <s v="Piper Perabo"/>
    <s v="Canada"/>
  </r>
  <r>
    <x v="42"/>
    <x v="141"/>
    <s v="Victoria &quot;Tori&quot; Moller"/>
    <s v="Jessica Paré"/>
    <s v="Canada"/>
  </r>
  <r>
    <x v="42"/>
    <x v="142"/>
    <s v="Betty Elms"/>
    <s v="Naomi Watts"/>
    <s v="France, United States"/>
  </r>
  <r>
    <x v="42"/>
    <x v="142"/>
    <s v="Rita"/>
    <s v="Laura Elena Harring"/>
    <s v="France, United States"/>
  </r>
  <r>
    <x v="43"/>
    <x v="143"/>
    <s v="Sally Lester"/>
    <s v="Allison Janney"/>
    <s v="United Kingdom, United States"/>
  </r>
  <r>
    <x v="43"/>
    <x v="144"/>
    <s v="Amy Kayne"/>
    <s v="Alyssa Milano"/>
    <s v="United States"/>
  </r>
  <r>
    <x v="43"/>
    <x v="144"/>
    <s v="Antonia &quot;Toni&quot; Sposato"/>
    <s v="Monet Mazur"/>
    <s v="United States"/>
  </r>
  <r>
    <x v="43"/>
    <x v="145"/>
    <s v="Ambrosia"/>
    <s v="Nichole Hiltz"/>
    <s v="United States"/>
  </r>
  <r>
    <x v="44"/>
    <x v="146"/>
    <s v="Polly"/>
    <s v="Anna Faris"/>
    <s v="United States"/>
  </r>
  <r>
    <x v="44"/>
    <x v="147"/>
    <s v="Ricki/Rochelle"/>
    <s v="Jennifer Lopez"/>
    <s v="United States"/>
  </r>
  <r>
    <x v="44"/>
    <x v="148"/>
    <s v="Aileen Wuornos"/>
    <s v="Charlize Theron"/>
    <s v="United States"/>
  </r>
  <r>
    <x v="45"/>
    <x v="148"/>
    <s v="Selby Wall"/>
    <s v="Christina Ricci"/>
    <s v="United States"/>
  </r>
  <r>
    <x v="44"/>
    <x v="149"/>
    <s v="Zoe"/>
    <s v="Frances McDormand"/>
    <s v="United States"/>
  </r>
  <r>
    <x v="44"/>
    <x v="150"/>
    <s v="Grace"/>
    <s v="Kate Walsh"/>
    <s v="United States"/>
  </r>
  <r>
    <x v="44"/>
    <x v="150"/>
    <s v="Patti"/>
    <s v="Sandra Oh"/>
    <s v="United States"/>
  </r>
  <r>
    <x v="45"/>
    <x v="151"/>
    <s v="Flavia"/>
    <s v="Josie Ho"/>
    <s v="Hong Kong"/>
  </r>
  <r>
    <x v="45"/>
    <x v="151"/>
    <s v="Yip"/>
    <s v="Tian Yuan"/>
    <s v="Hong Kong"/>
  </r>
  <r>
    <x v="45"/>
    <x v="152"/>
    <s v="Lucy Diamond"/>
    <s v="Jordana Brewster"/>
    <s v="United States"/>
  </r>
  <r>
    <x v="45"/>
    <x v="153"/>
    <s v="Judy Arnolds"/>
    <s v="Famke Janssen"/>
    <s v="United States"/>
  </r>
  <r>
    <x v="45"/>
    <x v="153"/>
    <s v="Lucy Collins"/>
    <s v="Kelly Preston"/>
    <s v="United States"/>
  </r>
  <r>
    <x v="45"/>
    <x v="154"/>
    <s v="Tamsin"/>
    <s v="Emily Blunt"/>
    <s v="United Kingdom"/>
  </r>
  <r>
    <x v="45"/>
    <x v="155"/>
    <s v="Willhelmina &quot;Wil&quot; Pang"/>
    <s v="Michelle Krusiec"/>
    <s v="United States"/>
  </r>
  <r>
    <x v="45"/>
    <x v="155"/>
    <s v="Vivian Shing"/>
    <s v="Lynn Chen"/>
    <s v="United States"/>
  </r>
  <r>
    <x v="45"/>
    <x v="156"/>
    <s v="Fatima Goodrich"/>
    <s v="Kerry Washington"/>
    <s v="United States"/>
  </r>
  <r>
    <x v="45"/>
    <x v="156"/>
    <s v="Alex Guerrero"/>
    <s v="Dania Ramirez"/>
    <s v="United States"/>
  </r>
  <r>
    <x v="46"/>
    <x v="157"/>
    <s v="Luce"/>
    <s v="Lena Headey"/>
    <s v="Germany, United Kingdom"/>
  </r>
  <r>
    <x v="46"/>
    <x v="158"/>
    <s v="Julie Wong"/>
    <s v="Elaine Kao"/>
    <s v="United States"/>
  </r>
  <r>
    <x v="46"/>
    <x v="158"/>
    <s v="Mia Scarlett"/>
    <s v="Mia Riverton"/>
    <s v="United States"/>
  </r>
  <r>
    <x v="46"/>
    <x v="159"/>
    <s v="Joanne Jefferson"/>
    <s v="Tracie Thoms"/>
    <s v="United States"/>
  </r>
  <r>
    <x v="46"/>
    <x v="160"/>
    <s v="Isabelle"/>
    <s v="Cécile de France"/>
    <s v="France, United Kingdom"/>
  </r>
  <r>
    <x v="46"/>
    <x v="161"/>
    <s v="Lucille"/>
    <s v="Carla Gugino"/>
    <s v="United States"/>
  </r>
  <r>
    <x v="46"/>
    <x v="162"/>
    <s v="Valerie Page"/>
    <s v="Natasha Wightman"/>
    <s v="Germany, United Kingdom, United States"/>
  </r>
  <r>
    <x v="47"/>
    <x v="163"/>
    <s v="R.C."/>
    <s v="Lynn Collins"/>
    <s v="United States"/>
  </r>
  <r>
    <x v="47"/>
    <x v="164"/>
    <s v="Gray Baldwin"/>
    <s v="Heather Graham"/>
    <s v="United States"/>
  </r>
  <r>
    <x v="47"/>
    <x v="165"/>
    <s v="Lynn Delaney"/>
    <s v="Mariel Hemingway"/>
    <s v="United States"/>
  </r>
  <r>
    <x v="47"/>
    <x v="165"/>
    <s v="Sharon Serrano"/>
    <s v="Jill Bennett"/>
    <s v="United States"/>
  </r>
  <r>
    <x v="47"/>
    <x v="166"/>
    <s v="Annabelle Tillman"/>
    <s v="Erin Kelly"/>
    <s v="United States"/>
  </r>
  <r>
    <x v="47"/>
    <x v="166"/>
    <s v="Simone Bradley"/>
    <s v="Diane Gaidry"/>
    <s v="United States"/>
  </r>
  <r>
    <x v="47"/>
    <x v="167"/>
    <s v="Barbara Covett"/>
    <s v="Judi Dench"/>
    <s v="United Kingdom"/>
  </r>
  <r>
    <x v="47"/>
    <x v="168"/>
    <s v="Sharice Watters"/>
    <s v="Taraji P. Henson"/>
    <s v="United States, United Kingdom, France"/>
  </r>
  <r>
    <x v="47"/>
    <x v="168"/>
    <s v="Georgia Sykes"/>
    <s v="Alicia Keys"/>
    <s v="United States, United Kingdom, France"/>
  </r>
  <r>
    <x v="47"/>
    <x v="169"/>
    <s v="Anne Beck"/>
    <s v="Marina Hands"/>
    <s v="France"/>
  </r>
  <r>
    <x v="47"/>
    <x v="169"/>
    <s v="Hélène Perkins"/>
    <s v="Kristin Scott Thomas"/>
    <s v="France"/>
  </r>
  <r>
    <x v="48"/>
    <x v="170"/>
    <s v="Shelly Barnes"/>
    <s v="Amy Brenneman"/>
    <s v="United States, Canada, Germany"/>
  </r>
  <r>
    <x v="48"/>
    <x v="171"/>
    <s v="Prudence"/>
    <s v="T.V. Carpio"/>
    <s v="United Kingdom, United States"/>
  </r>
  <r>
    <x v="48"/>
    <x v="172"/>
    <s v="Kat"/>
    <s v="Zoe Saldaña"/>
    <s v="United States"/>
  </r>
  <r>
    <x v="48"/>
    <x v="173"/>
    <s v="Iska"/>
    <s v="Marie Doležalová"/>
    <s v="Czech Republic"/>
  </r>
  <r>
    <x v="48"/>
    <x v="174"/>
    <s v="Jenny"/>
    <s v="Stana Katic"/>
    <s v="United States"/>
  </r>
  <r>
    <x v="48"/>
    <x v="175"/>
    <s v="Allegra"/>
    <s v="Maggie Grace"/>
    <s v="United States"/>
  </r>
  <r>
    <x v="48"/>
    <x v="176"/>
    <s v="Tammy Visan"/>
    <s v="Fergie (as Stacy Ferguson)"/>
    <s v="United States"/>
  </r>
  <r>
    <x v="48"/>
    <x v="177"/>
    <s v="Elizabeth"/>
    <s v="Kate Siegel"/>
    <s v="United States"/>
  </r>
  <r>
    <x v="48"/>
    <x v="178"/>
    <s v="Amber Williams"/>
    <s v="Daniella Alonso"/>
    <s v="United States"/>
  </r>
  <r>
    <x v="49"/>
    <x v="179"/>
    <s v="Dede"/>
    <s v="Bai Ling"/>
    <s v="United States, Canada"/>
  </r>
  <r>
    <x v="49"/>
    <x v="179"/>
    <s v="Meimei"/>
    <s v="Steph Song"/>
    <s v="United States, Canada"/>
  </r>
  <r>
    <x v="49"/>
    <x v="180"/>
    <s v="Anne Kronenberg"/>
    <s v="Alison Pill"/>
    <s v="United States"/>
  </r>
  <r>
    <x v="49"/>
    <x v="181"/>
    <s v="Lynn"/>
    <s v="Mary Lynn Rajskub"/>
    <s v="United States"/>
  </r>
  <r>
    <x v="49"/>
    <x v="182"/>
    <s v="Alex Fish"/>
    <s v="Jada Pinkett Smith"/>
    <s v="United States"/>
  </r>
  <r>
    <x v="49"/>
    <x v="182"/>
    <s v="Natasha"/>
    <s v="Natasha Alam"/>
    <s v="United States"/>
  </r>
  <r>
    <x v="50"/>
    <x v="183"/>
    <s v="Elaine"/>
    <s v="Jaime Winstone"/>
    <s v="United Kingdom"/>
  </r>
  <r>
    <x v="50"/>
    <x v="184"/>
    <s v="Miss &quot;G&quot; Gribben"/>
    <s v="Eva Green"/>
    <s v="United Kingdom, Ireland"/>
  </r>
  <r>
    <x v="50"/>
    <x v="184"/>
    <s v="Di Redfield"/>
    <s v="Juno Temple"/>
    <s v="United Kingdom, Ireland"/>
  </r>
  <r>
    <x v="50"/>
    <x v="185"/>
    <s v="Elisabetta Recchi"/>
    <s v="Alba Rohrwacher"/>
    <s v="Italy"/>
  </r>
  <r>
    <x v="50"/>
    <x v="186"/>
    <s v="Brooke Anchel"/>
    <s v="Sophie Monk"/>
    <s v="United States"/>
  </r>
  <r>
    <x v="50"/>
    <x v="186"/>
    <s v="Rhea Cohen"/>
    <s v="Anya Lahiri"/>
    <s v="United States"/>
  </r>
  <r>
    <x v="50"/>
    <x v="187"/>
    <s v="Ms. Blu Rain"/>
    <s v="Paula Patton"/>
    <s v="United States"/>
  </r>
  <r>
    <x v="50"/>
    <x v="188"/>
    <s v="Trish"/>
    <s v="Robin Weigert"/>
    <s v="United States"/>
  </r>
  <r>
    <x v="50"/>
    <x v="188"/>
    <s v="Kat"/>
    <s v="Julianne Moore"/>
    <s v="United States"/>
  </r>
  <r>
    <x v="51"/>
    <x v="189"/>
    <s v="Lily / Black Swan / Odile"/>
    <s v="Mila Kunis"/>
    <s v="United States"/>
  </r>
  <r>
    <x v="51"/>
    <x v="190"/>
    <s v="Lorelei"/>
    <s v="Roxane Mesquida"/>
    <s v="United States"/>
  </r>
  <r>
    <x v="51"/>
    <x v="190"/>
    <s v="Stella"/>
    <s v="Haley Bennett"/>
    <s v="United States"/>
  </r>
  <r>
    <x v="51"/>
    <x v="191"/>
    <s v="Nicole 'Nic' Allgood"/>
    <s v="Annette Bening"/>
    <s v="United States"/>
  </r>
  <r>
    <x v="51"/>
    <x v="192"/>
    <s v="Roxanne &quot;Roxy&quot; Richter"/>
    <s v="Mae Whitman"/>
    <s v="United Kingdom, United States, Japan"/>
  </r>
  <r>
    <x v="51"/>
    <x v="193"/>
    <s v="Erin"/>
    <s v="Alice Eve"/>
    <s v="United States"/>
  </r>
  <r>
    <x v="51"/>
    <x v="194"/>
    <s v="Aidée"/>
    <s v="Aidée González"/>
    <s v="Mexico"/>
  </r>
  <r>
    <x v="51"/>
    <x v="195"/>
    <s v="Kim"/>
    <s v="Suppanad Jittaleela"/>
    <s v="Thailand"/>
  </r>
  <r>
    <x v="51"/>
    <x v="195"/>
    <s v="Pie"/>
    <s v="Sushar Manaying"/>
    <s v="Thailand"/>
  </r>
  <r>
    <x v="52"/>
    <x v="196"/>
    <s v="Stella"/>
    <s v="Olympia Dukakis"/>
    <s v="Canada, United States"/>
  </r>
  <r>
    <x v="52"/>
    <x v="196"/>
    <s v="Dot"/>
    <s v="Brenda Fricker"/>
    <s v="Canada, United States"/>
  </r>
  <r>
    <x v="52"/>
    <x v="197"/>
    <s v="Policewoman"/>
    <s v="Lareine Xu"/>
    <s v="Hong Kong"/>
  </r>
  <r>
    <x v="52"/>
    <x v="197"/>
    <s v="Policewoman's girl"/>
    <s v="Celia Chang"/>
    <s v="Hong Kong"/>
  </r>
  <r>
    <x v="52"/>
    <x v="198"/>
    <s v="Cindy Harris"/>
    <s v="Rashida Jones"/>
    <s v="United States"/>
  </r>
  <r>
    <x v="52"/>
    <x v="199"/>
    <s v="Alike"/>
    <s v="Adepero Oduye"/>
    <s v="United States"/>
  </r>
  <r>
    <x v="52"/>
    <x v="200"/>
    <s v="Shannon Cleary"/>
    <s v="Emily Deschanel"/>
    <s v="United States"/>
  </r>
  <r>
    <x v="52"/>
    <x v="200"/>
    <s v="Angela Rayes"/>
    <s v="Angelique Cabral"/>
    <s v="United States"/>
  </r>
  <r>
    <x v="52"/>
    <x v="201"/>
    <s v="Cristina"/>
    <s v="Bárbara Lennie"/>
    <s v="Spain"/>
  </r>
  <r>
    <x v="52"/>
    <x v="202"/>
    <s v="Hannah"/>
    <s v="Rosemarie DeWitt"/>
    <s v="United States"/>
  </r>
  <r>
    <x v="53"/>
    <x v="203"/>
    <s v="Diane"/>
    <s v="Juno Temple"/>
    <s v="United States"/>
  </r>
  <r>
    <x v="53"/>
    <x v="203"/>
    <s v="Jack"/>
    <s v="Riley Keough"/>
    <s v="United States"/>
  </r>
  <r>
    <x v="53"/>
    <x v="204"/>
    <s v="Adriana"/>
    <s v="Lorena Cacciatore"/>
    <s v="Italy"/>
  </r>
  <r>
    <x v="54"/>
    <x v="205"/>
    <s v="Emma"/>
    <s v="Léa Seydoux"/>
    <s v="France"/>
  </r>
  <r>
    <x v="54"/>
    <x v="205"/>
    <s v="Lise"/>
    <s v="Mona Walravens"/>
    <s v="France"/>
  </r>
  <r>
    <x v="54"/>
    <x v="206"/>
    <s v="Isabelle"/>
    <s v="Cécile de France"/>
    <s v="France, Belgium"/>
  </r>
  <r>
    <x v="54"/>
    <x v="206"/>
    <s v="Ju"/>
    <s v="Sandrine Holt"/>
    <s v="France, Belgium"/>
  </r>
  <r>
    <x v="54"/>
    <x v="207"/>
    <s v="Abby Ableman"/>
    <s v="Robin Weigert"/>
    <s v="United States"/>
  </r>
  <r>
    <x v="54"/>
    <x v="207"/>
    <s v="Kate"/>
    <s v="Julie Fain Lawrence"/>
    <s v="United States"/>
  </r>
  <r>
    <x v="54"/>
    <x v="208"/>
    <s v="Ginger Peabody"/>
    <s v="Daryl Hannah"/>
    <s v="United States"/>
  </r>
  <r>
    <x v="54"/>
    <x v="209"/>
    <s v="Abbess Saint Eutrope"/>
    <s v="Isabelle Huppert"/>
    <s v="France, Belgium, Germany"/>
  </r>
  <r>
    <x v="54"/>
    <x v="210"/>
    <s v="Dahl"/>
    <s v="Katee Sackhoff"/>
    <s v="United States, Canada"/>
  </r>
  <r>
    <x v="55"/>
    <x v="211"/>
    <s v="Crystal"/>
    <s v="Halley Feiffer"/>
    <s v="United Kingdom"/>
  </r>
  <r>
    <x v="55"/>
    <x v="212"/>
    <s v="Lee Young-nam"/>
    <s v="Bae Doona"/>
    <s v="South Korea"/>
  </r>
  <r>
    <x v="55"/>
    <x v="213"/>
    <s v="Misty Monroe"/>
    <s v="Mandy Musgrave"/>
    <s v="United States"/>
  </r>
  <r>
    <x v="56"/>
    <x v="213"/>
    <s v="Daisy Robson"/>
    <s v="Lisa Rieffel"/>
    <s v="United States"/>
  </r>
  <r>
    <x v="57"/>
    <x v="213"/>
    <s v="Colby Robson"/>
    <s v="Gabrielle Christian"/>
    <s v="United States"/>
  </r>
  <r>
    <x v="58"/>
    <x v="213"/>
    <s v="Sid"/>
    <s v="Kate French"/>
    <s v="United States"/>
  </r>
  <r>
    <x v="55"/>
    <x v="214"/>
    <s v="Pegeen Mike Stapleford"/>
    <s v="Greta Gerwig"/>
    <s v="United States"/>
  </r>
  <r>
    <x v="55"/>
    <x v="215"/>
    <s v="Julia"/>
    <s v="Ashley C. Williams"/>
    <s v="United States"/>
  </r>
  <r>
    <x v="55"/>
    <x v="216"/>
    <s v="Sasha Weiss"/>
    <s v="Leighton Meester"/>
    <s v="United States"/>
  </r>
  <r>
    <x v="55"/>
    <x v="217"/>
    <s v="Leah"/>
    <s v="Gaby Hoffmann"/>
    <s v="United States"/>
  </r>
  <r>
    <x v="56"/>
    <x v="217"/>
    <s v="June"/>
    <s v="Ingrid Jungermann"/>
    <s v="United States"/>
  </r>
  <r>
    <x v="55"/>
    <x v="218"/>
    <s v="Nikki"/>
    <s v="Zelda Williams"/>
    <s v="United States"/>
  </r>
  <r>
    <x v="55"/>
    <x v="219"/>
    <s v="Stephanie &quot;Steph&quot; Chambers"/>
    <s v="Faye Marsay"/>
    <s v="United Kingdom"/>
  </r>
  <r>
    <x v="56"/>
    <x v="219"/>
    <s v="Stella"/>
    <s v="Karina Fernandez"/>
    <s v="United Kingdom"/>
  </r>
  <r>
    <x v="57"/>
    <x v="219"/>
    <s v="Zoe"/>
    <s v="Jessie Cave"/>
    <s v="United Kingdom"/>
  </r>
  <r>
    <x v="55"/>
    <x v="220"/>
    <s v="Sarah Logan"/>
    <s v="Anne Ramsay"/>
    <s v="United States"/>
  </r>
  <r>
    <x v="55"/>
    <x v="221"/>
    <s v="Lenore"/>
    <s v="Kathy Bates"/>
    <s v="United States"/>
  </r>
  <r>
    <x v="55"/>
    <x v="221"/>
    <s v="Susanne"/>
    <s v="Sandra Oh"/>
    <s v="United States"/>
  </r>
  <r>
    <x v="55"/>
    <x v="222"/>
    <s v="Hilary Altman"/>
    <s v="Jane Fonda"/>
    <s v="United States"/>
  </r>
  <r>
    <x v="55"/>
    <x v="222"/>
    <s v="Linda"/>
    <s v="Debra Monk"/>
    <s v="United States"/>
  </r>
  <r>
    <x v="56"/>
    <x v="223"/>
    <s v="Dolly"/>
    <s v="Susan Sarandon"/>
    <s v="United States"/>
  </r>
  <r>
    <x v="56"/>
    <x v="223"/>
    <s v="Frances"/>
    <s v="Linda Emond"/>
    <s v="United States"/>
  </r>
  <r>
    <x v="56"/>
    <x v="224"/>
    <s v="Martha"/>
    <s v="Natasha Lyonne"/>
    <s v="United States"/>
  </r>
  <r>
    <x v="56"/>
    <x v="224"/>
    <s v="Kelly"/>
    <s v="Aubrey Plaza"/>
    <s v="United States"/>
  </r>
  <r>
    <x v="56"/>
    <x v="225"/>
    <s v="Carol Aird"/>
    <s v="Cate Blanchett"/>
    <s v="United Kingdom, United States"/>
  </r>
  <r>
    <x v="56"/>
    <x v="225"/>
    <s v="Therese Belivet"/>
    <s v="Rooney Mara"/>
    <s v="United Kingdom, United States"/>
  </r>
  <r>
    <x v="56"/>
    <x v="226"/>
    <s v="Cassandra &quot;Diggy&quot; Andrews"/>
    <s v="Kiersey Clemons"/>
    <s v="United States"/>
  </r>
  <r>
    <x v="56"/>
    <x v="227"/>
    <s v="Laurel Hester"/>
    <s v="Julianne Moore"/>
    <s v="United States"/>
  </r>
  <r>
    <x v="56"/>
    <x v="227"/>
    <s v="Stacie Andree"/>
    <s v="Elliot Page"/>
    <s v="United States"/>
  </r>
  <r>
    <x v="56"/>
    <x v="228"/>
    <s v="Elle Reid"/>
    <s v="Lily Tomlin"/>
    <s v="United States"/>
  </r>
  <r>
    <x v="56"/>
    <x v="228"/>
    <s v="Olivia"/>
    <s v="Judy Greer"/>
    <s v="United States"/>
  </r>
  <r>
    <x v="56"/>
    <x v="229"/>
    <s v="Caitlin Davies"/>
    <s v="Monica Zanetti"/>
    <s v="Australia"/>
  </r>
  <r>
    <x v="56"/>
    <x v="230"/>
    <s v="Dez"/>
    <s v="Sandi Schultz"/>
    <s v="South Africa"/>
  </r>
  <r>
    <x v="56"/>
    <x v="230"/>
    <s v="Terri"/>
    <s v="Camilla Waldman"/>
    <s v="South Africa"/>
  </r>
  <r>
    <x v="57"/>
    <x v="231"/>
    <s v="Bridget Vatan"/>
    <s v="Lizzy Caplan"/>
    <s v="United Kingdom, United States"/>
  </r>
  <r>
    <x v="57"/>
    <x v="232"/>
    <s v="Lisa"/>
    <s v="Alicia Silverstone"/>
    <s v="United States"/>
  </r>
  <r>
    <x v="57"/>
    <x v="232"/>
    <s v="Ashley Miller"/>
    <s v="Anne Heche"/>
    <s v="United States"/>
  </r>
  <r>
    <x v="57"/>
    <x v="233"/>
    <s v="Pascal"/>
    <s v="Nina Proll"/>
    <s v="Germany"/>
  </r>
  <r>
    <x v="57"/>
    <x v="233"/>
    <s v="Tereza"/>
    <s v="Inka Friedrich"/>
    <s v="Germany"/>
  </r>
  <r>
    <x v="57"/>
    <x v="234"/>
    <s v="Anne Smith"/>
    <s v="Dylan Gelula"/>
    <s v="United States"/>
  </r>
  <r>
    <x v="57"/>
    <x v="234"/>
    <s v="Sasha Basanez"/>
    <s v="Brianna Hildebrand"/>
    <s v="United States"/>
  </r>
  <r>
    <x v="57"/>
    <x v="235"/>
    <s v="Izumi Hideko / Lady"/>
    <s v="Kim Min-hee"/>
    <s v="South Korea"/>
  </r>
  <r>
    <x v="57"/>
    <x v="235"/>
    <s v="Nam Sook-hee / Maid"/>
    <s v="Kim Tae-ri"/>
    <s v="South Korea"/>
  </r>
  <r>
    <x v="57"/>
    <x v="236"/>
    <s v="Olga Hepnarová"/>
    <s v="Michalina Olszańska"/>
    <s v="Czech Republic"/>
  </r>
  <r>
    <x v="57"/>
    <x v="237"/>
    <s v="Jessie"/>
    <s v="Clea DuVall"/>
    <s v="United States"/>
  </r>
  <r>
    <x v="57"/>
    <x v="237"/>
    <s v="Sarah"/>
    <s v="Natasha Lyonne"/>
    <s v="United States"/>
  </r>
  <r>
    <x v="57"/>
    <x v="238"/>
    <s v="Gabi"/>
    <s v="Sarah Chalke"/>
    <s v="United States"/>
  </r>
  <r>
    <x v="57"/>
    <x v="238"/>
    <s v="Max"/>
    <s v="Cameron Esposito"/>
    <s v="United States"/>
  </r>
  <r>
    <x v="57"/>
    <x v="239"/>
    <s v="Ruby"/>
    <s v="Jena Malone"/>
    <s v="Denmark, France, United States"/>
  </r>
  <r>
    <x v="57"/>
    <x v="240"/>
    <s v="Eden"/>
    <s v="Sophia Disgrace"/>
    <s v="United Kingdom"/>
  </r>
  <r>
    <x v="57"/>
    <x v="240"/>
    <s v="Matilda"/>
    <s v="Rahel Kapsaski"/>
    <s v="United Kingdom"/>
  </r>
  <r>
    <x v="57"/>
    <x v="241"/>
    <s v="Phyl Moore"/>
    <s v="Rachael Stirling"/>
    <s v="United Kingdom"/>
  </r>
  <r>
    <x v="58"/>
    <x v="242"/>
    <s v="Laura Drake"/>
    <s v="Evan Rachel Wood"/>
    <s v="Canada"/>
  </r>
  <r>
    <x v="58"/>
    <x v="243"/>
    <s v="Eva"/>
    <s v="Oona Chaplin"/>
    <s v="Spain, United Kingdom"/>
  </r>
  <r>
    <x v="58"/>
    <x v="243"/>
    <s v="Kat"/>
    <s v="Natalia Tena"/>
    <s v="Spain, United Kingdom"/>
  </r>
  <r>
    <x v="58"/>
    <x v="244"/>
    <s v="Delphine Lasalle"/>
    <s v="Sofia Boutella"/>
    <s v="United States"/>
  </r>
  <r>
    <x v="58"/>
    <x v="245"/>
    <s v="Billie Jean King"/>
    <s v="Emma Stone"/>
    <s v="United Kingdom, United States"/>
  </r>
  <r>
    <x v="58"/>
    <x v="245"/>
    <s v="Marilyn Bennett"/>
    <s v="Andrea Riseborough"/>
    <s v="United Kingdom, United States"/>
  </r>
  <r>
    <x v="58"/>
    <x v="246"/>
    <s v="Carmilla Karnstein"/>
    <s v="Natasha Negovanlis"/>
    <s v="Canada"/>
  </r>
  <r>
    <x v="59"/>
    <x v="246"/>
    <s v="Laura Hollis"/>
    <s v="Elise Bauman"/>
    <s v="Canada"/>
  </r>
  <r>
    <x v="60"/>
    <x v="246"/>
    <s v="Elle Sheridan"/>
    <s v="Dominique Provost-Chalkley"/>
    <s v="Canada"/>
  </r>
  <r>
    <x v="61"/>
    <x v="246"/>
    <s v="Danny Lawrence"/>
    <s v="Sharon Belle"/>
    <s v="Canada"/>
  </r>
  <r>
    <x v="58"/>
    <x v="247"/>
    <s v="Esti Kuperman"/>
    <s v="Rachel McAdams"/>
    <s v="United States, Ireland, United Kingdom"/>
  </r>
  <r>
    <x v="58"/>
    <x v="248"/>
    <s v="Lucy Moro"/>
    <s v="Elliot Page [b]"/>
    <s v="United States, United Kingdom"/>
  </r>
  <r>
    <x v="58"/>
    <x v="249"/>
    <s v="Martha"/>
    <s v="Cherry Jones"/>
    <s v="United Kingdom"/>
  </r>
  <r>
    <x v="58"/>
    <x v="249"/>
    <s v="Jinny"/>
    <s v="Emily Mortimer"/>
    <s v="United Kingdom"/>
  </r>
  <r>
    <x v="58"/>
    <x v="250"/>
    <s v="Trini Kwan/Yellow Ranger"/>
    <s v="Becky G"/>
    <s v="United States"/>
  </r>
  <r>
    <x v="58"/>
    <x v="251"/>
    <s v="Katie"/>
    <s v="Malic White"/>
    <s v="United States"/>
  </r>
  <r>
    <x v="58"/>
    <x v="252"/>
    <s v="Lauren"/>
    <s v="Catherine Corcoran"/>
    <s v="United States"/>
  </r>
  <r>
    <x v="58"/>
    <x v="252"/>
    <s v="Chrissy"/>
    <s v="Asta Paredes"/>
    <s v="United States"/>
  </r>
  <r>
    <x v="58"/>
    <x v="253"/>
    <s v="Frankie"/>
    <s v="Ilana Glazer"/>
    <s v="United States"/>
  </r>
  <r>
    <x v="58"/>
    <x v="254"/>
    <s v="Zaynab"/>
    <s v="Fawzia Mirza"/>
    <s v="United States"/>
  </r>
  <r>
    <x v="58"/>
    <x v="255"/>
    <s v="Zoey"/>
    <s v="Bérénice Marlohe"/>
    <s v="United States"/>
  </r>
  <r>
    <x v="58"/>
    <x v="256"/>
    <s v="Thelma"/>
    <s v="Eili Harboe"/>
    <s v="Norway"/>
  </r>
  <r>
    <x v="58"/>
    <x v="256"/>
    <s v="Anja"/>
    <s v="Kaya Wilkins"/>
    <s v="Norway"/>
  </r>
  <r>
    <x v="58"/>
    <x v="257"/>
    <s v="Judy"/>
    <s v="Lili Taylor"/>
    <s v="United States"/>
  </r>
  <r>
    <x v="58"/>
    <x v="258"/>
    <s v="Olivia"/>
    <s v="Lucy Punch"/>
    <s v="United Kingdom"/>
  </r>
  <r>
    <x v="58"/>
    <x v="258"/>
    <s v="Alex"/>
    <s v="Faye Marsay"/>
    <s v="United Kingdom"/>
  </r>
  <r>
    <x v="59"/>
    <x v="259"/>
    <s v="Sam Lockwood"/>
    <s v="Gideon Adlon"/>
    <s v="United States"/>
  </r>
  <r>
    <x v="59"/>
    <x v="259"/>
    <s v="Angelica"/>
    <s v="Ramona Young"/>
    <s v="United States"/>
  </r>
  <r>
    <x v="59"/>
    <x v="260"/>
    <s v="Lee Israel"/>
    <s v="Melissa McCarthy"/>
    <s v="United States"/>
  </r>
  <r>
    <x v="59"/>
    <x v="261"/>
    <s v="Lucia"/>
    <s v="Maria Leite"/>
    <s v="Portugal, France, Brazil"/>
  </r>
  <r>
    <x v="59"/>
    <x v="262"/>
    <s v="Anne, Queen of Great Britain"/>
    <s v="Olivia Colman"/>
    <s v="United Kingdom, Ireland, United States"/>
  </r>
  <r>
    <x v="59"/>
    <x v="262"/>
    <s v="Abigail Masham"/>
    <s v="Emma Stone"/>
    <s v="United Kingdom, Ireland, United States"/>
  </r>
  <r>
    <x v="59"/>
    <x v="263"/>
    <s v="Samantha Lee &quot;Sam&quot; Fisher"/>
    <s v="Kiersey Clemons"/>
    <s v="United States"/>
  </r>
  <r>
    <x v="60"/>
    <x v="263"/>
    <s v="Rose"/>
    <s v="Sasha Lane"/>
    <s v="United States"/>
  </r>
  <r>
    <x v="59"/>
    <x v="264"/>
    <s v="Eva"/>
    <s v="Diane Kruger"/>
    <s v="Canada, United States, United Kingdom"/>
  </r>
  <r>
    <x v="59"/>
    <x v="265"/>
    <s v="Anne Parèze"/>
    <s v="Vanessa Paradis"/>
    <s v="France, Mexico, Switzerland"/>
  </r>
  <r>
    <x v="59"/>
    <x v="265"/>
    <s v="Lois McKenna"/>
    <s v="Kate Moran"/>
    <s v="France, Mexico, Switzerland"/>
  </r>
  <r>
    <x v="59"/>
    <x v="266"/>
    <s v="Cameron Post"/>
    <s v="Chloë Grace Moretz"/>
    <s v="United Kingdom, United States"/>
  </r>
  <r>
    <x v="59"/>
    <x v="266"/>
    <s v="Coley Taylor"/>
    <s v="Quinn Shephard"/>
    <s v="United Kingdom, United States"/>
  </r>
  <r>
    <x v="59"/>
    <x v="267"/>
    <s v="Charlotte Willmore"/>
    <s v="Allison Williams"/>
    <s v="United States"/>
  </r>
  <r>
    <x v="59"/>
    <x v="267"/>
    <s v="Elizabeth &quot;Lizzie&quot; Wells"/>
    <s v="Logan Browning"/>
    <s v="United States"/>
  </r>
  <r>
    <x v="59"/>
    <x v="268"/>
    <s v="Olivia Brown"/>
    <s v="Odessa Young"/>
    <s v="United States"/>
  </r>
  <r>
    <x v="59"/>
    <x v="269"/>
    <s v="Kena"/>
    <s v="Samantha Mugatsia"/>
    <s v="Kenya"/>
  </r>
  <r>
    <x v="59"/>
    <x v="269"/>
    <s v="Ziki"/>
    <s v="Sheila Munyiva"/>
    <m/>
  </r>
  <r>
    <x v="59"/>
    <x v="270"/>
    <s v="Helen &quot;H&quot; Harris"/>
    <s v="Lena Waithe"/>
    <s v="United States"/>
  </r>
  <r>
    <x v="59"/>
    <x v="271"/>
    <s v="Mary Cheney"/>
    <s v="Alison Pill"/>
    <s v="United States"/>
  </r>
  <r>
    <x v="59"/>
    <x v="272"/>
    <s v="Emily Dickinson"/>
    <s v="Molly Shannon"/>
    <s v="United States"/>
  </r>
  <r>
    <x v="60"/>
    <x v="273"/>
    <s v="Maude"/>
    <s v="Lera Abova"/>
    <s v="France, United States"/>
  </r>
  <r>
    <x v="60"/>
    <x v="274"/>
    <s v="Rachel Gurner"/>
    <s v="Hannah Pearl Utt"/>
    <s v="United States"/>
  </r>
  <r>
    <x v="60"/>
    <x v="275"/>
    <s v="Jess Carr"/>
    <s v="Kate McKinnon"/>
    <s v="United States, Canada"/>
  </r>
  <r>
    <x v="60"/>
    <x v="276"/>
    <s v="Amy Antsler"/>
    <s v="Kaitlyn Dever"/>
    <s v="United States"/>
  </r>
  <r>
    <x v="60"/>
    <x v="276"/>
    <s v="Hope"/>
    <s v="Diana Silvers"/>
    <s v="United States"/>
  </r>
  <r>
    <x v="60"/>
    <x v="277"/>
    <s v="Lara"/>
    <s v="Hannah Rae"/>
    <s v="United Kingdom"/>
  </r>
  <r>
    <x v="60"/>
    <x v="277"/>
    <s v="Carmilla"/>
    <s v="Devrim Lingnau"/>
    <s v="United Kingdom"/>
  </r>
  <r>
    <x v="60"/>
    <x v="278"/>
    <s v="Sofía"/>
    <s v="Amaia Salamanca"/>
    <s v="Spain"/>
  </r>
  <r>
    <x v="60"/>
    <x v="278"/>
    <s v="Marta"/>
    <s v="Ariana Martinez"/>
    <s v="Spain"/>
  </r>
  <r>
    <x v="60"/>
    <x v="279"/>
    <s v="Sweety Chaudhary"/>
    <s v="Sonam Kapoor Ahuja"/>
    <s v="India"/>
  </r>
  <r>
    <x v="60"/>
    <x v="279"/>
    <s v="Kuhu"/>
    <s v="Regina Cassandra"/>
    <s v="India"/>
  </r>
  <r>
    <x v="60"/>
    <x v="280"/>
    <s v="Elisa"/>
    <s v="Natalia de Molina"/>
    <s v="Spain"/>
  </r>
  <r>
    <x v="60"/>
    <x v="280"/>
    <s v="Marcela"/>
    <s v="Greta Fernández"/>
    <s v="Spain"/>
  </r>
  <r>
    <x v="60"/>
    <x v="281"/>
    <s v="Marta Andrich"/>
    <s v="Lydia Leonard"/>
    <s v="United Kingdom, United States"/>
  </r>
  <r>
    <x v="60"/>
    <x v="281"/>
    <s v="Alba"/>
    <s v="Jade Anouka"/>
    <s v="United Kingdom, United States"/>
  </r>
  <r>
    <x v="60"/>
    <x v="282"/>
    <s v="Dorrie"/>
    <s v="Liv Hewson"/>
    <s v="United States"/>
  </r>
  <r>
    <x v="60"/>
    <x v="282"/>
    <s v="Kerry"/>
    <s v="Anna Akana"/>
    <s v="United States"/>
  </r>
  <r>
    <x v="60"/>
    <x v="283"/>
    <s v="Yoon-hee"/>
    <s v="Kim Hee-ae"/>
    <s v="South Korea"/>
  </r>
  <r>
    <x v="60"/>
    <x v="283"/>
    <s v="Jun"/>
    <s v="Yûko Nakamura"/>
    <s v="South Korea"/>
  </r>
  <r>
    <x v="60"/>
    <x v="284"/>
    <s v="Héloïse"/>
    <s v="Noémie Merlant"/>
    <s v="France"/>
  </r>
  <r>
    <x v="60"/>
    <x v="284"/>
    <s v="Marianne"/>
    <s v="Adèle Haenel"/>
    <s v="France"/>
  </r>
  <r>
    <x v="60"/>
    <x v="285"/>
    <s v="Nat"/>
    <s v="Madison Iseman"/>
    <s v="Canada"/>
  </r>
  <r>
    <x v="60"/>
    <x v="285"/>
    <s v="Scratch"/>
    <s v="Paloma Kwiatkowski"/>
    <s v="Canada"/>
  </r>
  <r>
    <x v="60"/>
    <x v="286"/>
    <s v="Amanda Köhl"/>
    <s v="Jennifer Ehle"/>
    <s v="United Kingdom"/>
  </r>
  <r>
    <x v="60"/>
    <x v="286"/>
    <s v="Carol"/>
    <s v="Lily Frazer"/>
    <s v="United Kingdom"/>
  </r>
  <r>
    <x v="60"/>
    <x v="287"/>
    <s v="Erin Kennedy"/>
    <s v="DeWanda Wise"/>
    <s v="United States"/>
  </r>
  <r>
    <x v="60"/>
    <x v="288"/>
    <s v="Cynthia"/>
    <s v="Jillian Bell"/>
    <s v="United States"/>
  </r>
  <r>
    <x v="60"/>
    <x v="288"/>
    <s v="Mary"/>
    <s v="Michaela Watkins"/>
    <s v="United States"/>
  </r>
  <r>
    <x v="60"/>
    <x v="289"/>
    <s v="Maggie Richmond"/>
    <s v="Liana Liberato"/>
    <s v="United States"/>
  </r>
  <r>
    <x v="60"/>
    <x v="289"/>
    <s v="Hazel Atkins"/>
    <s v="Adelaide Clemens"/>
    <s v="United States"/>
  </r>
  <r>
    <x v="60"/>
    <x v="290"/>
    <s v="Nina Dorn"/>
    <s v="Barbara Sukowa"/>
    <s v="France, Belgium, Luxembourg"/>
  </r>
  <r>
    <x v="60"/>
    <x v="290"/>
    <s v="Madeleine Girard"/>
    <s v="Martine Chevallier"/>
    <s v="France, Belgium, Luxembourg"/>
  </r>
  <r>
    <x v="61"/>
    <x v="291"/>
    <s v="Mary Anning"/>
    <s v="Kate Winslet"/>
    <s v="United Kingdom, Australia"/>
  </r>
  <r>
    <x v="61"/>
    <x v="292"/>
    <s v="Bobbi 'Buddhakan' Berroa"/>
    <s v="Sheila Atim"/>
    <s v="United States, United Kingdom"/>
  </r>
  <r>
    <x v="61"/>
    <x v="293"/>
    <s v="Claudina"/>
    <s v="Rosa Ramírez"/>
    <s v="Chile"/>
  </r>
  <r>
    <x v="61"/>
    <x v="294"/>
    <s v="Diane"/>
    <s v="Alexandra Slade"/>
    <s v="United States"/>
  </r>
  <r>
    <x v="61"/>
    <x v="294"/>
    <s v="Eva"/>
    <s v="Kathryn Schott"/>
    <s v="United States"/>
  </r>
  <r>
    <x v="61"/>
    <x v="295"/>
    <s v="Abby"/>
    <s v="Kat Dennings"/>
    <s v="United States"/>
  </r>
  <r>
    <x v="61"/>
    <x v="296"/>
    <s v="Ellie Chu"/>
    <s v="Leah Lewis"/>
    <s v="United States"/>
  </r>
  <r>
    <x v="61"/>
    <x v="297"/>
    <s v="Abby"/>
    <s v="Kristen Stewart"/>
    <s v="United States"/>
  </r>
  <r>
    <x v="62"/>
    <x v="297"/>
    <s v="Harper"/>
    <s v="Mackenzie Davis"/>
    <s v="United States"/>
  </r>
  <r>
    <x v="63"/>
    <x v="297"/>
    <s v="Riley Johnson"/>
    <s v="Aubrey Plaza"/>
    <s v="United States"/>
  </r>
  <r>
    <x v="61"/>
    <x v="298"/>
    <s v="Holly"/>
    <s v="Nathalie Emmanuel"/>
    <s v="United States"/>
  </r>
  <r>
    <x v="61"/>
    <x v="299"/>
    <s v="Marla Grayson"/>
    <s v="Rosamund Pike"/>
    <s v="United States"/>
  </r>
  <r>
    <x v="61"/>
    <x v="299"/>
    <s v="Fran"/>
    <s v="Eiza González"/>
    <s v="United States"/>
  </r>
  <r>
    <x v="61"/>
    <x v="300"/>
    <s v="Old Dolio Dyne"/>
    <s v="Evan Rachel Wood"/>
    <s v="United States"/>
  </r>
  <r>
    <x v="61"/>
    <x v="300"/>
    <s v="Melanie Whitacre"/>
    <s v="Gina Rodriguez"/>
    <s v="United States"/>
  </r>
  <r>
    <x v="61"/>
    <x v="301"/>
    <s v="Grace"/>
    <s v="Maiah Stewardson"/>
    <s v="Australia"/>
  </r>
  <r>
    <x v="61"/>
    <x v="302"/>
    <s v="Danielle Moonstar / Mirage"/>
    <s v="Blu Hunt"/>
    <s v="United States"/>
  </r>
  <r>
    <x v="62"/>
    <x v="302"/>
    <s v="Rahne Sinclair / Wolfsbane"/>
    <s v="Maisie Williams"/>
    <s v="United States"/>
  </r>
  <r>
    <x v="61"/>
    <x v="303"/>
    <s v="Emma Nolan"/>
    <s v="Jo Ellen Pellman"/>
    <s v="United States"/>
  </r>
  <r>
    <x v="61"/>
    <x v="303"/>
    <s v="Alyssa Greene"/>
    <s v="Ariana DeBose"/>
    <s v="United States"/>
  </r>
  <r>
    <x v="61"/>
    <x v="304"/>
    <s v="Mesa"/>
    <s v="Andrea Granera"/>
    <s v="United States"/>
  </r>
  <r>
    <x v="61"/>
    <x v="305"/>
    <s v="Alice Lamb"/>
    <s v="Gemma Arterton"/>
    <s v="United Kingdom"/>
  </r>
  <r>
    <x v="61"/>
    <x v="306"/>
    <s v="Bailey Butler"/>
    <s v="Barbie Ferreira"/>
    <s v="United States"/>
  </r>
  <r>
    <x v="61"/>
    <x v="306"/>
    <s v="Kira Matthews"/>
    <s v="Betty Who"/>
    <s v="United States"/>
  </r>
  <r>
    <x v="61"/>
    <x v="307"/>
    <s v="Jack"/>
    <s v="Mae Whitman"/>
    <s v="United States"/>
  </r>
  <r>
    <x v="61"/>
    <x v="308"/>
    <s v="Abigail"/>
    <s v="Katherine Waterston"/>
    <s v="United States"/>
  </r>
  <r>
    <x v="61"/>
    <x v="308"/>
    <s v="Tallie"/>
    <s v="Vanessa Kirby"/>
    <s v="United States"/>
  </r>
  <r>
    <x v="62"/>
    <x v="309"/>
    <s v="Zora"/>
    <s v="Elina Löwensohn"/>
    <s v="France"/>
  </r>
  <r>
    <x v="62"/>
    <x v="310"/>
    <s v="Benedetta Carlini"/>
    <s v="Virginie Efira"/>
    <s v="France"/>
  </r>
  <r>
    <x v="62"/>
    <x v="311"/>
    <s v="Haley Hollis"/>
    <s v="Laur Allen"/>
    <s v="United States"/>
  </r>
  <r>
    <x v="62"/>
    <x v="311"/>
    <s v="Kate"/>
    <s v="Amanda Righetti"/>
    <s v="United States"/>
  </r>
  <r>
    <x v="62"/>
    <x v="312"/>
    <s v="Mia Reed"/>
    <s v="Maddie Ziegler"/>
    <s v="United States"/>
  </r>
  <r>
    <x v="62"/>
    <x v="313"/>
    <s v="Deena Johnson"/>
    <s v="Kiana Madeira"/>
    <s v="United States"/>
  </r>
  <r>
    <x v="62"/>
    <x v="313"/>
    <s v="Samantha &quot;Sam&quot; Fraser"/>
    <s v="Olivia Scott Welch"/>
    <s v="United States"/>
  </r>
  <r>
    <x v="62"/>
    <x v="314"/>
    <s v="Deena Johnson"/>
    <s v="Kiana Madeira"/>
    <s v="United States"/>
  </r>
  <r>
    <x v="62"/>
    <x v="314"/>
    <s v="Sarah Fier"/>
    <s v="Elizabeth Scopel"/>
    <s v="United States"/>
  </r>
  <r>
    <x v="62"/>
    <x v="314"/>
    <s v="Kiana Madeira"/>
    <s v="Kiana Madeira"/>
    <s v="United States"/>
  </r>
  <r>
    <x v="62"/>
    <x v="314"/>
    <s v="Hannah Miller"/>
    <s v="Olivia Scott Welch"/>
    <s v="United States"/>
  </r>
  <r>
    <x v="62"/>
    <x v="314"/>
    <s v="Samantha &quot;Sam&quot; Fraser"/>
    <s v="Olivia Scott Welch"/>
    <s v="United States"/>
  </r>
  <r>
    <x v="62"/>
    <x v="315"/>
    <s v="Yuki"/>
    <s v="Tomoko Hayakawa"/>
    <s v="Japan"/>
  </r>
  <r>
    <x v="62"/>
    <x v="315"/>
    <s v="Ai"/>
    <s v="Qyoko Kudo"/>
    <s v="Japan"/>
  </r>
  <r>
    <x v="62"/>
    <x v="316"/>
    <s v="Alex Dall"/>
    <s v="Isabelle Fuhrman"/>
    <s v="United States"/>
  </r>
  <r>
    <x v="62"/>
    <x v="316"/>
    <s v="Dani"/>
    <s v="Dilone"/>
    <s v="United States"/>
  </r>
  <r>
    <x v="62"/>
    <x v="317"/>
    <s v="María"/>
    <s v="Sonia Couoh"/>
    <s v="Mexico"/>
  </r>
  <r>
    <x v="62"/>
    <x v="318"/>
    <s v="Rebecca"/>
    <s v="Ellouise Shakespeare-Hart"/>
    <s v="United Kingdom"/>
  </r>
  <r>
    <x v="62"/>
    <x v="319"/>
    <s v="Renee"/>
    <s v="Tommie-Amber Pirie"/>
    <s v="Canada"/>
  </r>
  <r>
    <x v="62"/>
    <x v="319"/>
    <s v="Valerie"/>
    <s v="Sarah Allen"/>
    <s v="Canada"/>
  </r>
  <r>
    <x v="62"/>
    <x v="320"/>
    <s v="Rei Nagasawa"/>
    <s v="Kiko Mizuhara"/>
    <s v="Japan"/>
  </r>
  <r>
    <x v="62"/>
    <x v="321"/>
    <s v="Klara"/>
    <s v="Olga Kurylenko"/>
    <s v="France"/>
  </r>
  <r>
    <x v="62"/>
    <x v="322"/>
    <s v="Alex"/>
    <s v="Kirby Howell-Baptiste"/>
    <s v="United Kingdom, United States"/>
  </r>
  <r>
    <x v="62"/>
    <x v="322"/>
    <s v="Bella"/>
    <s v="Lucy Punch"/>
    <s v="United Kingdom, United States"/>
  </r>
  <r>
    <x v="62"/>
    <x v="323"/>
    <s v="Allison Baker"/>
    <s v="Abigail Breslin"/>
    <s v="United States"/>
  </r>
  <r>
    <x v="62"/>
    <x v="324"/>
    <s v="Sikes"/>
    <s v="Lena Headey"/>
    <s v="United Kingdom"/>
  </r>
  <r>
    <x v="62"/>
    <x v="325"/>
    <s v="Logan Pierce"/>
    <s v="Bridget Barkan"/>
    <s v="United States"/>
  </r>
  <r>
    <x v="62"/>
    <x v="326"/>
    <s v="Moka Natsuko"/>
    <s v="Fusako Urabe"/>
    <s v="Japan"/>
  </r>
  <r>
    <x v="63"/>
    <x v="327"/>
    <s v="Sophie"/>
    <s v="Celia Rowlson-Hall"/>
    <s v="United Kingdom, United States"/>
  </r>
  <r>
    <x v="63"/>
    <x v="328"/>
    <s v="Lucy"/>
    <s v="Dakota Johnson"/>
    <s v="United States"/>
  </r>
  <r>
    <x v="63"/>
    <x v="329"/>
    <s v="Maja"/>
    <s v="Josephine Park"/>
    <s v="Denmark"/>
  </r>
  <r>
    <x v="63"/>
    <x v="329"/>
    <s v="Leah"/>
    <s v="Ellie Kendrick"/>
    <s v="Denmark"/>
  </r>
  <r>
    <x v="63"/>
    <x v="330"/>
    <s v="Lady Fay Zhu"/>
    <s v="Li Jun Li"/>
    <s v="United States"/>
  </r>
  <r>
    <x v="63"/>
    <x v="331"/>
    <s v="Suman Singh"/>
    <s v="Bhumi Pednekar"/>
    <s v="India"/>
  </r>
  <r>
    <x v="63"/>
    <x v="331"/>
    <s v="Rimjhim Jongkey"/>
    <s v="Chum Darang"/>
    <s v="India"/>
  </r>
  <r>
    <x v="63"/>
    <x v="332"/>
    <s v="Bee"/>
    <s v="Maria Bakalova"/>
    <s v="United States"/>
  </r>
  <r>
    <x v="63"/>
    <x v="332"/>
    <s v="Sophie"/>
    <s v="Amandla Stenberg"/>
    <s v="United States"/>
  </r>
  <r>
    <x v="63"/>
    <x v="333"/>
    <s v="Jean"/>
    <s v="Rosy McEwen"/>
    <s v="United Kingdom"/>
  </r>
  <r>
    <x v="63"/>
    <x v="333"/>
    <s v="Viv"/>
    <s v="Kerrie Hayes"/>
    <s v="United Kingdom"/>
  </r>
  <r>
    <x v="63"/>
    <x v="334"/>
    <s v="Virginia"/>
    <s v="Sigourney Weaver"/>
    <s v="United States"/>
  </r>
  <r>
    <x v="63"/>
    <x v="335"/>
    <s v="Lynsey"/>
    <s v="Jennifer Lawrence"/>
    <s v="United States"/>
  </r>
  <r>
    <x v="63"/>
    <x v="336"/>
    <s v="Nalini"/>
    <s v="Naina Ganguly"/>
    <s v="India"/>
  </r>
  <r>
    <x v="63"/>
    <x v="336"/>
    <s v="Rashmi"/>
    <s v="Apsara Rani"/>
    <s v="India"/>
  </r>
  <r>
    <x v="63"/>
    <x v="337"/>
    <s v="Mrs. Bowers"/>
    <s v="Dawn French"/>
    <s v="United Kingdom, United States"/>
  </r>
  <r>
    <x v="63"/>
    <x v="337"/>
    <s v="Marie Van Schuyler"/>
    <s v="Jennifer Saunders"/>
    <s v="United Kingdom, United States"/>
  </r>
  <r>
    <x v="63"/>
    <x v="338"/>
    <s v="Eleanor"/>
    <s v="Maya Hawke"/>
    <s v="United States"/>
  </r>
  <r>
    <x v="63"/>
    <x v="338"/>
    <s v="Gabbi"/>
    <s v="Talia Ryder"/>
    <s v="United States"/>
  </r>
  <r>
    <x v="63"/>
    <x v="339"/>
    <s v="Joy Wang / Jobu Tupaki"/>
    <s v="Stephanie Hsu"/>
    <s v="United States"/>
  </r>
  <r>
    <x v="63"/>
    <x v="339"/>
    <s v="Becky"/>
    <s v="Tallie Medel"/>
    <s v="United States"/>
  </r>
  <r>
    <x v="63"/>
    <x v="340"/>
    <s v="Mimmi"/>
    <s v="Aamu Milonoff"/>
    <s v="Finland"/>
  </r>
  <r>
    <x v="63"/>
    <x v="340"/>
    <s v="Emma"/>
    <s v="Linnea Leino"/>
    <s v="Finland"/>
  </r>
  <r>
    <x v="63"/>
    <x v="341"/>
    <s v="Claire Valens"/>
    <s v="Kat Graham"/>
    <s v="United States"/>
  </r>
  <r>
    <x v="63"/>
    <x v="342"/>
    <s v="Pallavi Patel"/>
    <s v="Madhuri Dixit"/>
    <s v="India"/>
  </r>
  <r>
    <x v="63"/>
    <x v="342"/>
    <s v="Kanchan Adhia"/>
    <s v="Simone Singh"/>
    <s v="India"/>
  </r>
  <r>
    <x v="63"/>
    <x v="343"/>
    <s v="Parker Debbs"/>
    <s v="Sarah Silverman"/>
    <s v="United States"/>
  </r>
  <r>
    <x v="63"/>
    <x v="344"/>
    <s v="Evelyn"/>
    <s v="Lily Tomlin"/>
    <s v="United States"/>
  </r>
  <r>
    <x v="63"/>
    <x v="345"/>
    <s v="Glee Tanaka"/>
    <s v="Cathy Ang"/>
    <s v="United States"/>
  </r>
  <r>
    <x v="63"/>
    <x v="346"/>
    <s v="Jackie Stewart"/>
    <s v="Maddie Rice"/>
    <s v="United States"/>
  </r>
  <r>
    <x v="63"/>
    <x v="347"/>
    <s v="Emerald &quot;Em&quot; Haywood"/>
    <s v="Keke Palmer"/>
    <s v="United States"/>
  </r>
  <r>
    <x v="63"/>
    <x v="348"/>
    <s v="Mindy Meeks-Martin"/>
    <s v="Jasmin Savoy Brown"/>
    <s v="United States"/>
  </r>
  <r>
    <x v="63"/>
    <x v="349"/>
    <s v="Martha Reiser"/>
    <s v="Mary Holland"/>
    <s v="United States"/>
  </r>
  <r>
    <x v="63"/>
    <x v="350"/>
    <s v="Sami"/>
    <s v="Devyn Nekoda"/>
    <s v="United States"/>
  </r>
  <r>
    <x v="63"/>
    <x v="351"/>
    <s v="Lydia Tár"/>
    <s v="Cate Blanchett"/>
    <s v="United States, Germany"/>
  </r>
  <r>
    <x v="63"/>
    <x v="351"/>
    <s v="Sharon Goodnow"/>
    <s v="Nina Hoss"/>
    <s v="United States, Germany"/>
  </r>
  <r>
    <x v="63"/>
    <x v="352"/>
    <s v="Robyn Crawford"/>
    <s v="Nafessa Williams"/>
    <s v="United States"/>
  </r>
  <r>
    <x v="63"/>
    <x v="353"/>
    <s v="Jaime"/>
    <s v="Anwen O'Driscoll"/>
    <s v="Canada"/>
  </r>
  <r>
    <x v="63"/>
    <x v="353"/>
    <s v="Marike"/>
    <s v="June Laporte"/>
    <s v="Canada"/>
  </r>
  <r>
    <x v="64"/>
    <x v="354"/>
    <s v="Claudia"/>
    <s v="Alexandra Shipp"/>
    <s v="United States"/>
  </r>
  <r>
    <x v="64"/>
    <x v="354"/>
    <s v="Halle"/>
    <s v="Hadley Robinson"/>
    <s v="United States"/>
  </r>
  <r>
    <x v="64"/>
    <x v="355"/>
    <s v="Ruthie Nodd"/>
    <s v="Gayle Rankin"/>
    <s v="United States"/>
  </r>
  <r>
    <x v="64"/>
    <x v="355"/>
    <s v="Cal"/>
    <s v="Hari Nef"/>
    <s v="United States"/>
  </r>
  <r>
    <x v="64"/>
    <x v="356"/>
    <s v="PJ"/>
    <s v="Rachel Sennott"/>
    <s v="United States"/>
  </r>
  <r>
    <x v="64"/>
    <x v="356"/>
    <s v="Josie"/>
    <s v="Ayo Edebiri"/>
    <s v="United States"/>
  </r>
  <r>
    <x v="64"/>
    <x v="357"/>
    <s v="Celie Harris-Johnson"/>
    <s v="Fantasia Barrino"/>
    <s v="United States"/>
  </r>
  <r>
    <x v="64"/>
    <x v="357"/>
    <s v="Celie Harris-Johnson"/>
    <s v="Phylicia Pearl Mpasi"/>
    <s v="United States"/>
  </r>
  <r>
    <x v="64"/>
    <x v="358"/>
    <s v="Emma"/>
    <s v="Sophie Desmarais"/>
    <s v="Canada"/>
  </r>
  <r>
    <x v="64"/>
    <x v="359"/>
    <s v="Agatha"/>
    <s v="Regina Blandón"/>
    <s v="Mexico"/>
  </r>
  <r>
    <x v="64"/>
    <x v="360"/>
    <s v="Riri"/>
    <s v="Myha'la Herrold"/>
    <s v="United States"/>
  </r>
  <r>
    <x v="64"/>
    <x v="360"/>
    <s v="Harmony Williams"/>
    <s v="Talia Ryder"/>
    <s v="United States"/>
  </r>
  <r>
    <x v="64"/>
    <x v="361"/>
    <s v="Eileen Dunlop"/>
    <s v="Thomasin McKenzie"/>
    <s v="United States"/>
  </r>
  <r>
    <x v="64"/>
    <x v="361"/>
    <s v="Rebecca Saint John"/>
    <s v="Anne Hathaway"/>
    <s v="United States"/>
  </r>
  <r>
    <x v="64"/>
    <x v="362"/>
    <s v="Jax"/>
    <s v="Lily Gladstone"/>
    <s v="United States"/>
  </r>
  <r>
    <x v="64"/>
    <x v="363"/>
    <s v="Anna Freud"/>
    <s v="Liv Lisa Fries"/>
    <s v="United States, United Kingdom"/>
  </r>
  <r>
    <x v="64"/>
    <x v="363"/>
    <s v="Dorothy Burlingham"/>
    <s v="Jodi Balfour"/>
    <s v="United States, United Kingdom"/>
  </r>
  <r>
    <x v="64"/>
    <x v="364"/>
    <s v="Jamie Miller"/>
    <s v="Ellen Adair"/>
    <s v="United States"/>
  </r>
  <r>
    <x v="64"/>
    <x v="364"/>
    <s v="Alex Kanai"/>
    <s v="Mitzi Akaha"/>
    <s v="United States"/>
  </r>
  <r>
    <x v="64"/>
    <x v="365"/>
    <s v="Billie"/>
    <s v="Maisie Richardson-Sellers"/>
    <s v="United States"/>
  </r>
  <r>
    <x v="64"/>
    <x v="365"/>
    <s v="Alex"/>
    <s v="Shannon Woodward"/>
    <s v="United States"/>
  </r>
  <r>
    <x v="64"/>
    <x v="366"/>
    <s v="Krishna Mehra (aka KM)"/>
    <s v="Tabu"/>
    <s v="India"/>
  </r>
  <r>
    <x v="64"/>
    <x v="367"/>
    <s v="Gil Jae-yeong"/>
    <s v="Kim Si-a"/>
    <s v="South Korea"/>
  </r>
  <r>
    <x v="64"/>
    <x v="368"/>
    <s v="Heather"/>
    <s v="Bobbi Salvör Menuez"/>
    <s v="Canada"/>
  </r>
  <r>
    <x v="64"/>
    <x v="369"/>
    <s v="Diana Nyad"/>
    <s v="Annette Bening"/>
    <s v="United States"/>
  </r>
  <r>
    <x v="64"/>
    <x v="369"/>
    <s v="Bonnie Stoll"/>
    <s v="Jodie Foster"/>
    <s v="United States"/>
  </r>
  <r>
    <x v="64"/>
    <x v="370"/>
    <s v="Lelia"/>
    <s v="Layla Mohammadi"/>
    <s v="United States"/>
  </r>
  <r>
    <x v="64"/>
    <x v="371"/>
    <s v="Yi &quot;Yee&quot; Lok"/>
    <s v="Candy Lo"/>
    <s v="Hong Kong"/>
  </r>
  <r>
    <x v="64"/>
    <x v="372"/>
    <s v="Alice"/>
    <s v="Sherry Cola"/>
    <s v="United States"/>
  </r>
  <r>
    <x v="64"/>
    <x v="373"/>
    <s v="Liu Xian"/>
    <s v="Zhou Meijun"/>
    <s v="China"/>
  </r>
  <r>
    <x v="64"/>
    <x v="374"/>
    <s v="Taylor"/>
    <s v="Sasha Fox"/>
    <s v="United States"/>
  </r>
  <r>
    <x v="64"/>
    <x v="375"/>
    <s v="Liza"/>
    <s v="Molly Gordon"/>
    <s v="United States"/>
  </r>
  <r>
    <x v="65"/>
    <x v="376"/>
    <s v="Angie"/>
    <s v="Patra Au"/>
    <s v="Hong Kong"/>
  </r>
  <r>
    <x v="65"/>
    <x v="376"/>
    <s v="Pat"/>
    <s v="Maggie Li Lin Lin"/>
    <s v="Hong Kong"/>
  </r>
  <r>
    <x v="65"/>
    <x v="377"/>
    <s v="Jamie"/>
    <s v="Margaret Qualley"/>
    <s v="United States"/>
  </r>
  <r>
    <x v="66"/>
    <x v="377"/>
    <s v="Marian"/>
    <s v="Geraldine Viswanathan"/>
    <s v="United States"/>
  </r>
  <r>
    <x v="67"/>
    <x v="377"/>
    <s v="Sukie"/>
    <s v="Beanie Feldstein"/>
    <s v="United States"/>
  </r>
  <r>
    <x v="65"/>
    <x v="378"/>
    <s v="Maddy"/>
    <s v="Brigette Lundy-Paine"/>
    <s v="United States"/>
  </r>
  <r>
    <x v="65"/>
    <x v="379"/>
    <s v="Lou"/>
    <s v="Kristen Stewart"/>
    <s v="United States"/>
  </r>
  <r>
    <x v="66"/>
    <x v="379"/>
    <s v="Daisy"/>
    <s v="Anna Baryshnikov"/>
    <s v="United States"/>
  </r>
  <r>
    <x v="65"/>
    <x v="380"/>
    <s v="Janis 'Imi'ike"/>
    <s v="Auliʻi Cravalho"/>
    <s v="United States"/>
  </r>
  <r>
    <x v="65"/>
    <x v="381"/>
    <s v="Winnie Black"/>
    <s v="Gideon Adlon"/>
    <s v="United States"/>
  </r>
  <r>
    <x v="65"/>
    <x v="382"/>
    <s v="Renuka"/>
    <s v="Anasuya Sengupta"/>
    <s v="India, Switzerland, France, Bulgaria, Taiwan"/>
  </r>
  <r>
    <x v="68"/>
    <x v="383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1997"/>
    <s v="Austin Powers: International Man of Mystery"/>
    <s v="Frau Farbissina"/>
    <x v="0"/>
    <s v="Mindy Sterling"/>
    <s v="United States"/>
  </r>
  <r>
    <x v="0"/>
    <n v="1999"/>
    <s v="Austin Powers: The Spy Who Shagged Me"/>
    <s v="Frau Farbissina"/>
    <x v="0"/>
    <s v="Mindy Sterling"/>
    <s v="United States"/>
  </r>
  <r>
    <x v="0"/>
    <n v="2002"/>
    <s v="Austin Powers in Goldmember"/>
    <s v="Frau Farbissina"/>
    <x v="0"/>
    <s v="Mindy Sterling"/>
    <s v="United States"/>
  </r>
  <r>
    <x v="1"/>
    <n v="2001"/>
    <s v="Bridget Jones's Diary"/>
    <s v="Tom"/>
    <x v="1"/>
    <s v="James Callis"/>
    <s v="United Kingdom, United States, France"/>
  </r>
  <r>
    <x v="1"/>
    <n v="2004"/>
    <s v="Bridget Jones: The Edge of Reason"/>
    <s v="Tom"/>
    <x v="1"/>
    <s v="James Callis"/>
    <s v="United Kingdom, United States, France"/>
  </r>
  <r>
    <x v="1"/>
    <n v="2004"/>
    <s v="Bridget Jones: The Edge of Reason"/>
    <s v="Rebecca Gillies"/>
    <x v="2"/>
    <s v="Jacinda Barrett"/>
    <s v="Germany, Ireland"/>
  </r>
  <r>
    <x v="1"/>
    <n v="2016"/>
    <s v="Bridget Jones's Baby"/>
    <s v="Tom"/>
    <x v="1"/>
    <s v="James Callis"/>
    <s v="United Kingdom, United States, France"/>
  </r>
  <r>
    <x v="2"/>
    <n v="2001"/>
    <s v="Der Schuh des Manitu"/>
    <s v="Winnetouch"/>
    <x v="1"/>
    <s v="Michael Herbig"/>
    <s v="Germany"/>
  </r>
  <r>
    <x v="2"/>
    <n v="2004"/>
    <s v="Traumschiff Surprise – Periode 1"/>
    <s v="Captain Jürgen T. Kork"/>
    <x v="1"/>
    <s v="Christian Tramitz"/>
    <s v="Germany"/>
  </r>
  <r>
    <x v="2"/>
    <n v="2004"/>
    <s v="Traumschiff Surprise – Periode 1"/>
    <s v="Schrotty"/>
    <x v="1"/>
    <s v="Rick Kavanian"/>
    <s v="Germany"/>
  </r>
  <r>
    <x v="2"/>
    <n v="2004"/>
    <s v="Traumschiff Surprise – Periode 1"/>
    <s v="Mr. Brigitte &quot;Spucki&quot; Spuck"/>
    <x v="1"/>
    <s v="Michael Herbig"/>
    <s v="Germany"/>
  </r>
  <r>
    <x v="2"/>
    <n v="2017"/>
    <s v="Bullyparade: The Movie"/>
    <s v="Captain Jürgen T. Kork"/>
    <x v="1"/>
    <s v="Christian Tramitz"/>
    <s v="Germany"/>
  </r>
  <r>
    <x v="2"/>
    <n v="2017"/>
    <s v="Bullyparade: The Movie"/>
    <s v="Schrotty"/>
    <x v="1"/>
    <s v="Rick Kavanian"/>
    <s v="Germany"/>
  </r>
  <r>
    <x v="2"/>
    <n v="2017"/>
    <s v="Bullyparade: The Movie"/>
    <s v="Mr. Brigitte &quot;Spucki&quot; Spuck"/>
    <x v="1"/>
    <s v="Michael Herbig"/>
    <s v="Germany"/>
  </r>
  <r>
    <x v="3"/>
    <n v="1998"/>
    <s v="Bride of Chucky"/>
    <s v="David"/>
    <x v="1"/>
    <s v="Gordon Michael Woolvett"/>
    <s v="United States"/>
  </r>
  <r>
    <x v="3"/>
    <n v="2013"/>
    <s v="Curse of Chucky"/>
    <s v="Jill"/>
    <x v="2"/>
    <s v="Maitland McConnell"/>
    <s v="United States"/>
  </r>
  <r>
    <x v="4"/>
    <n v="2020"/>
    <s v="Birds of Prey"/>
    <s v="Harley Quinn"/>
    <x v="0"/>
    <s v="Margot Robbie"/>
    <s v="United States"/>
  </r>
  <r>
    <x v="4"/>
    <n v="2020"/>
    <s v="Birds of Prey"/>
    <s v="Renee Montoya"/>
    <x v="2"/>
    <s v="Rosie Perez"/>
    <s v="United States"/>
  </r>
  <r>
    <x v="4"/>
    <n v="2020"/>
    <s v="Birds of Prey"/>
    <s v="Ellen Yee"/>
    <x v="2"/>
    <s v="Ali Wong"/>
    <s v="United States"/>
  </r>
  <r>
    <x v="4"/>
    <n v="2021"/>
    <s v="The Suicide Squad"/>
    <s v="Harley Quinn"/>
    <x v="0"/>
    <s v="Margot Robbie"/>
    <s v="United States"/>
  </r>
  <r>
    <x v="4"/>
    <n v="2023"/>
    <s v="Shazam! Fury of the Gods"/>
    <s v="Pedro Peña"/>
    <x v="1"/>
    <s v="Jovan Armand"/>
    <s v="United States"/>
  </r>
  <r>
    <x v="4"/>
    <n v="2023"/>
    <s v="Shazam! Fury of the Gods"/>
    <s v="Pedro Peña"/>
    <x v="1"/>
    <s v="D. J. Cotrona"/>
    <s v="United States"/>
  </r>
  <r>
    <x v="4"/>
    <n v="2018"/>
    <s v="Deadpool 2"/>
    <s v="Negasonic Teenage Warhead"/>
    <x v="2"/>
    <s v="Brianna Hildebrand"/>
    <s v="United States"/>
  </r>
  <r>
    <x v="5"/>
    <n v="2018"/>
    <s v="Deadpool 2"/>
    <s v="Yukio"/>
    <x v="2"/>
    <s v="Shioli Kutsuna"/>
    <s v="United States"/>
  </r>
  <r>
    <x v="5"/>
    <n v="2009"/>
    <s v="The Hangover"/>
    <s v="Leslie Chow"/>
    <x v="0"/>
    <s v="Ken Jeong"/>
    <s v="United States"/>
  </r>
  <r>
    <x v="6"/>
    <n v="2011"/>
    <s v="The Hangover Part II"/>
    <s v="Leslie Chow"/>
    <x v="0"/>
    <s v="Ken Jeong"/>
    <s v="United States"/>
  </r>
  <r>
    <x v="6"/>
    <n v="2011"/>
    <s v="The Hangover Part II"/>
    <s v="Kimberly &quot;Kimmy&quot;"/>
    <x v="3"/>
    <s v="Yasmin Lee"/>
    <s v="United States"/>
  </r>
  <r>
    <x v="6"/>
    <n v="2013"/>
    <s v="The Hangover Part III"/>
    <s v="Leslie Chow"/>
    <x v="0"/>
    <s v="Ken Jeong"/>
    <s v="United States"/>
  </r>
  <r>
    <x v="6"/>
    <n v="2017"/>
    <s v="It"/>
    <s v="Richie Tozier"/>
    <x v="1"/>
    <s v="Finn Wolfhard(young) "/>
    <s v="United States"/>
  </r>
  <r>
    <x v="7"/>
    <n v="2019"/>
    <s v="It Chapter Two"/>
    <s v="Richie Tozier"/>
    <x v="1"/>
    <s v="Bill Hader(adult)"/>
    <s v="United States"/>
  </r>
  <r>
    <x v="7"/>
    <n v="2022"/>
    <s v="Jurassic World Dominion"/>
    <s v="Kayla Watts"/>
    <x v="0"/>
    <s v="Finn Wolfhard(young) "/>
    <s v="United States"/>
  </r>
  <r>
    <x v="8"/>
    <n v="2019"/>
    <s v="Knives Out"/>
    <s v="Benoit Blanc"/>
    <x v="1"/>
    <s v="Bill Hader(adult)"/>
    <s v="United States"/>
  </r>
  <r>
    <x v="9"/>
    <n v="2022"/>
    <s v="Glass Onion: A Knives Out Mystery"/>
    <s v="Benoit Blanc"/>
    <x v="1"/>
    <s v="DeWanda Wise"/>
    <s v="United States"/>
  </r>
  <r>
    <x v="9"/>
    <n v="2022"/>
    <s v="Glass Onion: A Knives Out Mystery"/>
    <s v="Philip"/>
    <x v="1"/>
    <s v="Daniel Craig"/>
    <s v="United States"/>
  </r>
  <r>
    <x v="9"/>
    <n v="1987"/>
    <s v="Mannequin"/>
    <s v="Hollywood Montrose"/>
    <x v="1"/>
    <s v="Daniel Craig"/>
    <s v="United States"/>
  </r>
  <r>
    <x v="10"/>
    <n v="1991"/>
    <s v="Mannequin Two: On the Move"/>
    <s v="Hollywood Montrose"/>
    <x v="1"/>
    <s v="Hugh Grant"/>
    <s v="United States"/>
  </r>
  <r>
    <x v="10"/>
    <n v="2017"/>
    <s v="Thor: Ragnarok"/>
    <s v="Valkyrie"/>
    <x v="0"/>
    <s v="Meshach Taylor"/>
    <s v="United States"/>
  </r>
  <r>
    <x v="11"/>
    <n v="2018"/>
    <s v="Black Panther"/>
    <s v="Ayo"/>
    <x v="2"/>
    <s v="Meshach Taylor"/>
    <s v="United States"/>
  </r>
  <r>
    <x v="11"/>
    <n v="2019"/>
    <s v="Avengers: Endgame"/>
    <s v="Grieving man"/>
    <x v="1"/>
    <s v="Tessa Thompson"/>
    <s v="United States"/>
  </r>
  <r>
    <x v="11"/>
    <n v="2019"/>
    <s v="Avengers: Endgame"/>
    <s v="Valkyrie"/>
    <x v="0"/>
    <s v="Florence Kasumba"/>
    <s v="United States"/>
  </r>
  <r>
    <x v="11"/>
    <n v="2021"/>
    <s v="Eternals"/>
    <s v="Phastos"/>
    <x v="1"/>
    <s v="Joe Russo"/>
    <s v="United States"/>
  </r>
  <r>
    <x v="11"/>
    <n v="2021"/>
    <s v="Eternals"/>
    <s v="Ben"/>
    <x v="1"/>
    <s v="Tessa Thompson"/>
    <s v="United States"/>
  </r>
  <r>
    <x v="11"/>
    <n v="2022"/>
    <s v="Black Panther: Wakanda Forever"/>
    <s v="Aneka"/>
    <x v="2"/>
    <s v="Brian Tyree Henry"/>
    <s v="United States"/>
  </r>
  <r>
    <x v="11"/>
    <n v="2022"/>
    <s v="Black Panther: Wakanda Forever"/>
    <s v="Ayo"/>
    <x v="2"/>
    <s v="Haaz Sleiman"/>
    <s v="United States"/>
  </r>
  <r>
    <x v="11"/>
    <n v="2022"/>
    <s v="Doctor Strange in the Multiverse of Madness"/>
    <s v="Amalia Chavez"/>
    <x v="2"/>
    <s v="Michaela Coel"/>
    <s v="United States"/>
  </r>
  <r>
    <x v="11"/>
    <n v="2022"/>
    <s v="Doctor Strange in the Multiverse of Madness"/>
    <s v="Elena Chavez"/>
    <x v="2"/>
    <s v="Florence Kasumba"/>
    <s v="United States"/>
  </r>
  <r>
    <x v="11"/>
    <n v="2022"/>
    <s v="Thor: Love and Thunder"/>
    <s v="Korg"/>
    <x v="1"/>
    <s v="Chess Lopez"/>
    <s v="United States"/>
  </r>
  <r>
    <x v="11"/>
    <n v="2009"/>
    <s v="The Girl with the Dragon Tattoo"/>
    <s v="Lisbeth Salander"/>
    <x v="0"/>
    <s v="Ruth Livier"/>
    <s v="Sweden"/>
  </r>
  <r>
    <x v="12"/>
    <n v="2009"/>
    <s v="The Girl Who Played with Fire"/>
    <s v="Lisbeth Salander"/>
    <x v="0"/>
    <s v="Taika Waititi"/>
    <s v="Sweden"/>
  </r>
  <r>
    <x v="12"/>
    <n v="2009"/>
    <s v="The Girl Who Kicked the Hornets' Nest"/>
    <s v="Lisbeth Salander"/>
    <x v="0"/>
    <s v="Noomi Rapace"/>
    <s v="Sweden"/>
  </r>
  <r>
    <x v="12"/>
    <n v="2011"/>
    <s v="The Girl with the Dragon Tattoo"/>
    <s v="Lisbeth Salander"/>
    <x v="0"/>
    <s v="Noomi Rapace"/>
    <s v="Sweden, Germany, United Kingdom, United States"/>
  </r>
  <r>
    <x v="12"/>
    <n v="2011"/>
    <s v="The Girl with the Dragon Tattoo"/>
    <s v="Miriam &quot;Mimi&quot; Wu"/>
    <x v="0"/>
    <s v="Noomi Rapace"/>
    <s v="[47][48]"/>
  </r>
  <r>
    <x v="12"/>
    <n v="2018"/>
    <s v="The Girl in the Spider's Web"/>
    <s v="Lisbeth Salander"/>
    <x v="0"/>
    <s v="Rooney Mara"/>
    <s v="[49]"/>
  </r>
  <r>
    <x v="12"/>
    <n v="2012"/>
    <s v="Pitch Perfect"/>
    <s v="Cynthia Rose Adams"/>
    <x v="2"/>
    <s v="Elodie Yung"/>
    <s v="[50]"/>
  </r>
  <r>
    <x v="13"/>
    <n v="2015"/>
    <s v="Pitch Perfect 2"/>
    <s v="Cynthia Rose Adams"/>
    <x v="2"/>
    <s v="Claire Foy"/>
    <s v="Canada, Germany, United States, Sweden, United Kingdom"/>
  </r>
  <r>
    <x v="13"/>
    <n v="2017"/>
    <s v="Pitch Perfect 3"/>
    <s v="Cynthia Rose Adams"/>
    <x v="2"/>
    <s v="Esther Dean"/>
    <s v="United States"/>
  </r>
  <r>
    <x v="13"/>
    <n v="1967"/>
    <s v="The Producers"/>
    <s v="Carmen Ghia"/>
    <x v="1"/>
    <s v="Esther Dean"/>
    <s v="United States"/>
  </r>
  <r>
    <x v="14"/>
    <n v="1967"/>
    <s v="The Producers"/>
    <s v="Roger De Bris"/>
    <x v="1"/>
    <s v="Esther Dean"/>
    <s v="United States"/>
  </r>
  <r>
    <x v="14"/>
    <n v="2005"/>
    <s v="The Producers"/>
    <s v="Carmen Ghia"/>
    <x v="1"/>
    <s v="Andreas Voutsinas"/>
    <s v="United States"/>
  </r>
  <r>
    <x v="14"/>
    <n v="2005"/>
    <s v="The Producers"/>
    <s v="Roger De Bris"/>
    <x v="1"/>
    <s v="Christopher Hewett"/>
    <s v="United States"/>
  </r>
  <r>
    <x v="14"/>
    <n v="2009"/>
    <s v="Star Trek"/>
    <s v="Hikaru Sulu"/>
    <x v="1"/>
    <s v="Roger Bart"/>
    <s v="United States"/>
  </r>
  <r>
    <x v="15"/>
    <n v="2013"/>
    <s v="Star Trek Into Darkness"/>
    <s v="Hikaru Sulu"/>
    <x v="1"/>
    <s v="Gary Beach"/>
    <s v="United States"/>
  </r>
  <r>
    <x v="15"/>
    <n v="2016"/>
    <s v="Star Trek Beyond"/>
    <s v="Hikaru Sulu"/>
    <x v="1"/>
    <s v="John Cho"/>
    <s v="United States"/>
  </r>
  <r>
    <x v="15"/>
    <n v="2001"/>
    <s v="Harry Potter and the Philosopher's Stone"/>
    <s v="Albus Dumbledore"/>
    <x v="1"/>
    <s v="John Cho"/>
    <s v="United States"/>
  </r>
  <r>
    <x v="16"/>
    <n v="2002"/>
    <s v="Harry Potter and the Chamber of Secrets"/>
    <s v="Albus Dumbledore"/>
    <x v="1"/>
    <s v="John Cho"/>
    <s v="United States"/>
  </r>
  <r>
    <x v="16"/>
    <n v="2004"/>
    <s v="Harry Potter and the Prisoner of Azkaban"/>
    <s v="Albus Dumbledore"/>
    <x v="1"/>
    <s v="Richard Harris"/>
    <s v="United Kingdom, United States"/>
  </r>
  <r>
    <x v="16"/>
    <n v="2005"/>
    <s v="Harry Potter and the Goblet of Fire"/>
    <s v="Albus Dumbledore"/>
    <x v="1"/>
    <s v="Richard Harris"/>
    <s v="United Kingdom, United States"/>
  </r>
  <r>
    <x v="16"/>
    <n v="2007"/>
    <s v="Harry Potter and the Order of the Phoenix"/>
    <s v="Albus Dumbledore"/>
    <x v="1"/>
    <s v="Michael Gambon"/>
    <s v="United Kingdom, United States"/>
  </r>
  <r>
    <x v="16"/>
    <n v="2009"/>
    <s v="Harry Potter and the Half-Blood Prince"/>
    <s v="Albus Dumbledore"/>
    <x v="1"/>
    <s v="Michael Gambon"/>
    <s v="United Kingdom, United States"/>
  </r>
  <r>
    <x v="16"/>
    <n v="2010"/>
    <s v="Harry Potter and the Deathly Hallows – Part 1"/>
    <s v="Albus Dumbledore"/>
    <x v="1"/>
    <s v="Michael Gambon"/>
    <s v="United Kingdom, United States"/>
  </r>
  <r>
    <x v="16"/>
    <n v="2011"/>
    <s v="Harry Potter and the Deathly Hallows – Part 2"/>
    <s v="Albus Dumbledore"/>
    <x v="1"/>
    <s v="Michael Gambon"/>
    <s v="United Kingdom, United States"/>
  </r>
  <r>
    <x v="16"/>
    <n v="2016"/>
    <s v="Fantastic Beasts and Where to Find Them"/>
    <s v="Gellert Grindelwald"/>
    <x v="1"/>
    <s v="Michael Gambon"/>
    <s v="United Kingdom, United States"/>
  </r>
  <r>
    <x v="16"/>
    <n v="2018"/>
    <s v="Fantastic Beasts and the Crimes of Grindlewald"/>
    <s v="Albus Dumbledore"/>
    <x v="1"/>
    <s v="Michael Gambon"/>
    <s v="United Kingdom, United States"/>
  </r>
  <r>
    <x v="16"/>
    <n v="2018"/>
    <s v="Fantastic Beasts and the Crimes of Grindlewald"/>
    <s v="Albus Dumbledore"/>
    <x v="1"/>
    <s v="Johnny Depp"/>
    <s v="United Kingdom, United States"/>
  </r>
  <r>
    <x v="16"/>
    <n v="2018"/>
    <s v="Fantastic Beasts and the Crimes of Grindlewald"/>
    <s v="Gellert Grindlewald"/>
    <x v="1"/>
    <s v="Jude Law"/>
    <s v="United Kingdom, United States"/>
  </r>
  <r>
    <x v="16"/>
    <n v="2022"/>
    <s v="Fantastic Beasts and the Secrets of Dumbledore"/>
    <s v="Albus Dumbledore"/>
    <x v="1"/>
    <s v="Toby Regbo"/>
    <s v="United Kingdom, United States"/>
  </r>
  <r>
    <x v="16"/>
    <n v="2022"/>
    <s v="Fantastic Beasts and the Secrets of Dumbledore"/>
    <s v="Gellert Grindlewald"/>
    <x v="1"/>
    <s v="Johnny Depp"/>
    <s v="United Kingdom, United States"/>
  </r>
  <r>
    <x v="17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44FE4-79EB-AA46-BD0A-C1E031CBD955}" name="PivotTable7" cacheId="113" applyNumberFormats="0" applyBorderFormats="0" applyFontFormats="0" applyPatternFormats="0" applyAlignmentFormats="0" applyWidthHeightFormats="1" dataCaption="Values" grandTotalCaption=" Total Representation" updatedVersion="8" minRefreshableVersion="3" useAutoFormatting="1" itemPrintTitles="1" createdVersion="8" indent="0" outline="1" outlineData="1" multipleFieldFilters="0" chartFormat="7" rowHeaderCaption="Years" colHeaderCaption="Movie Type">
  <location ref="A1:F14" firstHeaderRow="1" firstDataRow="2" firstDataCol="1"/>
  <pivotFields count="7">
    <pivotField axis="axisCol" dataField="1" multipleItemSelectionAllowed="1" showAll="0">
      <items count="6">
        <item n="BI movies" x="1"/>
        <item n="Gay movies" x="0"/>
        <item n="Lesbian movies" x="2"/>
        <item n="Trans movies" x="3"/>
        <item h="1" x="4"/>
        <item t="default"/>
      </items>
    </pivotField>
    <pivotField axis="axisRow" multipleItemSelectionAllowed="1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n="2019-2024" x="11"/>
        <item h="1" x="12"/>
        <item t="default"/>
      </items>
    </pivotField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LGBTQ Representation in Movies" fld="0" subtotal="count" baseField="0" baseItem="0"/>
  </dataFields>
  <formats count="3">
    <format dxfId="80">
      <pivotArea type="origin" dataOnly="0" labelOnly="1" outline="0" fieldPosition="0"/>
    </format>
    <format dxfId="79">
      <pivotArea field="0" type="button" dataOnly="0" labelOnly="1" outline="0" axis="axisCol" fieldPosition="0"/>
    </format>
    <format dxfId="78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1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9DC46-E7D3-A34A-AD9F-3F6D7BA0A358}" name="PivotTable1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s">
  <location ref="A3:B12" firstHeaderRow="1" firstDataRow="1" firstDataCol="1"/>
  <pivotFields count="5">
    <pivotField axis="axisRow" showAll="0" sortType="ascending">
      <items count="11">
        <item n="&lt;1950" h="1" x="0"/>
        <item h="1" x="9"/>
        <item x="1"/>
        <item x="2"/>
        <item x="3"/>
        <item x="4"/>
        <item x="5"/>
        <item x="6"/>
        <item x="7"/>
        <item n="2020-2024" x="8"/>
        <item t="default"/>
      </items>
    </pivotField>
    <pivotField dataField="1" showAll="0">
      <items count="141">
        <item x="19"/>
        <item x="73"/>
        <item x="133"/>
        <item x="98"/>
        <item x="89"/>
        <item x="91"/>
        <item x="105"/>
        <item x="119"/>
        <item x="106"/>
        <item x="130"/>
        <item x="66"/>
        <item x="121"/>
        <item x="9"/>
        <item x="103"/>
        <item x="37"/>
        <item x="1"/>
        <item x="92"/>
        <item x="70"/>
        <item x="84"/>
        <item x="113"/>
        <item x="20"/>
        <item x="53"/>
        <item x="126"/>
        <item x="104"/>
        <item x="107"/>
        <item x="71"/>
        <item x="65"/>
        <item x="59"/>
        <item x="46"/>
        <item x="54"/>
        <item x="4"/>
        <item x="114"/>
        <item x="47"/>
        <item x="94"/>
        <item x="55"/>
        <item x="74"/>
        <item x="40"/>
        <item x="58"/>
        <item x="62"/>
        <item x="2"/>
        <item x="95"/>
        <item x="43"/>
        <item x="25"/>
        <item x="118"/>
        <item x="93"/>
        <item x="16"/>
        <item x="42"/>
        <item x="13"/>
        <item x="22"/>
        <item x="78"/>
        <item x="45"/>
        <item x="108"/>
        <item x="85"/>
        <item x="56"/>
        <item x="109"/>
        <item x="26"/>
        <item x="11"/>
        <item x="17"/>
        <item x="3"/>
        <item x="63"/>
        <item x="110"/>
        <item x="0"/>
        <item x="60"/>
        <item x="100"/>
        <item x="79"/>
        <item x="86"/>
        <item x="23"/>
        <item x="64"/>
        <item x="135"/>
        <item x="44"/>
        <item x="7"/>
        <item x="18"/>
        <item x="14"/>
        <item x="80"/>
        <item x="127"/>
        <item x="34"/>
        <item x="29"/>
        <item x="128"/>
        <item x="115"/>
        <item x="90"/>
        <item x="30"/>
        <item x="21"/>
        <item x="48"/>
        <item x="134"/>
        <item x="49"/>
        <item x="131"/>
        <item x="132"/>
        <item x="136"/>
        <item x="8"/>
        <item x="6"/>
        <item x="38"/>
        <item x="137"/>
        <item x="120"/>
        <item x="67"/>
        <item x="35"/>
        <item x="68"/>
        <item x="96"/>
        <item x="24"/>
        <item x="138"/>
        <item x="116"/>
        <item x="81"/>
        <item x="97"/>
        <item x="122"/>
        <item x="87"/>
        <item x="123"/>
        <item x="28"/>
        <item x="32"/>
        <item x="69"/>
        <item x="124"/>
        <item x="75"/>
        <item x="82"/>
        <item x="101"/>
        <item x="39"/>
        <item x="50"/>
        <item x="5"/>
        <item x="33"/>
        <item x="99"/>
        <item x="12"/>
        <item x="36"/>
        <item x="129"/>
        <item x="15"/>
        <item x="31"/>
        <item x="10"/>
        <item x="117"/>
        <item x="51"/>
        <item x="27"/>
        <item x="83"/>
        <item x="41"/>
        <item x="76"/>
        <item x="88"/>
        <item x="111"/>
        <item x="77"/>
        <item x="102"/>
        <item x="112"/>
        <item x="125"/>
        <item x="72"/>
        <item x="57"/>
        <item x="61"/>
        <item x="52"/>
        <item x="139"/>
        <item t="default"/>
      </items>
    </pivotField>
    <pivotField showAll="0">
      <items count="140">
        <item x="57"/>
        <item x="110"/>
        <item x="11"/>
        <item x="101"/>
        <item x="8"/>
        <item x="84"/>
        <item x="127"/>
        <item x="79"/>
        <item x="69"/>
        <item x="120"/>
        <item x="52"/>
        <item x="83"/>
        <item x="100"/>
        <item x="112"/>
        <item x="27"/>
        <item x="124"/>
        <item x="103"/>
        <item x="119"/>
        <item x="116"/>
        <item x="10"/>
        <item x="118"/>
        <item x="38"/>
        <item x="106"/>
        <item x="126"/>
        <item x="21"/>
        <item x="58"/>
        <item x="54"/>
        <item x="82"/>
        <item x="123"/>
        <item x="68"/>
        <item x="43"/>
        <item x="121"/>
        <item x="51"/>
        <item x="48"/>
        <item x="1"/>
        <item x="137"/>
        <item x="40"/>
        <item x="46"/>
        <item x="108"/>
        <item x="67"/>
        <item x="5"/>
        <item x="132"/>
        <item x="99"/>
        <item x="32"/>
        <item x="35"/>
        <item x="2"/>
        <item x="15"/>
        <item x="3"/>
        <item x="17"/>
        <item x="22"/>
        <item x="131"/>
        <item x="62"/>
        <item x="33"/>
        <item x="0"/>
        <item x="45"/>
        <item x="42"/>
        <item x="63"/>
        <item x="49"/>
        <item x="44"/>
        <item x="136"/>
        <item x="105"/>
        <item x="30"/>
        <item x="90"/>
        <item x="96"/>
        <item x="133"/>
        <item x="19"/>
        <item x="24"/>
        <item x="117"/>
        <item x="128"/>
        <item x="53"/>
        <item x="125"/>
        <item x="50"/>
        <item x="41"/>
        <item x="122"/>
        <item x="109"/>
        <item x="113"/>
        <item x="89"/>
        <item x="13"/>
        <item x="80"/>
        <item x="98"/>
        <item x="23"/>
        <item x="39"/>
        <item x="20"/>
        <item x="78"/>
        <item x="36"/>
        <item x="47"/>
        <item x="86"/>
        <item x="94"/>
        <item x="75"/>
        <item x="129"/>
        <item x="9"/>
        <item x="72"/>
        <item x="104"/>
        <item x="65"/>
        <item x="87"/>
        <item x="114"/>
        <item x="16"/>
        <item x="28"/>
        <item x="130"/>
        <item x="60"/>
        <item x="31"/>
        <item x="6"/>
        <item x="12"/>
        <item x="64"/>
        <item x="34"/>
        <item x="73"/>
        <item x="102"/>
        <item x="14"/>
        <item x="88"/>
        <item x="95"/>
        <item x="18"/>
        <item x="97"/>
        <item x="92"/>
        <item x="25"/>
        <item x="93"/>
        <item x="26"/>
        <item x="4"/>
        <item x="7"/>
        <item x="91"/>
        <item x="55"/>
        <item x="66"/>
        <item x="76"/>
        <item x="111"/>
        <item x="61"/>
        <item x="71"/>
        <item x="81"/>
        <item x="37"/>
        <item x="29"/>
        <item x="56"/>
        <item x="85"/>
        <item x="59"/>
        <item x="77"/>
        <item x="107"/>
        <item x="135"/>
        <item x="115"/>
        <item x="134"/>
        <item x="74"/>
        <item x="70"/>
        <item x="138"/>
        <item t="default"/>
      </items>
    </pivotField>
    <pivotField showAll="0"/>
    <pivotField showAll="0">
      <items count="32">
        <item x="7"/>
        <item x="21"/>
        <item x="10"/>
        <item x="6"/>
        <item x="11"/>
        <item x="13"/>
        <item x="22"/>
        <item x="17"/>
        <item x="1"/>
        <item x="16"/>
        <item x="9"/>
        <item x="18"/>
        <item x="8"/>
        <item x="23"/>
        <item x="27"/>
        <item x="2"/>
        <item x="19"/>
        <item x="25"/>
        <item x="24"/>
        <item x="29"/>
        <item x="26"/>
        <item x="4"/>
        <item x="15"/>
        <item x="3"/>
        <item x="12"/>
        <item x="20"/>
        <item x="0"/>
        <item x="28"/>
        <item x="14"/>
        <item x="5"/>
        <item x="30"/>
        <item t="default"/>
      </items>
    </pivotField>
  </pivotFields>
  <rowFields count="1">
    <field x="0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ovies" fld="1" subtotal="count" baseField="0" baseItem="0"/>
  </dataFields>
  <formats count="6">
    <format dxfId="75">
      <pivotArea field="0" type="button" dataOnly="0" labelOnly="1" outline="0" axis="axisRow" fieldPosition="0"/>
    </format>
    <format dxfId="74">
      <pivotArea dataOnly="0" outline="0" axis="axisValues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B41A7-72A4-FA45-9151-64234E110C63}" name="PivotTable2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s">
  <location ref="A3:B11" firstHeaderRow="1" firstDataRow="1" firstDataCol="1"/>
  <pivotFields count="5"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dataField="1" showAll="0">
      <items count="210">
        <item x="88"/>
        <item x="26"/>
        <item x="181"/>
        <item x="113"/>
        <item x="93"/>
        <item x="127"/>
        <item x="67"/>
        <item x="174"/>
        <item x="128"/>
        <item x="182"/>
        <item x="198"/>
        <item x="170"/>
        <item x="150"/>
        <item x="157"/>
        <item x="44"/>
        <item x="73"/>
        <item x="62"/>
        <item x="74"/>
        <item x="68"/>
        <item x="35"/>
        <item x="129"/>
        <item x="6"/>
        <item x="76"/>
        <item x="143"/>
        <item x="33"/>
        <item x="163"/>
        <item x="171"/>
        <item x="193"/>
        <item x="55"/>
        <item x="103"/>
        <item x="175"/>
        <item x="49"/>
        <item x="77"/>
        <item x="134"/>
        <item x="10"/>
        <item x="158"/>
        <item x="50"/>
        <item x="206"/>
        <item x="25"/>
        <item x="199"/>
        <item x="122"/>
        <item x="119"/>
        <item x="140"/>
        <item x="104"/>
        <item x="164"/>
        <item x="200"/>
        <item x="194"/>
        <item x="94"/>
        <item x="63"/>
        <item x="95"/>
        <item x="18"/>
        <item x="165"/>
        <item x="159"/>
        <item x="8"/>
        <item x="96"/>
        <item x="14"/>
        <item x="195"/>
        <item x="17"/>
        <item x="56"/>
        <item x="45"/>
        <item x="144"/>
        <item x="41"/>
        <item x="69"/>
        <item x="97"/>
        <item x="40"/>
        <item x="64"/>
        <item x="65"/>
        <item x="177"/>
        <item x="130"/>
        <item x="123"/>
        <item x="78"/>
        <item x="106"/>
        <item x="167"/>
        <item x="48"/>
        <item x="79"/>
        <item x="124"/>
        <item x="42"/>
        <item x="80"/>
        <item x="131"/>
        <item x="145"/>
        <item x="98"/>
        <item x="81"/>
        <item x="59"/>
        <item x="153"/>
        <item x="12"/>
        <item x="36"/>
        <item x="2"/>
        <item x="135"/>
        <item x="141"/>
        <item x="207"/>
        <item x="114"/>
        <item x="168"/>
        <item x="156"/>
        <item x="178"/>
        <item x="43"/>
        <item x="201"/>
        <item x="21"/>
        <item x="172"/>
        <item x="0"/>
        <item x="4"/>
        <item x="20"/>
        <item x="60"/>
        <item x="57"/>
        <item x="155"/>
        <item x="82"/>
        <item x="107"/>
        <item x="1"/>
        <item x="196"/>
        <item x="100"/>
        <item x="136"/>
        <item x="61"/>
        <item x="186"/>
        <item x="137"/>
        <item x="187"/>
        <item x="90"/>
        <item x="202"/>
        <item x="125"/>
        <item x="83"/>
        <item x="115"/>
        <item x="116"/>
        <item x="203"/>
        <item x="160"/>
        <item x="27"/>
        <item x="204"/>
        <item x="108"/>
        <item x="24"/>
        <item x="188"/>
        <item x="161"/>
        <item x="16"/>
        <item x="13"/>
        <item x="133"/>
        <item x="85"/>
        <item x="117"/>
        <item x="205"/>
        <item x="52"/>
        <item x="147"/>
        <item x="46"/>
        <item x="148"/>
        <item x="162"/>
        <item x="142"/>
        <item x="91"/>
        <item x="101"/>
        <item x="102"/>
        <item x="118"/>
        <item x="179"/>
        <item x="180"/>
        <item x="71"/>
        <item x="9"/>
        <item x="34"/>
        <item x="3"/>
        <item x="92"/>
        <item x="192"/>
        <item x="111"/>
        <item x="32"/>
        <item x="176"/>
        <item x="51"/>
        <item x="105"/>
        <item x="183"/>
        <item x="166"/>
        <item x="184"/>
        <item x="29"/>
        <item x="151"/>
        <item x="185"/>
        <item x="70"/>
        <item x="112"/>
        <item x="87"/>
        <item x="30"/>
        <item x="132"/>
        <item x="99"/>
        <item x="31"/>
        <item x="146"/>
        <item x="120"/>
        <item x="58"/>
        <item x="39"/>
        <item x="15"/>
        <item x="22"/>
        <item x="84"/>
        <item x="89"/>
        <item x="152"/>
        <item x="72"/>
        <item x="23"/>
        <item x="190"/>
        <item x="47"/>
        <item x="138"/>
        <item x="149"/>
        <item x="37"/>
        <item x="53"/>
        <item x="109"/>
        <item x="189"/>
        <item x="126"/>
        <item x="139"/>
        <item x="154"/>
        <item x="19"/>
        <item x="173"/>
        <item x="66"/>
        <item x="121"/>
        <item x="28"/>
        <item x="169"/>
        <item x="191"/>
        <item x="38"/>
        <item x="110"/>
        <item x="7"/>
        <item x="197"/>
        <item x="54"/>
        <item x="5"/>
        <item x="75"/>
        <item x="86"/>
        <item x="11"/>
        <item x="208"/>
        <item t="default"/>
      </items>
    </pivotField>
    <pivotField showAll="0"/>
    <pivotField showAll="0"/>
    <pivotField showAll="0"/>
  </pivotFields>
  <rowFields count="1">
    <field x="0"/>
  </rowFields>
  <rowItems count="8">
    <i>
      <x v="1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vies" fld="1" subtotal="count" baseField="0" baseItem="0"/>
  </dataFields>
  <formats count="12">
    <format dxfId="69">
      <pivotArea field="0" type="button" dataOnly="0" labelOnly="1" outline="0" axis="axisRow" fieldPosition="0"/>
    </format>
    <format dxfId="68">
      <pivotArea dataOnly="0" labelOnly="1" outline="0" axis="axisValues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grandRow="1" outline="0" collapsedLevelsAreSubtotals="1" fieldPosition="0"/>
    </format>
    <format dxfId="64">
      <pivotArea dataOnly="0" labelOnly="1" grandRow="1" outline="0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AB945-99CF-B647-A288-8E3790AA65B7}" name="PivotTable3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Years">
  <location ref="A1:B12" firstHeaderRow="1" firstDataRow="1" firstDataCol="1"/>
  <pivotFields count="5">
    <pivotField axis="axisRow" showAl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n="2019-2024" x="11"/>
        <item h="1" x="1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vies" fld="1" subtotal="count" baseField="0" baseItem="0"/>
  </dataFields>
  <formats count="24">
    <format dxfId="57">
      <pivotArea field="0" type="button" dataOnly="0" labelOnly="1" outline="0" axis="axisRow" fieldPosition="0"/>
    </format>
    <format dxfId="56">
      <pivotArea dataOnly="0" labelOnly="1" outline="0" axis="axisValues" fieldPosition="0"/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D2619-6F4F-104A-A3BE-C6420F2E0853}" name="PivotTable4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A3:B14" firstHeaderRow="1" firstDataRow="1" firstDataCol="1"/>
  <pivotFields count="5">
    <pivotField axis="axisRow" showAll="0">
      <items count="13">
        <item h="1" x="0"/>
        <item x="1"/>
        <item x="2"/>
        <item x="3"/>
        <item x="4"/>
        <item x="5"/>
        <item x="6"/>
        <item x="7"/>
        <item x="8"/>
        <item x="9"/>
        <item n="2019-2024" x="10"/>
        <item h="1" x="11"/>
        <item t="default"/>
      </items>
    </pivotField>
    <pivotField dataField="1" showAll="0">
      <items count="385">
        <item x="145"/>
        <item x="146"/>
        <item x="223"/>
        <item x="13"/>
        <item x="170"/>
        <item x="359"/>
        <item x="40"/>
        <item x="212"/>
        <item x="42"/>
        <item x="373"/>
        <item x="41"/>
        <item x="47"/>
        <item x="171"/>
        <item x="224"/>
        <item x="309"/>
        <item x="172"/>
        <item x="327"/>
        <item x="120"/>
        <item x="121"/>
        <item x="111"/>
        <item x="376"/>
        <item x="231"/>
        <item x="242"/>
        <item x="328"/>
        <item x="48"/>
        <item x="291"/>
        <item x="243"/>
        <item x="57"/>
        <item x="273"/>
        <item x="67"/>
        <item x="91"/>
        <item x="354"/>
        <item x="211"/>
        <item x="73"/>
        <item x="244"/>
        <item x="329"/>
        <item x="60"/>
        <item x="330"/>
        <item x="355"/>
        <item x="331"/>
        <item x="17"/>
        <item x="80"/>
        <item x="245"/>
        <item x="274"/>
        <item x="122"/>
        <item x="310"/>
        <item x="131"/>
        <item x="123"/>
        <item x="23"/>
        <item x="189"/>
        <item x="259"/>
        <item x="139"/>
        <item x="205"/>
        <item x="333"/>
        <item x="332"/>
        <item x="275"/>
        <item x="183"/>
        <item x="276"/>
        <item x="356"/>
        <item x="99"/>
        <item x="92"/>
        <item x="292"/>
        <item x="163"/>
        <item x="124"/>
        <item x="151"/>
        <item x="52"/>
        <item x="32"/>
        <item x="334"/>
        <item x="260"/>
        <item x="277"/>
        <item x="225"/>
        <item x="232"/>
        <item x="335"/>
        <item x="233"/>
        <item x="112"/>
        <item x="206"/>
        <item x="311"/>
        <item x="100"/>
        <item x="31"/>
        <item x="34"/>
        <item x="196"/>
        <item x="207"/>
        <item x="184"/>
        <item x="152"/>
        <item x="336"/>
        <item x="27"/>
        <item x="358"/>
        <item x="337"/>
        <item x="61"/>
        <item x="38"/>
        <item x="278"/>
        <item x="261"/>
        <item x="179"/>
        <item x="247"/>
        <item x="338"/>
        <item x="173"/>
        <item x="226"/>
        <item x="77"/>
        <item x="132"/>
        <item x="2"/>
        <item x="377"/>
        <item x="360"/>
        <item x="115"/>
        <item x="361"/>
        <item x="279"/>
        <item x="126"/>
        <item x="280"/>
        <item x="153"/>
        <item x="87"/>
        <item x="339"/>
        <item x="101"/>
        <item x="362"/>
        <item x="35"/>
        <item x="59"/>
        <item x="313"/>
        <item x="314"/>
        <item x="174"/>
        <item x="88"/>
        <item x="102"/>
        <item x="234"/>
        <item x="113"/>
        <item x="24"/>
        <item x="18"/>
        <item x="293"/>
        <item x="227"/>
        <item x="104"/>
        <item x="94"/>
        <item x="363"/>
        <item x="78"/>
        <item x="294"/>
        <item x="295"/>
        <item x="8"/>
        <item x="74"/>
        <item x="147"/>
        <item x="82"/>
        <item x="340"/>
        <item x="213"/>
        <item x="90"/>
        <item x="9"/>
        <item x="105"/>
        <item x="228"/>
        <item x="164"/>
        <item x="297"/>
        <item x="263"/>
        <item x="29"/>
        <item x="341"/>
        <item x="364"/>
        <item x="116"/>
        <item x="95"/>
        <item x="298"/>
        <item x="106"/>
        <item x="185"/>
        <item x="299"/>
        <item x="378"/>
        <item x="236"/>
        <item x="157"/>
        <item x="165"/>
        <item x="83"/>
        <item x="203"/>
        <item x="365"/>
        <item x="140"/>
        <item x="264"/>
        <item x="215"/>
        <item x="190"/>
        <item x="300"/>
        <item x="366"/>
        <item x="367"/>
        <item x="144"/>
        <item x="265"/>
        <item x="281"/>
        <item x="282"/>
        <item x="55"/>
        <item x="186"/>
        <item x="216"/>
        <item x="127"/>
        <item x="114"/>
        <item x="107"/>
        <item x="141"/>
        <item x="197"/>
        <item x="108"/>
        <item x="204"/>
        <item x="379"/>
        <item x="166"/>
        <item x="217"/>
        <item x="1"/>
        <item x="342"/>
        <item x="44"/>
        <item x="343"/>
        <item x="315"/>
        <item x="380"/>
        <item x="180"/>
        <item x="381"/>
        <item x="133"/>
        <item x="68"/>
        <item x="148"/>
        <item x="283"/>
        <item x="238"/>
        <item x="344"/>
        <item x="142"/>
        <item x="368"/>
        <item x="345"/>
        <item x="248"/>
        <item x="301"/>
        <item x="346"/>
        <item x="154"/>
        <item x="85"/>
        <item x="218"/>
        <item x="347"/>
        <item x="167"/>
        <item x="63"/>
        <item x="317"/>
        <item x="369"/>
        <item x="36"/>
        <item x="33"/>
        <item x="318"/>
        <item x="198"/>
        <item x="64"/>
        <item x="0"/>
        <item x="199"/>
        <item x="53"/>
        <item x="176"/>
        <item x="86"/>
        <item x="117"/>
        <item x="284"/>
        <item x="250"/>
        <item x="187"/>
        <item x="39"/>
        <item x="219"/>
        <item x="118"/>
        <item x="251"/>
        <item x="25"/>
        <item x="21"/>
        <item x="269"/>
        <item x="270"/>
        <item x="3"/>
        <item x="158"/>
        <item x="65"/>
        <item x="69"/>
        <item x="159"/>
        <item x="252"/>
        <item x="210"/>
        <item x="320"/>
        <item x="285"/>
        <item x="253"/>
        <item x="160"/>
        <item x="286"/>
        <item x="155"/>
        <item x="371"/>
        <item x="192"/>
        <item x="348"/>
        <item x="349"/>
        <item x="321"/>
        <item x="109"/>
        <item x="193"/>
        <item x="156"/>
        <item x="70"/>
        <item x="372"/>
        <item x="119"/>
        <item x="254"/>
        <item x="322"/>
        <item x="56"/>
        <item x="161"/>
        <item x="229"/>
        <item x="72"/>
        <item x="168"/>
        <item x="350"/>
        <item x="287"/>
        <item x="149"/>
        <item x="255"/>
        <item x="134"/>
        <item x="135"/>
        <item x="240"/>
        <item x="177"/>
        <item x="323"/>
        <item x="304"/>
        <item x="305"/>
        <item x="181"/>
        <item x="79"/>
        <item x="288"/>
        <item x="11"/>
        <item x="221"/>
        <item x="351"/>
        <item x="128"/>
        <item x="169"/>
        <item x="129"/>
        <item x="54"/>
        <item x="7"/>
        <item x="43"/>
        <item x="58"/>
        <item x="93"/>
        <item x="76"/>
        <item x="246"/>
        <item x="5"/>
        <item x="357"/>
        <item x="81"/>
        <item x="125"/>
        <item x="312"/>
        <item x="262"/>
        <item x="103"/>
        <item x="15"/>
        <item x="62"/>
        <item x="14"/>
        <item x="296"/>
        <item x="75"/>
        <item x="235"/>
        <item x="208"/>
        <item x="143"/>
        <item x="214"/>
        <item x="96"/>
        <item x="237"/>
        <item x="175"/>
        <item x="191"/>
        <item x="19"/>
        <item x="49"/>
        <item x="20"/>
        <item x="84"/>
        <item x="266"/>
        <item x="239"/>
        <item x="302"/>
        <item x="10"/>
        <item x="316"/>
        <item x="209"/>
        <item x="249"/>
        <item x="200"/>
        <item x="267"/>
        <item x="370"/>
        <item x="188"/>
        <item x="268"/>
        <item x="303"/>
        <item x="319"/>
        <item x="45"/>
        <item x="382"/>
        <item x="201"/>
        <item x="220"/>
        <item x="26"/>
        <item x="110"/>
        <item x="37"/>
        <item x="182"/>
        <item x="308"/>
        <item x="241"/>
        <item x="256"/>
        <item x="22"/>
        <item x="30"/>
        <item x="136"/>
        <item x="222"/>
        <item x="89"/>
        <item x="194"/>
        <item x="137"/>
        <item x="50"/>
        <item x="46"/>
        <item x="66"/>
        <item x="257"/>
        <item x="289"/>
        <item x="16"/>
        <item x="4"/>
        <item x="374"/>
        <item x="324"/>
        <item x="290"/>
        <item x="150"/>
        <item x="306"/>
        <item x="162"/>
        <item x="307"/>
        <item x="28"/>
        <item x="271"/>
        <item x="6"/>
        <item x="325"/>
        <item x="138"/>
        <item x="326"/>
        <item x="97"/>
        <item x="230"/>
        <item x="352"/>
        <item x="12"/>
        <item x="130"/>
        <item x="272"/>
        <item x="98"/>
        <item x="51"/>
        <item x="71"/>
        <item x="178"/>
        <item x="195"/>
        <item x="353"/>
        <item x="375"/>
        <item x="258"/>
        <item x="202"/>
        <item x="383"/>
        <item t="default"/>
      </items>
    </pivotField>
    <pivotField showAll="0"/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vies" fld="1" subtotal="count" baseField="0" baseItem="0"/>
  </dataFields>
  <formats count="8">
    <format dxfId="33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779DF-AE9F-E344-987A-12D9A315DD5A}" name="PivotTable5" cacheId="118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6" rowHeaderCaption="Film Franchise" colHeaderCaption="Identity">
  <location ref="A1:F20" firstHeaderRow="1" firstDataRow="2" firstDataCol="1"/>
  <pivotFields count="7">
    <pivotField axis="axisRow" showAll="0">
      <items count="19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5"/>
        <item x="6"/>
        <item x="14"/>
        <item x="16"/>
        <item x="17"/>
        <item t="default"/>
      </items>
    </pivotField>
    <pivotField showAll="0"/>
    <pivotField showAll="0"/>
    <pivotField showAll="0"/>
    <pivotField axis="axisCol" dataField="1" multipleItemSelectionAllowed="1" showAll="0" sortType="ascending">
      <items count="6">
        <item x="0"/>
        <item x="1"/>
        <item x="2"/>
        <item n="Trans" x="3"/>
        <item h="1" x="4"/>
        <item t="default"/>
      </items>
    </pivotField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LGBTQ Representation" fld="4" subtotal="count" baseField="0" baseItem="0"/>
  </dataFields>
  <formats count="7">
    <format dxfId="25">
      <pivotArea dataOnly="0" grandCol="1" outline="0" fieldPosition="0"/>
    </format>
    <format dxfId="24">
      <pivotArea dataOnly="0" outline="0" fieldPosition="0">
        <references count="1">
          <reference field="4" count="1">
            <x v="3"/>
          </reference>
        </references>
      </pivotArea>
    </format>
    <format dxfId="23">
      <pivotArea dataOnly="0" outline="0" fieldPosition="0">
        <references count="1">
          <reference field="4" count="1">
            <x v="2"/>
          </reference>
        </references>
      </pivotArea>
    </format>
    <format dxfId="22">
      <pivotArea dataOnly="0" outline="0" fieldPosition="0">
        <references count="1">
          <reference field="4" count="1">
            <x v="1"/>
          </reference>
        </references>
      </pivotArea>
    </format>
    <format dxfId="21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20">
      <pivotArea field="4" type="button" dataOnly="0" labelOnly="1" outline="0" axis="axisCol" fieldPosition="0"/>
    </format>
    <format dxfId="19">
      <pivotArea dataOnly="0" labelOnly="1" fieldPosition="0">
        <references count="1">
          <reference field="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C62E1BE-12A7-B24D-9AB3-15D1C9FDFC5D}" autoFormatId="16" applyNumberFormats="0" applyBorderFormats="0" applyFontFormats="0" applyPatternFormats="0" applyAlignmentFormats="0" applyWidthHeightFormats="0">
  <queryTableRefresh nextId="14">
    <queryTableFields count="7">
      <queryTableField id="1" name="Movie Type" tableColumnId="1"/>
      <queryTableField id="2" name="Year" tableColumnId="2"/>
      <queryTableField id="3" name="Title" tableColumnId="3"/>
      <queryTableField id="4" name="Character" tableColumnId="4"/>
      <queryTableField id="5" name="Identity" tableColumnId="5"/>
      <queryTableField id="6" name="Actor" tableColumnId="6"/>
      <queryTableField id="7" name="Country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B4C416-C5F3-FB4C-8497-4C3A1ECD9299}" name="Table5" displayName="Table5" ref="A7:B49" totalsRowShown="0" headerRowDxfId="77">
  <autoFilter ref="A7:B49" xr:uid="{18B4C416-C5F3-FB4C-8497-4C3A1ECD9299}"/>
  <sortState xmlns:xlrd2="http://schemas.microsoft.com/office/spreadsheetml/2017/richdata2" ref="A8:B49">
    <sortCondition descending="1" ref="B7:B49"/>
  </sortState>
  <tableColumns count="2">
    <tableColumn id="1" xr3:uid="{39893BD1-6252-1445-980F-8F7416384700}" name="Country" dataDxfId="76"/>
    <tableColumn id="2" xr3:uid="{CAE3A7F9-540A-184C-86CF-C55BC6076B53}" name="# of Films"/>
  </tableColumns>
  <tableStyleInfo name="Table Style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0FB16-1628-5F46-B896-ABB912EB9A2D}" name="Lesbian_movies" displayName="Lesbian_movies" ref="A1:G1667" tableType="queryTable" totalsRowShown="0" headerRowDxfId="18" dataDxfId="17">
  <autoFilter ref="A1:G1667" xr:uid="{90B0FB16-1628-5F46-B896-ABB912EB9A2D}"/>
  <tableColumns count="7">
    <tableColumn id="1" xr3:uid="{292238BC-6CB0-2C46-9995-CE439210D136}" uniqueName="1" name="Movie Type" queryTableFieldId="1" dataDxfId="16"/>
    <tableColumn id="2" xr3:uid="{B465C2BE-ACD4-344C-ABBA-95FC50536E42}" uniqueName="2" name="Year" queryTableFieldId="2" dataDxfId="15"/>
    <tableColumn id="3" xr3:uid="{860A372F-E649-A144-8883-E52656BFB7CA}" uniqueName="3" name="Title" queryTableFieldId="3" dataDxfId="14"/>
    <tableColumn id="4" xr3:uid="{5F535895-F501-0949-80E7-A11035A973D1}" uniqueName="4" name="Character" queryTableFieldId="4" dataDxfId="13"/>
    <tableColumn id="5" xr3:uid="{927D48FC-9192-9045-A849-95F22844C0FD}" uniqueName="5" name="Identity" queryTableFieldId="5" dataDxfId="12"/>
    <tableColumn id="6" xr3:uid="{997B6A64-28CB-1445-B5AD-4091DB031DAE}" uniqueName="6" name="Actor" queryTableFieldId="6" dataDxfId="11"/>
    <tableColumn id="7" xr3:uid="{72C5B893-742C-BE44-9ED8-4EC531BDA57F}" uniqueName="7" name="Country" queryTableFieldId="7" dataDxfId="10"/>
  </tableColumns>
  <tableStyleInfo name="Table Style 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675277-8032-234A-B162-1C62B76C35D0}" name="Table6" displayName="Table6" ref="A1:F140" totalsRowShown="0" headerRowDxfId="9" dataDxfId="8" tableBorderDxfId="7">
  <autoFilter ref="A1:F140" xr:uid="{66675277-8032-234A-B162-1C62B76C35D0}"/>
  <tableColumns count="6">
    <tableColumn id="1" xr3:uid="{59D8DE3C-8501-D24A-9C47-7F61DC45D997}" name="Year" dataDxfId="6"/>
    <tableColumn id="2" xr3:uid="{ABF8BBBE-1E89-C446-B957-62C10468B6F6}" name="Title" dataDxfId="5"/>
    <tableColumn id="3" xr3:uid="{5462C557-52CA-954A-8A1A-F885FA4CCC6E}" name="Character" dataDxfId="4"/>
    <tableColumn id="4" xr3:uid="{71633D87-81E2-2F44-BB8D-204FC1E6E21A}" name="Identity" dataDxfId="3"/>
    <tableColumn id="5" xr3:uid="{8DFBA00E-F817-1D49-94E9-A06261134273}" name="Actor" dataDxfId="2"/>
    <tableColumn id="6" xr3:uid="{4054A23C-3CAD-374C-92F4-00167ED0BB7E}" name="Country" dataDxfId="1"/>
  </tableColumns>
  <tableStyleInfo name="Table Style 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6745-05EA-034C-8538-69CD3896A4EE}">
  <sheetPr>
    <tabColor rgb="FFEBF2FF"/>
  </sheetPr>
  <dimension ref="B1:V36"/>
  <sheetViews>
    <sheetView tabSelected="1" zoomScaleNormal="100" workbookViewId="0">
      <selection activeCell="O3" sqref="O3"/>
    </sheetView>
  </sheetViews>
  <sheetFormatPr baseColWidth="10" defaultColWidth="10.88671875" defaultRowHeight="31" customHeight="1" x14ac:dyDescent="0.3"/>
  <cols>
    <col min="1" max="1" width="2.77734375" style="37" customWidth="1"/>
    <col min="2" max="6" width="10.88671875" style="37"/>
    <col min="7" max="7" width="7.5546875" style="37" customWidth="1"/>
    <col min="8" max="8" width="2.33203125" style="37" customWidth="1"/>
    <col min="9" max="11" width="10.88671875" style="37"/>
    <col min="12" max="12" width="15.77734375" style="37" customWidth="1"/>
    <col min="13" max="13" width="6.88671875" style="37" customWidth="1"/>
    <col min="14" max="14" width="2.77734375" style="37" customWidth="1"/>
    <col min="15" max="19" width="10.88671875" style="37"/>
    <col min="20" max="20" width="16.5546875" style="37" customWidth="1"/>
    <col min="21" max="21" width="3.33203125" style="37" customWidth="1"/>
    <col min="22" max="16384" width="10.88671875" style="37"/>
  </cols>
  <sheetData>
    <row r="1" spans="2:22" ht="31" customHeight="1" x14ac:dyDescent="0.3">
      <c r="N1" s="38"/>
    </row>
    <row r="2" spans="2:22" ht="31" customHeight="1" x14ac:dyDescent="0.3">
      <c r="B2" s="41" t="s">
        <v>4630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O2" s="38"/>
      <c r="P2" s="38"/>
      <c r="Q2" s="43" t="s">
        <v>0</v>
      </c>
      <c r="R2" s="43"/>
      <c r="S2" s="43"/>
      <c r="T2" s="43"/>
      <c r="U2" s="39"/>
      <c r="V2" s="39"/>
    </row>
    <row r="3" spans="2:22" ht="31" customHeight="1" x14ac:dyDescent="0.3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38"/>
      <c r="O3" s="38"/>
      <c r="P3" s="38"/>
      <c r="Q3" s="43"/>
      <c r="R3" s="43"/>
      <c r="S3" s="43"/>
      <c r="T3" s="43"/>
      <c r="U3" s="39"/>
      <c r="V3" s="39"/>
    </row>
    <row r="4" spans="2:22" ht="31" customHeight="1" x14ac:dyDescent="0.3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R4" s="39"/>
      <c r="S4" s="39"/>
      <c r="T4" s="39"/>
      <c r="U4" s="39"/>
      <c r="V4" s="39"/>
    </row>
    <row r="5" spans="2:22" ht="31" customHeight="1" x14ac:dyDescent="0.3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/>
      <c r="S5" s="39"/>
      <c r="T5" s="39"/>
      <c r="U5" s="39"/>
      <c r="V5" s="39"/>
    </row>
    <row r="16" spans="2:22" ht="19" customHeight="1" x14ac:dyDescent="0.3"/>
    <row r="17" s="37" customFormat="1" ht="20" customHeight="1" x14ac:dyDescent="0.3"/>
    <row r="36" s="37" customFormat="1" ht="31" customHeight="1" x14ac:dyDescent="0.3"/>
  </sheetData>
  <sheetProtection sheet="1" objects="1" scenarios="1"/>
  <mergeCells count="2">
    <mergeCell ref="B2:M3"/>
    <mergeCell ref="Q2:T3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8BA-4E74-1B4B-A680-C2A3FD6598BF}">
  <dimension ref="A1:F140"/>
  <sheetViews>
    <sheetView workbookViewId="0">
      <selection activeCell="H35" sqref="H35"/>
    </sheetView>
  </sheetViews>
  <sheetFormatPr baseColWidth="10" defaultColWidth="10.77734375" defaultRowHeight="18" x14ac:dyDescent="0.2"/>
  <cols>
    <col min="1" max="1" width="8.88671875" style="20" customWidth="1"/>
    <col min="2" max="2" width="47.77734375" style="19" bestFit="1" customWidth="1"/>
    <col min="3" max="3" width="24.44140625" style="19" customWidth="1"/>
    <col min="4" max="4" width="10.77734375" style="19"/>
    <col min="5" max="5" width="23.6640625" style="19" customWidth="1"/>
    <col min="6" max="6" width="25.109375" style="19" bestFit="1" customWidth="1"/>
    <col min="7" max="16384" width="10.77734375" style="19"/>
  </cols>
  <sheetData>
    <row r="1" spans="1:6" x14ac:dyDescent="0.2">
      <c r="A1" s="17" t="s">
        <v>86</v>
      </c>
      <c r="B1" s="18" t="s">
        <v>114</v>
      </c>
      <c r="C1" s="18" t="s">
        <v>115</v>
      </c>
      <c r="D1" s="18" t="s">
        <v>89</v>
      </c>
      <c r="E1" s="18" t="s">
        <v>116</v>
      </c>
      <c r="F1" s="18" t="s">
        <v>21</v>
      </c>
    </row>
    <row r="2" spans="1:6" x14ac:dyDescent="0.2">
      <c r="A2" s="20">
        <v>1953</v>
      </c>
      <c r="B2" s="19" t="s">
        <v>149</v>
      </c>
      <c r="C2" s="19" t="s">
        <v>150</v>
      </c>
      <c r="D2" s="19" t="s">
        <v>95</v>
      </c>
      <c r="E2" s="19" t="s">
        <v>151</v>
      </c>
      <c r="F2" s="19" t="s">
        <v>23</v>
      </c>
    </row>
    <row r="3" spans="1:6" x14ac:dyDescent="0.2">
      <c r="A3" s="20">
        <v>1954</v>
      </c>
      <c r="B3" s="19" t="s">
        <v>152</v>
      </c>
      <c r="C3" s="19" t="s">
        <v>153</v>
      </c>
      <c r="D3" s="19" t="s">
        <v>95</v>
      </c>
      <c r="E3" s="19" t="s">
        <v>154</v>
      </c>
      <c r="F3" s="19" t="s">
        <v>25</v>
      </c>
    </row>
    <row r="4" spans="1:6" x14ac:dyDescent="0.2">
      <c r="A4" s="20">
        <v>1967</v>
      </c>
      <c r="B4" s="19" t="s">
        <v>253</v>
      </c>
      <c r="C4" s="19" t="s">
        <v>254</v>
      </c>
      <c r="D4" s="19" t="s">
        <v>95</v>
      </c>
      <c r="E4" s="19" t="s">
        <v>255</v>
      </c>
      <c r="F4" s="19" t="s">
        <v>23</v>
      </c>
    </row>
    <row r="5" spans="1:6" x14ac:dyDescent="0.2">
      <c r="A5" s="20">
        <v>1969</v>
      </c>
      <c r="B5" s="19" t="s">
        <v>385</v>
      </c>
      <c r="C5" s="19" t="s">
        <v>386</v>
      </c>
      <c r="D5" s="19" t="s">
        <v>95</v>
      </c>
      <c r="E5" s="19" t="s">
        <v>387</v>
      </c>
      <c r="F5" s="19" t="s">
        <v>31</v>
      </c>
    </row>
    <row r="6" spans="1:6" x14ac:dyDescent="0.2">
      <c r="A6" s="20">
        <v>1970</v>
      </c>
      <c r="B6" s="19" t="s">
        <v>388</v>
      </c>
      <c r="C6" s="19" t="s">
        <v>444</v>
      </c>
      <c r="D6" s="19" t="s">
        <v>95</v>
      </c>
      <c r="E6" s="19" t="s">
        <v>445</v>
      </c>
      <c r="F6" s="19" t="s">
        <v>23</v>
      </c>
    </row>
    <row r="7" spans="1:6" x14ac:dyDescent="0.2">
      <c r="A7" s="20">
        <v>1970</v>
      </c>
      <c r="B7" s="19" t="s">
        <v>422</v>
      </c>
      <c r="C7" s="19" t="s">
        <v>423</v>
      </c>
      <c r="D7" s="19" t="s">
        <v>95</v>
      </c>
      <c r="E7" s="19" t="s">
        <v>424</v>
      </c>
      <c r="F7" s="19" t="s">
        <v>23</v>
      </c>
    </row>
    <row r="8" spans="1:6" x14ac:dyDescent="0.2">
      <c r="A8" s="20">
        <v>1970</v>
      </c>
      <c r="B8" s="19" t="s">
        <v>411</v>
      </c>
      <c r="C8" s="19" t="s">
        <v>411</v>
      </c>
      <c r="D8" s="19" t="s">
        <v>95</v>
      </c>
      <c r="E8" s="19" t="s">
        <v>425</v>
      </c>
      <c r="F8" s="19" t="s">
        <v>23</v>
      </c>
    </row>
    <row r="9" spans="1:6" x14ac:dyDescent="0.2">
      <c r="A9" s="20">
        <v>1972</v>
      </c>
      <c r="B9" s="19" t="s">
        <v>526</v>
      </c>
      <c r="C9" s="19" t="s">
        <v>527</v>
      </c>
      <c r="D9" s="19" t="s">
        <v>95</v>
      </c>
      <c r="E9" s="19" t="s">
        <v>528</v>
      </c>
      <c r="F9" s="19" t="s">
        <v>24</v>
      </c>
    </row>
    <row r="10" spans="1:6" x14ac:dyDescent="0.2">
      <c r="A10" s="20">
        <v>1972</v>
      </c>
      <c r="B10" s="19" t="s">
        <v>511</v>
      </c>
      <c r="C10" s="19" t="s">
        <v>512</v>
      </c>
      <c r="D10" s="19" t="s">
        <v>95</v>
      </c>
      <c r="E10" s="19" t="s">
        <v>513</v>
      </c>
      <c r="F10" s="19" t="s">
        <v>29</v>
      </c>
    </row>
    <row r="11" spans="1:6" x14ac:dyDescent="0.2">
      <c r="A11" s="20">
        <v>1972</v>
      </c>
      <c r="B11" s="19" t="s">
        <v>502</v>
      </c>
      <c r="C11" s="19" t="s">
        <v>503</v>
      </c>
      <c r="D11" s="19" t="s">
        <v>95</v>
      </c>
      <c r="E11" s="19" t="s">
        <v>504</v>
      </c>
      <c r="F11" s="19" t="s">
        <v>23</v>
      </c>
    </row>
    <row r="12" spans="1:6" x14ac:dyDescent="0.2">
      <c r="A12" s="20">
        <v>1972</v>
      </c>
      <c r="B12" s="19" t="s">
        <v>499</v>
      </c>
      <c r="C12" s="19" t="s">
        <v>500</v>
      </c>
      <c r="D12" s="19" t="s">
        <v>95</v>
      </c>
      <c r="E12" s="19" t="s">
        <v>501</v>
      </c>
      <c r="F12" s="19" t="s">
        <v>23</v>
      </c>
    </row>
    <row r="13" spans="1:6" x14ac:dyDescent="0.2">
      <c r="A13" s="20">
        <v>1974</v>
      </c>
      <c r="B13" s="19" t="s">
        <v>570</v>
      </c>
      <c r="C13" s="19" t="s">
        <v>571</v>
      </c>
      <c r="D13" s="19" t="s">
        <v>95</v>
      </c>
      <c r="E13" s="19" t="s">
        <v>572</v>
      </c>
      <c r="F13" s="19" t="s">
        <v>23</v>
      </c>
    </row>
    <row r="14" spans="1:6" x14ac:dyDescent="0.2">
      <c r="A14" s="20">
        <v>1975</v>
      </c>
      <c r="B14" s="19" t="s">
        <v>647</v>
      </c>
      <c r="C14" s="19" t="s">
        <v>648</v>
      </c>
      <c r="D14" s="19" t="s">
        <v>95</v>
      </c>
      <c r="E14" s="19" t="s">
        <v>649</v>
      </c>
      <c r="F14" s="19" t="s">
        <v>23</v>
      </c>
    </row>
    <row r="15" spans="1:6" x14ac:dyDescent="0.2">
      <c r="A15" s="20">
        <v>1975</v>
      </c>
      <c r="B15" s="19" t="s">
        <v>650</v>
      </c>
      <c r="C15" s="19" t="s">
        <v>651</v>
      </c>
      <c r="D15" s="19" t="s">
        <v>95</v>
      </c>
      <c r="E15" s="19" t="s">
        <v>652</v>
      </c>
      <c r="F15" s="19" t="s">
        <v>23</v>
      </c>
    </row>
    <row r="16" spans="1:6" x14ac:dyDescent="0.2">
      <c r="A16" s="20">
        <v>1975</v>
      </c>
      <c r="B16" s="19" t="s">
        <v>653</v>
      </c>
      <c r="C16" s="19" t="s">
        <v>654</v>
      </c>
      <c r="D16" s="19" t="s">
        <v>95</v>
      </c>
      <c r="E16" s="19" t="s">
        <v>655</v>
      </c>
      <c r="F16" s="19" t="s">
        <v>24</v>
      </c>
    </row>
    <row r="17" spans="1:6" x14ac:dyDescent="0.2">
      <c r="A17" s="20">
        <v>1975</v>
      </c>
      <c r="B17" s="19" t="s">
        <v>656</v>
      </c>
      <c r="C17" s="19" t="s">
        <v>657</v>
      </c>
      <c r="D17" s="19" t="s">
        <v>95</v>
      </c>
      <c r="E17" s="19" t="s">
        <v>658</v>
      </c>
      <c r="F17" s="19" t="s">
        <v>24</v>
      </c>
    </row>
    <row r="18" spans="1:6" x14ac:dyDescent="0.2">
      <c r="A18" s="20">
        <v>1977</v>
      </c>
      <c r="B18" s="19" t="s">
        <v>708</v>
      </c>
      <c r="C18" s="19" t="s">
        <v>721</v>
      </c>
      <c r="D18" s="19" t="s">
        <v>95</v>
      </c>
      <c r="E18" s="19" t="s">
        <v>722</v>
      </c>
      <c r="F18" s="19" t="s">
        <v>23</v>
      </c>
    </row>
    <row r="19" spans="1:6" x14ac:dyDescent="0.2">
      <c r="A19" s="20">
        <v>1977</v>
      </c>
      <c r="B19" s="19" t="s">
        <v>732</v>
      </c>
      <c r="C19" s="19" t="s">
        <v>571</v>
      </c>
      <c r="D19" s="19" t="s">
        <v>95</v>
      </c>
      <c r="E19" s="19" t="s">
        <v>733</v>
      </c>
      <c r="F19" s="19" t="s">
        <v>23</v>
      </c>
    </row>
    <row r="20" spans="1:6" x14ac:dyDescent="0.2">
      <c r="A20" s="20">
        <v>1978</v>
      </c>
      <c r="B20" s="19" t="s">
        <v>773</v>
      </c>
      <c r="C20" s="19" t="s">
        <v>774</v>
      </c>
      <c r="D20" s="19" t="s">
        <v>95</v>
      </c>
      <c r="E20" s="19" t="s">
        <v>775</v>
      </c>
      <c r="F20" s="19" t="s">
        <v>487</v>
      </c>
    </row>
    <row r="21" spans="1:6" x14ac:dyDescent="0.2">
      <c r="A21" s="20">
        <v>1979</v>
      </c>
      <c r="B21" s="19" t="s">
        <v>827</v>
      </c>
      <c r="C21" s="19" t="s">
        <v>828</v>
      </c>
      <c r="D21" s="19" t="s">
        <v>95</v>
      </c>
      <c r="E21" s="19" t="s">
        <v>829</v>
      </c>
      <c r="F21" s="19" t="s">
        <v>23</v>
      </c>
    </row>
    <row r="22" spans="1:6" x14ac:dyDescent="0.2">
      <c r="A22" s="20">
        <v>1979</v>
      </c>
      <c r="B22" s="19" t="s">
        <v>830</v>
      </c>
      <c r="C22" s="19" t="s">
        <v>831</v>
      </c>
      <c r="D22" s="19" t="s">
        <v>95</v>
      </c>
      <c r="E22" s="19" t="s">
        <v>832</v>
      </c>
      <c r="F22" s="19" t="s">
        <v>23</v>
      </c>
    </row>
    <row r="23" spans="1:6" x14ac:dyDescent="0.2">
      <c r="A23" s="20">
        <v>1979</v>
      </c>
      <c r="B23" s="19" t="s">
        <v>817</v>
      </c>
      <c r="C23" s="19" t="s">
        <v>818</v>
      </c>
      <c r="D23" s="19" t="s">
        <v>95</v>
      </c>
      <c r="E23" s="19" t="s">
        <v>819</v>
      </c>
      <c r="F23" s="19" t="s">
        <v>24</v>
      </c>
    </row>
    <row r="24" spans="1:6" x14ac:dyDescent="0.2">
      <c r="A24" s="20">
        <v>1980</v>
      </c>
      <c r="B24" s="19" t="s">
        <v>855</v>
      </c>
      <c r="C24" s="19" t="s">
        <v>856</v>
      </c>
      <c r="D24" s="19" t="s">
        <v>95</v>
      </c>
      <c r="E24" s="19" t="s">
        <v>761</v>
      </c>
      <c r="F24" s="19" t="s">
        <v>23</v>
      </c>
    </row>
    <row r="25" spans="1:6" x14ac:dyDescent="0.2">
      <c r="A25" s="20">
        <v>1980</v>
      </c>
      <c r="B25" s="19" t="s">
        <v>880</v>
      </c>
      <c r="C25" s="19" t="s">
        <v>881</v>
      </c>
      <c r="D25" s="19" t="s">
        <v>95</v>
      </c>
      <c r="E25" s="19" t="s">
        <v>882</v>
      </c>
      <c r="F25" s="19" t="s">
        <v>23</v>
      </c>
    </row>
    <row r="26" spans="1:6" x14ac:dyDescent="0.2">
      <c r="A26" s="20">
        <v>1981</v>
      </c>
      <c r="B26" s="19" t="s">
        <v>904</v>
      </c>
      <c r="C26" s="19" t="s">
        <v>905</v>
      </c>
      <c r="D26" s="19" t="s">
        <v>95</v>
      </c>
      <c r="E26" s="19" t="s">
        <v>906</v>
      </c>
      <c r="F26" s="19" t="s">
        <v>43</v>
      </c>
    </row>
    <row r="27" spans="1:6" x14ac:dyDescent="0.2">
      <c r="A27" s="20">
        <v>1982</v>
      </c>
      <c r="B27" s="19" t="s">
        <v>948</v>
      </c>
      <c r="C27" s="19" t="s">
        <v>949</v>
      </c>
      <c r="D27" s="19" t="s">
        <v>95</v>
      </c>
      <c r="E27" s="19" t="s">
        <v>950</v>
      </c>
      <c r="F27" s="19" t="s">
        <v>23</v>
      </c>
    </row>
    <row r="28" spans="1:6" x14ac:dyDescent="0.2">
      <c r="A28" s="20">
        <v>1982</v>
      </c>
      <c r="B28" s="19" t="s">
        <v>945</v>
      </c>
      <c r="C28" s="19" t="s">
        <v>946</v>
      </c>
      <c r="D28" s="19" t="s">
        <v>95</v>
      </c>
      <c r="E28" s="19" t="s">
        <v>947</v>
      </c>
      <c r="F28" s="19" t="s">
        <v>23</v>
      </c>
    </row>
    <row r="29" spans="1:6" x14ac:dyDescent="0.2">
      <c r="A29" s="20">
        <v>1982</v>
      </c>
      <c r="B29" s="19" t="s">
        <v>942</v>
      </c>
      <c r="C29" s="19" t="s">
        <v>943</v>
      </c>
      <c r="D29" s="19" t="s">
        <v>95</v>
      </c>
      <c r="E29" s="19" t="s">
        <v>944</v>
      </c>
      <c r="F29" s="19" t="s">
        <v>23</v>
      </c>
    </row>
    <row r="30" spans="1:6" x14ac:dyDescent="0.2">
      <c r="A30" s="20">
        <v>1983</v>
      </c>
      <c r="B30" s="19" t="s">
        <v>985</v>
      </c>
      <c r="C30" s="19" t="s">
        <v>986</v>
      </c>
      <c r="D30" s="19" t="s">
        <v>95</v>
      </c>
      <c r="E30" s="19" t="s">
        <v>987</v>
      </c>
      <c r="F30" s="19" t="s">
        <v>23</v>
      </c>
    </row>
    <row r="31" spans="1:6" x14ac:dyDescent="0.2">
      <c r="A31" s="20">
        <v>1985</v>
      </c>
      <c r="B31" s="19" t="s">
        <v>1102</v>
      </c>
      <c r="C31" s="19" t="s">
        <v>1117</v>
      </c>
      <c r="D31" s="19" t="s">
        <v>95</v>
      </c>
      <c r="E31" s="19" t="s">
        <v>1104</v>
      </c>
      <c r="F31" s="19" t="s">
        <v>1118</v>
      </c>
    </row>
    <row r="32" spans="1:6" x14ac:dyDescent="0.2">
      <c r="A32" s="20">
        <v>1987</v>
      </c>
      <c r="B32" s="19" t="s">
        <v>1208</v>
      </c>
      <c r="C32" s="19" t="s">
        <v>1209</v>
      </c>
      <c r="D32" s="19" t="s">
        <v>95</v>
      </c>
      <c r="E32" s="19" t="s">
        <v>1120</v>
      </c>
      <c r="F32" s="19" t="s">
        <v>29</v>
      </c>
    </row>
    <row r="33" spans="1:6" x14ac:dyDescent="0.2">
      <c r="A33" s="20">
        <v>1991</v>
      </c>
      <c r="B33" s="19" t="s">
        <v>1328</v>
      </c>
      <c r="C33" s="19" t="s">
        <v>1329</v>
      </c>
      <c r="D33" s="19" t="s">
        <v>95</v>
      </c>
      <c r="E33" s="19" t="s">
        <v>1330</v>
      </c>
      <c r="F33" s="19" t="s">
        <v>23</v>
      </c>
    </row>
    <row r="34" spans="1:6" x14ac:dyDescent="0.2">
      <c r="A34" s="20">
        <v>1991</v>
      </c>
      <c r="B34" s="19" t="s">
        <v>1325</v>
      </c>
      <c r="C34" s="19" t="s">
        <v>1326</v>
      </c>
      <c r="D34" s="19" t="s">
        <v>95</v>
      </c>
      <c r="E34" s="19" t="s">
        <v>1327</v>
      </c>
      <c r="F34" s="19" t="s">
        <v>23</v>
      </c>
    </row>
    <row r="35" spans="1:6" x14ac:dyDescent="0.2">
      <c r="A35" s="20">
        <v>1992</v>
      </c>
      <c r="B35" s="19" t="s">
        <v>1392</v>
      </c>
      <c r="C35" s="19" t="s">
        <v>1393</v>
      </c>
      <c r="D35" s="19" t="s">
        <v>95</v>
      </c>
      <c r="E35" s="19" t="s">
        <v>1394</v>
      </c>
      <c r="F35" s="19" t="s">
        <v>33</v>
      </c>
    </row>
    <row r="36" spans="1:6" x14ac:dyDescent="0.2">
      <c r="A36" s="20">
        <v>1992</v>
      </c>
      <c r="B36" s="19" t="s">
        <v>1389</v>
      </c>
      <c r="C36" s="19" t="s">
        <v>1390</v>
      </c>
      <c r="D36" s="19" t="s">
        <v>95</v>
      </c>
      <c r="E36" s="19" t="s">
        <v>1391</v>
      </c>
      <c r="F36" s="19" t="s">
        <v>24</v>
      </c>
    </row>
    <row r="37" spans="1:6" x14ac:dyDescent="0.2">
      <c r="A37" s="20">
        <v>1992</v>
      </c>
      <c r="B37" s="19" t="s">
        <v>1387</v>
      </c>
      <c r="C37" s="19" t="s">
        <v>1387</v>
      </c>
      <c r="D37" s="19" t="s">
        <v>95</v>
      </c>
      <c r="E37" s="19" t="s">
        <v>1388</v>
      </c>
      <c r="F37" s="19" t="s">
        <v>24</v>
      </c>
    </row>
    <row r="38" spans="1:6" x14ac:dyDescent="0.2">
      <c r="A38" s="20">
        <v>1993</v>
      </c>
      <c r="B38" s="19" t="s">
        <v>1431</v>
      </c>
      <c r="C38" s="19" t="s">
        <v>1432</v>
      </c>
      <c r="D38" s="19" t="s">
        <v>95</v>
      </c>
      <c r="E38" s="19" t="s">
        <v>1433</v>
      </c>
      <c r="F38" s="19" t="s">
        <v>28</v>
      </c>
    </row>
    <row r="39" spans="1:6" x14ac:dyDescent="0.2">
      <c r="A39" s="20">
        <v>1994</v>
      </c>
      <c r="B39" s="19" t="s">
        <v>1487</v>
      </c>
      <c r="C39" s="19" t="s">
        <v>1488</v>
      </c>
      <c r="D39" s="19" t="s">
        <v>95</v>
      </c>
      <c r="E39" s="19" t="s">
        <v>1489</v>
      </c>
      <c r="F39" s="19" t="s">
        <v>23</v>
      </c>
    </row>
    <row r="40" spans="1:6" x14ac:dyDescent="0.2">
      <c r="A40" s="20">
        <v>1994</v>
      </c>
      <c r="B40" s="19" t="s">
        <v>1490</v>
      </c>
      <c r="C40" s="19" t="s">
        <v>1491</v>
      </c>
      <c r="D40" s="19" t="s">
        <v>95</v>
      </c>
      <c r="E40" s="19" t="s">
        <v>1492</v>
      </c>
      <c r="F40" s="19" t="s">
        <v>23</v>
      </c>
    </row>
    <row r="41" spans="1:6" x14ac:dyDescent="0.2">
      <c r="A41" s="20">
        <v>1994</v>
      </c>
      <c r="B41" s="19" t="s">
        <v>1463</v>
      </c>
      <c r="C41" s="19" t="s">
        <v>1493</v>
      </c>
      <c r="D41" s="19" t="s">
        <v>95</v>
      </c>
      <c r="E41" s="19" t="s">
        <v>298</v>
      </c>
      <c r="F41" s="19" t="s">
        <v>32</v>
      </c>
    </row>
    <row r="42" spans="1:6" x14ac:dyDescent="0.2">
      <c r="A42" s="20">
        <v>1995</v>
      </c>
      <c r="B42" s="19" t="s">
        <v>1522</v>
      </c>
      <c r="C42" s="19" t="s">
        <v>1540</v>
      </c>
      <c r="D42" s="19" t="s">
        <v>95</v>
      </c>
      <c r="E42" s="19" t="s">
        <v>1541</v>
      </c>
      <c r="F42" s="19" t="s">
        <v>1407</v>
      </c>
    </row>
    <row r="43" spans="1:6" x14ac:dyDescent="0.2">
      <c r="A43" s="20">
        <v>1995</v>
      </c>
      <c r="B43" s="19" t="s">
        <v>1542</v>
      </c>
      <c r="C43" s="19" t="s">
        <v>1543</v>
      </c>
      <c r="D43" s="19" t="s">
        <v>95</v>
      </c>
      <c r="E43" s="19" t="s">
        <v>1544</v>
      </c>
      <c r="F43" s="19" t="s">
        <v>23</v>
      </c>
    </row>
    <row r="44" spans="1:6" x14ac:dyDescent="0.2">
      <c r="A44" s="20">
        <v>1996</v>
      </c>
      <c r="B44" s="19" t="s">
        <v>1690</v>
      </c>
      <c r="C44" s="19" t="s">
        <v>1691</v>
      </c>
      <c r="D44" s="19" t="s">
        <v>95</v>
      </c>
      <c r="E44" s="19" t="s">
        <v>1692</v>
      </c>
      <c r="F44" s="19" t="s">
        <v>24</v>
      </c>
    </row>
    <row r="45" spans="1:6" x14ac:dyDescent="0.2">
      <c r="A45" s="20">
        <v>1996</v>
      </c>
      <c r="B45" s="19" t="s">
        <v>1693</v>
      </c>
      <c r="C45" s="19" t="s">
        <v>1694</v>
      </c>
      <c r="D45" s="19" t="s">
        <v>95</v>
      </c>
      <c r="E45" s="19" t="s">
        <v>1695</v>
      </c>
      <c r="F45" s="19" t="s">
        <v>31</v>
      </c>
    </row>
    <row r="46" spans="1:6" x14ac:dyDescent="0.2">
      <c r="A46" s="20">
        <v>1996</v>
      </c>
      <c r="B46" s="19" t="s">
        <v>1696</v>
      </c>
      <c r="C46" s="19" t="s">
        <v>1697</v>
      </c>
      <c r="D46" s="19" t="s">
        <v>95</v>
      </c>
      <c r="E46" s="19" t="s">
        <v>1698</v>
      </c>
      <c r="F46" s="19" t="s">
        <v>24</v>
      </c>
    </row>
    <row r="47" spans="1:6" x14ac:dyDescent="0.2">
      <c r="A47" s="20">
        <v>1996</v>
      </c>
      <c r="B47" s="19" t="s">
        <v>1711</v>
      </c>
      <c r="C47" s="19" t="s">
        <v>1712</v>
      </c>
      <c r="D47" s="19" t="s">
        <v>95</v>
      </c>
      <c r="E47" s="19" t="s">
        <v>1713</v>
      </c>
      <c r="F47" s="19" t="s">
        <v>23</v>
      </c>
    </row>
    <row r="48" spans="1:6" x14ac:dyDescent="0.2">
      <c r="A48" s="20">
        <v>1997</v>
      </c>
      <c r="B48" s="19" t="s">
        <v>1768</v>
      </c>
      <c r="C48" s="19" t="s">
        <v>1807</v>
      </c>
      <c r="D48" s="19" t="s">
        <v>95</v>
      </c>
      <c r="E48" s="19" t="s">
        <v>1808</v>
      </c>
      <c r="F48" s="19" t="s">
        <v>1771</v>
      </c>
    </row>
    <row r="49" spans="1:6" x14ac:dyDescent="0.2">
      <c r="A49" s="20">
        <v>1997</v>
      </c>
      <c r="B49" s="19" t="s">
        <v>1762</v>
      </c>
      <c r="C49" s="19" t="s">
        <v>1809</v>
      </c>
      <c r="D49" s="19" t="s">
        <v>95</v>
      </c>
      <c r="E49" s="19" t="s">
        <v>1810</v>
      </c>
      <c r="F49" s="19" t="s">
        <v>28</v>
      </c>
    </row>
    <row r="50" spans="1:6" x14ac:dyDescent="0.2">
      <c r="A50" s="20">
        <v>1997</v>
      </c>
      <c r="B50" s="19" t="s">
        <v>1811</v>
      </c>
      <c r="C50" s="19" t="s">
        <v>1812</v>
      </c>
      <c r="D50" s="19" t="s">
        <v>95</v>
      </c>
      <c r="E50" s="19" t="s">
        <v>1813</v>
      </c>
      <c r="F50" s="19" t="s">
        <v>25</v>
      </c>
    </row>
    <row r="51" spans="1:6" x14ac:dyDescent="0.2">
      <c r="A51" s="20">
        <v>1997</v>
      </c>
      <c r="B51" s="19" t="s">
        <v>1748</v>
      </c>
      <c r="C51" s="19" t="s">
        <v>1814</v>
      </c>
      <c r="D51" s="19" t="s">
        <v>95</v>
      </c>
      <c r="E51" s="19" t="s">
        <v>1815</v>
      </c>
      <c r="F51" s="19" t="s">
        <v>23</v>
      </c>
    </row>
    <row r="52" spans="1:6" x14ac:dyDescent="0.2">
      <c r="A52" s="20">
        <v>1998</v>
      </c>
      <c r="B52" s="19" t="s">
        <v>1842</v>
      </c>
      <c r="C52" s="19" t="s">
        <v>1843</v>
      </c>
      <c r="D52" s="19" t="s">
        <v>95</v>
      </c>
      <c r="E52" s="19" t="s">
        <v>1844</v>
      </c>
      <c r="F52" s="19" t="s">
        <v>23</v>
      </c>
    </row>
    <row r="53" spans="1:6" x14ac:dyDescent="0.2">
      <c r="A53" s="20">
        <v>1998</v>
      </c>
      <c r="B53" s="19" t="s">
        <v>1839</v>
      </c>
      <c r="C53" s="19" t="s">
        <v>1840</v>
      </c>
      <c r="D53" s="19" t="s">
        <v>95</v>
      </c>
      <c r="E53" s="19" t="s">
        <v>1841</v>
      </c>
      <c r="F53" s="19" t="s">
        <v>23</v>
      </c>
    </row>
    <row r="54" spans="1:6" x14ac:dyDescent="0.2">
      <c r="A54" s="20">
        <v>1998</v>
      </c>
      <c r="B54" s="19" t="s">
        <v>1831</v>
      </c>
      <c r="C54" s="19" t="s">
        <v>1832</v>
      </c>
      <c r="D54" s="19" t="s">
        <v>95</v>
      </c>
      <c r="E54" s="19" t="s">
        <v>1833</v>
      </c>
      <c r="F54" s="19" t="s">
        <v>23</v>
      </c>
    </row>
    <row r="55" spans="1:6" x14ac:dyDescent="0.2">
      <c r="A55" s="20">
        <v>1999</v>
      </c>
      <c r="B55" s="19" t="s">
        <v>1904</v>
      </c>
      <c r="C55" s="19" t="s">
        <v>1922</v>
      </c>
      <c r="D55" s="19" t="s">
        <v>95</v>
      </c>
      <c r="E55" s="19" t="s">
        <v>1923</v>
      </c>
      <c r="F55" s="19" t="s">
        <v>29</v>
      </c>
    </row>
    <row r="56" spans="1:6" x14ac:dyDescent="0.2">
      <c r="A56" s="20">
        <v>1999</v>
      </c>
      <c r="B56" s="19" t="s">
        <v>1987</v>
      </c>
      <c r="C56" s="19" t="s">
        <v>1988</v>
      </c>
      <c r="D56" s="19" t="s">
        <v>95</v>
      </c>
      <c r="E56" s="19" t="s">
        <v>1989</v>
      </c>
      <c r="F56" s="19" t="s">
        <v>26</v>
      </c>
    </row>
    <row r="57" spans="1:6" x14ac:dyDescent="0.2">
      <c r="A57" s="20">
        <v>1999</v>
      </c>
      <c r="B57" s="19" t="s">
        <v>1929</v>
      </c>
      <c r="C57" s="19" t="s">
        <v>1930</v>
      </c>
      <c r="D57" s="19" t="s">
        <v>95</v>
      </c>
      <c r="E57" s="19" t="s">
        <v>1931</v>
      </c>
      <c r="F57" s="19" t="s">
        <v>23</v>
      </c>
    </row>
    <row r="58" spans="1:6" x14ac:dyDescent="0.2">
      <c r="A58" s="20">
        <v>1999</v>
      </c>
      <c r="B58" s="19" t="s">
        <v>1927</v>
      </c>
      <c r="C58" s="19" t="s">
        <v>1928</v>
      </c>
      <c r="D58" s="19" t="s">
        <v>95</v>
      </c>
      <c r="E58" s="19" t="s">
        <v>1792</v>
      </c>
      <c r="F58" s="19" t="s">
        <v>23</v>
      </c>
    </row>
    <row r="59" spans="1:6" x14ac:dyDescent="0.2">
      <c r="A59" s="20">
        <v>1999</v>
      </c>
      <c r="B59" s="19" t="s">
        <v>1990</v>
      </c>
      <c r="C59" s="19" t="s">
        <v>1991</v>
      </c>
      <c r="D59" s="19" t="s">
        <v>95</v>
      </c>
      <c r="E59" s="19" t="s">
        <v>1992</v>
      </c>
      <c r="F59" s="19" t="s">
        <v>23</v>
      </c>
    </row>
    <row r="60" spans="1:6" x14ac:dyDescent="0.2">
      <c r="A60" s="20">
        <v>1999</v>
      </c>
      <c r="B60" s="19" t="s">
        <v>1924</v>
      </c>
      <c r="C60" s="19" t="s">
        <v>1925</v>
      </c>
      <c r="D60" s="19" t="s">
        <v>95</v>
      </c>
      <c r="E60" s="19" t="s">
        <v>1926</v>
      </c>
      <c r="F60" s="19" t="s">
        <v>23</v>
      </c>
    </row>
    <row r="61" spans="1:6" x14ac:dyDescent="0.2">
      <c r="A61" s="20">
        <v>2000</v>
      </c>
      <c r="B61" s="19" t="s">
        <v>2032</v>
      </c>
      <c r="C61" s="19" t="s">
        <v>2049</v>
      </c>
      <c r="D61" s="19" t="s">
        <v>95</v>
      </c>
      <c r="E61" s="19" t="s">
        <v>2050</v>
      </c>
      <c r="F61" s="19" t="s">
        <v>23</v>
      </c>
    </row>
    <row r="62" spans="1:6" x14ac:dyDescent="0.2">
      <c r="A62" s="20">
        <v>2000</v>
      </c>
      <c r="B62" s="19" t="s">
        <v>2084</v>
      </c>
      <c r="C62" s="19" t="s">
        <v>2085</v>
      </c>
      <c r="D62" s="19" t="s">
        <v>95</v>
      </c>
      <c r="E62" s="19" t="s">
        <v>2086</v>
      </c>
      <c r="F62" s="19" t="s">
        <v>25</v>
      </c>
    </row>
    <row r="63" spans="1:6" x14ac:dyDescent="0.2">
      <c r="A63" s="20">
        <v>2000</v>
      </c>
      <c r="B63" s="19" t="s">
        <v>2081</v>
      </c>
      <c r="C63" s="19" t="s">
        <v>2082</v>
      </c>
      <c r="D63" s="19" t="s">
        <v>95</v>
      </c>
      <c r="E63" s="19" t="s">
        <v>2083</v>
      </c>
      <c r="F63" s="19" t="s">
        <v>23</v>
      </c>
    </row>
    <row r="64" spans="1:6" x14ac:dyDescent="0.2">
      <c r="A64" s="20">
        <v>2001</v>
      </c>
      <c r="B64" s="19" t="s">
        <v>2193</v>
      </c>
      <c r="C64" s="19" t="s">
        <v>2194</v>
      </c>
      <c r="D64" s="19" t="s">
        <v>95</v>
      </c>
      <c r="E64" s="19" t="s">
        <v>2195</v>
      </c>
      <c r="F64" s="19" t="s">
        <v>23</v>
      </c>
    </row>
    <row r="65" spans="1:6" x14ac:dyDescent="0.2">
      <c r="A65" s="20">
        <v>2001</v>
      </c>
      <c r="B65" s="19" t="s">
        <v>2221</v>
      </c>
      <c r="C65" s="19" t="s">
        <v>2222</v>
      </c>
      <c r="D65" s="19" t="s">
        <v>95</v>
      </c>
      <c r="E65" s="19" t="s">
        <v>2223</v>
      </c>
      <c r="F65" s="19" t="s">
        <v>2224</v>
      </c>
    </row>
    <row r="66" spans="1:6" x14ac:dyDescent="0.2">
      <c r="A66" s="20">
        <v>2001</v>
      </c>
      <c r="B66" s="19" t="s">
        <v>2138</v>
      </c>
      <c r="C66" s="19" t="s">
        <v>2225</v>
      </c>
      <c r="D66" s="19" t="s">
        <v>95</v>
      </c>
      <c r="E66" s="19" t="s">
        <v>2226</v>
      </c>
      <c r="F66" s="19" t="s">
        <v>23</v>
      </c>
    </row>
    <row r="67" spans="1:6" x14ac:dyDescent="0.2">
      <c r="A67" s="20">
        <v>2003</v>
      </c>
      <c r="B67" s="19" t="s">
        <v>2325</v>
      </c>
      <c r="C67" s="19" t="s">
        <v>2326</v>
      </c>
      <c r="D67" s="19" t="s">
        <v>95</v>
      </c>
      <c r="E67" s="19" t="s">
        <v>2327</v>
      </c>
      <c r="F67" s="19" t="s">
        <v>45</v>
      </c>
    </row>
    <row r="68" spans="1:6" x14ac:dyDescent="0.2">
      <c r="A68" s="20">
        <v>2003</v>
      </c>
      <c r="B68" s="19" t="s">
        <v>2322</v>
      </c>
      <c r="C68" s="19" t="s">
        <v>2323</v>
      </c>
      <c r="D68" s="19" t="s">
        <v>95</v>
      </c>
      <c r="E68" s="19" t="s">
        <v>2324</v>
      </c>
      <c r="F68" s="19" t="s">
        <v>23</v>
      </c>
    </row>
    <row r="69" spans="1:6" x14ac:dyDescent="0.2">
      <c r="A69" s="20">
        <v>2003</v>
      </c>
      <c r="B69" s="19" t="s">
        <v>2319</v>
      </c>
      <c r="C69" s="19" t="s">
        <v>2320</v>
      </c>
      <c r="D69" s="19" t="s">
        <v>95</v>
      </c>
      <c r="E69" s="19" t="s">
        <v>2321</v>
      </c>
      <c r="F69" s="19" t="s">
        <v>23</v>
      </c>
    </row>
    <row r="70" spans="1:6" x14ac:dyDescent="0.2">
      <c r="A70" s="20">
        <v>2003</v>
      </c>
      <c r="B70" s="19" t="s">
        <v>2291</v>
      </c>
      <c r="C70" s="19" t="s">
        <v>2317</v>
      </c>
      <c r="D70" s="19" t="s">
        <v>95</v>
      </c>
      <c r="E70" s="19" t="s">
        <v>2318</v>
      </c>
      <c r="F70" s="19" t="s">
        <v>23</v>
      </c>
    </row>
    <row r="71" spans="1:6" x14ac:dyDescent="0.2">
      <c r="A71" s="20">
        <v>2003</v>
      </c>
      <c r="B71" s="19" t="s">
        <v>2314</v>
      </c>
      <c r="C71" s="19" t="s">
        <v>2315</v>
      </c>
      <c r="D71" s="19" t="s">
        <v>95</v>
      </c>
      <c r="E71" s="19" t="s">
        <v>2316</v>
      </c>
      <c r="F71" s="19" t="s">
        <v>23</v>
      </c>
    </row>
    <row r="72" spans="1:6" x14ac:dyDescent="0.2">
      <c r="A72" s="20">
        <v>2004</v>
      </c>
      <c r="B72" s="19" t="s">
        <v>2365</v>
      </c>
      <c r="C72" s="19" t="s">
        <v>2366</v>
      </c>
      <c r="D72" s="19" t="s">
        <v>95</v>
      </c>
      <c r="E72" s="19" t="s">
        <v>2367</v>
      </c>
      <c r="F72" s="19" t="s">
        <v>27</v>
      </c>
    </row>
    <row r="73" spans="1:6" x14ac:dyDescent="0.2">
      <c r="A73" s="20">
        <v>2004</v>
      </c>
      <c r="B73" s="19" t="s">
        <v>2362</v>
      </c>
      <c r="C73" s="19" t="s">
        <v>2363</v>
      </c>
      <c r="D73" s="19" t="s">
        <v>95</v>
      </c>
      <c r="E73" s="19" t="s">
        <v>2364</v>
      </c>
      <c r="F73" s="19" t="s">
        <v>29</v>
      </c>
    </row>
    <row r="74" spans="1:6" x14ac:dyDescent="0.2">
      <c r="A74" s="20">
        <v>2004</v>
      </c>
      <c r="B74" s="19" t="s">
        <v>1537</v>
      </c>
      <c r="C74" s="19" t="s">
        <v>2360</v>
      </c>
      <c r="D74" s="19" t="s">
        <v>95</v>
      </c>
      <c r="E74" s="19" t="s">
        <v>2361</v>
      </c>
      <c r="F74" s="19" t="s">
        <v>25</v>
      </c>
    </row>
    <row r="75" spans="1:6" x14ac:dyDescent="0.2">
      <c r="A75" s="20">
        <v>2005</v>
      </c>
      <c r="B75" s="19" t="s">
        <v>2476</v>
      </c>
      <c r="C75" s="19" t="s">
        <v>2477</v>
      </c>
      <c r="D75" s="19" t="s">
        <v>95</v>
      </c>
      <c r="E75" s="19" t="s">
        <v>2478</v>
      </c>
      <c r="F75" s="19" t="s">
        <v>29</v>
      </c>
    </row>
    <row r="76" spans="1:6" x14ac:dyDescent="0.2">
      <c r="A76" s="20">
        <v>2005</v>
      </c>
      <c r="B76" s="19" t="s">
        <v>2459</v>
      </c>
      <c r="C76" s="19" t="s">
        <v>2460</v>
      </c>
      <c r="D76" s="19" t="s">
        <v>95</v>
      </c>
      <c r="E76" s="19" t="s">
        <v>2461</v>
      </c>
      <c r="F76" s="19" t="s">
        <v>33</v>
      </c>
    </row>
    <row r="77" spans="1:6" x14ac:dyDescent="0.2">
      <c r="A77" s="20">
        <v>2005</v>
      </c>
      <c r="B77" s="19" t="s">
        <v>2456</v>
      </c>
      <c r="C77" s="19" t="s">
        <v>2457</v>
      </c>
      <c r="D77" s="19" t="s">
        <v>95</v>
      </c>
      <c r="E77" s="19" t="s">
        <v>2458</v>
      </c>
      <c r="F77" s="19" t="s">
        <v>31</v>
      </c>
    </row>
    <row r="78" spans="1:6" x14ac:dyDescent="0.2">
      <c r="A78" s="20">
        <v>2005</v>
      </c>
      <c r="B78" s="19" t="s">
        <v>2453</v>
      </c>
      <c r="C78" s="19" t="s">
        <v>2454</v>
      </c>
      <c r="D78" s="19" t="s">
        <v>95</v>
      </c>
      <c r="E78" s="19" t="s">
        <v>2455</v>
      </c>
      <c r="F78" s="19" t="s">
        <v>45</v>
      </c>
    </row>
    <row r="79" spans="1:6" x14ac:dyDescent="0.2">
      <c r="A79" s="20">
        <v>2005</v>
      </c>
      <c r="B79" s="19" t="s">
        <v>2447</v>
      </c>
      <c r="C79" s="19" t="s">
        <v>2448</v>
      </c>
      <c r="D79" s="19" t="s">
        <v>95</v>
      </c>
      <c r="E79" s="19" t="s">
        <v>2449</v>
      </c>
      <c r="F79" s="19" t="s">
        <v>23</v>
      </c>
    </row>
    <row r="80" spans="1:6" x14ac:dyDescent="0.2">
      <c r="A80" s="20">
        <v>2006</v>
      </c>
      <c r="B80" s="19" t="s">
        <v>2628</v>
      </c>
      <c r="C80" s="19" t="s">
        <v>2629</v>
      </c>
      <c r="D80" s="19" t="s">
        <v>95</v>
      </c>
      <c r="E80" s="19" t="s">
        <v>2630</v>
      </c>
      <c r="F80" s="19" t="s">
        <v>38</v>
      </c>
    </row>
    <row r="81" spans="1:6" x14ac:dyDescent="0.2">
      <c r="A81" s="20">
        <v>2006</v>
      </c>
      <c r="B81" s="19" t="s">
        <v>2597</v>
      </c>
      <c r="C81" s="19" t="s">
        <v>2598</v>
      </c>
      <c r="D81" s="19" t="s">
        <v>95</v>
      </c>
      <c r="E81" s="19" t="s">
        <v>2599</v>
      </c>
      <c r="F81" s="19" t="s">
        <v>23</v>
      </c>
    </row>
    <row r="82" spans="1:6" x14ac:dyDescent="0.2">
      <c r="A82" s="20">
        <v>2007</v>
      </c>
      <c r="B82" s="19" t="s">
        <v>2638</v>
      </c>
      <c r="C82" s="19" t="s">
        <v>2639</v>
      </c>
      <c r="D82" s="19" t="s">
        <v>95</v>
      </c>
      <c r="E82" s="19" t="s">
        <v>2640</v>
      </c>
      <c r="F82" s="19" t="s">
        <v>23</v>
      </c>
    </row>
    <row r="83" spans="1:6" x14ac:dyDescent="0.2">
      <c r="A83" s="20">
        <v>2009</v>
      </c>
      <c r="B83" s="19" t="s">
        <v>2794</v>
      </c>
      <c r="C83" s="19" t="s">
        <v>2795</v>
      </c>
      <c r="D83" s="19" t="s">
        <v>95</v>
      </c>
      <c r="E83" s="19" t="s">
        <v>2796</v>
      </c>
      <c r="F83" s="19" t="s">
        <v>23</v>
      </c>
    </row>
    <row r="84" spans="1:6" x14ac:dyDescent="0.2">
      <c r="A84" s="20">
        <v>2009</v>
      </c>
      <c r="B84" s="19" t="s">
        <v>2797</v>
      </c>
      <c r="C84" s="19" t="s">
        <v>2797</v>
      </c>
      <c r="D84" s="19" t="s">
        <v>95</v>
      </c>
      <c r="E84" s="19" t="s">
        <v>2798</v>
      </c>
      <c r="F84" s="19" t="s">
        <v>23</v>
      </c>
    </row>
    <row r="85" spans="1:6" x14ac:dyDescent="0.2">
      <c r="A85" s="20">
        <v>2010</v>
      </c>
      <c r="B85" s="19" t="s">
        <v>2875</v>
      </c>
      <c r="C85" s="19" t="s">
        <v>2876</v>
      </c>
      <c r="D85" s="19" t="s">
        <v>95</v>
      </c>
      <c r="E85" s="19" t="s">
        <v>2877</v>
      </c>
      <c r="F85" s="19" t="s">
        <v>23</v>
      </c>
    </row>
    <row r="86" spans="1:6" x14ac:dyDescent="0.2">
      <c r="A86" s="20">
        <v>2011</v>
      </c>
      <c r="B86" s="19" t="s">
        <v>2945</v>
      </c>
      <c r="C86" s="19" t="s">
        <v>2945</v>
      </c>
      <c r="D86" s="19" t="s">
        <v>95</v>
      </c>
      <c r="E86" s="19" t="s">
        <v>2946</v>
      </c>
      <c r="F86" s="19" t="s">
        <v>24</v>
      </c>
    </row>
    <row r="87" spans="1:6" x14ac:dyDescent="0.2">
      <c r="A87" s="20">
        <v>2011</v>
      </c>
      <c r="B87" s="19" t="s">
        <v>2964</v>
      </c>
      <c r="C87" s="19" t="s">
        <v>2965</v>
      </c>
      <c r="D87" s="19" t="s">
        <v>95</v>
      </c>
      <c r="E87" s="19" t="s">
        <v>2966</v>
      </c>
      <c r="F87" s="19" t="s">
        <v>63</v>
      </c>
    </row>
    <row r="88" spans="1:6" x14ac:dyDescent="0.2">
      <c r="A88" s="20">
        <v>2011</v>
      </c>
      <c r="B88" s="19" t="s">
        <v>2967</v>
      </c>
      <c r="C88" s="19" t="s">
        <v>2968</v>
      </c>
      <c r="D88" s="19" t="s">
        <v>95</v>
      </c>
      <c r="E88" s="19" t="s">
        <v>2969</v>
      </c>
      <c r="F88" s="19" t="s">
        <v>23</v>
      </c>
    </row>
    <row r="89" spans="1:6" x14ac:dyDescent="0.2">
      <c r="A89" s="20">
        <v>2011</v>
      </c>
      <c r="B89" s="19" t="s">
        <v>2970</v>
      </c>
      <c r="C89" s="19" t="s">
        <v>2971</v>
      </c>
      <c r="D89" s="19" t="s">
        <v>95</v>
      </c>
      <c r="E89" s="19" t="s">
        <v>2972</v>
      </c>
      <c r="F89" s="19" t="s">
        <v>23</v>
      </c>
    </row>
    <row r="90" spans="1:6" x14ac:dyDescent="0.2">
      <c r="A90" s="20">
        <v>2011</v>
      </c>
      <c r="B90" s="19" t="s">
        <v>2973</v>
      </c>
      <c r="C90" s="19" t="s">
        <v>2974</v>
      </c>
      <c r="D90" s="19" t="s">
        <v>95</v>
      </c>
      <c r="E90" s="19" t="s">
        <v>2975</v>
      </c>
      <c r="F90" s="19" t="s">
        <v>25</v>
      </c>
    </row>
    <row r="91" spans="1:6" x14ac:dyDescent="0.2">
      <c r="A91" s="20">
        <v>2012</v>
      </c>
      <c r="B91" s="19" t="s">
        <v>3006</v>
      </c>
      <c r="C91" s="19" t="s">
        <v>3007</v>
      </c>
      <c r="D91" s="19" t="s">
        <v>95</v>
      </c>
      <c r="E91" s="19" t="s">
        <v>3008</v>
      </c>
      <c r="F91" s="19" t="s">
        <v>23</v>
      </c>
    </row>
    <row r="92" spans="1:6" x14ac:dyDescent="0.2">
      <c r="A92" s="20">
        <v>2012</v>
      </c>
      <c r="B92" s="19" t="s">
        <v>3009</v>
      </c>
      <c r="C92" s="19" t="s">
        <v>3010</v>
      </c>
      <c r="D92" s="19" t="s">
        <v>95</v>
      </c>
      <c r="E92" s="19" t="s">
        <v>3011</v>
      </c>
      <c r="F92" s="19" t="s">
        <v>26</v>
      </c>
    </row>
    <row r="93" spans="1:6" x14ac:dyDescent="0.2">
      <c r="A93" s="20">
        <v>2013</v>
      </c>
      <c r="B93" s="19" t="s">
        <v>3121</v>
      </c>
      <c r="C93" s="19" t="s">
        <v>1262</v>
      </c>
      <c r="D93" s="19" t="s">
        <v>95</v>
      </c>
      <c r="E93" s="19" t="s">
        <v>3122</v>
      </c>
      <c r="F93" s="19" t="s">
        <v>32</v>
      </c>
    </row>
    <row r="94" spans="1:6" x14ac:dyDescent="0.2">
      <c r="A94" s="20">
        <v>2013</v>
      </c>
      <c r="B94" s="19" t="s">
        <v>3118</v>
      </c>
      <c r="C94" s="19" t="s">
        <v>3119</v>
      </c>
      <c r="D94" s="19" t="s">
        <v>95</v>
      </c>
      <c r="E94" s="19" t="s">
        <v>3120</v>
      </c>
      <c r="F94" s="19" t="s">
        <v>23</v>
      </c>
    </row>
    <row r="95" spans="1:6" x14ac:dyDescent="0.2">
      <c r="A95" s="20">
        <v>2013</v>
      </c>
      <c r="B95" s="19" t="s">
        <v>3073</v>
      </c>
      <c r="C95" s="19" t="s">
        <v>3074</v>
      </c>
      <c r="D95" s="19" t="s">
        <v>95</v>
      </c>
      <c r="E95" s="19" t="s">
        <v>2375</v>
      </c>
      <c r="F95" s="19" t="s">
        <v>23</v>
      </c>
    </row>
    <row r="96" spans="1:6" x14ac:dyDescent="0.2">
      <c r="A96" s="20">
        <v>2014</v>
      </c>
      <c r="B96" s="19" t="s">
        <v>3206</v>
      </c>
      <c r="C96" s="19" t="s">
        <v>976</v>
      </c>
      <c r="D96" s="19" t="s">
        <v>95</v>
      </c>
      <c r="E96" s="19" t="s">
        <v>3207</v>
      </c>
      <c r="F96" s="19" t="s">
        <v>23</v>
      </c>
    </row>
    <row r="97" spans="1:6" x14ac:dyDescent="0.2">
      <c r="A97" s="20">
        <v>2014</v>
      </c>
      <c r="B97" s="19" t="s">
        <v>3208</v>
      </c>
      <c r="C97" s="19" t="s">
        <v>3209</v>
      </c>
      <c r="D97" s="19" t="s">
        <v>95</v>
      </c>
      <c r="E97" s="19" t="s">
        <v>3210</v>
      </c>
      <c r="F97" s="19" t="s">
        <v>39</v>
      </c>
    </row>
    <row r="98" spans="1:6" x14ac:dyDescent="0.2">
      <c r="A98" s="20">
        <v>2014</v>
      </c>
      <c r="B98" s="19" t="s">
        <v>3211</v>
      </c>
      <c r="C98" s="19" t="s">
        <v>3212</v>
      </c>
      <c r="D98" s="19" t="s">
        <v>95</v>
      </c>
      <c r="E98" s="19" t="s">
        <v>3213</v>
      </c>
      <c r="F98" s="19" t="s">
        <v>26</v>
      </c>
    </row>
    <row r="99" spans="1:6" x14ac:dyDescent="0.2">
      <c r="A99" s="20">
        <v>2014</v>
      </c>
      <c r="B99" s="19" t="s">
        <v>3214</v>
      </c>
      <c r="C99" s="19" t="s">
        <v>3215</v>
      </c>
      <c r="D99" s="19" t="s">
        <v>95</v>
      </c>
      <c r="E99" s="19" t="s">
        <v>3216</v>
      </c>
      <c r="F99" s="19" t="s">
        <v>32</v>
      </c>
    </row>
    <row r="100" spans="1:6" x14ac:dyDescent="0.2">
      <c r="A100" s="20">
        <v>2015</v>
      </c>
      <c r="B100" s="19" t="s">
        <v>3261</v>
      </c>
      <c r="C100" s="19" t="s">
        <v>2500</v>
      </c>
      <c r="D100" s="19" t="s">
        <v>95</v>
      </c>
      <c r="E100" s="19" t="s">
        <v>3284</v>
      </c>
      <c r="F100" s="19" t="s">
        <v>23</v>
      </c>
    </row>
    <row r="101" spans="1:6" x14ac:dyDescent="0.2">
      <c r="A101" s="20">
        <v>2015</v>
      </c>
      <c r="B101" s="19" t="s">
        <v>3285</v>
      </c>
      <c r="C101" s="19" t="s">
        <v>3286</v>
      </c>
      <c r="D101" s="19" t="s">
        <v>95</v>
      </c>
      <c r="E101" s="19" t="s">
        <v>3287</v>
      </c>
      <c r="F101" s="19" t="s">
        <v>24</v>
      </c>
    </row>
    <row r="102" spans="1:6" x14ac:dyDescent="0.2">
      <c r="A102" s="20">
        <v>2015</v>
      </c>
      <c r="B102" s="19" t="s">
        <v>3247</v>
      </c>
      <c r="C102" s="19" t="s">
        <v>3288</v>
      </c>
      <c r="D102" s="19" t="s">
        <v>95</v>
      </c>
      <c r="E102" s="19" t="s">
        <v>3289</v>
      </c>
      <c r="F102" s="19" t="s">
        <v>23</v>
      </c>
    </row>
    <row r="103" spans="1:6" x14ac:dyDescent="0.2">
      <c r="A103" s="20">
        <v>2015</v>
      </c>
      <c r="B103" s="19" t="s">
        <v>3290</v>
      </c>
      <c r="C103" s="19" t="s">
        <v>3291</v>
      </c>
      <c r="D103" s="19" t="s">
        <v>95</v>
      </c>
      <c r="E103" s="19" t="s">
        <v>3292</v>
      </c>
      <c r="F103" s="19" t="s">
        <v>23</v>
      </c>
    </row>
    <row r="104" spans="1:6" x14ac:dyDescent="0.2">
      <c r="A104" s="20">
        <v>2015</v>
      </c>
      <c r="B104" s="19" t="s">
        <v>3293</v>
      </c>
      <c r="C104" s="19" t="s">
        <v>1961</v>
      </c>
      <c r="D104" s="19" t="s">
        <v>95</v>
      </c>
      <c r="E104" s="19" t="s">
        <v>3294</v>
      </c>
      <c r="F104" s="19" t="s">
        <v>26</v>
      </c>
    </row>
    <row r="105" spans="1:6" x14ac:dyDescent="0.2">
      <c r="A105" s="20">
        <v>2016</v>
      </c>
      <c r="B105" s="19" t="s">
        <v>3378</v>
      </c>
      <c r="C105" s="19" t="s">
        <v>3382</v>
      </c>
      <c r="D105" s="19" t="s">
        <v>95</v>
      </c>
      <c r="E105" s="19" t="s">
        <v>3383</v>
      </c>
      <c r="F105" s="19" t="s">
        <v>164</v>
      </c>
    </row>
    <row r="106" spans="1:6" x14ac:dyDescent="0.2">
      <c r="A106" s="20">
        <v>2016</v>
      </c>
      <c r="B106" s="19" t="s">
        <v>3384</v>
      </c>
      <c r="C106" s="19" t="s">
        <v>3385</v>
      </c>
      <c r="D106" s="19" t="s">
        <v>95</v>
      </c>
      <c r="E106" s="19" t="s">
        <v>3386</v>
      </c>
      <c r="F106" s="19" t="s">
        <v>61</v>
      </c>
    </row>
    <row r="107" spans="1:6" x14ac:dyDescent="0.2">
      <c r="A107" s="20">
        <v>2017</v>
      </c>
      <c r="B107" s="19" t="s">
        <v>3502</v>
      </c>
      <c r="C107" s="19" t="s">
        <v>3503</v>
      </c>
      <c r="D107" s="19" t="s">
        <v>95</v>
      </c>
      <c r="E107" s="19" t="s">
        <v>3504</v>
      </c>
      <c r="F107" s="19" t="s">
        <v>53</v>
      </c>
    </row>
    <row r="108" spans="1:6" x14ac:dyDescent="0.2">
      <c r="A108" s="20">
        <v>2018</v>
      </c>
      <c r="B108" s="19" t="s">
        <v>3568</v>
      </c>
      <c r="C108" s="19" t="s">
        <v>3569</v>
      </c>
      <c r="D108" s="19" t="s">
        <v>95</v>
      </c>
      <c r="E108" s="19" t="s">
        <v>3570</v>
      </c>
      <c r="F108" s="19" t="s">
        <v>23</v>
      </c>
    </row>
    <row r="109" spans="1:6" x14ac:dyDescent="0.2">
      <c r="A109" s="20">
        <v>2018</v>
      </c>
      <c r="B109" s="19" t="s">
        <v>3565</v>
      </c>
      <c r="C109" s="19" t="s">
        <v>3566</v>
      </c>
      <c r="D109" s="19" t="s">
        <v>95</v>
      </c>
      <c r="E109" s="19" t="s">
        <v>3567</v>
      </c>
      <c r="F109" s="19" t="s">
        <v>23</v>
      </c>
    </row>
    <row r="110" spans="1:6" x14ac:dyDescent="0.2">
      <c r="A110" s="20">
        <v>2018</v>
      </c>
      <c r="B110" s="19" t="s">
        <v>2907</v>
      </c>
      <c r="C110" s="19" t="s">
        <v>3563</v>
      </c>
      <c r="D110" s="19" t="s">
        <v>95</v>
      </c>
      <c r="E110" s="19" t="s">
        <v>3564</v>
      </c>
      <c r="F110" s="19" t="s">
        <v>23</v>
      </c>
    </row>
    <row r="111" spans="1:6" x14ac:dyDescent="0.2">
      <c r="A111" s="20">
        <v>2018</v>
      </c>
      <c r="B111" s="19" t="s">
        <v>3561</v>
      </c>
      <c r="C111" s="19" t="s">
        <v>689</v>
      </c>
      <c r="D111" s="19" t="s">
        <v>95</v>
      </c>
      <c r="E111" s="19" t="s">
        <v>3562</v>
      </c>
      <c r="F111" s="19" t="s">
        <v>26</v>
      </c>
    </row>
    <row r="112" spans="1:6" x14ac:dyDescent="0.2">
      <c r="A112" s="20">
        <v>2018</v>
      </c>
      <c r="B112" s="19" t="s">
        <v>3558</v>
      </c>
      <c r="C112" s="19" t="s">
        <v>3559</v>
      </c>
      <c r="D112" s="19" t="s">
        <v>95</v>
      </c>
      <c r="E112" s="19" t="s">
        <v>3560</v>
      </c>
      <c r="F112" s="19" t="s">
        <v>23</v>
      </c>
    </row>
    <row r="113" spans="1:6" x14ac:dyDescent="0.2">
      <c r="A113" s="20">
        <v>2018</v>
      </c>
      <c r="B113" s="19" t="s">
        <v>3605</v>
      </c>
      <c r="C113" s="19" t="s">
        <v>3606</v>
      </c>
      <c r="D113" s="19" t="s">
        <v>95</v>
      </c>
      <c r="E113" s="19" t="s">
        <v>3607</v>
      </c>
      <c r="F113" s="19" t="s">
        <v>28</v>
      </c>
    </row>
    <row r="114" spans="1:6" x14ac:dyDescent="0.2">
      <c r="A114" s="20">
        <v>2018</v>
      </c>
      <c r="B114" s="19" t="s">
        <v>3617</v>
      </c>
      <c r="C114" s="19" t="s">
        <v>1133</v>
      </c>
      <c r="D114" s="19" t="s">
        <v>95</v>
      </c>
      <c r="E114" s="19" t="s">
        <v>3618</v>
      </c>
      <c r="F114" s="19" t="s">
        <v>25</v>
      </c>
    </row>
    <row r="115" spans="1:6" x14ac:dyDescent="0.2">
      <c r="A115" s="20">
        <v>2019</v>
      </c>
      <c r="B115" s="19" t="s">
        <v>3789</v>
      </c>
      <c r="C115" s="19" t="s">
        <v>3789</v>
      </c>
      <c r="D115" s="19" t="s">
        <v>95</v>
      </c>
      <c r="E115" s="19" t="s">
        <v>3790</v>
      </c>
      <c r="F115" s="19" t="s">
        <v>43</v>
      </c>
    </row>
    <row r="116" spans="1:6" x14ac:dyDescent="0.2">
      <c r="A116" s="20">
        <v>2019</v>
      </c>
      <c r="B116" s="19" t="s">
        <v>3844</v>
      </c>
      <c r="C116" s="19" t="s">
        <v>3845</v>
      </c>
      <c r="D116" s="19" t="s">
        <v>95</v>
      </c>
      <c r="E116" s="19" t="s">
        <v>3846</v>
      </c>
      <c r="F116" s="19" t="s">
        <v>23</v>
      </c>
    </row>
    <row r="117" spans="1:6" x14ac:dyDescent="0.2">
      <c r="A117" s="20">
        <v>2019</v>
      </c>
      <c r="B117" s="19" t="s">
        <v>3841</v>
      </c>
      <c r="C117" s="19" t="s">
        <v>3842</v>
      </c>
      <c r="D117" s="19" t="s">
        <v>95</v>
      </c>
      <c r="E117" s="19" t="s">
        <v>3843</v>
      </c>
      <c r="F117" s="19" t="s">
        <v>30</v>
      </c>
    </row>
    <row r="118" spans="1:6" x14ac:dyDescent="0.2">
      <c r="A118" s="20">
        <v>2019</v>
      </c>
      <c r="B118" s="19" t="s">
        <v>3838</v>
      </c>
      <c r="C118" s="19" t="s">
        <v>3839</v>
      </c>
      <c r="D118" s="19" t="s">
        <v>95</v>
      </c>
      <c r="E118" s="19" t="s">
        <v>3840</v>
      </c>
      <c r="F118" s="19" t="s">
        <v>23</v>
      </c>
    </row>
    <row r="119" spans="1:6" x14ac:dyDescent="0.2">
      <c r="A119" s="20">
        <v>2019</v>
      </c>
      <c r="B119" s="19" t="s">
        <v>3786</v>
      </c>
      <c r="C119" s="19" t="s">
        <v>3787</v>
      </c>
      <c r="D119" s="19" t="s">
        <v>95</v>
      </c>
      <c r="E119" s="19" t="s">
        <v>3788</v>
      </c>
      <c r="F119" s="19" t="s">
        <v>23</v>
      </c>
    </row>
    <row r="120" spans="1:6" x14ac:dyDescent="0.2">
      <c r="A120" s="20">
        <v>2020</v>
      </c>
      <c r="B120" s="19" t="s">
        <v>3976</v>
      </c>
      <c r="C120" s="19" t="s">
        <v>3056</v>
      </c>
      <c r="D120" s="19" t="s">
        <v>95</v>
      </c>
      <c r="E120" s="19" t="s">
        <v>3977</v>
      </c>
      <c r="F120" s="19" t="s">
        <v>23</v>
      </c>
    </row>
    <row r="121" spans="1:6" x14ac:dyDescent="0.2">
      <c r="A121" s="20">
        <v>2020</v>
      </c>
      <c r="B121" s="19" t="s">
        <v>3910</v>
      </c>
      <c r="C121" s="19" t="s">
        <v>1901</v>
      </c>
      <c r="D121" s="19" t="s">
        <v>95</v>
      </c>
      <c r="E121" s="19" t="s">
        <v>3708</v>
      </c>
      <c r="F121" s="19" t="s">
        <v>25</v>
      </c>
    </row>
    <row r="122" spans="1:6" x14ac:dyDescent="0.2">
      <c r="A122" s="20">
        <v>2020</v>
      </c>
      <c r="B122" s="19" t="s">
        <v>3904</v>
      </c>
      <c r="C122" s="19" t="s">
        <v>3905</v>
      </c>
      <c r="D122" s="19" t="s">
        <v>95</v>
      </c>
      <c r="E122" s="19" t="s">
        <v>3906</v>
      </c>
      <c r="F122" s="19" t="s">
        <v>47</v>
      </c>
    </row>
    <row r="123" spans="1:6" x14ac:dyDescent="0.2">
      <c r="A123" s="20">
        <v>2020</v>
      </c>
      <c r="B123" s="19" t="s">
        <v>3901</v>
      </c>
      <c r="C123" s="19" t="s">
        <v>3902</v>
      </c>
      <c r="D123" s="19" t="s">
        <v>95</v>
      </c>
      <c r="E123" s="19" t="s">
        <v>3903</v>
      </c>
      <c r="F123" s="19" t="s">
        <v>30</v>
      </c>
    </row>
    <row r="124" spans="1:6" x14ac:dyDescent="0.2">
      <c r="A124" s="20">
        <v>2020</v>
      </c>
      <c r="B124" s="19" t="s">
        <v>3898</v>
      </c>
      <c r="C124" s="19" t="s">
        <v>3899</v>
      </c>
      <c r="D124" s="19" t="s">
        <v>95</v>
      </c>
      <c r="E124" s="19" t="s">
        <v>3900</v>
      </c>
      <c r="F124" s="19" t="s">
        <v>44</v>
      </c>
    </row>
    <row r="125" spans="1:6" x14ac:dyDescent="0.2">
      <c r="A125" s="20">
        <v>2021</v>
      </c>
      <c r="B125" s="19" t="s">
        <v>4110</v>
      </c>
      <c r="C125" s="19" t="s">
        <v>4111</v>
      </c>
      <c r="D125" s="19" t="s">
        <v>95</v>
      </c>
      <c r="E125" s="19" t="s">
        <v>4112</v>
      </c>
      <c r="F125" s="19" t="s">
        <v>23</v>
      </c>
    </row>
    <row r="126" spans="1:6" x14ac:dyDescent="0.2">
      <c r="A126" s="20">
        <v>2021</v>
      </c>
      <c r="B126" s="19" t="s">
        <v>4107</v>
      </c>
      <c r="C126" s="19" t="s">
        <v>4108</v>
      </c>
      <c r="D126" s="19" t="s">
        <v>95</v>
      </c>
      <c r="E126" s="19" t="s">
        <v>4109</v>
      </c>
      <c r="F126" s="19" t="s">
        <v>36</v>
      </c>
    </row>
    <row r="127" spans="1:6" x14ac:dyDescent="0.2">
      <c r="A127" s="20">
        <v>2021</v>
      </c>
      <c r="B127" s="19" t="s">
        <v>4104</v>
      </c>
      <c r="C127" s="19" t="s">
        <v>4105</v>
      </c>
      <c r="D127" s="19" t="s">
        <v>95</v>
      </c>
      <c r="E127" s="19" t="s">
        <v>4106</v>
      </c>
      <c r="F127" s="19" t="s">
        <v>23</v>
      </c>
    </row>
    <row r="128" spans="1:6" x14ac:dyDescent="0.2">
      <c r="A128" s="20">
        <v>2022</v>
      </c>
      <c r="B128" s="19" t="s">
        <v>4191</v>
      </c>
      <c r="C128" s="19" t="s">
        <v>4192</v>
      </c>
      <c r="D128" s="19" t="s">
        <v>95</v>
      </c>
      <c r="E128" s="19" t="s">
        <v>4193</v>
      </c>
      <c r="F128" s="19" t="s">
        <v>23</v>
      </c>
    </row>
    <row r="129" spans="1:6" x14ac:dyDescent="0.2">
      <c r="A129" s="20">
        <v>2022</v>
      </c>
      <c r="B129" s="19" t="s">
        <v>4251</v>
      </c>
      <c r="C129" s="19" t="s">
        <v>4252</v>
      </c>
      <c r="D129" s="19" t="s">
        <v>95</v>
      </c>
      <c r="E129" s="19" t="s">
        <v>4253</v>
      </c>
      <c r="F129" s="19" t="s">
        <v>23</v>
      </c>
    </row>
    <row r="130" spans="1:6" x14ac:dyDescent="0.2">
      <c r="A130" s="20">
        <v>2022</v>
      </c>
      <c r="B130" s="19" t="s">
        <v>4254</v>
      </c>
      <c r="C130" s="19" t="s">
        <v>4255</v>
      </c>
      <c r="D130" s="19" t="s">
        <v>95</v>
      </c>
      <c r="E130" s="19" t="s">
        <v>4256</v>
      </c>
      <c r="F130" s="19" t="s">
        <v>348</v>
      </c>
    </row>
    <row r="131" spans="1:6" x14ac:dyDescent="0.2">
      <c r="A131" s="20">
        <v>2022</v>
      </c>
      <c r="B131" s="19" t="s">
        <v>4257</v>
      </c>
      <c r="C131" s="19" t="s">
        <v>4258</v>
      </c>
      <c r="D131" s="19" t="s">
        <v>95</v>
      </c>
      <c r="E131" s="19" t="s">
        <v>4259</v>
      </c>
      <c r="F131" s="19" t="s">
        <v>23</v>
      </c>
    </row>
    <row r="132" spans="1:6" x14ac:dyDescent="0.2">
      <c r="A132" s="20">
        <v>2022</v>
      </c>
      <c r="B132" s="19" t="s">
        <v>4260</v>
      </c>
      <c r="C132" s="19" t="s">
        <v>376</v>
      </c>
      <c r="D132" s="19" t="s">
        <v>95</v>
      </c>
      <c r="E132" s="19" t="s">
        <v>4261</v>
      </c>
      <c r="F132" s="19" t="s">
        <v>23</v>
      </c>
    </row>
    <row r="133" spans="1:6" x14ac:dyDescent="0.2">
      <c r="A133" s="20">
        <v>2022</v>
      </c>
      <c r="B133" s="19" t="s">
        <v>4262</v>
      </c>
      <c r="C133" s="19" t="s">
        <v>4262</v>
      </c>
      <c r="D133" s="19" t="s">
        <v>95</v>
      </c>
      <c r="E133" s="19" t="s">
        <v>4263</v>
      </c>
      <c r="F133" s="19" t="s">
        <v>4264</v>
      </c>
    </row>
    <row r="134" spans="1:6" x14ac:dyDescent="0.2">
      <c r="A134" s="20">
        <v>2023</v>
      </c>
      <c r="B134" s="19" t="s">
        <v>4388</v>
      </c>
      <c r="C134" s="19" t="s">
        <v>4389</v>
      </c>
      <c r="D134" s="19" t="s">
        <v>95</v>
      </c>
      <c r="E134" s="19" t="s">
        <v>4390</v>
      </c>
      <c r="F134" s="19" t="s">
        <v>23</v>
      </c>
    </row>
    <row r="135" spans="1:6" x14ac:dyDescent="0.2">
      <c r="A135" s="20">
        <v>2023</v>
      </c>
      <c r="B135" s="19" t="s">
        <v>4380</v>
      </c>
      <c r="C135" s="19" t="s">
        <v>4381</v>
      </c>
      <c r="D135" s="19" t="s">
        <v>95</v>
      </c>
      <c r="E135" s="19" t="s">
        <v>4382</v>
      </c>
      <c r="F135" s="19" t="s">
        <v>29</v>
      </c>
    </row>
    <row r="136" spans="1:6" x14ac:dyDescent="0.2">
      <c r="A136" s="20">
        <v>2023</v>
      </c>
      <c r="B136" s="19" t="s">
        <v>4434</v>
      </c>
      <c r="C136" s="19" t="s">
        <v>4435</v>
      </c>
      <c r="D136" s="19" t="s">
        <v>95</v>
      </c>
      <c r="E136" s="19" t="s">
        <v>4436</v>
      </c>
      <c r="F136" s="19" t="s">
        <v>41</v>
      </c>
    </row>
    <row r="137" spans="1:6" x14ac:dyDescent="0.2">
      <c r="A137" s="20">
        <v>2023</v>
      </c>
      <c r="B137" s="19" t="s">
        <v>4453</v>
      </c>
      <c r="C137" s="19" t="s">
        <v>4454</v>
      </c>
      <c r="D137" s="19" t="s">
        <v>95</v>
      </c>
      <c r="E137" s="19" t="s">
        <v>4455</v>
      </c>
      <c r="F137" s="19" t="s">
        <v>41</v>
      </c>
    </row>
    <row r="138" spans="1:6" x14ac:dyDescent="0.2">
      <c r="A138" s="20">
        <v>2023</v>
      </c>
      <c r="B138" s="19" t="s">
        <v>4450</v>
      </c>
      <c r="C138" s="19" t="s">
        <v>4451</v>
      </c>
      <c r="D138" s="19" t="s">
        <v>95</v>
      </c>
      <c r="E138" s="19" t="s">
        <v>4452</v>
      </c>
      <c r="F138" s="19" t="s">
        <v>23</v>
      </c>
    </row>
    <row r="139" spans="1:6" x14ac:dyDescent="0.2">
      <c r="A139" s="20">
        <v>2023</v>
      </c>
      <c r="B139" s="19" t="s">
        <v>4377</v>
      </c>
      <c r="C139" s="19" t="s">
        <v>4378</v>
      </c>
      <c r="D139" s="19" t="s">
        <v>95</v>
      </c>
      <c r="E139" s="19" t="s">
        <v>4379</v>
      </c>
      <c r="F139" s="19" t="s">
        <v>23</v>
      </c>
    </row>
    <row r="140" spans="1:6" x14ac:dyDescent="0.2">
      <c r="A140" s="20">
        <v>2024</v>
      </c>
      <c r="B140" s="19" t="s">
        <v>4490</v>
      </c>
      <c r="C140" s="19" t="s">
        <v>2076</v>
      </c>
      <c r="D140" s="19" t="s">
        <v>95</v>
      </c>
      <c r="E140" s="19" t="s">
        <v>4491</v>
      </c>
      <c r="F140" s="19" t="s">
        <v>23</v>
      </c>
    </row>
  </sheetData>
  <sheetProtection sheet="1" objects="1" scenarios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223-01E4-244F-9080-5D73CAC9214B}">
  <dimension ref="A1:F210"/>
  <sheetViews>
    <sheetView workbookViewId="0">
      <selection activeCell="H35" sqref="H35"/>
    </sheetView>
  </sheetViews>
  <sheetFormatPr baseColWidth="10" defaultColWidth="10.77734375" defaultRowHeight="18" x14ac:dyDescent="0.2"/>
  <cols>
    <col min="1" max="1" width="9.44140625" style="20" customWidth="1"/>
    <col min="2" max="2" width="40.33203125" style="19" bestFit="1" customWidth="1"/>
    <col min="3" max="3" width="28.21875" style="19" bestFit="1" customWidth="1"/>
    <col min="4" max="4" width="28.21875" style="19" customWidth="1"/>
    <col min="5" max="5" width="20.44140625" style="19" bestFit="1" customWidth="1"/>
    <col min="6" max="6" width="42.109375" style="19" bestFit="1" customWidth="1"/>
    <col min="7" max="16384" width="10.77734375" style="19"/>
  </cols>
  <sheetData>
    <row r="1" spans="1:6" s="23" customFormat="1" x14ac:dyDescent="0.2">
      <c r="A1" s="21" t="s">
        <v>86</v>
      </c>
      <c r="B1" s="22" t="s">
        <v>114</v>
      </c>
      <c r="C1" s="22" t="s">
        <v>115</v>
      </c>
      <c r="D1" s="22" t="s">
        <v>89</v>
      </c>
      <c r="E1" s="22" t="s">
        <v>116</v>
      </c>
      <c r="F1" s="22" t="s">
        <v>21</v>
      </c>
    </row>
    <row r="2" spans="1:6" x14ac:dyDescent="0.2">
      <c r="A2" s="20">
        <v>1924</v>
      </c>
      <c r="B2" s="19" t="s">
        <v>122</v>
      </c>
      <c r="C2" s="19" t="s">
        <v>122</v>
      </c>
      <c r="D2" s="19" t="s">
        <v>92</v>
      </c>
      <c r="E2" s="19" t="s">
        <v>126</v>
      </c>
      <c r="F2" s="19" t="s">
        <v>27</v>
      </c>
    </row>
    <row r="3" spans="1:6" x14ac:dyDescent="0.2">
      <c r="A3" s="20">
        <v>1965</v>
      </c>
      <c r="B3" s="19" t="s">
        <v>213</v>
      </c>
      <c r="C3" s="19" t="s">
        <v>214</v>
      </c>
      <c r="D3" s="19" t="s">
        <v>92</v>
      </c>
      <c r="E3" s="19" t="s">
        <v>215</v>
      </c>
      <c r="F3" s="19" t="s">
        <v>23</v>
      </c>
    </row>
    <row r="4" spans="1:6" x14ac:dyDescent="0.2">
      <c r="A4" s="20">
        <v>1968</v>
      </c>
      <c r="B4" s="19" t="s">
        <v>312</v>
      </c>
      <c r="C4" s="19" t="s">
        <v>313</v>
      </c>
      <c r="D4" s="19" t="s">
        <v>92</v>
      </c>
      <c r="E4" s="19" t="s">
        <v>314</v>
      </c>
      <c r="F4" s="19" t="s">
        <v>23</v>
      </c>
    </row>
    <row r="5" spans="1:6" x14ac:dyDescent="0.2">
      <c r="A5" s="20">
        <v>1968</v>
      </c>
      <c r="B5" s="19" t="s">
        <v>296</v>
      </c>
      <c r="C5" s="19" t="s">
        <v>297</v>
      </c>
      <c r="D5" s="19" t="s">
        <v>92</v>
      </c>
      <c r="E5" s="19" t="s">
        <v>298</v>
      </c>
      <c r="F5" s="19" t="s">
        <v>30</v>
      </c>
    </row>
    <row r="6" spans="1:6" x14ac:dyDescent="0.2">
      <c r="A6" s="20">
        <v>1969</v>
      </c>
      <c r="B6" s="19" t="s">
        <v>366</v>
      </c>
      <c r="C6" s="19" t="s">
        <v>381</v>
      </c>
      <c r="D6" s="19" t="s">
        <v>92</v>
      </c>
      <c r="E6" s="19" t="s">
        <v>382</v>
      </c>
      <c r="F6" s="19" t="s">
        <v>23</v>
      </c>
    </row>
    <row r="7" spans="1:6" x14ac:dyDescent="0.2">
      <c r="A7" s="20">
        <v>1969</v>
      </c>
      <c r="B7" s="19" t="s">
        <v>378</v>
      </c>
      <c r="C7" s="19" t="s">
        <v>383</v>
      </c>
      <c r="D7" s="19" t="s">
        <v>92</v>
      </c>
      <c r="E7" s="19" t="s">
        <v>384</v>
      </c>
      <c r="F7" s="19" t="s">
        <v>24</v>
      </c>
    </row>
    <row r="8" spans="1:6" x14ac:dyDescent="0.2">
      <c r="A8" s="20">
        <v>1970</v>
      </c>
      <c r="B8" s="19" t="s">
        <v>391</v>
      </c>
      <c r="C8" s="19" t="s">
        <v>432</v>
      </c>
      <c r="D8" s="19" t="s">
        <v>92</v>
      </c>
      <c r="E8" s="19" t="s">
        <v>433</v>
      </c>
      <c r="F8" s="19" t="s">
        <v>23</v>
      </c>
    </row>
    <row r="9" spans="1:6" x14ac:dyDescent="0.2">
      <c r="A9" s="20">
        <v>1970</v>
      </c>
      <c r="B9" s="19" t="s">
        <v>429</v>
      </c>
      <c r="C9" s="19" t="s">
        <v>430</v>
      </c>
      <c r="D9" s="19" t="s">
        <v>92</v>
      </c>
      <c r="E9" s="19" t="s">
        <v>431</v>
      </c>
      <c r="F9" s="19" t="s">
        <v>23</v>
      </c>
    </row>
    <row r="10" spans="1:6" x14ac:dyDescent="0.2">
      <c r="A10" s="20">
        <v>1971</v>
      </c>
      <c r="B10" s="19" t="s">
        <v>459</v>
      </c>
      <c r="C10" s="19" t="s">
        <v>460</v>
      </c>
      <c r="D10" s="19" t="s">
        <v>92</v>
      </c>
      <c r="E10" s="19" t="s">
        <v>461</v>
      </c>
      <c r="F10" s="19" t="s">
        <v>23</v>
      </c>
    </row>
    <row r="11" spans="1:6" x14ac:dyDescent="0.2">
      <c r="A11" s="20">
        <v>1971</v>
      </c>
      <c r="B11" s="19" t="s">
        <v>446</v>
      </c>
      <c r="C11" s="19" t="s">
        <v>447</v>
      </c>
      <c r="D11" s="19" t="s">
        <v>92</v>
      </c>
      <c r="E11" s="19" t="s">
        <v>448</v>
      </c>
      <c r="F11" s="19" t="s">
        <v>24</v>
      </c>
    </row>
    <row r="12" spans="1:6" x14ac:dyDescent="0.2">
      <c r="A12" s="20">
        <v>1972</v>
      </c>
      <c r="B12" s="19" t="s">
        <v>505</v>
      </c>
      <c r="C12" s="19" t="s">
        <v>506</v>
      </c>
      <c r="D12" s="19" t="s">
        <v>92</v>
      </c>
      <c r="E12" s="19" t="s">
        <v>507</v>
      </c>
      <c r="F12" s="19" t="s">
        <v>23</v>
      </c>
    </row>
    <row r="13" spans="1:6" x14ac:dyDescent="0.2">
      <c r="A13" s="20">
        <v>1972</v>
      </c>
      <c r="B13" s="19" t="s">
        <v>508</v>
      </c>
      <c r="C13" s="19" t="s">
        <v>509</v>
      </c>
      <c r="D13" s="19" t="s">
        <v>92</v>
      </c>
      <c r="E13" s="19" t="s">
        <v>510</v>
      </c>
      <c r="F13" s="19" t="s">
        <v>24</v>
      </c>
    </row>
    <row r="14" spans="1:6" x14ac:dyDescent="0.2">
      <c r="A14" s="20">
        <v>1974</v>
      </c>
      <c r="B14" s="19" t="s">
        <v>585</v>
      </c>
      <c r="C14" s="19" t="s">
        <v>586</v>
      </c>
      <c r="D14" s="19" t="s">
        <v>92</v>
      </c>
      <c r="E14" s="19" t="s">
        <v>587</v>
      </c>
      <c r="F14" s="19" t="s">
        <v>23</v>
      </c>
    </row>
    <row r="15" spans="1:6" x14ac:dyDescent="0.2">
      <c r="A15" s="20">
        <v>1974</v>
      </c>
      <c r="B15" s="19" t="s">
        <v>588</v>
      </c>
      <c r="C15" s="19" t="s">
        <v>386</v>
      </c>
      <c r="D15" s="19" t="s">
        <v>92</v>
      </c>
      <c r="E15" s="19" t="s">
        <v>589</v>
      </c>
      <c r="F15" s="19" t="s">
        <v>23</v>
      </c>
    </row>
    <row r="16" spans="1:6" x14ac:dyDescent="0.2">
      <c r="A16" s="20">
        <v>1975</v>
      </c>
      <c r="B16" s="19" t="s">
        <v>650</v>
      </c>
      <c r="C16" s="19" t="s">
        <v>661</v>
      </c>
      <c r="D16" s="19" t="s">
        <v>92</v>
      </c>
      <c r="E16" s="19" t="s">
        <v>662</v>
      </c>
      <c r="F16" s="19" t="s">
        <v>23</v>
      </c>
    </row>
    <row r="17" spans="1:6" x14ac:dyDescent="0.2">
      <c r="A17" s="20">
        <v>1975</v>
      </c>
      <c r="B17" s="19" t="s">
        <v>656</v>
      </c>
      <c r="C17" s="19" t="s">
        <v>659</v>
      </c>
      <c r="D17" s="19" t="s">
        <v>92</v>
      </c>
      <c r="E17" s="19" t="s">
        <v>660</v>
      </c>
      <c r="F17" s="19" t="s">
        <v>164</v>
      </c>
    </row>
    <row r="18" spans="1:6" x14ac:dyDescent="0.2">
      <c r="A18" s="20">
        <v>1975</v>
      </c>
      <c r="B18" s="19" t="s">
        <v>605</v>
      </c>
      <c r="C18" s="19" t="s">
        <v>122</v>
      </c>
      <c r="D18" s="19" t="s">
        <v>92</v>
      </c>
      <c r="E18" s="19" t="s">
        <v>663</v>
      </c>
      <c r="F18" s="19" t="s">
        <v>23</v>
      </c>
    </row>
    <row r="19" spans="1:6" x14ac:dyDescent="0.2">
      <c r="A19" s="20">
        <v>1976</v>
      </c>
      <c r="B19" s="19" t="s">
        <v>700</v>
      </c>
      <c r="C19" s="19" t="s">
        <v>701</v>
      </c>
      <c r="D19" s="19" t="s">
        <v>92</v>
      </c>
      <c r="E19" s="19" t="s">
        <v>308</v>
      </c>
      <c r="F19" s="19" t="s">
        <v>30</v>
      </c>
    </row>
    <row r="20" spans="1:6" x14ac:dyDescent="0.2">
      <c r="A20" s="20">
        <v>1977</v>
      </c>
      <c r="B20" s="19" t="s">
        <v>708</v>
      </c>
      <c r="C20" s="19" t="s">
        <v>716</v>
      </c>
      <c r="D20" s="19" t="s">
        <v>92</v>
      </c>
      <c r="E20" s="19" t="s">
        <v>717</v>
      </c>
      <c r="F20" s="19" t="s">
        <v>23</v>
      </c>
    </row>
    <row r="21" spans="1:6" x14ac:dyDescent="0.2">
      <c r="A21" s="20">
        <v>1977</v>
      </c>
      <c r="B21" s="19" t="s">
        <v>718</v>
      </c>
      <c r="C21" s="19" t="s">
        <v>719</v>
      </c>
      <c r="D21" s="19" t="s">
        <v>92</v>
      </c>
      <c r="E21" s="19" t="s">
        <v>720</v>
      </c>
      <c r="F21" s="19" t="s">
        <v>23</v>
      </c>
    </row>
    <row r="22" spans="1:6" x14ac:dyDescent="0.2">
      <c r="A22" s="20">
        <v>1978</v>
      </c>
      <c r="B22" s="19" t="s">
        <v>767</v>
      </c>
      <c r="C22" s="19" t="s">
        <v>779</v>
      </c>
      <c r="D22" s="19" t="s">
        <v>92</v>
      </c>
      <c r="E22" s="19" t="s">
        <v>780</v>
      </c>
      <c r="F22" s="19" t="s">
        <v>23</v>
      </c>
    </row>
    <row r="23" spans="1:6" x14ac:dyDescent="0.2">
      <c r="A23" s="20">
        <v>1979</v>
      </c>
      <c r="B23" s="19" t="s">
        <v>801</v>
      </c>
      <c r="C23" s="19" t="s">
        <v>822</v>
      </c>
      <c r="D23" s="19" t="s">
        <v>92</v>
      </c>
      <c r="E23" s="19" t="s">
        <v>823</v>
      </c>
      <c r="F23" s="19" t="s">
        <v>23</v>
      </c>
    </row>
    <row r="24" spans="1:6" x14ac:dyDescent="0.2">
      <c r="A24" s="20">
        <v>1979</v>
      </c>
      <c r="B24" s="19" t="s">
        <v>804</v>
      </c>
      <c r="C24" s="19" t="s">
        <v>820</v>
      </c>
      <c r="D24" s="19" t="s">
        <v>92</v>
      </c>
      <c r="E24" s="19" t="s">
        <v>821</v>
      </c>
      <c r="F24" s="19" t="s">
        <v>23</v>
      </c>
    </row>
    <row r="25" spans="1:6" x14ac:dyDescent="0.2">
      <c r="A25" s="20">
        <v>1979</v>
      </c>
      <c r="B25" s="19" t="s">
        <v>824</v>
      </c>
      <c r="C25" s="19" t="s">
        <v>825</v>
      </c>
      <c r="D25" s="19" t="s">
        <v>92</v>
      </c>
      <c r="E25" s="19" t="s">
        <v>826</v>
      </c>
      <c r="F25" s="19" t="s">
        <v>24</v>
      </c>
    </row>
    <row r="26" spans="1:6" x14ac:dyDescent="0.2">
      <c r="A26" s="20">
        <v>1980</v>
      </c>
      <c r="B26" s="19" t="s">
        <v>852</v>
      </c>
      <c r="C26" s="19" t="s">
        <v>853</v>
      </c>
      <c r="D26" s="19" t="s">
        <v>92</v>
      </c>
      <c r="E26" s="19" t="s">
        <v>854</v>
      </c>
      <c r="F26" s="19" t="s">
        <v>24</v>
      </c>
    </row>
    <row r="27" spans="1:6" x14ac:dyDescent="0.2">
      <c r="A27" s="20">
        <v>1981</v>
      </c>
      <c r="B27" s="19" t="s">
        <v>907</v>
      </c>
      <c r="C27" s="19" t="s">
        <v>908</v>
      </c>
      <c r="D27" s="19" t="s">
        <v>92</v>
      </c>
      <c r="E27" s="19" t="s">
        <v>909</v>
      </c>
      <c r="F27" s="19" t="s">
        <v>910</v>
      </c>
    </row>
    <row r="28" spans="1:6" x14ac:dyDescent="0.2">
      <c r="A28" s="20">
        <v>1982</v>
      </c>
      <c r="B28" s="19" t="s">
        <v>917</v>
      </c>
      <c r="C28" s="19" t="s">
        <v>918</v>
      </c>
      <c r="D28" s="19" t="s">
        <v>92</v>
      </c>
      <c r="E28" s="19" t="s">
        <v>919</v>
      </c>
      <c r="F28" s="19" t="s">
        <v>23</v>
      </c>
    </row>
    <row r="29" spans="1:6" x14ac:dyDescent="0.2">
      <c r="A29" s="20">
        <v>1982</v>
      </c>
      <c r="B29" s="19" t="s">
        <v>914</v>
      </c>
      <c r="C29" s="19" t="s">
        <v>915</v>
      </c>
      <c r="D29" s="19" t="s">
        <v>92</v>
      </c>
      <c r="E29" s="19" t="s">
        <v>780</v>
      </c>
      <c r="F29" s="19" t="s">
        <v>916</v>
      </c>
    </row>
    <row r="30" spans="1:6" x14ac:dyDescent="0.2">
      <c r="A30" s="20">
        <v>1982</v>
      </c>
      <c r="B30" s="19" t="s">
        <v>920</v>
      </c>
      <c r="C30" s="19" t="s">
        <v>921</v>
      </c>
      <c r="D30" s="19" t="s">
        <v>92</v>
      </c>
      <c r="E30" s="19" t="s">
        <v>922</v>
      </c>
      <c r="F30" s="19" t="s">
        <v>164</v>
      </c>
    </row>
    <row r="31" spans="1:6" x14ac:dyDescent="0.2">
      <c r="A31" s="20">
        <v>1983</v>
      </c>
      <c r="B31" s="19" t="s">
        <v>988</v>
      </c>
      <c r="C31" s="19" t="s">
        <v>989</v>
      </c>
      <c r="D31" s="19" t="s">
        <v>92</v>
      </c>
      <c r="E31" s="19" t="s">
        <v>990</v>
      </c>
      <c r="F31" s="19" t="s">
        <v>40</v>
      </c>
    </row>
    <row r="32" spans="1:6" x14ac:dyDescent="0.2">
      <c r="A32" s="20">
        <v>1983</v>
      </c>
      <c r="B32" s="19" t="s">
        <v>1001</v>
      </c>
      <c r="C32" s="19" t="s">
        <v>1002</v>
      </c>
      <c r="D32" s="19" t="s">
        <v>92</v>
      </c>
      <c r="E32" s="19" t="s">
        <v>1003</v>
      </c>
      <c r="F32" s="19" t="s">
        <v>302</v>
      </c>
    </row>
    <row r="33" spans="1:6" x14ac:dyDescent="0.2">
      <c r="A33" s="20">
        <v>1983</v>
      </c>
      <c r="B33" s="19" t="s">
        <v>998</v>
      </c>
      <c r="C33" s="19" t="s">
        <v>999</v>
      </c>
      <c r="D33" s="19" t="s">
        <v>92</v>
      </c>
      <c r="E33" s="19" t="s">
        <v>1000</v>
      </c>
      <c r="F33" s="19" t="s">
        <v>23</v>
      </c>
    </row>
    <row r="34" spans="1:6" x14ac:dyDescent="0.2">
      <c r="A34" s="20">
        <v>1985</v>
      </c>
      <c r="B34" s="19" t="s">
        <v>1085</v>
      </c>
      <c r="C34" s="19" t="s">
        <v>1086</v>
      </c>
      <c r="D34" s="19" t="s">
        <v>92</v>
      </c>
      <c r="E34" s="19" t="s">
        <v>1087</v>
      </c>
      <c r="F34" s="19" t="s">
        <v>23</v>
      </c>
    </row>
    <row r="35" spans="1:6" x14ac:dyDescent="0.2">
      <c r="A35" s="20">
        <v>1986</v>
      </c>
      <c r="B35" s="19" t="s">
        <v>1163</v>
      </c>
      <c r="C35" s="19" t="s">
        <v>1164</v>
      </c>
      <c r="D35" s="19" t="s">
        <v>92</v>
      </c>
      <c r="E35" s="19" t="s">
        <v>1165</v>
      </c>
      <c r="F35" s="19" t="s">
        <v>23</v>
      </c>
    </row>
    <row r="36" spans="1:6" x14ac:dyDescent="0.2">
      <c r="A36" s="20">
        <v>1986</v>
      </c>
      <c r="B36" s="19" t="s">
        <v>1160</v>
      </c>
      <c r="C36" s="19" t="s">
        <v>1161</v>
      </c>
      <c r="D36" s="19" t="s">
        <v>92</v>
      </c>
      <c r="E36" s="19" t="s">
        <v>1162</v>
      </c>
      <c r="F36" s="19" t="s">
        <v>25</v>
      </c>
    </row>
    <row r="37" spans="1:6" x14ac:dyDescent="0.2">
      <c r="A37" s="20">
        <v>1987</v>
      </c>
      <c r="B37" s="19" t="s">
        <v>1210</v>
      </c>
      <c r="C37" s="19" t="s">
        <v>1218</v>
      </c>
      <c r="D37" s="19" t="s">
        <v>92</v>
      </c>
      <c r="E37" s="19" t="s">
        <v>1219</v>
      </c>
      <c r="F37" s="19" t="s">
        <v>23</v>
      </c>
    </row>
    <row r="38" spans="1:6" x14ac:dyDescent="0.2">
      <c r="A38" s="20">
        <v>1987</v>
      </c>
      <c r="B38" s="19" t="s">
        <v>1215</v>
      </c>
      <c r="C38" s="19" t="s">
        <v>1216</v>
      </c>
      <c r="D38" s="19" t="s">
        <v>92</v>
      </c>
      <c r="E38" s="19" t="s">
        <v>1217</v>
      </c>
      <c r="F38" s="19" t="s">
        <v>23</v>
      </c>
    </row>
    <row r="39" spans="1:6" x14ac:dyDescent="0.2">
      <c r="A39" s="20">
        <v>1988</v>
      </c>
      <c r="B39" s="19" t="s">
        <v>1235</v>
      </c>
      <c r="C39" s="19" t="s">
        <v>401</v>
      </c>
      <c r="D39" s="19" t="s">
        <v>92</v>
      </c>
      <c r="E39" s="19" t="s">
        <v>1240</v>
      </c>
      <c r="F39" s="19" t="s">
        <v>23</v>
      </c>
    </row>
    <row r="40" spans="1:6" x14ac:dyDescent="0.2">
      <c r="A40" s="20">
        <v>1988</v>
      </c>
      <c r="B40" s="19" t="s">
        <v>1230</v>
      </c>
      <c r="C40" s="19" t="s">
        <v>183</v>
      </c>
      <c r="D40" s="19" t="s">
        <v>92</v>
      </c>
      <c r="E40" s="19" t="s">
        <v>1195</v>
      </c>
      <c r="F40" s="19" t="s">
        <v>24</v>
      </c>
    </row>
    <row r="41" spans="1:6" x14ac:dyDescent="0.2">
      <c r="A41" s="20">
        <v>1989</v>
      </c>
      <c r="B41" s="19" t="s">
        <v>1268</v>
      </c>
      <c r="C41" s="19" t="s">
        <v>1269</v>
      </c>
      <c r="D41" s="19" t="s">
        <v>92</v>
      </c>
      <c r="E41" s="19" t="s">
        <v>1270</v>
      </c>
      <c r="F41" s="19" t="s">
        <v>164</v>
      </c>
    </row>
    <row r="42" spans="1:6" x14ac:dyDescent="0.2">
      <c r="A42" s="20">
        <v>1990</v>
      </c>
      <c r="B42" s="19" t="s">
        <v>1282</v>
      </c>
      <c r="C42" s="19" t="s">
        <v>1283</v>
      </c>
      <c r="D42" s="19" t="s">
        <v>92</v>
      </c>
      <c r="E42" s="19" t="s">
        <v>1284</v>
      </c>
      <c r="F42" s="19" t="s">
        <v>23</v>
      </c>
    </row>
    <row r="43" spans="1:6" x14ac:dyDescent="0.2">
      <c r="A43" s="20">
        <v>1991</v>
      </c>
      <c r="B43" s="19" t="s">
        <v>1322</v>
      </c>
      <c r="C43" s="19" t="s">
        <v>1341</v>
      </c>
      <c r="D43" s="19" t="s">
        <v>92</v>
      </c>
      <c r="E43" s="19" t="s">
        <v>1342</v>
      </c>
      <c r="F43" s="19" t="s">
        <v>23</v>
      </c>
    </row>
    <row r="44" spans="1:6" x14ac:dyDescent="0.2">
      <c r="A44" s="20">
        <v>1991</v>
      </c>
      <c r="B44" s="19" t="s">
        <v>1302</v>
      </c>
      <c r="C44" s="19" t="s">
        <v>1334</v>
      </c>
      <c r="D44" s="19" t="s">
        <v>92</v>
      </c>
      <c r="E44" s="19" t="s">
        <v>1335</v>
      </c>
      <c r="F44" s="19" t="s">
        <v>23</v>
      </c>
    </row>
    <row r="45" spans="1:6" x14ac:dyDescent="0.2">
      <c r="A45" s="20">
        <v>1991</v>
      </c>
      <c r="B45" s="19" t="s">
        <v>1304</v>
      </c>
      <c r="C45" s="19" t="s">
        <v>1336</v>
      </c>
      <c r="D45" s="19" t="s">
        <v>92</v>
      </c>
      <c r="E45" s="19" t="s">
        <v>1337</v>
      </c>
      <c r="F45" s="19" t="s">
        <v>23</v>
      </c>
    </row>
    <row r="46" spans="1:6" x14ac:dyDescent="0.2">
      <c r="A46" s="20">
        <v>1992</v>
      </c>
      <c r="B46" s="19" t="s">
        <v>1395</v>
      </c>
      <c r="C46" s="19" t="s">
        <v>1402</v>
      </c>
      <c r="D46" s="19" t="s">
        <v>92</v>
      </c>
      <c r="E46" s="19" t="s">
        <v>1403</v>
      </c>
      <c r="F46" s="19" t="s">
        <v>1398</v>
      </c>
    </row>
    <row r="47" spans="1:6" x14ac:dyDescent="0.2">
      <c r="A47" s="20">
        <v>1993</v>
      </c>
      <c r="B47" s="19" t="s">
        <v>1436</v>
      </c>
      <c r="C47" s="19" t="s">
        <v>1437</v>
      </c>
      <c r="D47" s="19" t="s">
        <v>92</v>
      </c>
      <c r="E47" s="19" t="s">
        <v>1438</v>
      </c>
      <c r="F47" s="19" t="s">
        <v>28</v>
      </c>
    </row>
    <row r="48" spans="1:6" x14ac:dyDescent="0.2">
      <c r="A48" s="20">
        <v>1993</v>
      </c>
      <c r="B48" s="19" t="s">
        <v>1421</v>
      </c>
      <c r="C48" s="19" t="s">
        <v>1439</v>
      </c>
      <c r="D48" s="19" t="s">
        <v>92</v>
      </c>
      <c r="E48" s="19" t="s">
        <v>1440</v>
      </c>
      <c r="F48" s="19" t="s">
        <v>23</v>
      </c>
    </row>
    <row r="49" spans="1:6" x14ac:dyDescent="0.2">
      <c r="A49" s="20">
        <v>1993</v>
      </c>
      <c r="B49" s="19" t="s">
        <v>1441</v>
      </c>
      <c r="C49" s="19" t="s">
        <v>1442</v>
      </c>
      <c r="D49" s="19" t="s">
        <v>92</v>
      </c>
      <c r="E49" s="19" t="s">
        <v>1443</v>
      </c>
      <c r="F49" s="19" t="s">
        <v>23</v>
      </c>
    </row>
    <row r="50" spans="1:6" x14ac:dyDescent="0.2">
      <c r="A50" s="20">
        <v>1994</v>
      </c>
      <c r="B50" s="19" t="s">
        <v>1484</v>
      </c>
      <c r="C50" s="19" t="s">
        <v>1485</v>
      </c>
      <c r="D50" s="19" t="s">
        <v>92</v>
      </c>
      <c r="E50" s="19" t="s">
        <v>1486</v>
      </c>
      <c r="F50" s="19" t="s">
        <v>23</v>
      </c>
    </row>
    <row r="51" spans="1:6" x14ac:dyDescent="0.2">
      <c r="A51" s="20">
        <v>1995</v>
      </c>
      <c r="B51" s="19" t="s">
        <v>1522</v>
      </c>
      <c r="C51" s="19" t="s">
        <v>1523</v>
      </c>
      <c r="D51" s="19" t="s">
        <v>92</v>
      </c>
      <c r="E51" s="19" t="s">
        <v>1524</v>
      </c>
      <c r="F51" s="19" t="s">
        <v>1407</v>
      </c>
    </row>
    <row r="52" spans="1:6" x14ac:dyDescent="0.2">
      <c r="A52" s="20">
        <v>1995</v>
      </c>
      <c r="B52" s="19" t="s">
        <v>1525</v>
      </c>
      <c r="C52" s="19" t="s">
        <v>1526</v>
      </c>
      <c r="D52" s="19" t="s">
        <v>92</v>
      </c>
      <c r="E52" s="19" t="s">
        <v>1527</v>
      </c>
      <c r="F52" s="19" t="s">
        <v>25</v>
      </c>
    </row>
    <row r="53" spans="1:6" x14ac:dyDescent="0.2">
      <c r="A53" s="20">
        <v>1995</v>
      </c>
      <c r="B53" s="19" t="s">
        <v>1528</v>
      </c>
      <c r="C53" s="19" t="s">
        <v>1529</v>
      </c>
      <c r="D53" s="19" t="s">
        <v>92</v>
      </c>
      <c r="E53" s="19" t="s">
        <v>1530</v>
      </c>
      <c r="F53" s="19" t="s">
        <v>23</v>
      </c>
    </row>
    <row r="54" spans="1:6" x14ac:dyDescent="0.2">
      <c r="A54" s="20">
        <v>1995</v>
      </c>
      <c r="B54" s="19" t="s">
        <v>1531</v>
      </c>
      <c r="C54" s="19" t="s">
        <v>1532</v>
      </c>
      <c r="D54" s="19" t="s">
        <v>92</v>
      </c>
      <c r="E54" s="19" t="s">
        <v>1533</v>
      </c>
      <c r="F54" s="19" t="s">
        <v>25</v>
      </c>
    </row>
    <row r="55" spans="1:6" x14ac:dyDescent="0.2">
      <c r="A55" s="20">
        <v>1995</v>
      </c>
      <c r="B55" s="19" t="s">
        <v>1534</v>
      </c>
      <c r="C55" s="19" t="s">
        <v>1535</v>
      </c>
      <c r="D55" s="19" t="s">
        <v>92</v>
      </c>
      <c r="E55" s="19" t="s">
        <v>1536</v>
      </c>
      <c r="F55" s="19" t="s">
        <v>24</v>
      </c>
    </row>
    <row r="56" spans="1:6" x14ac:dyDescent="0.2">
      <c r="A56" s="20">
        <v>1995</v>
      </c>
      <c r="B56" s="19" t="s">
        <v>1537</v>
      </c>
      <c r="C56" s="19" t="s">
        <v>1538</v>
      </c>
      <c r="D56" s="19" t="s">
        <v>92</v>
      </c>
      <c r="E56" s="19" t="s">
        <v>1539</v>
      </c>
      <c r="F56" s="19" t="s">
        <v>164</v>
      </c>
    </row>
    <row r="57" spans="1:6" x14ac:dyDescent="0.2">
      <c r="A57" s="20">
        <v>1996</v>
      </c>
      <c r="B57" s="19" t="s">
        <v>1673</v>
      </c>
      <c r="C57" s="19" t="s">
        <v>1675</v>
      </c>
      <c r="D57" s="19" t="s">
        <v>92</v>
      </c>
      <c r="E57" s="19" t="s">
        <v>1676</v>
      </c>
      <c r="F57" s="19" t="s">
        <v>23</v>
      </c>
    </row>
    <row r="58" spans="1:6" x14ac:dyDescent="0.2">
      <c r="A58" s="20">
        <v>1996</v>
      </c>
      <c r="B58" s="19" t="s">
        <v>1677</v>
      </c>
      <c r="C58" s="19" t="s">
        <v>1678</v>
      </c>
      <c r="D58" s="19" t="s">
        <v>92</v>
      </c>
      <c r="E58" s="19" t="s">
        <v>1388</v>
      </c>
      <c r="F58" s="19" t="s">
        <v>1679</v>
      </c>
    </row>
    <row r="59" spans="1:6" x14ac:dyDescent="0.2">
      <c r="A59" s="20">
        <v>1996</v>
      </c>
      <c r="B59" s="19" t="s">
        <v>1680</v>
      </c>
      <c r="C59" s="19" t="s">
        <v>1681</v>
      </c>
      <c r="D59" s="19" t="s">
        <v>92</v>
      </c>
      <c r="E59" s="19" t="s">
        <v>1682</v>
      </c>
      <c r="F59" s="19" t="s">
        <v>28</v>
      </c>
    </row>
    <row r="60" spans="1:6" x14ac:dyDescent="0.2">
      <c r="A60" s="20">
        <v>1996</v>
      </c>
      <c r="B60" s="19" t="s">
        <v>1683</v>
      </c>
      <c r="C60" s="19" t="s">
        <v>1684</v>
      </c>
      <c r="D60" s="19" t="s">
        <v>92</v>
      </c>
      <c r="E60" s="19" t="s">
        <v>1685</v>
      </c>
      <c r="F60" s="19" t="s">
        <v>1686</v>
      </c>
    </row>
    <row r="61" spans="1:6" x14ac:dyDescent="0.2">
      <c r="A61" s="20">
        <v>1997</v>
      </c>
      <c r="B61" s="19" t="s">
        <v>1804</v>
      </c>
      <c r="C61" s="19" t="s">
        <v>1805</v>
      </c>
      <c r="D61" s="19" t="s">
        <v>92</v>
      </c>
      <c r="E61" s="19" t="s">
        <v>1806</v>
      </c>
      <c r="F61" s="19" t="s">
        <v>23</v>
      </c>
    </row>
    <row r="62" spans="1:6" x14ac:dyDescent="0.2">
      <c r="A62" s="20">
        <v>1997</v>
      </c>
      <c r="B62" s="19" t="s">
        <v>1748</v>
      </c>
      <c r="C62" s="19" t="s">
        <v>1818</v>
      </c>
      <c r="D62" s="19" t="s">
        <v>92</v>
      </c>
      <c r="E62" s="19" t="s">
        <v>1819</v>
      </c>
      <c r="F62" s="19" t="s">
        <v>23</v>
      </c>
    </row>
    <row r="63" spans="1:6" x14ac:dyDescent="0.2">
      <c r="A63" s="20">
        <v>1997</v>
      </c>
      <c r="B63" s="19" t="s">
        <v>1787</v>
      </c>
      <c r="C63" s="19" t="s">
        <v>1820</v>
      </c>
      <c r="D63" s="19" t="s">
        <v>92</v>
      </c>
      <c r="E63" s="19" t="s">
        <v>1821</v>
      </c>
      <c r="F63" s="19" t="s">
        <v>23</v>
      </c>
    </row>
    <row r="64" spans="1:6" x14ac:dyDescent="0.2">
      <c r="A64" s="20">
        <v>1998</v>
      </c>
      <c r="B64" s="19" t="s">
        <v>1834</v>
      </c>
      <c r="C64" s="19" t="s">
        <v>1835</v>
      </c>
      <c r="D64" s="19" t="s">
        <v>92</v>
      </c>
      <c r="E64" s="19" t="s">
        <v>1836</v>
      </c>
      <c r="F64" s="19" t="s">
        <v>24</v>
      </c>
    </row>
    <row r="65" spans="1:6" x14ac:dyDescent="0.2">
      <c r="A65" s="20">
        <v>1998</v>
      </c>
      <c r="B65" s="19" t="s">
        <v>1845</v>
      </c>
      <c r="C65" s="19" t="s">
        <v>1846</v>
      </c>
      <c r="D65" s="19" t="s">
        <v>92</v>
      </c>
      <c r="E65" s="19" t="s">
        <v>1847</v>
      </c>
      <c r="F65" s="19" t="s">
        <v>23</v>
      </c>
    </row>
    <row r="66" spans="1:6" x14ac:dyDescent="0.2">
      <c r="A66" s="20">
        <v>1998</v>
      </c>
      <c r="B66" s="19" t="s">
        <v>1829</v>
      </c>
      <c r="C66" s="19" t="s">
        <v>1830</v>
      </c>
      <c r="D66" s="19" t="s">
        <v>92</v>
      </c>
      <c r="E66" s="19" t="s">
        <v>1643</v>
      </c>
      <c r="F66" s="19" t="s">
        <v>23</v>
      </c>
    </row>
    <row r="67" spans="1:6" x14ac:dyDescent="0.2">
      <c r="A67" s="20">
        <v>1998</v>
      </c>
      <c r="B67" s="19" t="s">
        <v>1826</v>
      </c>
      <c r="C67" s="19" t="s">
        <v>1827</v>
      </c>
      <c r="D67" s="19" t="s">
        <v>92</v>
      </c>
      <c r="E67" s="19" t="s">
        <v>1828</v>
      </c>
      <c r="F67" s="19" t="s">
        <v>28</v>
      </c>
    </row>
    <row r="68" spans="1:6" x14ac:dyDescent="0.2">
      <c r="A68" s="20">
        <v>1998</v>
      </c>
      <c r="B68" s="19" t="s">
        <v>1823</v>
      </c>
      <c r="C68" s="19" t="s">
        <v>1824</v>
      </c>
      <c r="D68" s="19" t="s">
        <v>92</v>
      </c>
      <c r="E68" s="19" t="s">
        <v>1825</v>
      </c>
      <c r="F68" s="19" t="s">
        <v>164</v>
      </c>
    </row>
    <row r="69" spans="1:6" x14ac:dyDescent="0.2">
      <c r="A69" s="20">
        <v>1999</v>
      </c>
      <c r="B69" s="19" t="s">
        <v>1904</v>
      </c>
      <c r="C69" s="19" t="s">
        <v>1905</v>
      </c>
      <c r="D69" s="19" t="s">
        <v>92</v>
      </c>
      <c r="E69" s="19" t="s">
        <v>1906</v>
      </c>
      <c r="F69" s="19" t="s">
        <v>29</v>
      </c>
    </row>
    <row r="70" spans="1:6" x14ac:dyDescent="0.2">
      <c r="A70" s="20">
        <v>1999</v>
      </c>
      <c r="B70" s="19" t="s">
        <v>1907</v>
      </c>
      <c r="C70" s="19" t="s">
        <v>1908</v>
      </c>
      <c r="D70" s="19" t="s">
        <v>92</v>
      </c>
      <c r="E70" s="19" t="s">
        <v>1909</v>
      </c>
      <c r="F70" s="19" t="s">
        <v>23</v>
      </c>
    </row>
    <row r="71" spans="1:6" x14ac:dyDescent="0.2">
      <c r="A71" s="20">
        <v>1999</v>
      </c>
      <c r="B71" s="19" t="s">
        <v>1910</v>
      </c>
      <c r="C71" s="19" t="s">
        <v>1911</v>
      </c>
      <c r="D71" s="19" t="s">
        <v>92</v>
      </c>
      <c r="E71" s="19" t="s">
        <v>1912</v>
      </c>
      <c r="F71" s="19" t="s">
        <v>23</v>
      </c>
    </row>
    <row r="72" spans="1:6" x14ac:dyDescent="0.2">
      <c r="A72" s="20">
        <v>1999</v>
      </c>
      <c r="B72" s="19" t="s">
        <v>1913</v>
      </c>
      <c r="C72" s="19" t="s">
        <v>1914</v>
      </c>
      <c r="D72" s="19" t="s">
        <v>92</v>
      </c>
      <c r="E72" s="19" t="s">
        <v>1915</v>
      </c>
      <c r="F72" s="19" t="s">
        <v>23</v>
      </c>
    </row>
    <row r="73" spans="1:6" x14ac:dyDescent="0.2">
      <c r="A73" s="20">
        <v>1999</v>
      </c>
      <c r="B73" s="19" t="s">
        <v>1916</v>
      </c>
      <c r="C73" s="19" t="s">
        <v>1917</v>
      </c>
      <c r="D73" s="19" t="s">
        <v>92</v>
      </c>
      <c r="E73" s="19" t="s">
        <v>1918</v>
      </c>
      <c r="F73" s="19" t="s">
        <v>23</v>
      </c>
    </row>
    <row r="74" spans="1:6" x14ac:dyDescent="0.2">
      <c r="A74" s="20">
        <v>1999</v>
      </c>
      <c r="B74" s="19" t="s">
        <v>1919</v>
      </c>
      <c r="C74" s="19" t="s">
        <v>1920</v>
      </c>
      <c r="D74" s="19" t="s">
        <v>92</v>
      </c>
      <c r="E74" s="19" t="s">
        <v>1921</v>
      </c>
      <c r="F74" s="19" t="s">
        <v>23</v>
      </c>
    </row>
    <row r="75" spans="1:6" x14ac:dyDescent="0.2">
      <c r="A75" s="20">
        <v>2000</v>
      </c>
      <c r="B75" s="19" t="s">
        <v>2069</v>
      </c>
      <c r="C75" s="19" t="s">
        <v>2070</v>
      </c>
      <c r="D75" s="19" t="s">
        <v>92</v>
      </c>
      <c r="E75" s="19" t="s">
        <v>2071</v>
      </c>
      <c r="F75" s="19" t="s">
        <v>23</v>
      </c>
    </row>
    <row r="76" spans="1:6" x14ac:dyDescent="0.2">
      <c r="A76" s="20">
        <v>2000</v>
      </c>
      <c r="B76" s="19" t="s">
        <v>2032</v>
      </c>
      <c r="C76" s="19" t="s">
        <v>2067</v>
      </c>
      <c r="D76" s="19" t="s">
        <v>92</v>
      </c>
      <c r="E76" s="19" t="s">
        <v>2068</v>
      </c>
      <c r="F76" s="19" t="s">
        <v>23</v>
      </c>
    </row>
    <row r="77" spans="1:6" x14ac:dyDescent="0.2">
      <c r="A77" s="20">
        <v>2000</v>
      </c>
      <c r="B77" s="19" t="s">
        <v>2065</v>
      </c>
      <c r="C77" s="19" t="s">
        <v>2066</v>
      </c>
      <c r="D77" s="19" t="s">
        <v>92</v>
      </c>
      <c r="E77" s="19" t="s">
        <v>1217</v>
      </c>
      <c r="F77" s="19" t="s">
        <v>23</v>
      </c>
    </row>
    <row r="78" spans="1:6" x14ac:dyDescent="0.2">
      <c r="A78" s="20">
        <v>2001</v>
      </c>
      <c r="B78" s="19" t="s">
        <v>2152</v>
      </c>
      <c r="C78" s="19" t="s">
        <v>2187</v>
      </c>
      <c r="D78" s="19" t="s">
        <v>92</v>
      </c>
      <c r="E78" s="19" t="s">
        <v>2188</v>
      </c>
      <c r="F78" s="19" t="s">
        <v>23</v>
      </c>
    </row>
    <row r="79" spans="1:6" x14ac:dyDescent="0.2">
      <c r="A79" s="20">
        <v>2001</v>
      </c>
      <c r="B79" s="19" t="s">
        <v>2184</v>
      </c>
      <c r="C79" s="19" t="s">
        <v>2185</v>
      </c>
      <c r="D79" s="19" t="s">
        <v>92</v>
      </c>
      <c r="E79" s="19" t="s">
        <v>2186</v>
      </c>
      <c r="F79" s="19" t="s">
        <v>36</v>
      </c>
    </row>
    <row r="80" spans="1:6" x14ac:dyDescent="0.2">
      <c r="A80" s="20">
        <v>2001</v>
      </c>
      <c r="B80" s="19" t="s">
        <v>2181</v>
      </c>
      <c r="C80" s="19" t="s">
        <v>2182</v>
      </c>
      <c r="D80" s="19" t="s">
        <v>92</v>
      </c>
      <c r="E80" s="19" t="s">
        <v>2183</v>
      </c>
      <c r="F80" s="19" t="s">
        <v>31</v>
      </c>
    </row>
    <row r="81" spans="1:6" x14ac:dyDescent="0.2">
      <c r="A81" s="20">
        <v>2001</v>
      </c>
      <c r="B81" s="19" t="s">
        <v>2178</v>
      </c>
      <c r="C81" s="19" t="s">
        <v>2179</v>
      </c>
      <c r="D81" s="19" t="s">
        <v>92</v>
      </c>
      <c r="E81" s="19" t="s">
        <v>2180</v>
      </c>
      <c r="F81" s="19" t="s">
        <v>164</v>
      </c>
    </row>
    <row r="82" spans="1:6" x14ac:dyDescent="0.2">
      <c r="A82" s="20">
        <v>2001</v>
      </c>
      <c r="B82" s="19" t="s">
        <v>2176</v>
      </c>
      <c r="C82" s="19" t="s">
        <v>2176</v>
      </c>
      <c r="D82" s="19" t="s">
        <v>92</v>
      </c>
      <c r="E82" s="19" t="s">
        <v>2177</v>
      </c>
      <c r="F82" s="19" t="s">
        <v>23</v>
      </c>
    </row>
    <row r="83" spans="1:6" x14ac:dyDescent="0.2">
      <c r="A83" s="20">
        <v>2001</v>
      </c>
      <c r="B83" s="19" t="s">
        <v>2144</v>
      </c>
      <c r="C83" s="19" t="s">
        <v>2174</v>
      </c>
      <c r="D83" s="19" t="s">
        <v>92</v>
      </c>
      <c r="E83" s="19" t="s">
        <v>2175</v>
      </c>
      <c r="F83" s="19" t="s">
        <v>23</v>
      </c>
    </row>
    <row r="84" spans="1:6" x14ac:dyDescent="0.2">
      <c r="A84" s="20">
        <v>2001</v>
      </c>
      <c r="B84" s="19" t="s">
        <v>2171</v>
      </c>
      <c r="C84" s="19" t="s">
        <v>2172</v>
      </c>
      <c r="D84" s="19" t="s">
        <v>92</v>
      </c>
      <c r="E84" s="19" t="s">
        <v>2173</v>
      </c>
      <c r="F84" s="19" t="s">
        <v>23</v>
      </c>
    </row>
    <row r="85" spans="1:6" x14ac:dyDescent="0.2">
      <c r="A85" s="20">
        <v>2001</v>
      </c>
      <c r="B85" s="19" t="s">
        <v>2168</v>
      </c>
      <c r="C85" s="19" t="s">
        <v>2169</v>
      </c>
      <c r="D85" s="19" t="s">
        <v>92</v>
      </c>
      <c r="E85" s="19" t="s">
        <v>2170</v>
      </c>
      <c r="F85" s="19" t="s">
        <v>23</v>
      </c>
    </row>
    <row r="86" spans="1:6" x14ac:dyDescent="0.2">
      <c r="A86" s="20">
        <v>2001</v>
      </c>
      <c r="B86" s="19" t="s">
        <v>2165</v>
      </c>
      <c r="C86" s="19" t="s">
        <v>2166</v>
      </c>
      <c r="D86" s="19" t="s">
        <v>92</v>
      </c>
      <c r="E86" s="19" t="s">
        <v>2167</v>
      </c>
      <c r="F86" s="19" t="s">
        <v>23</v>
      </c>
    </row>
    <row r="87" spans="1:6" x14ac:dyDescent="0.2">
      <c r="A87" s="20">
        <v>2001</v>
      </c>
      <c r="B87" s="19" t="s">
        <v>2162</v>
      </c>
      <c r="C87" s="19" t="s">
        <v>2163</v>
      </c>
      <c r="D87" s="19" t="s">
        <v>92</v>
      </c>
      <c r="E87" s="19" t="s">
        <v>2164</v>
      </c>
      <c r="F87" s="19" t="s">
        <v>38</v>
      </c>
    </row>
    <row r="88" spans="1:6" x14ac:dyDescent="0.2">
      <c r="A88" s="20">
        <v>2001</v>
      </c>
      <c r="B88" s="19" t="s">
        <v>2159</v>
      </c>
      <c r="C88" s="19" t="s">
        <v>2160</v>
      </c>
      <c r="D88" s="19" t="s">
        <v>92</v>
      </c>
      <c r="E88" s="19" t="s">
        <v>2161</v>
      </c>
      <c r="F88" s="19" t="s">
        <v>39</v>
      </c>
    </row>
    <row r="89" spans="1:6" x14ac:dyDescent="0.2">
      <c r="A89" s="20">
        <v>2002</v>
      </c>
      <c r="B89" s="19" t="s">
        <v>2243</v>
      </c>
      <c r="C89" s="19" t="s">
        <v>2271</v>
      </c>
      <c r="D89" s="19" t="s">
        <v>92</v>
      </c>
      <c r="E89" s="19" t="s">
        <v>823</v>
      </c>
      <c r="F89" s="19" t="s">
        <v>24</v>
      </c>
    </row>
    <row r="90" spans="1:6" x14ac:dyDescent="0.2">
      <c r="A90" s="20">
        <v>2002</v>
      </c>
      <c r="B90" s="19" t="s">
        <v>2268</v>
      </c>
      <c r="C90" s="19" t="s">
        <v>2275</v>
      </c>
      <c r="D90" s="19" t="s">
        <v>92</v>
      </c>
      <c r="E90" s="19" t="s">
        <v>2276</v>
      </c>
      <c r="F90" s="19" t="s">
        <v>23</v>
      </c>
    </row>
    <row r="91" spans="1:6" x14ac:dyDescent="0.2">
      <c r="A91" s="20">
        <v>2002</v>
      </c>
      <c r="B91" s="19" t="s">
        <v>2272</v>
      </c>
      <c r="C91" s="19" t="s">
        <v>2273</v>
      </c>
      <c r="D91" s="19" t="s">
        <v>92</v>
      </c>
      <c r="E91" s="19" t="s">
        <v>2274</v>
      </c>
      <c r="F91" s="19" t="s">
        <v>27</v>
      </c>
    </row>
    <row r="92" spans="1:6" x14ac:dyDescent="0.2">
      <c r="A92" s="20">
        <v>2003</v>
      </c>
      <c r="B92" s="19" t="s">
        <v>2291</v>
      </c>
      <c r="C92" s="19" t="s">
        <v>2292</v>
      </c>
      <c r="D92" s="19" t="s">
        <v>92</v>
      </c>
      <c r="E92" s="19" t="s">
        <v>2293</v>
      </c>
      <c r="F92" s="19" t="s">
        <v>23</v>
      </c>
    </row>
    <row r="93" spans="1:6" x14ac:dyDescent="0.2">
      <c r="A93" s="20">
        <v>2003</v>
      </c>
      <c r="B93" s="19" t="s">
        <v>2288</v>
      </c>
      <c r="C93" s="19" t="s">
        <v>2289</v>
      </c>
      <c r="D93" s="19" t="s">
        <v>92</v>
      </c>
      <c r="E93" s="19" t="s">
        <v>2290</v>
      </c>
      <c r="F93" s="19" t="s">
        <v>23</v>
      </c>
    </row>
    <row r="94" spans="1:6" x14ac:dyDescent="0.2">
      <c r="A94" s="20">
        <v>2004</v>
      </c>
      <c r="B94" s="19" t="s">
        <v>2368</v>
      </c>
      <c r="C94" s="19" t="s">
        <v>2369</v>
      </c>
      <c r="D94" s="19" t="s">
        <v>92</v>
      </c>
      <c r="E94" s="19" t="s">
        <v>2370</v>
      </c>
      <c r="F94" s="19" t="s">
        <v>23</v>
      </c>
    </row>
    <row r="95" spans="1:6" x14ac:dyDescent="0.2">
      <c r="A95" s="20">
        <v>2004</v>
      </c>
      <c r="B95" s="19" t="s">
        <v>2338</v>
      </c>
      <c r="C95" s="19" t="s">
        <v>2338</v>
      </c>
      <c r="D95" s="19" t="s">
        <v>92</v>
      </c>
      <c r="E95" s="19" t="s">
        <v>2339</v>
      </c>
      <c r="F95" s="19" t="s">
        <v>27</v>
      </c>
    </row>
    <row r="96" spans="1:6" x14ac:dyDescent="0.2">
      <c r="A96" s="20">
        <v>2004</v>
      </c>
      <c r="B96" s="19" t="s">
        <v>2340</v>
      </c>
      <c r="C96" s="19" t="s">
        <v>2341</v>
      </c>
      <c r="D96" s="19" t="s">
        <v>92</v>
      </c>
      <c r="E96" s="19" t="s">
        <v>2342</v>
      </c>
      <c r="F96" s="19" t="s">
        <v>23</v>
      </c>
    </row>
    <row r="97" spans="1:6" x14ac:dyDescent="0.2">
      <c r="A97" s="20">
        <v>2004</v>
      </c>
      <c r="B97" s="19" t="s">
        <v>2343</v>
      </c>
      <c r="C97" s="19" t="s">
        <v>2344</v>
      </c>
      <c r="D97" s="19" t="s">
        <v>92</v>
      </c>
      <c r="E97" s="19" t="s">
        <v>1739</v>
      </c>
      <c r="F97" s="19" t="s">
        <v>23</v>
      </c>
    </row>
    <row r="98" spans="1:6" x14ac:dyDescent="0.2">
      <c r="A98" s="20">
        <v>2004</v>
      </c>
      <c r="B98" s="19" t="s">
        <v>2345</v>
      </c>
      <c r="C98" s="19" t="s">
        <v>2346</v>
      </c>
      <c r="D98" s="19" t="s">
        <v>92</v>
      </c>
      <c r="E98" s="19" t="s">
        <v>2107</v>
      </c>
      <c r="F98" s="19" t="s">
        <v>23</v>
      </c>
    </row>
    <row r="99" spans="1:6" x14ac:dyDescent="0.2">
      <c r="A99" s="20">
        <v>2004</v>
      </c>
      <c r="B99" s="19" t="s">
        <v>2347</v>
      </c>
      <c r="C99" s="19" t="s">
        <v>214</v>
      </c>
      <c r="D99" s="19" t="s">
        <v>92</v>
      </c>
      <c r="E99" s="19" t="s">
        <v>2348</v>
      </c>
      <c r="F99" s="19" t="s">
        <v>25</v>
      </c>
    </row>
    <row r="100" spans="1:6" x14ac:dyDescent="0.2">
      <c r="A100" s="20">
        <v>2004</v>
      </c>
      <c r="B100" s="19" t="s">
        <v>2349</v>
      </c>
      <c r="C100" s="19" t="s">
        <v>2350</v>
      </c>
      <c r="D100" s="19" t="s">
        <v>92</v>
      </c>
      <c r="E100" s="19" t="s">
        <v>2351</v>
      </c>
      <c r="F100" s="19" t="s">
        <v>23</v>
      </c>
    </row>
    <row r="101" spans="1:6" x14ac:dyDescent="0.2">
      <c r="A101" s="20">
        <v>2004</v>
      </c>
      <c r="B101" s="19" t="s">
        <v>2352</v>
      </c>
      <c r="C101" s="19" t="s">
        <v>2353</v>
      </c>
      <c r="D101" s="19" t="s">
        <v>92</v>
      </c>
      <c r="E101" s="19" t="s">
        <v>1219</v>
      </c>
      <c r="F101" s="19" t="s">
        <v>23</v>
      </c>
    </row>
    <row r="102" spans="1:6" x14ac:dyDescent="0.2">
      <c r="A102" s="20">
        <v>2004</v>
      </c>
      <c r="B102" s="19" t="s">
        <v>2354</v>
      </c>
      <c r="C102" s="19" t="s">
        <v>2355</v>
      </c>
      <c r="D102" s="19" t="s">
        <v>92</v>
      </c>
      <c r="E102" s="19" t="s">
        <v>2356</v>
      </c>
      <c r="F102" s="19" t="s">
        <v>24</v>
      </c>
    </row>
    <row r="103" spans="1:6" x14ac:dyDescent="0.2">
      <c r="A103" s="20">
        <v>2004</v>
      </c>
      <c r="B103" s="19" t="s">
        <v>2357</v>
      </c>
      <c r="C103" s="19" t="s">
        <v>2358</v>
      </c>
      <c r="D103" s="19" t="s">
        <v>92</v>
      </c>
      <c r="E103" s="19" t="s">
        <v>2359</v>
      </c>
      <c r="F103" s="19" t="s">
        <v>27</v>
      </c>
    </row>
    <row r="104" spans="1:6" x14ac:dyDescent="0.2">
      <c r="A104" s="20">
        <v>2004</v>
      </c>
      <c r="B104" s="19" t="s">
        <v>2335</v>
      </c>
      <c r="C104" s="19" t="s">
        <v>2336</v>
      </c>
      <c r="D104" s="19" t="s">
        <v>92</v>
      </c>
      <c r="E104" s="19" t="s">
        <v>2337</v>
      </c>
      <c r="F104" s="19" t="s">
        <v>37</v>
      </c>
    </row>
    <row r="105" spans="1:6" x14ac:dyDescent="0.2">
      <c r="A105" s="20">
        <v>2005</v>
      </c>
      <c r="B105" s="19" t="s">
        <v>2450</v>
      </c>
      <c r="C105" s="19" t="s">
        <v>2451</v>
      </c>
      <c r="D105" s="19" t="s">
        <v>92</v>
      </c>
      <c r="E105" s="19" t="s">
        <v>2452</v>
      </c>
      <c r="F105" s="19" t="s">
        <v>23</v>
      </c>
    </row>
    <row r="106" spans="1:6" x14ac:dyDescent="0.2">
      <c r="A106" s="20">
        <v>2005</v>
      </c>
      <c r="B106" s="19" t="s">
        <v>2470</v>
      </c>
      <c r="C106" s="19" t="s">
        <v>2471</v>
      </c>
      <c r="D106" s="19" t="s">
        <v>92</v>
      </c>
      <c r="E106" s="19" t="s">
        <v>2472</v>
      </c>
      <c r="F106" s="19" t="s">
        <v>25</v>
      </c>
    </row>
    <row r="107" spans="1:6" x14ac:dyDescent="0.2">
      <c r="A107" s="20">
        <v>2005</v>
      </c>
      <c r="B107" s="19" t="s">
        <v>2473</v>
      </c>
      <c r="C107" s="19" t="s">
        <v>2474</v>
      </c>
      <c r="D107" s="19" t="s">
        <v>92</v>
      </c>
      <c r="E107" s="19" t="s">
        <v>2475</v>
      </c>
      <c r="F107" s="19" t="s">
        <v>23</v>
      </c>
    </row>
    <row r="108" spans="1:6" x14ac:dyDescent="0.2">
      <c r="A108" s="20">
        <v>2005</v>
      </c>
      <c r="B108" s="19" t="s">
        <v>2462</v>
      </c>
      <c r="C108" s="19" t="s">
        <v>1617</v>
      </c>
      <c r="D108" s="19" t="s">
        <v>92</v>
      </c>
      <c r="E108" s="19" t="s">
        <v>2218</v>
      </c>
      <c r="F108" s="19" t="s">
        <v>27</v>
      </c>
    </row>
    <row r="109" spans="1:6" x14ac:dyDescent="0.2">
      <c r="A109" s="20">
        <v>2005</v>
      </c>
      <c r="B109" s="19" t="s">
        <v>2467</v>
      </c>
      <c r="C109" s="19" t="s">
        <v>2468</v>
      </c>
      <c r="D109" s="19" t="s">
        <v>92</v>
      </c>
      <c r="E109" s="19" t="s">
        <v>2469</v>
      </c>
      <c r="F109" s="19" t="s">
        <v>37</v>
      </c>
    </row>
    <row r="110" spans="1:6" x14ac:dyDescent="0.2">
      <c r="A110" s="20">
        <v>2005</v>
      </c>
      <c r="B110" s="19" t="s">
        <v>2479</v>
      </c>
      <c r="C110" s="19" t="s">
        <v>2480</v>
      </c>
      <c r="D110" s="19" t="s">
        <v>92</v>
      </c>
      <c r="E110" s="19" t="s">
        <v>2481</v>
      </c>
      <c r="F110" s="19" t="s">
        <v>23</v>
      </c>
    </row>
    <row r="111" spans="1:6" x14ac:dyDescent="0.2">
      <c r="A111" s="20">
        <v>2005</v>
      </c>
      <c r="B111" s="19" t="s">
        <v>2447</v>
      </c>
      <c r="C111" s="19" t="s">
        <v>2465</v>
      </c>
      <c r="D111" s="19" t="s">
        <v>92</v>
      </c>
      <c r="E111" s="19" t="s">
        <v>2466</v>
      </c>
      <c r="F111" s="19" t="s">
        <v>23</v>
      </c>
    </row>
    <row r="112" spans="1:6" x14ac:dyDescent="0.2">
      <c r="A112" s="20">
        <v>2005</v>
      </c>
      <c r="B112" s="19" t="s">
        <v>2463</v>
      </c>
      <c r="C112" s="19" t="s">
        <v>2464</v>
      </c>
      <c r="D112" s="19" t="s">
        <v>92</v>
      </c>
      <c r="E112" s="19" t="s">
        <v>1243</v>
      </c>
      <c r="F112" s="19" t="s">
        <v>26</v>
      </c>
    </row>
    <row r="113" spans="1:6" x14ac:dyDescent="0.2">
      <c r="A113" s="20">
        <v>2006</v>
      </c>
      <c r="B113" s="19" t="s">
        <v>2623</v>
      </c>
      <c r="C113" s="19" t="s">
        <v>2624</v>
      </c>
      <c r="D113" s="19" t="s">
        <v>92</v>
      </c>
      <c r="E113" s="19" t="s">
        <v>1931</v>
      </c>
      <c r="F113" s="19" t="s">
        <v>2625</v>
      </c>
    </row>
    <row r="114" spans="1:6" x14ac:dyDescent="0.2">
      <c r="A114" s="20">
        <v>2006</v>
      </c>
      <c r="B114" s="19" t="s">
        <v>2602</v>
      </c>
      <c r="C114" s="19" t="s">
        <v>2626</v>
      </c>
      <c r="D114" s="19" t="s">
        <v>92</v>
      </c>
      <c r="E114" s="19" t="s">
        <v>2627</v>
      </c>
      <c r="F114" s="19" t="s">
        <v>24</v>
      </c>
    </row>
    <row r="115" spans="1:6" x14ac:dyDescent="0.2">
      <c r="A115" s="20">
        <v>2007</v>
      </c>
      <c r="B115" s="19" t="s">
        <v>2670</v>
      </c>
      <c r="C115" s="19" t="s">
        <v>2679</v>
      </c>
      <c r="D115" s="19" t="s">
        <v>92</v>
      </c>
      <c r="E115" s="19" t="s">
        <v>2680</v>
      </c>
      <c r="F115" s="19" t="s">
        <v>23</v>
      </c>
    </row>
    <row r="116" spans="1:6" x14ac:dyDescent="0.2">
      <c r="A116" s="20">
        <v>2007</v>
      </c>
      <c r="B116" s="19" t="s">
        <v>2667</v>
      </c>
      <c r="C116" s="19" t="s">
        <v>2681</v>
      </c>
      <c r="D116" s="19" t="s">
        <v>92</v>
      </c>
      <c r="E116" s="19" t="s">
        <v>2682</v>
      </c>
      <c r="F116" s="19" t="s">
        <v>25</v>
      </c>
    </row>
    <row r="117" spans="1:6" x14ac:dyDescent="0.2">
      <c r="A117" s="20">
        <v>2007</v>
      </c>
      <c r="B117" s="19" t="s">
        <v>2647</v>
      </c>
      <c r="C117" s="19" t="s">
        <v>2683</v>
      </c>
      <c r="D117" s="19" t="s">
        <v>92</v>
      </c>
      <c r="E117" s="19" t="s">
        <v>2684</v>
      </c>
      <c r="F117" s="19" t="s">
        <v>23</v>
      </c>
    </row>
    <row r="118" spans="1:6" x14ac:dyDescent="0.2">
      <c r="A118" s="20">
        <v>2007</v>
      </c>
      <c r="B118" s="19" t="s">
        <v>2685</v>
      </c>
      <c r="C118" s="19" t="s">
        <v>2605</v>
      </c>
      <c r="D118" s="19" t="s">
        <v>92</v>
      </c>
      <c r="E118" s="19" t="s">
        <v>2686</v>
      </c>
      <c r="F118" s="19" t="s">
        <v>2687</v>
      </c>
    </row>
    <row r="119" spans="1:6" x14ac:dyDescent="0.2">
      <c r="A119" s="20">
        <v>2007</v>
      </c>
      <c r="B119" s="19" t="s">
        <v>2659</v>
      </c>
      <c r="C119" s="19" t="s">
        <v>2660</v>
      </c>
      <c r="D119" s="19" t="s">
        <v>92</v>
      </c>
      <c r="E119" s="19" t="s">
        <v>2661</v>
      </c>
      <c r="F119" s="19" t="s">
        <v>23</v>
      </c>
    </row>
    <row r="120" spans="1:6" x14ac:dyDescent="0.2">
      <c r="A120" s="20">
        <v>2007</v>
      </c>
      <c r="B120" s="19" t="s">
        <v>2644</v>
      </c>
      <c r="C120" s="19" t="s">
        <v>2688</v>
      </c>
      <c r="D120" s="19" t="s">
        <v>92</v>
      </c>
      <c r="E120" s="19" t="s">
        <v>2689</v>
      </c>
      <c r="F120" s="19" t="s">
        <v>23</v>
      </c>
    </row>
    <row r="121" spans="1:6" x14ac:dyDescent="0.2">
      <c r="A121" s="20">
        <v>2008</v>
      </c>
      <c r="B121" s="19" t="s">
        <v>2696</v>
      </c>
      <c r="C121" s="19" t="s">
        <v>2697</v>
      </c>
      <c r="D121" s="19" t="s">
        <v>92</v>
      </c>
      <c r="E121" s="19" t="s">
        <v>2698</v>
      </c>
      <c r="F121" s="19" t="s">
        <v>28</v>
      </c>
    </row>
    <row r="122" spans="1:6" x14ac:dyDescent="0.2">
      <c r="A122" s="20">
        <v>2008</v>
      </c>
      <c r="B122" s="19" t="s">
        <v>2699</v>
      </c>
      <c r="C122" s="19" t="s">
        <v>2700</v>
      </c>
      <c r="D122" s="19" t="s">
        <v>92</v>
      </c>
      <c r="E122" s="19" t="s">
        <v>2521</v>
      </c>
      <c r="F122" s="19" t="s">
        <v>23</v>
      </c>
    </row>
    <row r="123" spans="1:6" x14ac:dyDescent="0.2">
      <c r="A123" s="20">
        <v>2008</v>
      </c>
      <c r="B123" s="19" t="s">
        <v>2701</v>
      </c>
      <c r="C123" s="19" t="s">
        <v>2702</v>
      </c>
      <c r="D123" s="19" t="s">
        <v>92</v>
      </c>
      <c r="E123" s="19" t="s">
        <v>2703</v>
      </c>
      <c r="F123" s="19" t="s">
        <v>29</v>
      </c>
    </row>
    <row r="124" spans="1:6" x14ac:dyDescent="0.2">
      <c r="A124" s="20">
        <v>2009</v>
      </c>
      <c r="B124" s="19" t="s">
        <v>2821</v>
      </c>
      <c r="C124" s="19" t="s">
        <v>2822</v>
      </c>
      <c r="D124" s="19" t="s">
        <v>92</v>
      </c>
      <c r="E124" s="19" t="s">
        <v>2823</v>
      </c>
      <c r="F124" s="19" t="s">
        <v>2824</v>
      </c>
    </row>
    <row r="125" spans="1:6" x14ac:dyDescent="0.2">
      <c r="A125" s="20">
        <v>2009</v>
      </c>
      <c r="B125" s="19" t="s">
        <v>2830</v>
      </c>
      <c r="C125" s="19" t="s">
        <v>2831</v>
      </c>
      <c r="D125" s="19" t="s">
        <v>92</v>
      </c>
      <c r="E125" s="19" t="s">
        <v>2832</v>
      </c>
      <c r="F125" s="19" t="s">
        <v>23</v>
      </c>
    </row>
    <row r="126" spans="1:6" x14ac:dyDescent="0.2">
      <c r="A126" s="20">
        <v>2009</v>
      </c>
      <c r="B126" s="19" t="s">
        <v>2825</v>
      </c>
      <c r="C126" s="19" t="s">
        <v>2826</v>
      </c>
      <c r="D126" s="19" t="s">
        <v>92</v>
      </c>
      <c r="E126" s="19" t="s">
        <v>2827</v>
      </c>
      <c r="F126" s="19" t="s">
        <v>23</v>
      </c>
    </row>
    <row r="127" spans="1:6" x14ac:dyDescent="0.2">
      <c r="A127" s="20">
        <v>2009</v>
      </c>
      <c r="B127" s="19" t="s">
        <v>2788</v>
      </c>
      <c r="C127" s="19" t="s">
        <v>2828</v>
      </c>
      <c r="D127" s="19" t="s">
        <v>92</v>
      </c>
      <c r="E127" s="19" t="s">
        <v>2829</v>
      </c>
      <c r="F127" s="19" t="s">
        <v>28</v>
      </c>
    </row>
    <row r="128" spans="1:6" x14ac:dyDescent="0.2">
      <c r="A128" s="20">
        <v>2009</v>
      </c>
      <c r="B128" s="19" t="s">
        <v>2784</v>
      </c>
      <c r="C128" s="19" t="s">
        <v>2802</v>
      </c>
      <c r="D128" s="19" t="s">
        <v>92</v>
      </c>
      <c r="E128" s="19" t="s">
        <v>2803</v>
      </c>
      <c r="F128" s="19" t="s">
        <v>57</v>
      </c>
    </row>
    <row r="129" spans="1:6" x14ac:dyDescent="0.2">
      <c r="A129" s="20">
        <v>2010</v>
      </c>
      <c r="B129" s="19" t="s">
        <v>2864</v>
      </c>
      <c r="C129" s="19" t="s">
        <v>2865</v>
      </c>
      <c r="D129" s="19" t="s">
        <v>92</v>
      </c>
      <c r="E129" s="19" t="s">
        <v>2866</v>
      </c>
      <c r="F129" s="19" t="s">
        <v>28</v>
      </c>
    </row>
    <row r="130" spans="1:6" x14ac:dyDescent="0.2">
      <c r="A130" s="20">
        <v>2010</v>
      </c>
      <c r="B130" s="19" t="s">
        <v>2870</v>
      </c>
      <c r="C130" s="19" t="s">
        <v>2871</v>
      </c>
      <c r="D130" s="19" t="s">
        <v>92</v>
      </c>
      <c r="E130" s="19" t="s">
        <v>2872</v>
      </c>
      <c r="F130" s="19" t="s">
        <v>28</v>
      </c>
    </row>
    <row r="131" spans="1:6" x14ac:dyDescent="0.2">
      <c r="A131" s="20">
        <v>2010</v>
      </c>
      <c r="B131" s="19" t="s">
        <v>2838</v>
      </c>
      <c r="C131" s="19" t="s">
        <v>2873</v>
      </c>
      <c r="D131" s="19" t="s">
        <v>92</v>
      </c>
      <c r="E131" s="19" t="s">
        <v>2874</v>
      </c>
      <c r="F131" s="19" t="s">
        <v>23</v>
      </c>
    </row>
    <row r="132" spans="1:6" x14ac:dyDescent="0.2">
      <c r="A132" s="20">
        <v>2010</v>
      </c>
      <c r="B132" s="19" t="s">
        <v>2890</v>
      </c>
      <c r="C132" s="19" t="s">
        <v>2891</v>
      </c>
      <c r="D132" s="19" t="s">
        <v>92</v>
      </c>
      <c r="E132" s="19" t="s">
        <v>2892</v>
      </c>
      <c r="F132" s="19" t="s">
        <v>23</v>
      </c>
    </row>
    <row r="133" spans="1:6" x14ac:dyDescent="0.2">
      <c r="A133" s="20">
        <v>2010</v>
      </c>
      <c r="B133" s="19" t="s">
        <v>2835</v>
      </c>
      <c r="C133" s="19" t="s">
        <v>2878</v>
      </c>
      <c r="D133" s="19" t="s">
        <v>92</v>
      </c>
      <c r="E133" s="19" t="s">
        <v>2879</v>
      </c>
      <c r="F133" s="19" t="s">
        <v>23</v>
      </c>
    </row>
    <row r="134" spans="1:6" x14ac:dyDescent="0.2">
      <c r="A134" s="20">
        <v>2010</v>
      </c>
      <c r="B134" s="19" t="s">
        <v>2842</v>
      </c>
      <c r="C134" s="19" t="s">
        <v>2880</v>
      </c>
      <c r="D134" s="19" t="s">
        <v>92</v>
      </c>
      <c r="E134" s="19" t="s">
        <v>2815</v>
      </c>
      <c r="F134" s="19" t="s">
        <v>23</v>
      </c>
    </row>
    <row r="135" spans="1:6" x14ac:dyDescent="0.2">
      <c r="A135" s="20">
        <v>2010</v>
      </c>
      <c r="B135" s="19" t="s">
        <v>2845</v>
      </c>
      <c r="C135" s="19" t="s">
        <v>2902</v>
      </c>
      <c r="D135" s="19" t="s">
        <v>92</v>
      </c>
      <c r="E135" s="19" t="s">
        <v>2903</v>
      </c>
      <c r="F135" s="19" t="s">
        <v>24</v>
      </c>
    </row>
    <row r="136" spans="1:6" x14ac:dyDescent="0.2">
      <c r="A136" s="20">
        <v>2011</v>
      </c>
      <c r="B136" s="19" t="s">
        <v>2982</v>
      </c>
      <c r="C136" s="19" t="s">
        <v>2983</v>
      </c>
      <c r="D136" s="19" t="s">
        <v>92</v>
      </c>
      <c r="E136" s="19" t="s">
        <v>2984</v>
      </c>
      <c r="F136" s="19" t="s">
        <v>23</v>
      </c>
    </row>
    <row r="137" spans="1:6" x14ac:dyDescent="0.2">
      <c r="A137" s="20">
        <v>2011</v>
      </c>
      <c r="B137" s="19" t="s">
        <v>2929</v>
      </c>
      <c r="C137" s="19" t="s">
        <v>2943</v>
      </c>
      <c r="D137" s="19" t="s">
        <v>92</v>
      </c>
      <c r="E137" s="19" t="s">
        <v>2944</v>
      </c>
      <c r="F137" s="19" t="s">
        <v>28</v>
      </c>
    </row>
    <row r="138" spans="1:6" x14ac:dyDescent="0.2">
      <c r="A138" s="20">
        <v>2011</v>
      </c>
      <c r="B138" s="19" t="s">
        <v>2932</v>
      </c>
      <c r="C138" s="19" t="s">
        <v>2985</v>
      </c>
      <c r="D138" s="19" t="s">
        <v>92</v>
      </c>
      <c r="E138" s="19" t="s">
        <v>2986</v>
      </c>
      <c r="F138" s="19" t="s">
        <v>35</v>
      </c>
    </row>
    <row r="139" spans="1:6" x14ac:dyDescent="0.2">
      <c r="A139" s="20">
        <v>2011</v>
      </c>
      <c r="B139" s="19" t="s">
        <v>2950</v>
      </c>
      <c r="C139" s="19" t="s">
        <v>2987</v>
      </c>
      <c r="D139" s="19" t="s">
        <v>92</v>
      </c>
      <c r="E139" s="19" t="s">
        <v>2988</v>
      </c>
      <c r="F139" s="19" t="s">
        <v>23</v>
      </c>
    </row>
    <row r="140" spans="1:6" x14ac:dyDescent="0.2">
      <c r="A140" s="20">
        <v>2011</v>
      </c>
      <c r="B140" s="19" t="s">
        <v>2935</v>
      </c>
      <c r="C140" s="19" t="s">
        <v>2989</v>
      </c>
      <c r="D140" s="19" t="s">
        <v>92</v>
      </c>
      <c r="E140" s="19" t="s">
        <v>1243</v>
      </c>
      <c r="F140" s="19" t="s">
        <v>24</v>
      </c>
    </row>
    <row r="141" spans="1:6" x14ac:dyDescent="0.2">
      <c r="A141" s="20">
        <v>2011</v>
      </c>
      <c r="B141" s="19" t="s">
        <v>2990</v>
      </c>
      <c r="C141" s="19" t="s">
        <v>2991</v>
      </c>
      <c r="D141" s="19" t="s">
        <v>92</v>
      </c>
      <c r="E141" s="19" t="s">
        <v>2992</v>
      </c>
      <c r="F141" s="19" t="s">
        <v>25</v>
      </c>
    </row>
    <row r="142" spans="1:6" x14ac:dyDescent="0.2">
      <c r="A142" s="20">
        <v>2012</v>
      </c>
      <c r="B142" s="19" t="s">
        <v>3012</v>
      </c>
      <c r="C142" s="19" t="s">
        <v>3016</v>
      </c>
      <c r="D142" s="19" t="s">
        <v>92</v>
      </c>
      <c r="E142" s="19" t="s">
        <v>3017</v>
      </c>
      <c r="F142" s="19" t="s">
        <v>27</v>
      </c>
    </row>
    <row r="143" spans="1:6" x14ac:dyDescent="0.2">
      <c r="A143" s="20">
        <v>2012</v>
      </c>
      <c r="B143" s="19" t="s">
        <v>3001</v>
      </c>
      <c r="C143" s="19" t="s">
        <v>3004</v>
      </c>
      <c r="D143" s="19" t="s">
        <v>92</v>
      </c>
      <c r="E143" s="19" t="s">
        <v>3005</v>
      </c>
      <c r="F143" s="19" t="s">
        <v>30</v>
      </c>
    </row>
    <row r="144" spans="1:6" x14ac:dyDescent="0.2">
      <c r="A144" s="20">
        <v>2012</v>
      </c>
      <c r="B144" s="19" t="s">
        <v>3018</v>
      </c>
      <c r="C144" s="19" t="s">
        <v>3019</v>
      </c>
      <c r="D144" s="19" t="s">
        <v>92</v>
      </c>
      <c r="E144" s="19" t="s">
        <v>3020</v>
      </c>
      <c r="F144" s="19" t="s">
        <v>28</v>
      </c>
    </row>
    <row r="145" spans="1:6" x14ac:dyDescent="0.2">
      <c r="A145" s="20">
        <v>2013</v>
      </c>
      <c r="B145" s="19" t="s">
        <v>3069</v>
      </c>
      <c r="C145" s="19" t="s">
        <v>3099</v>
      </c>
      <c r="D145" s="19" t="s">
        <v>92</v>
      </c>
      <c r="E145" s="19" t="s">
        <v>3100</v>
      </c>
      <c r="F145" s="19" t="s">
        <v>25</v>
      </c>
    </row>
    <row r="146" spans="1:6" x14ac:dyDescent="0.2">
      <c r="A146" s="20">
        <v>2013</v>
      </c>
      <c r="B146" s="19" t="s">
        <v>3096</v>
      </c>
      <c r="C146" s="19" t="s">
        <v>3097</v>
      </c>
      <c r="D146" s="19" t="s">
        <v>92</v>
      </c>
      <c r="E146" s="19" t="s">
        <v>3098</v>
      </c>
      <c r="F146" s="19" t="s">
        <v>27</v>
      </c>
    </row>
    <row r="147" spans="1:6" x14ac:dyDescent="0.2">
      <c r="A147" s="20">
        <v>2013</v>
      </c>
      <c r="B147" s="19" t="s">
        <v>3094</v>
      </c>
      <c r="C147" s="19" t="s">
        <v>2913</v>
      </c>
      <c r="D147" s="19" t="s">
        <v>92</v>
      </c>
      <c r="E147" s="19" t="s">
        <v>3095</v>
      </c>
      <c r="F147" s="19" t="s">
        <v>24</v>
      </c>
    </row>
    <row r="148" spans="1:6" x14ac:dyDescent="0.2">
      <c r="A148" s="20">
        <v>2013</v>
      </c>
      <c r="B148" s="19" t="s">
        <v>3091</v>
      </c>
      <c r="C148" s="19" t="s">
        <v>3092</v>
      </c>
      <c r="D148" s="19" t="s">
        <v>92</v>
      </c>
      <c r="E148" s="19" t="s">
        <v>3093</v>
      </c>
      <c r="F148" s="19" t="s">
        <v>23</v>
      </c>
    </row>
    <row r="149" spans="1:6" x14ac:dyDescent="0.2">
      <c r="A149" s="20">
        <v>2013</v>
      </c>
      <c r="B149" s="19" t="s">
        <v>3088</v>
      </c>
      <c r="C149" s="19" t="s">
        <v>3089</v>
      </c>
      <c r="D149" s="19" t="s">
        <v>92</v>
      </c>
      <c r="E149" s="19" t="s">
        <v>3090</v>
      </c>
      <c r="F149" s="19" t="s">
        <v>23</v>
      </c>
    </row>
    <row r="150" spans="1:6" x14ac:dyDescent="0.2">
      <c r="A150" s="20">
        <v>2013</v>
      </c>
      <c r="B150" s="19" t="s">
        <v>3085</v>
      </c>
      <c r="C150" s="19" t="s">
        <v>3086</v>
      </c>
      <c r="D150" s="19" t="s">
        <v>92</v>
      </c>
      <c r="E150" s="19" t="s">
        <v>2254</v>
      </c>
      <c r="F150" s="19" t="s">
        <v>3087</v>
      </c>
    </row>
    <row r="151" spans="1:6" x14ac:dyDescent="0.2">
      <c r="A151" s="20">
        <v>2013</v>
      </c>
      <c r="B151" s="19" t="s">
        <v>3082</v>
      </c>
      <c r="C151" s="19" t="s">
        <v>3083</v>
      </c>
      <c r="D151" s="19" t="s">
        <v>92</v>
      </c>
      <c r="E151" s="19" t="s">
        <v>3084</v>
      </c>
      <c r="F151" s="19" t="s">
        <v>26</v>
      </c>
    </row>
    <row r="152" spans="1:6" x14ac:dyDescent="0.2">
      <c r="A152" s="20">
        <v>2014</v>
      </c>
      <c r="B152" s="19" t="s">
        <v>3162</v>
      </c>
      <c r="C152" s="19" t="s">
        <v>3173</v>
      </c>
      <c r="D152" s="19" t="s">
        <v>92</v>
      </c>
      <c r="E152" s="19" t="s">
        <v>3174</v>
      </c>
      <c r="F152" s="19" t="s">
        <v>24</v>
      </c>
    </row>
    <row r="153" spans="1:6" x14ac:dyDescent="0.2">
      <c r="A153" s="20">
        <v>2014</v>
      </c>
      <c r="B153" s="19" t="s">
        <v>3175</v>
      </c>
      <c r="C153" s="19" t="s">
        <v>3176</v>
      </c>
      <c r="D153" s="19" t="s">
        <v>92</v>
      </c>
      <c r="E153" s="19" t="s">
        <v>3177</v>
      </c>
      <c r="F153" s="19" t="s">
        <v>23</v>
      </c>
    </row>
    <row r="154" spans="1:6" x14ac:dyDescent="0.2">
      <c r="A154" s="20">
        <v>2014</v>
      </c>
      <c r="B154" s="19" t="s">
        <v>3178</v>
      </c>
      <c r="C154" s="19" t="s">
        <v>3179</v>
      </c>
      <c r="D154" s="19" t="s">
        <v>92</v>
      </c>
      <c r="E154" s="19" t="s">
        <v>3180</v>
      </c>
      <c r="F154" s="19" t="s">
        <v>23</v>
      </c>
    </row>
    <row r="155" spans="1:6" x14ac:dyDescent="0.2">
      <c r="A155" s="20">
        <v>2015</v>
      </c>
      <c r="B155" s="19" t="s">
        <v>3279</v>
      </c>
      <c r="C155" s="19" t="s">
        <v>3319</v>
      </c>
      <c r="D155" s="19" t="s">
        <v>92</v>
      </c>
      <c r="E155" s="19" t="s">
        <v>3320</v>
      </c>
      <c r="F155" s="19" t="s">
        <v>25</v>
      </c>
    </row>
    <row r="156" spans="1:6" x14ac:dyDescent="0.2">
      <c r="A156" s="20">
        <v>2015</v>
      </c>
      <c r="B156" s="19" t="s">
        <v>3271</v>
      </c>
      <c r="C156" s="19" t="s">
        <v>3273</v>
      </c>
      <c r="D156" s="19" t="s">
        <v>92</v>
      </c>
      <c r="E156" s="19" t="s">
        <v>3274</v>
      </c>
      <c r="F156" s="19" t="s">
        <v>28</v>
      </c>
    </row>
    <row r="157" spans="1:6" x14ac:dyDescent="0.2">
      <c r="A157" s="20">
        <v>2016</v>
      </c>
      <c r="B157" s="19" t="s">
        <v>3369</v>
      </c>
      <c r="C157" s="19" t="s">
        <v>3370</v>
      </c>
      <c r="D157" s="19" t="s">
        <v>92</v>
      </c>
      <c r="E157" s="19" t="s">
        <v>3371</v>
      </c>
      <c r="F157" s="19" t="s">
        <v>23</v>
      </c>
    </row>
    <row r="158" spans="1:6" x14ac:dyDescent="0.2">
      <c r="A158" s="20">
        <v>2016</v>
      </c>
      <c r="B158" s="19" t="s">
        <v>3421</v>
      </c>
      <c r="C158" s="19" t="s">
        <v>3422</v>
      </c>
      <c r="D158" s="19" t="s">
        <v>92</v>
      </c>
      <c r="E158" s="19" t="s">
        <v>3355</v>
      </c>
      <c r="F158" s="19" t="s">
        <v>23</v>
      </c>
    </row>
    <row r="159" spans="1:6" x14ac:dyDescent="0.2">
      <c r="A159" s="20">
        <v>2017</v>
      </c>
      <c r="B159" s="19" t="s">
        <v>3457</v>
      </c>
      <c r="C159" s="19" t="s">
        <v>3510</v>
      </c>
      <c r="D159" s="19" t="s">
        <v>92</v>
      </c>
      <c r="E159" s="19" t="s">
        <v>2334</v>
      </c>
      <c r="F159" s="19" t="s">
        <v>23</v>
      </c>
    </row>
    <row r="160" spans="1:6" x14ac:dyDescent="0.2">
      <c r="A160" s="20">
        <v>2017</v>
      </c>
      <c r="B160" s="19" t="s">
        <v>3511</v>
      </c>
      <c r="C160" s="19" t="s">
        <v>2900</v>
      </c>
      <c r="D160" s="19" t="s">
        <v>92</v>
      </c>
      <c r="E160" s="19" t="s">
        <v>3512</v>
      </c>
      <c r="F160" s="19" t="s">
        <v>43</v>
      </c>
    </row>
    <row r="161" spans="1:6" x14ac:dyDescent="0.2">
      <c r="A161" s="20">
        <v>2017</v>
      </c>
      <c r="B161" s="19" t="s">
        <v>3467</v>
      </c>
      <c r="C161" s="19" t="s">
        <v>3508</v>
      </c>
      <c r="D161" s="19" t="s">
        <v>92</v>
      </c>
      <c r="E161" s="19" t="s">
        <v>3509</v>
      </c>
      <c r="F161" s="19" t="s">
        <v>3470</v>
      </c>
    </row>
    <row r="162" spans="1:6" x14ac:dyDescent="0.2">
      <c r="A162" s="20">
        <v>2017</v>
      </c>
      <c r="B162" s="19" t="s">
        <v>3480</v>
      </c>
      <c r="C162" s="19" t="s">
        <v>3513</v>
      </c>
      <c r="D162" s="19" t="s">
        <v>92</v>
      </c>
      <c r="E162" s="19" t="s">
        <v>3514</v>
      </c>
      <c r="F162" s="19" t="s">
        <v>23</v>
      </c>
    </row>
    <row r="163" spans="1:6" x14ac:dyDescent="0.2">
      <c r="A163" s="20">
        <v>2017</v>
      </c>
      <c r="B163" s="19" t="s">
        <v>3488</v>
      </c>
      <c r="C163" s="19" t="s">
        <v>3545</v>
      </c>
      <c r="D163" s="19" t="s">
        <v>92</v>
      </c>
      <c r="E163" s="19" t="s">
        <v>3546</v>
      </c>
      <c r="F163" s="19" t="s">
        <v>23</v>
      </c>
    </row>
    <row r="164" spans="1:6" x14ac:dyDescent="0.2">
      <c r="A164" s="20">
        <v>2017</v>
      </c>
      <c r="B164" s="19" t="s">
        <v>3505</v>
      </c>
      <c r="C164" s="19" t="s">
        <v>3547</v>
      </c>
      <c r="D164" s="19" t="s">
        <v>92</v>
      </c>
      <c r="E164" s="19" t="s">
        <v>3090</v>
      </c>
      <c r="F164" s="19" t="s">
        <v>23</v>
      </c>
    </row>
    <row r="165" spans="1:6" x14ac:dyDescent="0.2">
      <c r="A165" s="20">
        <v>2018</v>
      </c>
      <c r="B165" s="19" t="s">
        <v>3657</v>
      </c>
      <c r="C165" s="19" t="s">
        <v>3668</v>
      </c>
      <c r="D165" s="19" t="s">
        <v>92</v>
      </c>
      <c r="E165" s="19" t="s">
        <v>3669</v>
      </c>
      <c r="F165" s="19" t="s">
        <v>24</v>
      </c>
    </row>
    <row r="166" spans="1:6" x14ac:dyDescent="0.2">
      <c r="A166" s="20">
        <v>2018</v>
      </c>
      <c r="B166" s="19" t="s">
        <v>3678</v>
      </c>
      <c r="C166" s="19" t="s">
        <v>3679</v>
      </c>
      <c r="D166" s="19" t="s">
        <v>92</v>
      </c>
      <c r="E166" s="19" t="s">
        <v>3680</v>
      </c>
      <c r="F166" s="19" t="s">
        <v>23</v>
      </c>
    </row>
    <row r="167" spans="1:6" x14ac:dyDescent="0.2">
      <c r="A167" s="20">
        <v>2018</v>
      </c>
      <c r="B167" s="19" t="s">
        <v>3579</v>
      </c>
      <c r="C167" s="19" t="s">
        <v>3672</v>
      </c>
      <c r="D167" s="19" t="s">
        <v>92</v>
      </c>
      <c r="E167" s="19" t="s">
        <v>3673</v>
      </c>
      <c r="F167" s="19" t="s">
        <v>51</v>
      </c>
    </row>
    <row r="168" spans="1:6" x14ac:dyDescent="0.2">
      <c r="A168" s="20">
        <v>2018</v>
      </c>
      <c r="B168" s="19" t="s">
        <v>3583</v>
      </c>
      <c r="C168" s="19" t="s">
        <v>3674</v>
      </c>
      <c r="D168" s="19" t="s">
        <v>92</v>
      </c>
      <c r="E168" s="19" t="s">
        <v>3509</v>
      </c>
      <c r="F168" s="19" t="s">
        <v>3586</v>
      </c>
    </row>
    <row r="169" spans="1:6" x14ac:dyDescent="0.2">
      <c r="A169" s="20">
        <v>2018</v>
      </c>
      <c r="B169" s="19" t="s">
        <v>3681</v>
      </c>
      <c r="C169" s="19" t="s">
        <v>3682</v>
      </c>
      <c r="D169" s="19" t="s">
        <v>92</v>
      </c>
      <c r="E169" s="19" t="s">
        <v>3683</v>
      </c>
      <c r="F169" s="19" t="s">
        <v>23</v>
      </c>
    </row>
    <row r="170" spans="1:6" x14ac:dyDescent="0.2">
      <c r="A170" s="20">
        <v>2018</v>
      </c>
      <c r="B170" s="19" t="s">
        <v>3619</v>
      </c>
      <c r="C170" s="19" t="s">
        <v>3702</v>
      </c>
      <c r="D170" s="19" t="s">
        <v>92</v>
      </c>
      <c r="E170" s="19" t="s">
        <v>3703</v>
      </c>
      <c r="F170" s="19" t="s">
        <v>23</v>
      </c>
    </row>
    <row r="171" spans="1:6" x14ac:dyDescent="0.2">
      <c r="A171" s="20">
        <v>2018</v>
      </c>
      <c r="B171" s="19" t="s">
        <v>3687</v>
      </c>
      <c r="C171" s="19" t="s">
        <v>3688</v>
      </c>
      <c r="D171" s="19" t="s">
        <v>92</v>
      </c>
      <c r="E171" s="19" t="s">
        <v>3689</v>
      </c>
      <c r="F171" s="19" t="s">
        <v>1477</v>
      </c>
    </row>
    <row r="172" spans="1:6" x14ac:dyDescent="0.2">
      <c r="A172" s="20">
        <v>2019</v>
      </c>
      <c r="B172" s="19" t="s">
        <v>808</v>
      </c>
      <c r="C172" s="19" t="s">
        <v>3833</v>
      </c>
      <c r="D172" s="19" t="s">
        <v>92</v>
      </c>
      <c r="E172" s="19" t="s">
        <v>3834</v>
      </c>
      <c r="F172" s="19" t="s">
        <v>25</v>
      </c>
    </row>
    <row r="173" spans="1:6" x14ac:dyDescent="0.2">
      <c r="A173" s="20">
        <v>2019</v>
      </c>
      <c r="B173" s="19" t="s">
        <v>3751</v>
      </c>
      <c r="C173" s="19" t="s">
        <v>3806</v>
      </c>
      <c r="D173" s="19" t="s">
        <v>92</v>
      </c>
      <c r="E173" s="19" t="s">
        <v>3807</v>
      </c>
      <c r="F173" s="19" t="s">
        <v>23</v>
      </c>
    </row>
    <row r="174" spans="1:6" x14ac:dyDescent="0.2">
      <c r="A174" s="20">
        <v>2019</v>
      </c>
      <c r="B174" s="19" t="s">
        <v>3791</v>
      </c>
      <c r="C174" s="19" t="s">
        <v>3792</v>
      </c>
      <c r="D174" s="19" t="s">
        <v>92</v>
      </c>
      <c r="E174" s="19" t="s">
        <v>2767</v>
      </c>
      <c r="F174" s="19" t="s">
        <v>26</v>
      </c>
    </row>
    <row r="175" spans="1:6" x14ac:dyDescent="0.2">
      <c r="A175" s="20">
        <v>2019</v>
      </c>
      <c r="B175" s="19" t="s">
        <v>3793</v>
      </c>
      <c r="C175" s="19" t="s">
        <v>3794</v>
      </c>
      <c r="D175" s="19" t="s">
        <v>92</v>
      </c>
      <c r="E175" s="19" t="s">
        <v>3795</v>
      </c>
      <c r="F175" s="19" t="s">
        <v>23</v>
      </c>
    </row>
    <row r="176" spans="1:6" x14ac:dyDescent="0.2">
      <c r="A176" s="20">
        <v>2020</v>
      </c>
      <c r="B176" s="19" t="s">
        <v>3937</v>
      </c>
      <c r="C176" s="19" t="s">
        <v>3938</v>
      </c>
      <c r="D176" s="19" t="s">
        <v>92</v>
      </c>
      <c r="E176" s="19" t="s">
        <v>3939</v>
      </c>
      <c r="F176" s="19" t="s">
        <v>24</v>
      </c>
    </row>
    <row r="177" spans="1:6" x14ac:dyDescent="0.2">
      <c r="A177" s="20">
        <v>2020</v>
      </c>
      <c r="B177" s="19" t="s">
        <v>3943</v>
      </c>
      <c r="C177" s="19" t="s">
        <v>3944</v>
      </c>
      <c r="D177" s="19" t="s">
        <v>92</v>
      </c>
      <c r="E177" s="19" t="s">
        <v>3945</v>
      </c>
      <c r="F177" s="19" t="s">
        <v>23</v>
      </c>
    </row>
    <row r="178" spans="1:6" x14ac:dyDescent="0.2">
      <c r="A178" s="20">
        <v>2020</v>
      </c>
      <c r="B178" s="19" t="s">
        <v>3974</v>
      </c>
      <c r="C178" s="19" t="s">
        <v>3975</v>
      </c>
      <c r="D178" s="19" t="s">
        <v>92</v>
      </c>
      <c r="E178" s="19" t="s">
        <v>3404</v>
      </c>
      <c r="F178" s="19" t="s">
        <v>23</v>
      </c>
    </row>
    <row r="179" spans="1:6" x14ac:dyDescent="0.2">
      <c r="A179" s="20">
        <v>2020</v>
      </c>
      <c r="B179" s="19" t="s">
        <v>3893</v>
      </c>
      <c r="C179" s="19" t="s">
        <v>3946</v>
      </c>
      <c r="D179" s="19" t="s">
        <v>92</v>
      </c>
      <c r="E179" s="19" t="s">
        <v>3947</v>
      </c>
      <c r="F179" s="19" t="s">
        <v>23</v>
      </c>
    </row>
    <row r="180" spans="1:6" x14ac:dyDescent="0.2">
      <c r="A180" s="20">
        <v>2020</v>
      </c>
      <c r="B180" s="19" t="s">
        <v>3948</v>
      </c>
      <c r="C180" s="19" t="s">
        <v>3949</v>
      </c>
      <c r="D180" s="19" t="s">
        <v>92</v>
      </c>
      <c r="E180" s="19" t="s">
        <v>3950</v>
      </c>
      <c r="F180" s="19" t="s">
        <v>23</v>
      </c>
    </row>
    <row r="181" spans="1:6" x14ac:dyDescent="0.2">
      <c r="A181" s="20">
        <v>2020</v>
      </c>
      <c r="B181" s="19" t="s">
        <v>3855</v>
      </c>
      <c r="C181" s="19" t="s">
        <v>3951</v>
      </c>
      <c r="D181" s="19" t="s">
        <v>92</v>
      </c>
      <c r="E181" s="19" t="s">
        <v>3952</v>
      </c>
      <c r="F181" s="19" t="s">
        <v>25</v>
      </c>
    </row>
    <row r="182" spans="1:6" x14ac:dyDescent="0.2">
      <c r="A182" s="20">
        <v>2020</v>
      </c>
      <c r="B182" s="19" t="s">
        <v>3919</v>
      </c>
      <c r="C182" s="19" t="s">
        <v>3953</v>
      </c>
      <c r="D182" s="19" t="s">
        <v>92</v>
      </c>
      <c r="E182" s="19" t="s">
        <v>3954</v>
      </c>
      <c r="F182" s="19" t="s">
        <v>23</v>
      </c>
    </row>
    <row r="183" spans="1:6" x14ac:dyDescent="0.2">
      <c r="A183" s="20">
        <v>2021</v>
      </c>
      <c r="B183" s="19" t="s">
        <v>4055</v>
      </c>
      <c r="C183" s="19" t="s">
        <v>4087</v>
      </c>
      <c r="D183" s="19" t="s">
        <v>92</v>
      </c>
      <c r="E183" s="19" t="s">
        <v>4088</v>
      </c>
      <c r="F183" s="19" t="s">
        <v>25</v>
      </c>
    </row>
    <row r="184" spans="1:6" x14ac:dyDescent="0.2">
      <c r="A184" s="20">
        <v>2021</v>
      </c>
      <c r="B184" s="19" t="s">
        <v>4084</v>
      </c>
      <c r="C184" s="19" t="s">
        <v>4085</v>
      </c>
      <c r="D184" s="19" t="s">
        <v>92</v>
      </c>
      <c r="E184" s="19" t="s">
        <v>4086</v>
      </c>
      <c r="F184" s="19" t="s">
        <v>25</v>
      </c>
    </row>
    <row r="185" spans="1:6" x14ac:dyDescent="0.2">
      <c r="A185" s="20">
        <v>2021</v>
      </c>
      <c r="B185" s="19" t="s">
        <v>4081</v>
      </c>
      <c r="C185" s="19" t="s">
        <v>4082</v>
      </c>
      <c r="D185" s="19" t="s">
        <v>92</v>
      </c>
      <c r="E185" s="19" t="s">
        <v>4083</v>
      </c>
      <c r="F185" s="19" t="s">
        <v>23</v>
      </c>
    </row>
    <row r="186" spans="1:6" x14ac:dyDescent="0.2">
      <c r="A186" s="20">
        <v>2021</v>
      </c>
      <c r="B186" s="19" t="s">
        <v>4078</v>
      </c>
      <c r="C186" s="19" t="s">
        <v>4079</v>
      </c>
      <c r="D186" s="19" t="s">
        <v>92</v>
      </c>
      <c r="E186" s="19" t="s">
        <v>4080</v>
      </c>
      <c r="F186" s="19" t="s">
        <v>28</v>
      </c>
    </row>
    <row r="187" spans="1:6" x14ac:dyDescent="0.2">
      <c r="A187" s="20">
        <v>2021</v>
      </c>
      <c r="B187" s="19" t="s">
        <v>4075</v>
      </c>
      <c r="C187" s="19" t="s">
        <v>4076</v>
      </c>
      <c r="D187" s="19" t="s">
        <v>92</v>
      </c>
      <c r="E187" s="19" t="s">
        <v>4077</v>
      </c>
      <c r="F187" s="19" t="s">
        <v>23</v>
      </c>
    </row>
    <row r="188" spans="1:6" x14ac:dyDescent="0.2">
      <c r="A188" s="20">
        <v>2021</v>
      </c>
      <c r="B188" s="19" t="s">
        <v>4012</v>
      </c>
      <c r="C188" s="19" t="s">
        <v>4073</v>
      </c>
      <c r="D188" s="19" t="s">
        <v>92</v>
      </c>
      <c r="E188" s="19" t="s">
        <v>4074</v>
      </c>
      <c r="F188" s="19" t="s">
        <v>24</v>
      </c>
    </row>
    <row r="189" spans="1:6" x14ac:dyDescent="0.2">
      <c r="A189" s="20">
        <v>2021</v>
      </c>
      <c r="B189" s="19" t="s">
        <v>4089</v>
      </c>
      <c r="C189" s="19" t="s">
        <v>4090</v>
      </c>
      <c r="D189" s="19" t="s">
        <v>92</v>
      </c>
      <c r="E189" s="19" t="s">
        <v>2703</v>
      </c>
      <c r="F189" s="19" t="s">
        <v>29</v>
      </c>
    </row>
    <row r="190" spans="1:6" x14ac:dyDescent="0.2">
      <c r="A190" s="20">
        <v>2021</v>
      </c>
      <c r="B190" s="19" t="s">
        <v>4004</v>
      </c>
      <c r="C190" s="19" t="s">
        <v>4065</v>
      </c>
      <c r="D190" s="19" t="s">
        <v>92</v>
      </c>
      <c r="E190" s="19" t="s">
        <v>4066</v>
      </c>
      <c r="F190" s="19" t="s">
        <v>31</v>
      </c>
    </row>
    <row r="191" spans="1:6" x14ac:dyDescent="0.2">
      <c r="A191" s="20">
        <v>2021</v>
      </c>
      <c r="B191" s="19" t="s">
        <v>3993</v>
      </c>
      <c r="C191" s="19" t="s">
        <v>4063</v>
      </c>
      <c r="D191" s="19" t="s">
        <v>92</v>
      </c>
      <c r="E191" s="19" t="s">
        <v>4064</v>
      </c>
      <c r="F191" s="19" t="s">
        <v>24</v>
      </c>
    </row>
    <row r="192" spans="1:6" x14ac:dyDescent="0.2">
      <c r="A192" s="20">
        <v>2021</v>
      </c>
      <c r="B192" s="19" t="s">
        <v>4060</v>
      </c>
      <c r="C192" s="19" t="s">
        <v>4061</v>
      </c>
      <c r="D192" s="19" t="s">
        <v>92</v>
      </c>
      <c r="E192" s="19" t="s">
        <v>4062</v>
      </c>
      <c r="F192" s="19" t="s">
        <v>23</v>
      </c>
    </row>
    <row r="193" spans="1:6" x14ac:dyDescent="0.2">
      <c r="A193" s="20">
        <v>2021</v>
      </c>
      <c r="B193" s="19" t="s">
        <v>3990</v>
      </c>
      <c r="C193" s="19" t="s">
        <v>4058</v>
      </c>
      <c r="D193" s="19" t="s">
        <v>92</v>
      </c>
      <c r="E193" s="19" t="s">
        <v>4059</v>
      </c>
      <c r="F193" s="19" t="s">
        <v>23</v>
      </c>
    </row>
    <row r="194" spans="1:6" x14ac:dyDescent="0.2">
      <c r="A194" s="20">
        <v>2022</v>
      </c>
      <c r="B194" s="19" t="s">
        <v>4287</v>
      </c>
      <c r="C194" s="19" t="s">
        <v>4288</v>
      </c>
      <c r="D194" s="19" t="s">
        <v>92</v>
      </c>
      <c r="E194" s="19" t="s">
        <v>3546</v>
      </c>
      <c r="F194" s="19" t="s">
        <v>23</v>
      </c>
    </row>
    <row r="195" spans="1:6" x14ac:dyDescent="0.2">
      <c r="A195" s="20">
        <v>2022</v>
      </c>
      <c r="B195" s="19" t="s">
        <v>4289</v>
      </c>
      <c r="C195" s="19" t="s">
        <v>4290</v>
      </c>
      <c r="D195" s="19" t="s">
        <v>92</v>
      </c>
      <c r="E195" s="19" t="s">
        <v>4291</v>
      </c>
      <c r="F195" s="19" t="s">
        <v>30</v>
      </c>
    </row>
    <row r="196" spans="1:6" x14ac:dyDescent="0.2">
      <c r="A196" s="20">
        <v>2022</v>
      </c>
      <c r="B196" s="19" t="s">
        <v>4297</v>
      </c>
      <c r="C196" s="19" t="s">
        <v>4298</v>
      </c>
      <c r="D196" s="19" t="s">
        <v>92</v>
      </c>
      <c r="E196" s="19" t="s">
        <v>4299</v>
      </c>
      <c r="F196" s="19" t="s">
        <v>23</v>
      </c>
    </row>
    <row r="197" spans="1:6" x14ac:dyDescent="0.2">
      <c r="A197" s="20">
        <v>2022</v>
      </c>
      <c r="B197" s="19" t="s">
        <v>4127</v>
      </c>
      <c r="C197" s="19" t="s">
        <v>4295</v>
      </c>
      <c r="D197" s="19" t="s">
        <v>92</v>
      </c>
      <c r="E197" s="19" t="s">
        <v>4296</v>
      </c>
      <c r="F197" s="19" t="s">
        <v>23</v>
      </c>
    </row>
    <row r="198" spans="1:6" x14ac:dyDescent="0.2">
      <c r="A198" s="20">
        <v>2022</v>
      </c>
      <c r="B198" s="19" t="s">
        <v>4228</v>
      </c>
      <c r="C198" s="19" t="s">
        <v>4249</v>
      </c>
      <c r="D198" s="19" t="s">
        <v>92</v>
      </c>
      <c r="E198" s="19" t="s">
        <v>4250</v>
      </c>
      <c r="F198" s="19" t="s">
        <v>23</v>
      </c>
    </row>
    <row r="199" spans="1:6" x14ac:dyDescent="0.2">
      <c r="A199" s="20">
        <v>2022</v>
      </c>
      <c r="B199" s="19" t="s">
        <v>4240</v>
      </c>
      <c r="C199" s="19" t="s">
        <v>4282</v>
      </c>
      <c r="D199" s="19" t="s">
        <v>92</v>
      </c>
      <c r="E199" s="19" t="s">
        <v>4283</v>
      </c>
      <c r="F199" s="19" t="s">
        <v>23</v>
      </c>
    </row>
    <row r="200" spans="1:6" x14ac:dyDescent="0.2">
      <c r="A200" s="20">
        <v>2023</v>
      </c>
      <c r="B200" s="19" t="s">
        <v>4437</v>
      </c>
      <c r="C200" s="19" t="s">
        <v>4438</v>
      </c>
      <c r="D200" s="19" t="s">
        <v>92</v>
      </c>
      <c r="E200" s="19" t="s">
        <v>4439</v>
      </c>
      <c r="F200" s="19" t="s">
        <v>25</v>
      </c>
    </row>
    <row r="201" spans="1:6" x14ac:dyDescent="0.2">
      <c r="A201" s="20">
        <v>2023</v>
      </c>
      <c r="B201" s="19" t="s">
        <v>4440</v>
      </c>
      <c r="C201" s="19" t="s">
        <v>4441</v>
      </c>
      <c r="D201" s="19" t="s">
        <v>92</v>
      </c>
      <c r="E201" s="19" t="s">
        <v>4442</v>
      </c>
      <c r="F201" s="19" t="s">
        <v>23</v>
      </c>
    </row>
    <row r="202" spans="1:6" x14ac:dyDescent="0.2">
      <c r="A202" s="20">
        <v>2023</v>
      </c>
      <c r="B202" s="19" t="s">
        <v>1085</v>
      </c>
      <c r="C202" s="19" t="s">
        <v>4443</v>
      </c>
      <c r="D202" s="19" t="s">
        <v>92</v>
      </c>
      <c r="E202" s="19" t="s">
        <v>2549</v>
      </c>
      <c r="F202" s="19" t="s">
        <v>23</v>
      </c>
    </row>
    <row r="203" spans="1:6" x14ac:dyDescent="0.2">
      <c r="A203" s="20">
        <v>2023</v>
      </c>
      <c r="B203" s="19" t="s">
        <v>4444</v>
      </c>
      <c r="C203" s="19" t="s">
        <v>4445</v>
      </c>
      <c r="D203" s="19" t="s">
        <v>92</v>
      </c>
      <c r="E203" s="19" t="s">
        <v>4446</v>
      </c>
      <c r="F203" s="19" t="s">
        <v>23</v>
      </c>
    </row>
    <row r="204" spans="1:6" x14ac:dyDescent="0.2">
      <c r="A204" s="20">
        <v>2023</v>
      </c>
      <c r="B204" s="19" t="s">
        <v>4447</v>
      </c>
      <c r="C204" s="19" t="s">
        <v>4448</v>
      </c>
      <c r="D204" s="19" t="s">
        <v>92</v>
      </c>
      <c r="E204" s="19" t="s">
        <v>4449</v>
      </c>
      <c r="F204" s="19" t="s">
        <v>23</v>
      </c>
    </row>
    <row r="205" spans="1:6" x14ac:dyDescent="0.2">
      <c r="A205" s="20">
        <v>2023</v>
      </c>
      <c r="B205" s="19" t="s">
        <v>4432</v>
      </c>
      <c r="C205" s="19" t="s">
        <v>4433</v>
      </c>
      <c r="D205" s="19" t="s">
        <v>92</v>
      </c>
      <c r="E205" s="19" t="s">
        <v>4043</v>
      </c>
      <c r="F205" s="19" t="s">
        <v>25</v>
      </c>
    </row>
    <row r="206" spans="1:6" x14ac:dyDescent="0.2">
      <c r="A206" s="20">
        <v>2023</v>
      </c>
      <c r="B206" s="19" t="s">
        <v>4459</v>
      </c>
      <c r="C206" s="19" t="s">
        <v>4460</v>
      </c>
      <c r="D206" s="19" t="s">
        <v>92</v>
      </c>
      <c r="E206" s="19" t="s">
        <v>3462</v>
      </c>
      <c r="F206" s="19" t="s">
        <v>33</v>
      </c>
    </row>
    <row r="207" spans="1:6" x14ac:dyDescent="0.2">
      <c r="A207" s="20">
        <v>2023</v>
      </c>
      <c r="B207" s="19" t="s">
        <v>4386</v>
      </c>
      <c r="C207" s="19" t="s">
        <v>4456</v>
      </c>
      <c r="D207" s="19" t="s">
        <v>92</v>
      </c>
      <c r="E207" s="19" t="s">
        <v>4457</v>
      </c>
      <c r="F207" s="19" t="s">
        <v>23</v>
      </c>
    </row>
    <row r="208" spans="1:6" x14ac:dyDescent="0.2">
      <c r="A208" s="20">
        <v>2023</v>
      </c>
      <c r="B208" s="19" t="s">
        <v>4328</v>
      </c>
      <c r="C208" s="19" t="s">
        <v>1021</v>
      </c>
      <c r="D208" s="19" t="s">
        <v>92</v>
      </c>
      <c r="E208" s="19" t="s">
        <v>4458</v>
      </c>
      <c r="F208" s="19" t="s">
        <v>23</v>
      </c>
    </row>
    <row r="209" spans="1:6" x14ac:dyDescent="0.2">
      <c r="A209" s="20">
        <v>2024</v>
      </c>
      <c r="B209" s="19" t="s">
        <v>4484</v>
      </c>
      <c r="C209" s="19" t="s">
        <v>4485</v>
      </c>
      <c r="D209" s="19" t="s">
        <v>92</v>
      </c>
      <c r="E209" s="19" t="s">
        <v>4486</v>
      </c>
      <c r="F209" s="19" t="s">
        <v>23</v>
      </c>
    </row>
    <row r="210" spans="1:6" x14ac:dyDescent="0.2">
      <c r="A210" s="20">
        <v>2024</v>
      </c>
      <c r="B210" s="19" t="s">
        <v>4470</v>
      </c>
      <c r="C210" s="19" t="s">
        <v>3397</v>
      </c>
      <c r="D210" s="19" t="s">
        <v>92</v>
      </c>
      <c r="E210" s="19" t="s">
        <v>4487</v>
      </c>
      <c r="F210" s="19" t="s">
        <v>23</v>
      </c>
    </row>
  </sheetData>
  <sheetProtection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86C7-7529-F94B-ABED-672DFE5DEDEC}">
  <dimension ref="A1:F754"/>
  <sheetViews>
    <sheetView workbookViewId="0">
      <selection activeCell="H35" sqref="H35"/>
    </sheetView>
  </sheetViews>
  <sheetFormatPr baseColWidth="10" defaultColWidth="10.77734375" defaultRowHeight="18" x14ac:dyDescent="0.2"/>
  <cols>
    <col min="1" max="1" width="11" style="20" customWidth="1"/>
    <col min="2" max="2" width="39" style="19" customWidth="1"/>
    <col min="3" max="3" width="29.6640625" style="19" bestFit="1" customWidth="1"/>
    <col min="4" max="4" width="29.6640625" style="19" customWidth="1"/>
    <col min="5" max="5" width="25.109375" style="19" bestFit="1" customWidth="1"/>
    <col min="6" max="6" width="55.44140625" style="19" bestFit="1" customWidth="1"/>
    <col min="7" max="16384" width="10.77734375" style="19"/>
  </cols>
  <sheetData>
    <row r="1" spans="1:6" s="23" customFormat="1" x14ac:dyDescent="0.2">
      <c r="A1" s="24" t="s">
        <v>86</v>
      </c>
      <c r="B1" s="25" t="s">
        <v>114</v>
      </c>
      <c r="C1" s="25" t="s">
        <v>115</v>
      </c>
      <c r="D1" s="25" t="s">
        <v>89</v>
      </c>
      <c r="E1" s="25" t="s">
        <v>116</v>
      </c>
      <c r="F1" s="25" t="s">
        <v>21</v>
      </c>
    </row>
    <row r="2" spans="1:6" x14ac:dyDescent="0.2">
      <c r="A2" s="20">
        <v>1919</v>
      </c>
      <c r="B2" s="19" t="s">
        <v>119</v>
      </c>
      <c r="C2" s="19" t="s">
        <v>120</v>
      </c>
      <c r="D2" s="19" t="s">
        <v>93</v>
      </c>
      <c r="E2" s="19" t="s">
        <v>121</v>
      </c>
      <c r="F2" s="19" t="s">
        <v>27</v>
      </c>
    </row>
    <row r="3" spans="1:6" x14ac:dyDescent="0.2">
      <c r="A3" s="20">
        <v>1924</v>
      </c>
      <c r="B3" s="19" t="s">
        <v>122</v>
      </c>
      <c r="C3" s="19" t="s">
        <v>123</v>
      </c>
      <c r="D3" s="19" t="s">
        <v>93</v>
      </c>
      <c r="E3" s="19" t="s">
        <v>124</v>
      </c>
      <c r="F3" s="19" t="s">
        <v>27</v>
      </c>
    </row>
    <row r="4" spans="1:6" x14ac:dyDescent="0.2">
      <c r="A4" s="20">
        <v>1941</v>
      </c>
      <c r="B4" s="19" t="s">
        <v>140</v>
      </c>
      <c r="C4" s="19" t="s">
        <v>141</v>
      </c>
      <c r="D4" s="19" t="s">
        <v>93</v>
      </c>
      <c r="E4" s="19" t="s">
        <v>142</v>
      </c>
      <c r="F4" s="19" t="s">
        <v>23</v>
      </c>
    </row>
    <row r="5" spans="1:6" x14ac:dyDescent="0.2">
      <c r="A5" s="20">
        <v>1948</v>
      </c>
      <c r="B5" s="19" t="s">
        <v>143</v>
      </c>
      <c r="C5" s="19" t="s">
        <v>144</v>
      </c>
      <c r="D5" s="19" t="s">
        <v>93</v>
      </c>
      <c r="E5" s="19" t="s">
        <v>145</v>
      </c>
      <c r="F5" s="19" t="s">
        <v>23</v>
      </c>
    </row>
    <row r="6" spans="1:6" x14ac:dyDescent="0.2">
      <c r="A6" s="20">
        <v>1950</v>
      </c>
      <c r="B6" s="19" t="s">
        <v>146</v>
      </c>
      <c r="C6" s="19" t="s">
        <v>147</v>
      </c>
      <c r="D6" s="19" t="s">
        <v>93</v>
      </c>
      <c r="E6" s="19" t="s">
        <v>148</v>
      </c>
      <c r="F6" s="19" t="s">
        <v>23</v>
      </c>
    </row>
    <row r="7" spans="1:6" x14ac:dyDescent="0.2">
      <c r="A7" s="20">
        <v>1955</v>
      </c>
      <c r="B7" s="19" t="s">
        <v>155</v>
      </c>
      <c r="C7" s="19" t="s">
        <v>156</v>
      </c>
      <c r="D7" s="19" t="s">
        <v>93</v>
      </c>
      <c r="E7" s="19" t="s">
        <v>157</v>
      </c>
      <c r="F7" s="19" t="s">
        <v>23</v>
      </c>
    </row>
    <row r="8" spans="1:6" x14ac:dyDescent="0.2">
      <c r="A8" s="20">
        <v>1959</v>
      </c>
      <c r="B8" s="19" t="s">
        <v>165</v>
      </c>
      <c r="C8" s="19" t="s">
        <v>166</v>
      </c>
      <c r="D8" s="19" t="s">
        <v>93</v>
      </c>
      <c r="E8" s="19" t="s">
        <v>167</v>
      </c>
      <c r="F8" s="19" t="s">
        <v>23</v>
      </c>
    </row>
    <row r="9" spans="1:6" x14ac:dyDescent="0.2">
      <c r="A9" s="20">
        <v>1959</v>
      </c>
      <c r="B9" s="19" t="s">
        <v>161</v>
      </c>
      <c r="C9" s="19" t="s">
        <v>162</v>
      </c>
      <c r="D9" s="19" t="s">
        <v>93</v>
      </c>
      <c r="E9" s="19" t="s">
        <v>163</v>
      </c>
      <c r="F9" s="19" t="s">
        <v>164</v>
      </c>
    </row>
    <row r="10" spans="1:6" x14ac:dyDescent="0.2">
      <c r="A10" s="20">
        <v>1960</v>
      </c>
      <c r="B10" s="19" t="s">
        <v>171</v>
      </c>
      <c r="C10" s="19" t="s">
        <v>171</v>
      </c>
      <c r="D10" s="19" t="s">
        <v>93</v>
      </c>
      <c r="E10" s="19" t="s">
        <v>172</v>
      </c>
      <c r="F10" s="19" t="s">
        <v>24</v>
      </c>
    </row>
    <row r="11" spans="1:6" x14ac:dyDescent="0.2">
      <c r="A11" s="20">
        <v>1960</v>
      </c>
      <c r="B11" s="19" t="s">
        <v>168</v>
      </c>
      <c r="C11" s="19" t="s">
        <v>169</v>
      </c>
      <c r="D11" s="19" t="s">
        <v>93</v>
      </c>
      <c r="E11" s="19" t="s">
        <v>170</v>
      </c>
      <c r="F11" s="19" t="s">
        <v>23</v>
      </c>
    </row>
    <row r="12" spans="1:6" x14ac:dyDescent="0.2">
      <c r="A12" s="20">
        <v>1961</v>
      </c>
      <c r="B12" s="19" t="s">
        <v>179</v>
      </c>
      <c r="C12" s="19" t="s">
        <v>180</v>
      </c>
      <c r="D12" s="19" t="s">
        <v>93</v>
      </c>
      <c r="E12" s="19" t="s">
        <v>181</v>
      </c>
      <c r="F12" s="19" t="s">
        <v>24</v>
      </c>
    </row>
    <row r="13" spans="1:6" x14ac:dyDescent="0.2">
      <c r="A13" s="20">
        <v>1961</v>
      </c>
      <c r="B13" s="19" t="s">
        <v>176</v>
      </c>
      <c r="C13" s="19" t="s">
        <v>177</v>
      </c>
      <c r="D13" s="19" t="s">
        <v>93</v>
      </c>
      <c r="E13" s="19" t="s">
        <v>178</v>
      </c>
      <c r="F13" s="19" t="s">
        <v>24</v>
      </c>
    </row>
    <row r="14" spans="1:6" x14ac:dyDescent="0.2">
      <c r="A14" s="20">
        <v>1962</v>
      </c>
      <c r="B14" s="19" t="s">
        <v>185</v>
      </c>
      <c r="C14" s="19" t="s">
        <v>186</v>
      </c>
      <c r="D14" s="19" t="s">
        <v>93</v>
      </c>
      <c r="E14" s="19" t="s">
        <v>187</v>
      </c>
      <c r="F14" s="19" t="s">
        <v>23</v>
      </c>
    </row>
    <row r="15" spans="1:6" x14ac:dyDescent="0.2">
      <c r="A15" s="20">
        <v>1962</v>
      </c>
      <c r="B15" s="19" t="s">
        <v>182</v>
      </c>
      <c r="C15" s="19" t="s">
        <v>183</v>
      </c>
      <c r="D15" s="19" t="s">
        <v>93</v>
      </c>
      <c r="E15" s="19" t="s">
        <v>184</v>
      </c>
      <c r="F15" s="19" t="s">
        <v>24</v>
      </c>
    </row>
    <row r="16" spans="1:6" x14ac:dyDescent="0.2">
      <c r="A16" s="20">
        <v>1962</v>
      </c>
      <c r="B16" s="19" t="s">
        <v>188</v>
      </c>
      <c r="C16" s="19" t="s">
        <v>189</v>
      </c>
      <c r="D16" s="19" t="s">
        <v>93</v>
      </c>
      <c r="E16" s="19" t="s">
        <v>190</v>
      </c>
      <c r="F16" s="19" t="s">
        <v>191</v>
      </c>
    </row>
    <row r="17" spans="1:6" x14ac:dyDescent="0.2">
      <c r="A17" s="20">
        <v>1963</v>
      </c>
      <c r="B17" s="19" t="s">
        <v>201</v>
      </c>
      <c r="C17" s="19" t="s">
        <v>202</v>
      </c>
      <c r="D17" s="19" t="s">
        <v>93</v>
      </c>
      <c r="E17" s="19" t="s">
        <v>203</v>
      </c>
      <c r="F17" s="19" t="s">
        <v>23</v>
      </c>
    </row>
    <row r="18" spans="1:6" x14ac:dyDescent="0.2">
      <c r="A18" s="20">
        <v>1964</v>
      </c>
      <c r="B18" s="19" t="s">
        <v>210</v>
      </c>
      <c r="C18" s="19" t="s">
        <v>211</v>
      </c>
      <c r="D18" s="19" t="s">
        <v>93</v>
      </c>
      <c r="E18" s="19" t="s">
        <v>212</v>
      </c>
      <c r="F18" s="19" t="s">
        <v>24</v>
      </c>
    </row>
    <row r="19" spans="1:6" x14ac:dyDescent="0.2">
      <c r="A19" s="20">
        <v>1965</v>
      </c>
      <c r="B19" s="19" t="s">
        <v>235</v>
      </c>
      <c r="C19" s="19" t="s">
        <v>236</v>
      </c>
      <c r="D19" s="19" t="s">
        <v>93</v>
      </c>
      <c r="E19" s="19" t="s">
        <v>237</v>
      </c>
      <c r="F19" s="19" t="s">
        <v>23</v>
      </c>
    </row>
    <row r="20" spans="1:6" x14ac:dyDescent="0.2">
      <c r="A20" s="20">
        <v>1965</v>
      </c>
      <c r="B20" s="19" t="s">
        <v>222</v>
      </c>
      <c r="C20" s="19" t="s">
        <v>223</v>
      </c>
      <c r="D20" s="19" t="s">
        <v>93</v>
      </c>
      <c r="E20" s="19" t="s">
        <v>178</v>
      </c>
      <c r="F20" s="19" t="s">
        <v>24</v>
      </c>
    </row>
    <row r="21" spans="1:6" x14ac:dyDescent="0.2">
      <c r="A21" s="20">
        <v>1965</v>
      </c>
      <c r="B21" s="19" t="s">
        <v>219</v>
      </c>
      <c r="C21" s="19" t="s">
        <v>220</v>
      </c>
      <c r="D21" s="19" t="s">
        <v>93</v>
      </c>
      <c r="E21" s="19" t="s">
        <v>221</v>
      </c>
      <c r="F21" s="19" t="s">
        <v>23</v>
      </c>
    </row>
    <row r="22" spans="1:6" x14ac:dyDescent="0.2">
      <c r="A22" s="20">
        <v>1965</v>
      </c>
      <c r="B22" s="19" t="s">
        <v>216</v>
      </c>
      <c r="C22" s="19" t="s">
        <v>217</v>
      </c>
      <c r="D22" s="19" t="s">
        <v>93</v>
      </c>
      <c r="E22" s="19" t="s">
        <v>218</v>
      </c>
      <c r="F22" s="19" t="s">
        <v>23</v>
      </c>
    </row>
    <row r="23" spans="1:6" x14ac:dyDescent="0.2">
      <c r="A23" s="20">
        <v>1965</v>
      </c>
      <c r="B23" s="19" t="s">
        <v>224</v>
      </c>
      <c r="C23" s="19" t="s">
        <v>225</v>
      </c>
      <c r="D23" s="19" t="s">
        <v>93</v>
      </c>
      <c r="E23" s="19" t="s">
        <v>226</v>
      </c>
      <c r="F23" s="19" t="s">
        <v>23</v>
      </c>
    </row>
    <row r="24" spans="1:6" x14ac:dyDescent="0.2">
      <c r="A24" s="20">
        <v>1965</v>
      </c>
      <c r="B24" s="19" t="s">
        <v>233</v>
      </c>
      <c r="C24" s="19" t="s">
        <v>234</v>
      </c>
      <c r="D24" s="19" t="s">
        <v>93</v>
      </c>
      <c r="E24" s="19" t="s">
        <v>184</v>
      </c>
      <c r="F24" s="19" t="s">
        <v>23</v>
      </c>
    </row>
    <row r="25" spans="1:6" x14ac:dyDescent="0.2">
      <c r="A25" s="20">
        <v>1967</v>
      </c>
      <c r="B25" s="19" t="s">
        <v>263</v>
      </c>
      <c r="C25" s="19" t="s">
        <v>264</v>
      </c>
      <c r="D25" s="19" t="s">
        <v>93</v>
      </c>
      <c r="E25" s="19" t="s">
        <v>265</v>
      </c>
      <c r="F25" s="19" t="s">
        <v>24</v>
      </c>
    </row>
    <row r="26" spans="1:6" x14ac:dyDescent="0.2">
      <c r="A26" s="20">
        <v>1967</v>
      </c>
      <c r="B26" s="19" t="s">
        <v>250</v>
      </c>
      <c r="C26" s="19" t="s">
        <v>251</v>
      </c>
      <c r="D26" s="19" t="s">
        <v>93</v>
      </c>
      <c r="E26" s="19" t="s">
        <v>252</v>
      </c>
      <c r="F26" s="19" t="s">
        <v>23</v>
      </c>
    </row>
    <row r="27" spans="1:6" x14ac:dyDescent="0.2">
      <c r="A27" s="20">
        <v>1967</v>
      </c>
      <c r="B27" s="19" t="s">
        <v>244</v>
      </c>
      <c r="C27" s="19" t="s">
        <v>245</v>
      </c>
      <c r="D27" s="19" t="s">
        <v>93</v>
      </c>
      <c r="E27" s="19" t="s">
        <v>246</v>
      </c>
      <c r="F27" s="19" t="s">
        <v>23</v>
      </c>
    </row>
    <row r="28" spans="1:6" x14ac:dyDescent="0.2">
      <c r="A28" s="20">
        <v>1967</v>
      </c>
      <c r="B28" s="19" t="s">
        <v>247</v>
      </c>
      <c r="C28" s="19" t="s">
        <v>248</v>
      </c>
      <c r="D28" s="19" t="s">
        <v>93</v>
      </c>
      <c r="E28" s="19" t="s">
        <v>249</v>
      </c>
      <c r="F28" s="19" t="s">
        <v>23</v>
      </c>
    </row>
    <row r="29" spans="1:6" x14ac:dyDescent="0.2">
      <c r="A29" s="20">
        <v>1967</v>
      </c>
      <c r="B29" s="19" t="s">
        <v>268</v>
      </c>
      <c r="C29" s="19" t="s">
        <v>269</v>
      </c>
      <c r="D29" s="19" t="s">
        <v>93</v>
      </c>
      <c r="E29" s="19" t="s">
        <v>270</v>
      </c>
      <c r="F29" s="19" t="s">
        <v>23</v>
      </c>
    </row>
    <row r="30" spans="1:6" x14ac:dyDescent="0.2">
      <c r="A30" s="20">
        <v>1967</v>
      </c>
      <c r="B30" s="19" t="s">
        <v>260</v>
      </c>
      <c r="C30" s="19" t="s">
        <v>266</v>
      </c>
      <c r="D30" s="19" t="s">
        <v>93</v>
      </c>
      <c r="E30" s="19" t="s">
        <v>267</v>
      </c>
      <c r="F30" s="19" t="s">
        <v>23</v>
      </c>
    </row>
    <row r="31" spans="1:6" x14ac:dyDescent="0.2">
      <c r="A31" s="20">
        <v>1968</v>
      </c>
      <c r="B31" s="19" t="s">
        <v>287</v>
      </c>
      <c r="C31" s="19" t="s">
        <v>288</v>
      </c>
      <c r="D31" s="19" t="s">
        <v>93</v>
      </c>
      <c r="E31" s="19" t="s">
        <v>289</v>
      </c>
      <c r="F31" s="19" t="s">
        <v>24</v>
      </c>
    </row>
    <row r="32" spans="1:6" x14ac:dyDescent="0.2">
      <c r="A32" s="20">
        <v>1968</v>
      </c>
      <c r="B32" s="19" t="s">
        <v>285</v>
      </c>
      <c r="C32" s="19" t="s">
        <v>286</v>
      </c>
      <c r="D32" s="19" t="s">
        <v>93</v>
      </c>
      <c r="E32" s="19" t="s">
        <v>278</v>
      </c>
      <c r="F32" s="19" t="s">
        <v>24</v>
      </c>
    </row>
    <row r="33" spans="1:6" x14ac:dyDescent="0.2">
      <c r="A33" s="20">
        <v>1968</v>
      </c>
      <c r="B33" s="19" t="s">
        <v>274</v>
      </c>
      <c r="C33" s="19" t="s">
        <v>275</v>
      </c>
      <c r="D33" s="19" t="s">
        <v>93</v>
      </c>
      <c r="E33" s="19" t="s">
        <v>276</v>
      </c>
      <c r="F33" s="19" t="s">
        <v>23</v>
      </c>
    </row>
    <row r="34" spans="1:6" x14ac:dyDescent="0.2">
      <c r="A34" s="20">
        <v>1968</v>
      </c>
      <c r="B34" s="19" t="s">
        <v>315</v>
      </c>
      <c r="C34" s="19" t="s">
        <v>316</v>
      </c>
      <c r="D34" s="19" t="s">
        <v>93</v>
      </c>
      <c r="E34" s="19" t="s">
        <v>317</v>
      </c>
      <c r="F34" s="19" t="s">
        <v>24</v>
      </c>
    </row>
    <row r="35" spans="1:6" x14ac:dyDescent="0.2">
      <c r="A35" s="20">
        <v>1968</v>
      </c>
      <c r="B35" s="19" t="s">
        <v>303</v>
      </c>
      <c r="C35" s="19" t="s">
        <v>304</v>
      </c>
      <c r="D35" s="19" t="s">
        <v>93</v>
      </c>
      <c r="E35" s="19" t="s">
        <v>305</v>
      </c>
      <c r="F35" s="19" t="s">
        <v>23</v>
      </c>
    </row>
    <row r="36" spans="1:6" x14ac:dyDescent="0.2">
      <c r="A36" s="20">
        <v>1968</v>
      </c>
      <c r="B36" s="19" t="s">
        <v>318</v>
      </c>
      <c r="C36" s="19" t="s">
        <v>337</v>
      </c>
      <c r="D36" s="19" t="s">
        <v>93</v>
      </c>
      <c r="E36" s="19" t="s">
        <v>338</v>
      </c>
      <c r="F36" s="19" t="s">
        <v>23</v>
      </c>
    </row>
    <row r="37" spans="1:6" x14ac:dyDescent="0.2">
      <c r="A37" s="20">
        <v>1968</v>
      </c>
      <c r="B37" s="19" t="s">
        <v>339</v>
      </c>
      <c r="C37" s="19" t="s">
        <v>340</v>
      </c>
      <c r="D37" s="19" t="s">
        <v>93</v>
      </c>
      <c r="E37" s="19" t="s">
        <v>341</v>
      </c>
      <c r="F37" s="19" t="s">
        <v>24</v>
      </c>
    </row>
    <row r="38" spans="1:6" x14ac:dyDescent="0.2">
      <c r="A38" s="20">
        <v>1968</v>
      </c>
      <c r="B38" s="19" t="s">
        <v>271</v>
      </c>
      <c r="C38" s="19" t="s">
        <v>272</v>
      </c>
      <c r="D38" s="19" t="s">
        <v>93</v>
      </c>
      <c r="E38" s="19" t="s">
        <v>273</v>
      </c>
      <c r="F38" s="19" t="s">
        <v>24</v>
      </c>
    </row>
    <row r="39" spans="1:6" x14ac:dyDescent="0.2">
      <c r="A39" s="20">
        <v>1968</v>
      </c>
      <c r="B39" s="19" t="s">
        <v>306</v>
      </c>
      <c r="C39" s="19" t="s">
        <v>307</v>
      </c>
      <c r="D39" s="19" t="s">
        <v>93</v>
      </c>
      <c r="E39" s="19" t="s">
        <v>308</v>
      </c>
      <c r="F39" s="19" t="s">
        <v>24</v>
      </c>
    </row>
    <row r="40" spans="1:6" x14ac:dyDescent="0.2">
      <c r="A40" s="20">
        <v>1968</v>
      </c>
      <c r="B40" s="19" t="s">
        <v>299</v>
      </c>
      <c r="C40" s="19" t="s">
        <v>300</v>
      </c>
      <c r="D40" s="19" t="s">
        <v>93</v>
      </c>
      <c r="E40" s="19" t="s">
        <v>301</v>
      </c>
      <c r="F40" s="19" t="s">
        <v>302</v>
      </c>
    </row>
    <row r="41" spans="1:6" x14ac:dyDescent="0.2">
      <c r="A41" s="20">
        <v>1968</v>
      </c>
      <c r="B41" s="19" t="s">
        <v>292</v>
      </c>
      <c r="C41" s="19" t="s">
        <v>293</v>
      </c>
      <c r="D41" s="19" t="s">
        <v>93</v>
      </c>
      <c r="E41" s="19" t="s">
        <v>294</v>
      </c>
      <c r="F41" s="19" t="s">
        <v>295</v>
      </c>
    </row>
    <row r="42" spans="1:6" x14ac:dyDescent="0.2">
      <c r="A42" s="20">
        <v>1968</v>
      </c>
      <c r="B42" s="19" t="s">
        <v>290</v>
      </c>
      <c r="C42" s="19" t="s">
        <v>291</v>
      </c>
      <c r="D42" s="19" t="s">
        <v>93</v>
      </c>
      <c r="E42" s="19" t="s">
        <v>282</v>
      </c>
      <c r="F42" s="19" t="s">
        <v>23</v>
      </c>
    </row>
    <row r="43" spans="1:6" x14ac:dyDescent="0.2">
      <c r="A43" s="20">
        <v>1968</v>
      </c>
      <c r="B43" s="19" t="s">
        <v>309</v>
      </c>
      <c r="C43" s="19" t="s">
        <v>310</v>
      </c>
      <c r="D43" s="19" t="s">
        <v>93</v>
      </c>
      <c r="E43" s="19" t="s">
        <v>311</v>
      </c>
      <c r="F43" s="19" t="s">
        <v>23</v>
      </c>
    </row>
    <row r="44" spans="1:6" x14ac:dyDescent="0.2">
      <c r="A44" s="20">
        <v>1968</v>
      </c>
      <c r="B44" s="19" t="s">
        <v>283</v>
      </c>
      <c r="C44" s="19" t="s">
        <v>248</v>
      </c>
      <c r="D44" s="19" t="s">
        <v>93</v>
      </c>
      <c r="E44" s="19" t="s">
        <v>284</v>
      </c>
      <c r="F44" s="19" t="s">
        <v>23</v>
      </c>
    </row>
    <row r="45" spans="1:6" x14ac:dyDescent="0.2">
      <c r="A45" s="20">
        <v>1968</v>
      </c>
      <c r="B45" s="19" t="s">
        <v>280</v>
      </c>
      <c r="C45" s="19" t="s">
        <v>281</v>
      </c>
      <c r="D45" s="19" t="s">
        <v>93</v>
      </c>
      <c r="E45" s="19" t="s">
        <v>282</v>
      </c>
      <c r="F45" s="19" t="s">
        <v>23</v>
      </c>
    </row>
    <row r="46" spans="1:6" x14ac:dyDescent="0.2">
      <c r="A46" s="20">
        <v>1968</v>
      </c>
      <c r="B46" s="19" t="s">
        <v>277</v>
      </c>
      <c r="C46" s="19" t="s">
        <v>278</v>
      </c>
      <c r="D46" s="19" t="s">
        <v>93</v>
      </c>
      <c r="E46" s="19" t="s">
        <v>279</v>
      </c>
      <c r="F46" s="19" t="s">
        <v>23</v>
      </c>
    </row>
    <row r="47" spans="1:6" x14ac:dyDescent="0.2">
      <c r="A47" s="20">
        <v>1969</v>
      </c>
      <c r="B47" s="19" t="s">
        <v>359</v>
      </c>
      <c r="C47" s="19" t="s">
        <v>360</v>
      </c>
      <c r="D47" s="19" t="s">
        <v>93</v>
      </c>
      <c r="E47" s="19" t="s">
        <v>361</v>
      </c>
      <c r="F47" s="19" t="s">
        <v>23</v>
      </c>
    </row>
    <row r="48" spans="1:6" x14ac:dyDescent="0.2">
      <c r="A48" s="20">
        <v>1969</v>
      </c>
      <c r="B48" s="19" t="s">
        <v>355</v>
      </c>
      <c r="C48" s="19" t="s">
        <v>356</v>
      </c>
      <c r="D48" s="19" t="s">
        <v>93</v>
      </c>
      <c r="E48" s="19" t="s">
        <v>357</v>
      </c>
      <c r="F48" s="19" t="s">
        <v>358</v>
      </c>
    </row>
    <row r="49" spans="1:6" x14ac:dyDescent="0.2">
      <c r="A49" s="20">
        <v>1969</v>
      </c>
      <c r="B49" s="19" t="s">
        <v>352</v>
      </c>
      <c r="C49" s="19" t="s">
        <v>353</v>
      </c>
      <c r="D49" s="19" t="s">
        <v>93</v>
      </c>
      <c r="E49" s="19" t="s">
        <v>354</v>
      </c>
      <c r="F49" s="19" t="s">
        <v>348</v>
      </c>
    </row>
    <row r="50" spans="1:6" x14ac:dyDescent="0.2">
      <c r="A50" s="20">
        <v>1969</v>
      </c>
      <c r="B50" s="19" t="s">
        <v>375</v>
      </c>
      <c r="C50" s="19" t="s">
        <v>376</v>
      </c>
      <c r="D50" s="19" t="s">
        <v>93</v>
      </c>
      <c r="E50" s="19" t="s">
        <v>377</v>
      </c>
      <c r="F50" s="19" t="s">
        <v>23</v>
      </c>
    </row>
    <row r="51" spans="1:6" x14ac:dyDescent="0.2">
      <c r="A51" s="20">
        <v>1969</v>
      </c>
      <c r="B51" s="19" t="s">
        <v>349</v>
      </c>
      <c r="C51" s="19" t="s">
        <v>350</v>
      </c>
      <c r="D51" s="19" t="s">
        <v>93</v>
      </c>
      <c r="E51" s="19" t="s">
        <v>351</v>
      </c>
      <c r="F51" s="19" t="s">
        <v>23</v>
      </c>
    </row>
    <row r="52" spans="1:6" x14ac:dyDescent="0.2">
      <c r="A52" s="20">
        <v>1969</v>
      </c>
      <c r="B52" s="19" t="s">
        <v>345</v>
      </c>
      <c r="C52" s="19" t="s">
        <v>346</v>
      </c>
      <c r="D52" s="19" t="s">
        <v>93</v>
      </c>
      <c r="E52" s="19" t="s">
        <v>347</v>
      </c>
      <c r="F52" s="19" t="s">
        <v>348</v>
      </c>
    </row>
    <row r="53" spans="1:6" x14ac:dyDescent="0.2">
      <c r="A53" s="20">
        <v>1969</v>
      </c>
      <c r="B53" s="19" t="s">
        <v>366</v>
      </c>
      <c r="C53" s="19" t="s">
        <v>367</v>
      </c>
      <c r="D53" s="19" t="s">
        <v>93</v>
      </c>
      <c r="E53" s="19" t="s">
        <v>368</v>
      </c>
      <c r="F53" s="19" t="s">
        <v>23</v>
      </c>
    </row>
    <row r="54" spans="1:6" x14ac:dyDescent="0.2">
      <c r="A54" s="20">
        <v>1969</v>
      </c>
      <c r="B54" s="19" t="s">
        <v>369</v>
      </c>
      <c r="C54" s="19" t="s">
        <v>370</v>
      </c>
      <c r="D54" s="19" t="s">
        <v>93</v>
      </c>
      <c r="E54" s="19" t="s">
        <v>371</v>
      </c>
      <c r="F54" s="19" t="s">
        <v>23</v>
      </c>
    </row>
    <row r="55" spans="1:6" x14ac:dyDescent="0.2">
      <c r="A55" s="20">
        <v>1969</v>
      </c>
      <c r="B55" s="19" t="s">
        <v>372</v>
      </c>
      <c r="C55" s="19" t="s">
        <v>373</v>
      </c>
      <c r="D55" s="19" t="s">
        <v>93</v>
      </c>
      <c r="E55" s="19" t="s">
        <v>374</v>
      </c>
      <c r="F55" s="19" t="s">
        <v>24</v>
      </c>
    </row>
    <row r="56" spans="1:6" x14ac:dyDescent="0.2">
      <c r="A56" s="20">
        <v>1969</v>
      </c>
      <c r="B56" s="19" t="s">
        <v>378</v>
      </c>
      <c r="C56" s="19" t="s">
        <v>379</v>
      </c>
      <c r="D56" s="19" t="s">
        <v>93</v>
      </c>
      <c r="E56" s="19" t="s">
        <v>380</v>
      </c>
      <c r="F56" s="19" t="s">
        <v>24</v>
      </c>
    </row>
    <row r="57" spans="1:6" x14ac:dyDescent="0.2">
      <c r="A57" s="20">
        <v>1969</v>
      </c>
      <c r="B57" s="19" t="s">
        <v>362</v>
      </c>
      <c r="C57" s="19" t="s">
        <v>363</v>
      </c>
      <c r="D57" s="19" t="s">
        <v>93</v>
      </c>
      <c r="E57" s="19" t="s">
        <v>364</v>
      </c>
      <c r="F57" s="19" t="s">
        <v>365</v>
      </c>
    </row>
    <row r="58" spans="1:6" x14ac:dyDescent="0.2">
      <c r="A58" s="20">
        <v>1970</v>
      </c>
      <c r="B58" s="19" t="s">
        <v>391</v>
      </c>
      <c r="C58" s="19" t="s">
        <v>392</v>
      </c>
      <c r="D58" s="19" t="s">
        <v>93</v>
      </c>
      <c r="E58" s="19" t="s">
        <v>393</v>
      </c>
      <c r="F58" s="19" t="s">
        <v>23</v>
      </c>
    </row>
    <row r="59" spans="1:6" x14ac:dyDescent="0.2">
      <c r="A59" s="20">
        <v>1970</v>
      </c>
      <c r="B59" s="19" t="s">
        <v>394</v>
      </c>
      <c r="C59" s="19" t="s">
        <v>122</v>
      </c>
      <c r="D59" s="19" t="s">
        <v>93</v>
      </c>
      <c r="E59" s="19" t="s">
        <v>395</v>
      </c>
      <c r="F59" s="19" t="s">
        <v>23</v>
      </c>
    </row>
    <row r="60" spans="1:6" x14ac:dyDescent="0.2">
      <c r="A60" s="20">
        <v>1970</v>
      </c>
      <c r="B60" s="19" t="s">
        <v>396</v>
      </c>
      <c r="C60" s="19" t="s">
        <v>397</v>
      </c>
      <c r="D60" s="19" t="s">
        <v>93</v>
      </c>
      <c r="E60" s="19" t="s">
        <v>398</v>
      </c>
      <c r="F60" s="19" t="s">
        <v>399</v>
      </c>
    </row>
    <row r="61" spans="1:6" x14ac:dyDescent="0.2">
      <c r="A61" s="20">
        <v>1970</v>
      </c>
      <c r="B61" s="19" t="s">
        <v>400</v>
      </c>
      <c r="C61" s="19" t="s">
        <v>401</v>
      </c>
      <c r="D61" s="19" t="s">
        <v>93</v>
      </c>
      <c r="E61" s="19" t="s">
        <v>402</v>
      </c>
      <c r="F61" s="19" t="s">
        <v>24</v>
      </c>
    </row>
    <row r="62" spans="1:6" x14ac:dyDescent="0.2">
      <c r="A62" s="20">
        <v>1970</v>
      </c>
      <c r="B62" s="19" t="s">
        <v>403</v>
      </c>
      <c r="C62" s="19" t="s">
        <v>404</v>
      </c>
      <c r="D62" s="19" t="s">
        <v>93</v>
      </c>
      <c r="E62" s="19" t="s">
        <v>148</v>
      </c>
      <c r="F62" s="19" t="s">
        <v>23</v>
      </c>
    </row>
    <row r="63" spans="1:6" x14ac:dyDescent="0.2">
      <c r="A63" s="20">
        <v>1970</v>
      </c>
      <c r="B63" s="19" t="s">
        <v>405</v>
      </c>
      <c r="C63" s="19" t="s">
        <v>406</v>
      </c>
      <c r="D63" s="19" t="s">
        <v>93</v>
      </c>
      <c r="E63" s="19" t="s">
        <v>407</v>
      </c>
      <c r="F63" s="19" t="s">
        <v>23</v>
      </c>
    </row>
    <row r="64" spans="1:6" x14ac:dyDescent="0.2">
      <c r="A64" s="20">
        <v>1970</v>
      </c>
      <c r="B64" s="19" t="s">
        <v>408</v>
      </c>
      <c r="C64" s="19" t="s">
        <v>409</v>
      </c>
      <c r="D64" s="19" t="s">
        <v>93</v>
      </c>
      <c r="E64" s="19" t="s">
        <v>410</v>
      </c>
      <c r="F64" s="19" t="s">
        <v>24</v>
      </c>
    </row>
    <row r="65" spans="1:6" x14ac:dyDescent="0.2">
      <c r="A65" s="20">
        <v>1970</v>
      </c>
      <c r="B65" s="19" t="s">
        <v>411</v>
      </c>
      <c r="C65" s="19" t="s">
        <v>412</v>
      </c>
      <c r="D65" s="19" t="s">
        <v>93</v>
      </c>
      <c r="E65" s="19" t="s">
        <v>413</v>
      </c>
      <c r="F65" s="19" t="s">
        <v>23</v>
      </c>
    </row>
    <row r="66" spans="1:6" x14ac:dyDescent="0.2">
      <c r="A66" s="20">
        <v>1970</v>
      </c>
      <c r="B66" s="19" t="s">
        <v>414</v>
      </c>
      <c r="C66" s="19" t="s">
        <v>415</v>
      </c>
      <c r="D66" s="19" t="s">
        <v>93</v>
      </c>
      <c r="E66" s="19" t="s">
        <v>416</v>
      </c>
      <c r="F66" s="19" t="s">
        <v>302</v>
      </c>
    </row>
    <row r="67" spans="1:6" x14ac:dyDescent="0.2">
      <c r="A67" s="20">
        <v>1970</v>
      </c>
      <c r="B67" s="19" t="s">
        <v>441</v>
      </c>
      <c r="C67" s="19" t="s">
        <v>442</v>
      </c>
      <c r="D67" s="19" t="s">
        <v>93</v>
      </c>
      <c r="E67" s="19" t="s">
        <v>443</v>
      </c>
      <c r="F67" s="19" t="s">
        <v>23</v>
      </c>
    </row>
    <row r="68" spans="1:6" x14ac:dyDescent="0.2">
      <c r="A68" s="20">
        <v>1970</v>
      </c>
      <c r="B68" s="19" t="s">
        <v>417</v>
      </c>
      <c r="C68" s="19" t="s">
        <v>418</v>
      </c>
      <c r="D68" s="19" t="s">
        <v>93</v>
      </c>
      <c r="E68" s="19" t="s">
        <v>419</v>
      </c>
      <c r="F68" s="19" t="s">
        <v>23</v>
      </c>
    </row>
    <row r="69" spans="1:6" x14ac:dyDescent="0.2">
      <c r="A69" s="20">
        <v>1971</v>
      </c>
      <c r="B69" s="19" t="s">
        <v>464</v>
      </c>
      <c r="C69" s="19" t="s">
        <v>465</v>
      </c>
      <c r="D69" s="19" t="s">
        <v>93</v>
      </c>
      <c r="E69" s="19" t="s">
        <v>466</v>
      </c>
      <c r="F69" s="19" t="s">
        <v>23</v>
      </c>
    </row>
    <row r="70" spans="1:6" x14ac:dyDescent="0.2">
      <c r="A70" s="20">
        <v>1971</v>
      </c>
      <c r="B70" s="19" t="s">
        <v>449</v>
      </c>
      <c r="C70" s="19" t="s">
        <v>450</v>
      </c>
      <c r="D70" s="19" t="s">
        <v>93</v>
      </c>
      <c r="E70" s="19" t="s">
        <v>451</v>
      </c>
      <c r="F70" s="19" t="s">
        <v>399</v>
      </c>
    </row>
    <row r="71" spans="1:6" x14ac:dyDescent="0.2">
      <c r="A71" s="20">
        <v>1971</v>
      </c>
      <c r="B71" s="19" t="s">
        <v>490</v>
      </c>
      <c r="C71" s="19" t="s">
        <v>491</v>
      </c>
      <c r="D71" s="19" t="s">
        <v>93</v>
      </c>
      <c r="E71" s="19" t="s">
        <v>178</v>
      </c>
      <c r="F71" s="19" t="s">
        <v>492</v>
      </c>
    </row>
    <row r="72" spans="1:6" x14ac:dyDescent="0.2">
      <c r="A72" s="20">
        <v>1971</v>
      </c>
      <c r="B72" s="19" t="s">
        <v>496</v>
      </c>
      <c r="C72" s="19" t="s">
        <v>497</v>
      </c>
      <c r="D72" s="19" t="s">
        <v>93</v>
      </c>
      <c r="E72" s="19" t="s">
        <v>498</v>
      </c>
      <c r="F72" s="19" t="s">
        <v>24</v>
      </c>
    </row>
    <row r="73" spans="1:6" x14ac:dyDescent="0.2">
      <c r="A73" s="20">
        <v>1971</v>
      </c>
      <c r="B73" s="19" t="s">
        <v>488</v>
      </c>
      <c r="C73" s="19" t="s">
        <v>489</v>
      </c>
      <c r="D73" s="19" t="s">
        <v>93</v>
      </c>
      <c r="E73" s="19" t="s">
        <v>377</v>
      </c>
      <c r="F73" s="19" t="s">
        <v>23</v>
      </c>
    </row>
    <row r="74" spans="1:6" x14ac:dyDescent="0.2">
      <c r="A74" s="20">
        <v>1971</v>
      </c>
      <c r="B74" s="19" t="s">
        <v>484</v>
      </c>
      <c r="C74" s="19" t="s">
        <v>485</v>
      </c>
      <c r="D74" s="19" t="s">
        <v>93</v>
      </c>
      <c r="E74" s="19" t="s">
        <v>486</v>
      </c>
      <c r="F74" s="19" t="s">
        <v>487</v>
      </c>
    </row>
    <row r="75" spans="1:6" x14ac:dyDescent="0.2">
      <c r="A75" s="20">
        <v>1971</v>
      </c>
      <c r="B75" s="19" t="s">
        <v>481</v>
      </c>
      <c r="C75" s="19" t="s">
        <v>482</v>
      </c>
      <c r="D75" s="19" t="s">
        <v>93</v>
      </c>
      <c r="E75" s="19" t="s">
        <v>483</v>
      </c>
      <c r="F75" s="19" t="s">
        <v>23</v>
      </c>
    </row>
    <row r="76" spans="1:6" x14ac:dyDescent="0.2">
      <c r="A76" s="20">
        <v>1971</v>
      </c>
      <c r="B76" s="19" t="s">
        <v>478</v>
      </c>
      <c r="C76" s="19" t="s">
        <v>479</v>
      </c>
      <c r="D76" s="19" t="s">
        <v>93</v>
      </c>
      <c r="E76" s="19" t="s">
        <v>480</v>
      </c>
      <c r="F76" s="19" t="s">
        <v>24</v>
      </c>
    </row>
    <row r="77" spans="1:6" x14ac:dyDescent="0.2">
      <c r="A77" s="20">
        <v>1971</v>
      </c>
      <c r="B77" s="19" t="s">
        <v>475</v>
      </c>
      <c r="C77" s="19" t="s">
        <v>476</v>
      </c>
      <c r="D77" s="19" t="s">
        <v>93</v>
      </c>
      <c r="E77" s="19" t="s">
        <v>477</v>
      </c>
      <c r="F77" s="19" t="s">
        <v>23</v>
      </c>
    </row>
    <row r="78" spans="1:6" x14ac:dyDescent="0.2">
      <c r="A78" s="20">
        <v>1971</v>
      </c>
      <c r="B78" s="19" t="s">
        <v>493</v>
      </c>
      <c r="C78" s="19" t="s">
        <v>494</v>
      </c>
      <c r="D78" s="19" t="s">
        <v>93</v>
      </c>
      <c r="E78" s="19" t="s">
        <v>495</v>
      </c>
      <c r="F78" s="19" t="s">
        <v>23</v>
      </c>
    </row>
    <row r="79" spans="1:6" x14ac:dyDescent="0.2">
      <c r="A79" s="20">
        <v>1971</v>
      </c>
      <c r="B79" s="19" t="s">
        <v>469</v>
      </c>
      <c r="C79" s="19" t="s">
        <v>470</v>
      </c>
      <c r="D79" s="19" t="s">
        <v>93</v>
      </c>
      <c r="E79" s="19" t="s">
        <v>471</v>
      </c>
      <c r="F79" s="19" t="s">
        <v>23</v>
      </c>
    </row>
    <row r="80" spans="1:6" x14ac:dyDescent="0.2">
      <c r="A80" s="20">
        <v>1971</v>
      </c>
      <c r="B80" s="19" t="s">
        <v>446</v>
      </c>
      <c r="C80" s="19" t="s">
        <v>467</v>
      </c>
      <c r="D80" s="19" t="s">
        <v>93</v>
      </c>
      <c r="E80" s="19" t="s">
        <v>468</v>
      </c>
      <c r="F80" s="19" t="s">
        <v>24</v>
      </c>
    </row>
    <row r="81" spans="1:6" x14ac:dyDescent="0.2">
      <c r="A81" s="20">
        <v>1971</v>
      </c>
      <c r="B81" s="19" t="s">
        <v>472</v>
      </c>
      <c r="C81" s="19" t="s">
        <v>473</v>
      </c>
      <c r="D81" s="19" t="s">
        <v>93</v>
      </c>
      <c r="E81" s="19" t="s">
        <v>474</v>
      </c>
      <c r="F81" s="19" t="s">
        <v>302</v>
      </c>
    </row>
    <row r="82" spans="1:6" x14ac:dyDescent="0.2">
      <c r="A82" s="20">
        <v>1971</v>
      </c>
      <c r="B82" s="19" t="s">
        <v>462</v>
      </c>
      <c r="C82" s="19" t="s">
        <v>463</v>
      </c>
      <c r="D82" s="19" t="s">
        <v>93</v>
      </c>
      <c r="E82" s="19" t="s">
        <v>374</v>
      </c>
      <c r="F82" s="19" t="s">
        <v>24</v>
      </c>
    </row>
    <row r="83" spans="1:6" x14ac:dyDescent="0.2">
      <c r="A83" s="20">
        <v>1972</v>
      </c>
      <c r="B83" s="19" t="s">
        <v>514</v>
      </c>
      <c r="C83" s="19" t="s">
        <v>515</v>
      </c>
      <c r="D83" s="19" t="s">
        <v>93</v>
      </c>
      <c r="E83" s="19" t="s">
        <v>516</v>
      </c>
      <c r="F83" s="19" t="s">
        <v>23</v>
      </c>
    </row>
    <row r="84" spans="1:6" x14ac:dyDescent="0.2">
      <c r="A84" s="20">
        <v>1972</v>
      </c>
      <c r="B84" s="19" t="s">
        <v>529</v>
      </c>
      <c r="C84" s="19" t="s">
        <v>530</v>
      </c>
      <c r="D84" s="19" t="s">
        <v>93</v>
      </c>
      <c r="E84" s="19" t="s">
        <v>531</v>
      </c>
      <c r="F84" s="19" t="s">
        <v>23</v>
      </c>
    </row>
    <row r="85" spans="1:6" x14ac:dyDescent="0.2">
      <c r="A85" s="20">
        <v>1972</v>
      </c>
      <c r="B85" s="19" t="s">
        <v>532</v>
      </c>
      <c r="C85" s="19" t="s">
        <v>533</v>
      </c>
      <c r="D85" s="19" t="s">
        <v>93</v>
      </c>
      <c r="E85" s="19" t="s">
        <v>534</v>
      </c>
      <c r="F85" s="19" t="s">
        <v>23</v>
      </c>
    </row>
    <row r="86" spans="1:6" x14ac:dyDescent="0.2">
      <c r="A86" s="20">
        <v>1972</v>
      </c>
      <c r="B86" s="19" t="s">
        <v>535</v>
      </c>
      <c r="C86" s="19" t="s">
        <v>536</v>
      </c>
      <c r="D86" s="19" t="s">
        <v>93</v>
      </c>
      <c r="E86" s="19" t="s">
        <v>190</v>
      </c>
      <c r="F86" s="19" t="s">
        <v>23</v>
      </c>
    </row>
    <row r="87" spans="1:6" x14ac:dyDescent="0.2">
      <c r="A87" s="20">
        <v>1972</v>
      </c>
      <c r="B87" s="19" t="s">
        <v>523</v>
      </c>
      <c r="C87" s="19" t="s">
        <v>524</v>
      </c>
      <c r="D87" s="19" t="s">
        <v>93</v>
      </c>
      <c r="E87" s="19" t="s">
        <v>525</v>
      </c>
      <c r="F87" s="19" t="s">
        <v>24</v>
      </c>
    </row>
    <row r="88" spans="1:6" x14ac:dyDescent="0.2">
      <c r="A88" s="20">
        <v>1973</v>
      </c>
      <c r="B88" s="19" t="s">
        <v>537</v>
      </c>
      <c r="C88" s="19" t="s">
        <v>538</v>
      </c>
      <c r="D88" s="19" t="s">
        <v>93</v>
      </c>
      <c r="E88" s="19" t="s">
        <v>248</v>
      </c>
      <c r="F88" s="19" t="s">
        <v>24</v>
      </c>
    </row>
    <row r="89" spans="1:6" x14ac:dyDescent="0.2">
      <c r="A89" s="20">
        <v>1973</v>
      </c>
      <c r="B89" s="19" t="s">
        <v>561</v>
      </c>
      <c r="C89" s="19" t="s">
        <v>562</v>
      </c>
      <c r="D89" s="19" t="s">
        <v>93</v>
      </c>
      <c r="E89" s="19" t="s">
        <v>563</v>
      </c>
      <c r="F89" s="19" t="s">
        <v>25</v>
      </c>
    </row>
    <row r="90" spans="1:6" x14ac:dyDescent="0.2">
      <c r="A90" s="20">
        <v>1973</v>
      </c>
      <c r="B90" s="19" t="s">
        <v>558</v>
      </c>
      <c r="C90" s="19" t="s">
        <v>559</v>
      </c>
      <c r="D90" s="19" t="s">
        <v>93</v>
      </c>
      <c r="E90" s="19" t="s">
        <v>560</v>
      </c>
      <c r="F90" s="19" t="s">
        <v>24</v>
      </c>
    </row>
    <row r="91" spans="1:6" x14ac:dyDescent="0.2">
      <c r="A91" s="20">
        <v>1973</v>
      </c>
      <c r="B91" s="19" t="s">
        <v>555</v>
      </c>
      <c r="C91" s="19" t="s">
        <v>556</v>
      </c>
      <c r="D91" s="19" t="s">
        <v>93</v>
      </c>
      <c r="E91" s="19" t="s">
        <v>557</v>
      </c>
      <c r="F91" s="19" t="s">
        <v>23</v>
      </c>
    </row>
    <row r="92" spans="1:6" x14ac:dyDescent="0.2">
      <c r="A92" s="20">
        <v>1973</v>
      </c>
      <c r="B92" s="19" t="s">
        <v>552</v>
      </c>
      <c r="C92" s="19" t="s">
        <v>553</v>
      </c>
      <c r="D92" s="19" t="s">
        <v>93</v>
      </c>
      <c r="E92" s="19" t="s">
        <v>554</v>
      </c>
      <c r="F92" s="19" t="s">
        <v>399</v>
      </c>
    </row>
    <row r="93" spans="1:6" x14ac:dyDescent="0.2">
      <c r="A93" s="20">
        <v>1973</v>
      </c>
      <c r="B93" s="19" t="s">
        <v>549</v>
      </c>
      <c r="C93" s="19" t="s">
        <v>550</v>
      </c>
      <c r="D93" s="19" t="s">
        <v>93</v>
      </c>
      <c r="E93" s="19" t="s">
        <v>551</v>
      </c>
      <c r="F93" s="19" t="s">
        <v>23</v>
      </c>
    </row>
    <row r="94" spans="1:6" x14ac:dyDescent="0.2">
      <c r="A94" s="20">
        <v>1973</v>
      </c>
      <c r="B94" s="19" t="s">
        <v>567</v>
      </c>
      <c r="C94" s="19" t="s">
        <v>568</v>
      </c>
      <c r="D94" s="19" t="s">
        <v>93</v>
      </c>
      <c r="E94" s="19" t="s">
        <v>569</v>
      </c>
      <c r="F94" s="19" t="s">
        <v>23</v>
      </c>
    </row>
    <row r="95" spans="1:6" x14ac:dyDescent="0.2">
      <c r="A95" s="20">
        <v>1973</v>
      </c>
      <c r="B95" s="19" t="s">
        <v>564</v>
      </c>
      <c r="C95" s="19" t="s">
        <v>565</v>
      </c>
      <c r="D95" s="19" t="s">
        <v>93</v>
      </c>
      <c r="E95" s="19" t="s">
        <v>566</v>
      </c>
      <c r="F95" s="19" t="s">
        <v>23</v>
      </c>
    </row>
    <row r="96" spans="1:6" x14ac:dyDescent="0.2">
      <c r="A96" s="20">
        <v>1973</v>
      </c>
      <c r="B96" s="19" t="s">
        <v>546</v>
      </c>
      <c r="C96" s="19" t="s">
        <v>547</v>
      </c>
      <c r="D96" s="19" t="s">
        <v>93</v>
      </c>
      <c r="E96" s="19" t="s">
        <v>548</v>
      </c>
      <c r="F96" s="19" t="s">
        <v>23</v>
      </c>
    </row>
    <row r="97" spans="1:6" x14ac:dyDescent="0.2">
      <c r="A97" s="20">
        <v>1973</v>
      </c>
      <c r="B97" s="19" t="s">
        <v>543</v>
      </c>
      <c r="C97" s="19" t="s">
        <v>544</v>
      </c>
      <c r="D97" s="19" t="s">
        <v>93</v>
      </c>
      <c r="E97" s="19" t="s">
        <v>545</v>
      </c>
      <c r="F97" s="19" t="s">
        <v>487</v>
      </c>
    </row>
    <row r="98" spans="1:6" x14ac:dyDescent="0.2">
      <c r="A98" s="20">
        <v>1973</v>
      </c>
      <c r="B98" s="19" t="s">
        <v>541</v>
      </c>
      <c r="C98" s="19" t="s">
        <v>542</v>
      </c>
      <c r="D98" s="19" t="s">
        <v>93</v>
      </c>
      <c r="E98" s="19" t="s">
        <v>172</v>
      </c>
      <c r="F98" s="19" t="s">
        <v>24</v>
      </c>
    </row>
    <row r="99" spans="1:6" x14ac:dyDescent="0.2">
      <c r="A99" s="20">
        <v>1974</v>
      </c>
      <c r="B99" s="19" t="s">
        <v>590</v>
      </c>
      <c r="C99" s="19" t="s">
        <v>591</v>
      </c>
      <c r="D99" s="19" t="s">
        <v>93</v>
      </c>
      <c r="E99" s="19" t="s">
        <v>592</v>
      </c>
      <c r="F99" s="19" t="s">
        <v>26</v>
      </c>
    </row>
    <row r="100" spans="1:6" x14ac:dyDescent="0.2">
      <c r="A100" s="20">
        <v>1974</v>
      </c>
      <c r="B100" s="19" t="s">
        <v>602</v>
      </c>
      <c r="C100" s="19" t="s">
        <v>603</v>
      </c>
      <c r="D100" s="19" t="s">
        <v>93</v>
      </c>
      <c r="E100" s="19" t="s">
        <v>384</v>
      </c>
      <c r="F100" s="19" t="s">
        <v>604</v>
      </c>
    </row>
    <row r="101" spans="1:6" x14ac:dyDescent="0.2">
      <c r="A101" s="20">
        <v>1974</v>
      </c>
      <c r="B101" s="19" t="s">
        <v>593</v>
      </c>
      <c r="C101" s="19" t="s">
        <v>594</v>
      </c>
      <c r="D101" s="19" t="s">
        <v>93</v>
      </c>
      <c r="E101" s="19" t="s">
        <v>595</v>
      </c>
      <c r="F101" s="19" t="s">
        <v>23</v>
      </c>
    </row>
    <row r="102" spans="1:6" x14ac:dyDescent="0.2">
      <c r="A102" s="20">
        <v>1974</v>
      </c>
      <c r="B102" s="19" t="s">
        <v>596</v>
      </c>
      <c r="C102" s="19" t="s">
        <v>597</v>
      </c>
      <c r="D102" s="19" t="s">
        <v>93</v>
      </c>
      <c r="E102" s="19" t="s">
        <v>598</v>
      </c>
      <c r="F102" s="19" t="s">
        <v>30</v>
      </c>
    </row>
    <row r="103" spans="1:6" x14ac:dyDescent="0.2">
      <c r="A103" s="20">
        <v>1974</v>
      </c>
      <c r="B103" s="19" t="s">
        <v>582</v>
      </c>
      <c r="C103" s="19" t="s">
        <v>583</v>
      </c>
      <c r="D103" s="19" t="s">
        <v>93</v>
      </c>
      <c r="E103" s="19" t="s">
        <v>584</v>
      </c>
      <c r="F103" s="19" t="s">
        <v>23</v>
      </c>
    </row>
    <row r="104" spans="1:6" x14ac:dyDescent="0.2">
      <c r="A104" s="20">
        <v>1974</v>
      </c>
      <c r="B104" s="19" t="s">
        <v>579</v>
      </c>
      <c r="C104" s="19" t="s">
        <v>580</v>
      </c>
      <c r="D104" s="19" t="s">
        <v>93</v>
      </c>
      <c r="E104" s="19" t="s">
        <v>581</v>
      </c>
      <c r="F104" s="19" t="s">
        <v>23</v>
      </c>
    </row>
    <row r="105" spans="1:6" x14ac:dyDescent="0.2">
      <c r="A105" s="20">
        <v>1974</v>
      </c>
      <c r="B105" s="19" t="s">
        <v>599</v>
      </c>
      <c r="C105" s="19" t="s">
        <v>600</v>
      </c>
      <c r="D105" s="19" t="s">
        <v>93</v>
      </c>
      <c r="E105" s="19" t="s">
        <v>601</v>
      </c>
      <c r="F105" s="19" t="s">
        <v>23</v>
      </c>
    </row>
    <row r="106" spans="1:6" x14ac:dyDescent="0.2">
      <c r="A106" s="20">
        <v>1975</v>
      </c>
      <c r="B106" s="19" t="s">
        <v>644</v>
      </c>
      <c r="C106" s="19" t="s">
        <v>645</v>
      </c>
      <c r="D106" s="19" t="s">
        <v>93</v>
      </c>
      <c r="E106" s="19" t="s">
        <v>646</v>
      </c>
      <c r="F106" s="19" t="s">
        <v>302</v>
      </c>
    </row>
    <row r="107" spans="1:6" x14ac:dyDescent="0.2">
      <c r="A107" s="20">
        <v>1975</v>
      </c>
      <c r="B107" s="19" t="s">
        <v>635</v>
      </c>
      <c r="C107" s="19" t="s">
        <v>636</v>
      </c>
      <c r="D107" s="19" t="s">
        <v>93</v>
      </c>
      <c r="E107" s="19" t="s">
        <v>637</v>
      </c>
      <c r="F107" s="19" t="s">
        <v>30</v>
      </c>
    </row>
    <row r="108" spans="1:6" x14ac:dyDescent="0.2">
      <c r="A108" s="20">
        <v>1975</v>
      </c>
      <c r="B108" s="19" t="s">
        <v>632</v>
      </c>
      <c r="C108" s="19" t="s">
        <v>633</v>
      </c>
      <c r="D108" s="19" t="s">
        <v>93</v>
      </c>
      <c r="E108" s="19" t="s">
        <v>634</v>
      </c>
      <c r="F108" s="19" t="s">
        <v>23</v>
      </c>
    </row>
    <row r="109" spans="1:6" x14ac:dyDescent="0.2">
      <c r="A109" s="20">
        <v>1975</v>
      </c>
      <c r="B109" s="19" t="s">
        <v>629</v>
      </c>
      <c r="C109" s="19" t="s">
        <v>630</v>
      </c>
      <c r="D109" s="19" t="s">
        <v>93</v>
      </c>
      <c r="E109" s="19" t="s">
        <v>631</v>
      </c>
      <c r="F109" s="19" t="s">
        <v>487</v>
      </c>
    </row>
    <row r="110" spans="1:6" x14ac:dyDescent="0.2">
      <c r="A110" s="20">
        <v>1975</v>
      </c>
      <c r="B110" s="19" t="s">
        <v>626</v>
      </c>
      <c r="C110" s="19" t="s">
        <v>627</v>
      </c>
      <c r="D110" s="19" t="s">
        <v>93</v>
      </c>
      <c r="E110" s="19" t="s">
        <v>628</v>
      </c>
      <c r="F110" s="19" t="s">
        <v>23</v>
      </c>
    </row>
    <row r="111" spans="1:6" x14ac:dyDescent="0.2">
      <c r="A111" s="20">
        <v>1975</v>
      </c>
      <c r="B111" s="19" t="s">
        <v>623</v>
      </c>
      <c r="C111" s="19" t="s">
        <v>624</v>
      </c>
      <c r="D111" s="19" t="s">
        <v>93</v>
      </c>
      <c r="E111" s="19" t="s">
        <v>625</v>
      </c>
      <c r="F111" s="19" t="s">
        <v>164</v>
      </c>
    </row>
    <row r="112" spans="1:6" x14ac:dyDescent="0.2">
      <c r="A112" s="20">
        <v>1975</v>
      </c>
      <c r="B112" s="19" t="s">
        <v>610</v>
      </c>
      <c r="C112" s="19" t="s">
        <v>611</v>
      </c>
      <c r="D112" s="19" t="s">
        <v>93</v>
      </c>
      <c r="E112" s="19" t="s">
        <v>190</v>
      </c>
      <c r="F112" s="19" t="s">
        <v>23</v>
      </c>
    </row>
    <row r="113" spans="1:6" x14ac:dyDescent="0.2">
      <c r="A113" s="20">
        <v>1975</v>
      </c>
      <c r="B113" s="19" t="s">
        <v>638</v>
      </c>
      <c r="C113" s="19" t="s">
        <v>639</v>
      </c>
      <c r="D113" s="19" t="s">
        <v>93</v>
      </c>
      <c r="E113" s="19" t="s">
        <v>640</v>
      </c>
      <c r="F113" s="19" t="s">
        <v>23</v>
      </c>
    </row>
    <row r="114" spans="1:6" x14ac:dyDescent="0.2">
      <c r="A114" s="20">
        <v>1975</v>
      </c>
      <c r="B114" s="19" t="s">
        <v>605</v>
      </c>
      <c r="C114" s="19" t="s">
        <v>606</v>
      </c>
      <c r="D114" s="19" t="s">
        <v>93</v>
      </c>
      <c r="E114" s="19" t="s">
        <v>607</v>
      </c>
      <c r="F114" s="19" t="s">
        <v>23</v>
      </c>
    </row>
    <row r="115" spans="1:6" x14ac:dyDescent="0.2">
      <c r="A115" s="20">
        <v>1975</v>
      </c>
      <c r="B115" s="19" t="s">
        <v>608</v>
      </c>
      <c r="C115" s="19" t="s">
        <v>609</v>
      </c>
      <c r="D115" s="19" t="s">
        <v>93</v>
      </c>
      <c r="E115" s="19" t="s">
        <v>398</v>
      </c>
      <c r="F115" s="19" t="s">
        <v>348</v>
      </c>
    </row>
    <row r="116" spans="1:6" x14ac:dyDescent="0.2">
      <c r="A116" s="20">
        <v>1976</v>
      </c>
      <c r="B116" s="19" t="s">
        <v>664</v>
      </c>
      <c r="C116" s="19" t="s">
        <v>665</v>
      </c>
      <c r="D116" s="19" t="s">
        <v>93</v>
      </c>
      <c r="E116" s="19" t="s">
        <v>666</v>
      </c>
      <c r="F116" s="19" t="s">
        <v>25</v>
      </c>
    </row>
    <row r="117" spans="1:6" x14ac:dyDescent="0.2">
      <c r="A117" s="20">
        <v>1976</v>
      </c>
      <c r="B117" s="19" t="s">
        <v>667</v>
      </c>
      <c r="C117" s="19" t="s">
        <v>668</v>
      </c>
      <c r="D117" s="19" t="s">
        <v>93</v>
      </c>
      <c r="E117" s="19" t="s">
        <v>669</v>
      </c>
      <c r="F117" s="19" t="s">
        <v>25</v>
      </c>
    </row>
    <row r="118" spans="1:6" x14ac:dyDescent="0.2">
      <c r="A118" s="20">
        <v>1976</v>
      </c>
      <c r="B118" s="19" t="s">
        <v>670</v>
      </c>
      <c r="C118" s="19" t="s">
        <v>671</v>
      </c>
      <c r="D118" s="19" t="s">
        <v>93</v>
      </c>
      <c r="E118" s="19" t="s">
        <v>672</v>
      </c>
      <c r="F118" s="19" t="s">
        <v>23</v>
      </c>
    </row>
    <row r="119" spans="1:6" x14ac:dyDescent="0.2">
      <c r="A119" s="20">
        <v>1976</v>
      </c>
      <c r="B119" s="19" t="s">
        <v>673</v>
      </c>
      <c r="C119" s="19" t="s">
        <v>674</v>
      </c>
      <c r="D119" s="19" t="s">
        <v>93</v>
      </c>
      <c r="E119" s="19" t="s">
        <v>675</v>
      </c>
      <c r="F119" s="19" t="s">
        <v>676</v>
      </c>
    </row>
    <row r="120" spans="1:6" x14ac:dyDescent="0.2">
      <c r="A120" s="20">
        <v>1976</v>
      </c>
      <c r="B120" s="19" t="s">
        <v>702</v>
      </c>
      <c r="C120" s="19" t="s">
        <v>703</v>
      </c>
      <c r="D120" s="19" t="s">
        <v>93</v>
      </c>
      <c r="E120" s="19" t="s">
        <v>704</v>
      </c>
      <c r="F120" s="19" t="s">
        <v>23</v>
      </c>
    </row>
    <row r="121" spans="1:6" x14ac:dyDescent="0.2">
      <c r="A121" s="20">
        <v>1976</v>
      </c>
      <c r="B121" s="19" t="s">
        <v>697</v>
      </c>
      <c r="C121" s="19" t="s">
        <v>698</v>
      </c>
      <c r="D121" s="19" t="s">
        <v>93</v>
      </c>
      <c r="E121" s="19" t="s">
        <v>699</v>
      </c>
      <c r="F121" s="19" t="s">
        <v>48</v>
      </c>
    </row>
    <row r="122" spans="1:6" x14ac:dyDescent="0.2">
      <c r="A122" s="20">
        <v>1976</v>
      </c>
      <c r="B122" s="19" t="s">
        <v>679</v>
      </c>
      <c r="C122" s="19" t="s">
        <v>680</v>
      </c>
      <c r="D122" s="19" t="s">
        <v>93</v>
      </c>
      <c r="E122" s="19" t="s">
        <v>681</v>
      </c>
      <c r="F122" s="19" t="s">
        <v>24</v>
      </c>
    </row>
    <row r="123" spans="1:6" x14ac:dyDescent="0.2">
      <c r="A123" s="20">
        <v>1976</v>
      </c>
      <c r="B123" s="19" t="s">
        <v>677</v>
      </c>
      <c r="C123" s="19" t="s">
        <v>678</v>
      </c>
      <c r="D123" s="19" t="s">
        <v>93</v>
      </c>
      <c r="E123" s="19" t="s">
        <v>672</v>
      </c>
      <c r="F123" s="19" t="s">
        <v>23</v>
      </c>
    </row>
    <row r="124" spans="1:6" x14ac:dyDescent="0.2">
      <c r="A124" s="20">
        <v>1976</v>
      </c>
      <c r="B124" s="19" t="s">
        <v>682</v>
      </c>
      <c r="C124" s="19" t="s">
        <v>683</v>
      </c>
      <c r="D124" s="19" t="s">
        <v>93</v>
      </c>
      <c r="E124" s="19" t="s">
        <v>684</v>
      </c>
      <c r="F124" s="19" t="s">
        <v>23</v>
      </c>
    </row>
    <row r="125" spans="1:6" x14ac:dyDescent="0.2">
      <c r="A125" s="20">
        <v>1976</v>
      </c>
      <c r="B125" s="19" t="s">
        <v>685</v>
      </c>
      <c r="C125" s="19" t="s">
        <v>686</v>
      </c>
      <c r="D125" s="19" t="s">
        <v>93</v>
      </c>
      <c r="E125" s="19" t="s">
        <v>687</v>
      </c>
      <c r="F125" s="19" t="s">
        <v>23</v>
      </c>
    </row>
    <row r="126" spans="1:6" x14ac:dyDescent="0.2">
      <c r="A126" s="20">
        <v>1976</v>
      </c>
      <c r="B126" s="19" t="s">
        <v>688</v>
      </c>
      <c r="C126" s="19" t="s">
        <v>689</v>
      </c>
      <c r="D126" s="19" t="s">
        <v>93</v>
      </c>
      <c r="E126" s="19" t="s">
        <v>690</v>
      </c>
      <c r="F126" s="19" t="s">
        <v>23</v>
      </c>
    </row>
    <row r="127" spans="1:6" x14ac:dyDescent="0.2">
      <c r="A127" s="20">
        <v>1976</v>
      </c>
      <c r="B127" s="19" t="s">
        <v>691</v>
      </c>
      <c r="C127" s="19" t="s">
        <v>692</v>
      </c>
      <c r="D127" s="19" t="s">
        <v>93</v>
      </c>
      <c r="E127" s="19" t="s">
        <v>693</v>
      </c>
      <c r="F127" s="19" t="s">
        <v>24</v>
      </c>
    </row>
    <row r="128" spans="1:6" x14ac:dyDescent="0.2">
      <c r="A128" s="20">
        <v>1976</v>
      </c>
      <c r="B128" s="19" t="s">
        <v>694</v>
      </c>
      <c r="C128" s="19" t="s">
        <v>695</v>
      </c>
      <c r="D128" s="19" t="s">
        <v>93</v>
      </c>
      <c r="E128" s="19" t="s">
        <v>696</v>
      </c>
      <c r="F128" s="19" t="s">
        <v>23</v>
      </c>
    </row>
    <row r="129" spans="1:6" x14ac:dyDescent="0.2">
      <c r="A129" s="20">
        <v>1977</v>
      </c>
      <c r="B129" s="19" t="s">
        <v>723</v>
      </c>
      <c r="C129" s="19" t="s">
        <v>724</v>
      </c>
      <c r="D129" s="19" t="s">
        <v>93</v>
      </c>
      <c r="E129" s="19" t="s">
        <v>725</v>
      </c>
      <c r="F129" s="19" t="s">
        <v>23</v>
      </c>
    </row>
    <row r="130" spans="1:6" x14ac:dyDescent="0.2">
      <c r="A130" s="20">
        <v>1977</v>
      </c>
      <c r="B130" s="19" t="s">
        <v>705</v>
      </c>
      <c r="C130" s="19" t="s">
        <v>706</v>
      </c>
      <c r="D130" s="19" t="s">
        <v>93</v>
      </c>
      <c r="E130" s="19" t="s">
        <v>707</v>
      </c>
      <c r="F130" s="19" t="s">
        <v>29</v>
      </c>
    </row>
    <row r="131" spans="1:6" x14ac:dyDescent="0.2">
      <c r="A131" s="20">
        <v>1977</v>
      </c>
      <c r="B131" s="19" t="s">
        <v>726</v>
      </c>
      <c r="C131" s="19" t="s">
        <v>727</v>
      </c>
      <c r="D131" s="19" t="s">
        <v>93</v>
      </c>
      <c r="E131" s="19" t="s">
        <v>728</v>
      </c>
      <c r="F131" s="19" t="s">
        <v>23</v>
      </c>
    </row>
    <row r="132" spans="1:6" x14ac:dyDescent="0.2">
      <c r="A132" s="20">
        <v>1977</v>
      </c>
      <c r="B132" s="19" t="s">
        <v>729</v>
      </c>
      <c r="C132" s="19" t="s">
        <v>730</v>
      </c>
      <c r="D132" s="19" t="s">
        <v>93</v>
      </c>
      <c r="E132" s="19" t="s">
        <v>731</v>
      </c>
      <c r="F132" s="19" t="s">
        <v>26</v>
      </c>
    </row>
    <row r="133" spans="1:6" x14ac:dyDescent="0.2">
      <c r="A133" s="20">
        <v>1977</v>
      </c>
      <c r="B133" s="19" t="s">
        <v>734</v>
      </c>
      <c r="C133" s="19" t="s">
        <v>735</v>
      </c>
      <c r="D133" s="19" t="s">
        <v>93</v>
      </c>
      <c r="E133" s="19" t="s">
        <v>736</v>
      </c>
      <c r="F133" s="19" t="s">
        <v>23</v>
      </c>
    </row>
    <row r="134" spans="1:6" x14ac:dyDescent="0.2">
      <c r="A134" s="20">
        <v>1977</v>
      </c>
      <c r="B134" s="19" t="s">
        <v>744</v>
      </c>
      <c r="C134" s="19" t="s">
        <v>745</v>
      </c>
      <c r="D134" s="19" t="s">
        <v>93</v>
      </c>
      <c r="E134" s="19" t="s">
        <v>746</v>
      </c>
      <c r="F134" s="19" t="s">
        <v>26</v>
      </c>
    </row>
    <row r="135" spans="1:6" x14ac:dyDescent="0.2">
      <c r="A135" s="20">
        <v>1977</v>
      </c>
      <c r="B135" s="19" t="s">
        <v>737</v>
      </c>
      <c r="C135" s="19" t="s">
        <v>738</v>
      </c>
      <c r="D135" s="19" t="s">
        <v>93</v>
      </c>
      <c r="E135" s="19" t="s">
        <v>739</v>
      </c>
      <c r="F135" s="19" t="s">
        <v>740</v>
      </c>
    </row>
    <row r="136" spans="1:6" x14ac:dyDescent="0.2">
      <c r="A136" s="20">
        <v>1977</v>
      </c>
      <c r="B136" s="19" t="s">
        <v>741</v>
      </c>
      <c r="C136" s="19" t="s">
        <v>742</v>
      </c>
      <c r="D136" s="19" t="s">
        <v>93</v>
      </c>
      <c r="E136" s="19" t="s">
        <v>743</v>
      </c>
      <c r="F136" s="19" t="s">
        <v>29</v>
      </c>
    </row>
    <row r="137" spans="1:6" x14ac:dyDescent="0.2">
      <c r="A137" s="20">
        <v>1978</v>
      </c>
      <c r="B137" s="19" t="s">
        <v>747</v>
      </c>
      <c r="C137" s="19" t="s">
        <v>748</v>
      </c>
      <c r="D137" s="19" t="s">
        <v>93</v>
      </c>
      <c r="E137" s="19" t="s">
        <v>749</v>
      </c>
      <c r="F137" s="19" t="s">
        <v>23</v>
      </c>
    </row>
    <row r="138" spans="1:6" x14ac:dyDescent="0.2">
      <c r="A138" s="20">
        <v>1978</v>
      </c>
      <c r="B138" s="19" t="s">
        <v>753</v>
      </c>
      <c r="C138" s="19" t="s">
        <v>754</v>
      </c>
      <c r="D138" s="19" t="s">
        <v>93</v>
      </c>
      <c r="E138" s="19" t="s">
        <v>755</v>
      </c>
      <c r="F138" s="19" t="s">
        <v>302</v>
      </c>
    </row>
    <row r="139" spans="1:6" x14ac:dyDescent="0.2">
      <c r="A139" s="20">
        <v>1978</v>
      </c>
      <c r="B139" s="19" t="s">
        <v>756</v>
      </c>
      <c r="C139" s="19" t="s">
        <v>757</v>
      </c>
      <c r="D139" s="19" t="s">
        <v>93</v>
      </c>
      <c r="E139" s="19" t="s">
        <v>758</v>
      </c>
      <c r="F139" s="19" t="s">
        <v>23</v>
      </c>
    </row>
    <row r="140" spans="1:6" x14ac:dyDescent="0.2">
      <c r="A140" s="20">
        <v>1978</v>
      </c>
      <c r="B140" s="19" t="s">
        <v>759</v>
      </c>
      <c r="C140" s="19" t="s">
        <v>760</v>
      </c>
      <c r="D140" s="19" t="s">
        <v>93</v>
      </c>
      <c r="E140" s="19" t="s">
        <v>761</v>
      </c>
      <c r="F140" s="19" t="s">
        <v>23</v>
      </c>
    </row>
    <row r="141" spans="1:6" x14ac:dyDescent="0.2">
      <c r="A141" s="20">
        <v>1978</v>
      </c>
      <c r="B141" s="19" t="s">
        <v>750</v>
      </c>
      <c r="C141" s="19" t="s">
        <v>762</v>
      </c>
      <c r="D141" s="19" t="s">
        <v>93</v>
      </c>
      <c r="E141" s="19" t="s">
        <v>763</v>
      </c>
      <c r="F141" s="19" t="s">
        <v>23</v>
      </c>
    </row>
    <row r="142" spans="1:6" x14ac:dyDescent="0.2">
      <c r="A142" s="20">
        <v>1978</v>
      </c>
      <c r="B142" s="19" t="s">
        <v>764</v>
      </c>
      <c r="C142" s="19" t="s">
        <v>765</v>
      </c>
      <c r="D142" s="19" t="s">
        <v>93</v>
      </c>
      <c r="E142" s="19" t="s">
        <v>766</v>
      </c>
      <c r="F142" s="19" t="s">
        <v>29</v>
      </c>
    </row>
    <row r="143" spans="1:6" x14ac:dyDescent="0.2">
      <c r="A143" s="20">
        <v>1978</v>
      </c>
      <c r="B143" s="19" t="s">
        <v>767</v>
      </c>
      <c r="C143" s="19" t="s">
        <v>768</v>
      </c>
      <c r="D143" s="19" t="s">
        <v>93</v>
      </c>
      <c r="E143" s="19" t="s">
        <v>769</v>
      </c>
      <c r="F143" s="19" t="s">
        <v>23</v>
      </c>
    </row>
    <row r="144" spans="1:6" x14ac:dyDescent="0.2">
      <c r="A144" s="20">
        <v>1978</v>
      </c>
      <c r="B144" s="19" t="s">
        <v>770</v>
      </c>
      <c r="C144" s="19" t="s">
        <v>771</v>
      </c>
      <c r="D144" s="19" t="s">
        <v>93</v>
      </c>
      <c r="E144" s="19" t="s">
        <v>772</v>
      </c>
      <c r="F144" s="19" t="s">
        <v>24</v>
      </c>
    </row>
    <row r="145" spans="1:6" x14ac:dyDescent="0.2">
      <c r="A145" s="20">
        <v>1979</v>
      </c>
      <c r="B145" s="19">
        <v>10</v>
      </c>
      <c r="C145" s="19" t="s">
        <v>794</v>
      </c>
      <c r="D145" s="19" t="s">
        <v>93</v>
      </c>
      <c r="E145" s="19" t="s">
        <v>795</v>
      </c>
      <c r="F145" s="19" t="s">
        <v>23</v>
      </c>
    </row>
    <row r="146" spans="1:6" x14ac:dyDescent="0.2">
      <c r="A146" s="20">
        <v>1979</v>
      </c>
      <c r="B146" s="19" t="s">
        <v>790</v>
      </c>
      <c r="C146" s="19" t="s">
        <v>790</v>
      </c>
      <c r="D146" s="19" t="s">
        <v>93</v>
      </c>
      <c r="E146" s="19" t="s">
        <v>791</v>
      </c>
      <c r="F146" s="19" t="s">
        <v>792</v>
      </c>
    </row>
    <row r="147" spans="1:6" x14ac:dyDescent="0.2">
      <c r="A147" s="20">
        <v>1979</v>
      </c>
      <c r="B147" s="19" t="s">
        <v>787</v>
      </c>
      <c r="C147" s="19" t="s">
        <v>788</v>
      </c>
      <c r="D147" s="19" t="s">
        <v>93</v>
      </c>
      <c r="E147" s="19" t="s">
        <v>789</v>
      </c>
      <c r="F147" s="19" t="s">
        <v>30</v>
      </c>
    </row>
    <row r="148" spans="1:6" x14ac:dyDescent="0.2">
      <c r="A148" s="20">
        <v>1979</v>
      </c>
      <c r="B148" s="19" t="s">
        <v>784</v>
      </c>
      <c r="C148" s="19" t="s">
        <v>785</v>
      </c>
      <c r="D148" s="19" t="s">
        <v>93</v>
      </c>
      <c r="E148" s="19" t="s">
        <v>786</v>
      </c>
      <c r="F148" s="19" t="s">
        <v>23</v>
      </c>
    </row>
    <row r="149" spans="1:6" x14ac:dyDescent="0.2">
      <c r="A149" s="20">
        <v>1979</v>
      </c>
      <c r="B149" s="19" t="s">
        <v>815</v>
      </c>
      <c r="C149" s="19" t="s">
        <v>266</v>
      </c>
      <c r="D149" s="19" t="s">
        <v>93</v>
      </c>
      <c r="E149" s="19" t="s">
        <v>816</v>
      </c>
      <c r="F149" s="19" t="s">
        <v>23</v>
      </c>
    </row>
    <row r="150" spans="1:6" x14ac:dyDescent="0.2">
      <c r="A150" s="20">
        <v>1979</v>
      </c>
      <c r="B150" s="19" t="s">
        <v>807</v>
      </c>
      <c r="C150" s="19" t="s">
        <v>266</v>
      </c>
      <c r="D150" s="19" t="s">
        <v>93</v>
      </c>
      <c r="E150" s="19" t="s">
        <v>699</v>
      </c>
      <c r="F150" s="19" t="s">
        <v>30</v>
      </c>
    </row>
    <row r="151" spans="1:6" x14ac:dyDescent="0.2">
      <c r="A151" s="20">
        <v>1980</v>
      </c>
      <c r="B151" s="19" t="s">
        <v>866</v>
      </c>
      <c r="C151" s="19" t="s">
        <v>867</v>
      </c>
      <c r="D151" s="19" t="s">
        <v>93</v>
      </c>
      <c r="E151" s="19" t="s">
        <v>868</v>
      </c>
      <c r="F151" s="19" t="s">
        <v>23</v>
      </c>
    </row>
    <row r="152" spans="1:6" x14ac:dyDescent="0.2">
      <c r="A152" s="20">
        <v>1980</v>
      </c>
      <c r="B152" s="19" t="s">
        <v>863</v>
      </c>
      <c r="C152" s="19" t="s">
        <v>864</v>
      </c>
      <c r="D152" s="19" t="s">
        <v>93</v>
      </c>
      <c r="E152" s="19" t="s">
        <v>865</v>
      </c>
      <c r="F152" s="19" t="s">
        <v>23</v>
      </c>
    </row>
    <row r="153" spans="1:6" x14ac:dyDescent="0.2">
      <c r="A153" s="20">
        <v>1980</v>
      </c>
      <c r="B153" s="19" t="s">
        <v>860</v>
      </c>
      <c r="C153" s="19" t="s">
        <v>861</v>
      </c>
      <c r="D153" s="19" t="s">
        <v>93</v>
      </c>
      <c r="E153" s="19" t="s">
        <v>862</v>
      </c>
      <c r="F153" s="19" t="s">
        <v>23</v>
      </c>
    </row>
    <row r="154" spans="1:6" x14ac:dyDescent="0.2">
      <c r="A154" s="20">
        <v>1980</v>
      </c>
      <c r="B154" s="19" t="s">
        <v>849</v>
      </c>
      <c r="C154" s="19" t="s">
        <v>850</v>
      </c>
      <c r="D154" s="19" t="s">
        <v>93</v>
      </c>
      <c r="E154" s="19" t="s">
        <v>851</v>
      </c>
      <c r="F154" s="19" t="s">
        <v>23</v>
      </c>
    </row>
    <row r="155" spans="1:6" x14ac:dyDescent="0.2">
      <c r="A155" s="20">
        <v>1980</v>
      </c>
      <c r="B155" s="19" t="s">
        <v>846</v>
      </c>
      <c r="C155" s="19" t="s">
        <v>847</v>
      </c>
      <c r="D155" s="19" t="s">
        <v>93</v>
      </c>
      <c r="E155" s="19" t="s">
        <v>848</v>
      </c>
      <c r="F155" s="19" t="s">
        <v>23</v>
      </c>
    </row>
    <row r="156" spans="1:6" x14ac:dyDescent="0.2">
      <c r="A156" s="20">
        <v>1980</v>
      </c>
      <c r="B156" s="19" t="s">
        <v>843</v>
      </c>
      <c r="C156" s="19" t="s">
        <v>844</v>
      </c>
      <c r="D156" s="19" t="s">
        <v>93</v>
      </c>
      <c r="E156" s="19" t="s">
        <v>845</v>
      </c>
      <c r="F156" s="19" t="s">
        <v>47</v>
      </c>
    </row>
    <row r="157" spans="1:6" x14ac:dyDescent="0.2">
      <c r="A157" s="20">
        <v>1980</v>
      </c>
      <c r="B157" s="19" t="s">
        <v>840</v>
      </c>
      <c r="C157" s="19" t="s">
        <v>841</v>
      </c>
      <c r="D157" s="19" t="s">
        <v>93</v>
      </c>
      <c r="E157" s="19" t="s">
        <v>842</v>
      </c>
      <c r="F157" s="19" t="s">
        <v>24</v>
      </c>
    </row>
    <row r="158" spans="1:6" x14ac:dyDescent="0.2">
      <c r="A158" s="20">
        <v>1980</v>
      </c>
      <c r="B158" s="19" t="s">
        <v>838</v>
      </c>
      <c r="C158" s="19" t="s">
        <v>839</v>
      </c>
      <c r="D158" s="19" t="s">
        <v>93</v>
      </c>
      <c r="E158" s="19" t="s">
        <v>384</v>
      </c>
      <c r="F158" s="19" t="s">
        <v>23</v>
      </c>
    </row>
    <row r="159" spans="1:6" x14ac:dyDescent="0.2">
      <c r="A159" s="20">
        <v>1980</v>
      </c>
      <c r="B159" s="19" t="s">
        <v>835</v>
      </c>
      <c r="C159" s="19" t="s">
        <v>836</v>
      </c>
      <c r="D159" s="19" t="s">
        <v>93</v>
      </c>
      <c r="E159" s="19" t="s">
        <v>837</v>
      </c>
      <c r="F159" s="19" t="s">
        <v>23</v>
      </c>
    </row>
    <row r="160" spans="1:6" x14ac:dyDescent="0.2">
      <c r="A160" s="20">
        <v>1980</v>
      </c>
      <c r="B160" s="19" t="s">
        <v>833</v>
      </c>
      <c r="C160" s="19" t="s">
        <v>214</v>
      </c>
      <c r="D160" s="19" t="s">
        <v>93</v>
      </c>
      <c r="E160" s="19" t="s">
        <v>834</v>
      </c>
      <c r="F160" s="19" t="s">
        <v>44</v>
      </c>
    </row>
    <row r="161" spans="1:6" x14ac:dyDescent="0.2">
      <c r="A161" s="20">
        <v>1980</v>
      </c>
      <c r="B161" s="19" t="s">
        <v>883</v>
      </c>
      <c r="C161" s="19" t="s">
        <v>884</v>
      </c>
      <c r="D161" s="19" t="s">
        <v>93</v>
      </c>
      <c r="E161" s="19" t="s">
        <v>885</v>
      </c>
      <c r="F161" s="19" t="s">
        <v>23</v>
      </c>
    </row>
    <row r="162" spans="1:6" x14ac:dyDescent="0.2">
      <c r="A162" s="20">
        <v>1980</v>
      </c>
      <c r="B162" s="19" t="s">
        <v>857</v>
      </c>
      <c r="C162" s="19" t="s">
        <v>858</v>
      </c>
      <c r="D162" s="19" t="s">
        <v>93</v>
      </c>
      <c r="E162" s="19" t="s">
        <v>859</v>
      </c>
      <c r="F162" s="19" t="s">
        <v>487</v>
      </c>
    </row>
    <row r="163" spans="1:6" x14ac:dyDescent="0.2">
      <c r="A163" s="20">
        <v>1981</v>
      </c>
      <c r="B163" s="19" t="s">
        <v>911</v>
      </c>
      <c r="C163" s="19" t="s">
        <v>912</v>
      </c>
      <c r="D163" s="19" t="s">
        <v>93</v>
      </c>
      <c r="E163" s="19" t="s">
        <v>913</v>
      </c>
      <c r="F163" s="19" t="s">
        <v>23</v>
      </c>
    </row>
    <row r="164" spans="1:6" x14ac:dyDescent="0.2">
      <c r="A164" s="20">
        <v>1981</v>
      </c>
      <c r="B164" s="19" t="s">
        <v>889</v>
      </c>
      <c r="C164" s="19" t="s">
        <v>890</v>
      </c>
      <c r="D164" s="19" t="s">
        <v>93</v>
      </c>
      <c r="E164" s="19" t="s">
        <v>891</v>
      </c>
      <c r="F164" s="19" t="s">
        <v>23</v>
      </c>
    </row>
    <row r="165" spans="1:6" x14ac:dyDescent="0.2">
      <c r="A165" s="20">
        <v>1981</v>
      </c>
      <c r="B165" s="19" t="s">
        <v>892</v>
      </c>
      <c r="C165" s="19" t="s">
        <v>893</v>
      </c>
      <c r="D165" s="19" t="s">
        <v>93</v>
      </c>
      <c r="E165" s="19" t="s">
        <v>894</v>
      </c>
      <c r="F165" s="19" t="s">
        <v>23</v>
      </c>
    </row>
    <row r="166" spans="1:6" x14ac:dyDescent="0.2">
      <c r="A166" s="20">
        <v>1981</v>
      </c>
      <c r="B166" s="19" t="s">
        <v>895</v>
      </c>
      <c r="C166" s="19" t="s">
        <v>896</v>
      </c>
      <c r="D166" s="19" t="s">
        <v>93</v>
      </c>
      <c r="E166" s="19" t="s">
        <v>897</v>
      </c>
      <c r="F166" s="19" t="s">
        <v>32</v>
      </c>
    </row>
    <row r="167" spans="1:6" x14ac:dyDescent="0.2">
      <c r="A167" s="20">
        <v>1981</v>
      </c>
      <c r="B167" s="19" t="s">
        <v>898</v>
      </c>
      <c r="C167" s="19" t="s">
        <v>899</v>
      </c>
      <c r="D167" s="19" t="s">
        <v>93</v>
      </c>
      <c r="E167" s="19" t="s">
        <v>900</v>
      </c>
      <c r="F167" s="19" t="s">
        <v>23</v>
      </c>
    </row>
    <row r="168" spans="1:6" x14ac:dyDescent="0.2">
      <c r="A168" s="20">
        <v>1981</v>
      </c>
      <c r="B168" s="19" t="s">
        <v>886</v>
      </c>
      <c r="C168" s="19" t="s">
        <v>887</v>
      </c>
      <c r="D168" s="19" t="s">
        <v>93</v>
      </c>
      <c r="E168" s="19" t="s">
        <v>888</v>
      </c>
      <c r="F168" s="19" t="s">
        <v>25</v>
      </c>
    </row>
    <row r="169" spans="1:6" x14ac:dyDescent="0.2">
      <c r="A169" s="20">
        <v>1981</v>
      </c>
      <c r="B169" s="19" t="s">
        <v>901</v>
      </c>
      <c r="C169" s="19" t="s">
        <v>902</v>
      </c>
      <c r="D169" s="19" t="s">
        <v>93</v>
      </c>
      <c r="E169" s="19" t="s">
        <v>903</v>
      </c>
      <c r="F169" s="19" t="s">
        <v>23</v>
      </c>
    </row>
    <row r="170" spans="1:6" x14ac:dyDescent="0.2">
      <c r="A170" s="20">
        <v>1982</v>
      </c>
      <c r="B170" s="19" t="s">
        <v>951</v>
      </c>
      <c r="C170" s="19" t="s">
        <v>952</v>
      </c>
      <c r="D170" s="19" t="s">
        <v>93</v>
      </c>
      <c r="E170" s="19" t="s">
        <v>953</v>
      </c>
      <c r="F170" s="19" t="s">
        <v>62</v>
      </c>
    </row>
    <row r="171" spans="1:6" x14ac:dyDescent="0.2">
      <c r="A171" s="20">
        <v>1982</v>
      </c>
      <c r="B171" s="19" t="s">
        <v>926</v>
      </c>
      <c r="C171" s="19" t="s">
        <v>927</v>
      </c>
      <c r="D171" s="19" t="s">
        <v>93</v>
      </c>
      <c r="E171" s="19" t="s">
        <v>928</v>
      </c>
      <c r="F171" s="19" t="s">
        <v>32</v>
      </c>
    </row>
    <row r="172" spans="1:6" x14ac:dyDescent="0.2">
      <c r="A172" s="20">
        <v>1982</v>
      </c>
      <c r="B172" s="19" t="s">
        <v>980</v>
      </c>
      <c r="C172" s="19" t="s">
        <v>981</v>
      </c>
      <c r="D172" s="19" t="s">
        <v>93</v>
      </c>
      <c r="E172" s="19" t="s">
        <v>761</v>
      </c>
      <c r="F172" s="19" t="s">
        <v>23</v>
      </c>
    </row>
    <row r="173" spans="1:6" x14ac:dyDescent="0.2">
      <c r="A173" s="20">
        <v>1982</v>
      </c>
      <c r="B173" s="19" t="s">
        <v>923</v>
      </c>
      <c r="C173" s="19" t="s">
        <v>924</v>
      </c>
      <c r="D173" s="19" t="s">
        <v>93</v>
      </c>
      <c r="E173" s="19" t="s">
        <v>925</v>
      </c>
      <c r="F173" s="19" t="s">
        <v>56</v>
      </c>
    </row>
    <row r="174" spans="1:6" x14ac:dyDescent="0.2">
      <c r="A174" s="20">
        <v>1982</v>
      </c>
      <c r="B174" s="19" t="s">
        <v>978</v>
      </c>
      <c r="C174" s="19" t="s">
        <v>979</v>
      </c>
      <c r="D174" s="19" t="s">
        <v>93</v>
      </c>
      <c r="E174" s="19" t="s">
        <v>628</v>
      </c>
      <c r="F174" s="19" t="s">
        <v>24</v>
      </c>
    </row>
    <row r="175" spans="1:6" x14ac:dyDescent="0.2">
      <c r="A175" s="20">
        <v>1982</v>
      </c>
      <c r="B175" s="19" t="s">
        <v>975</v>
      </c>
      <c r="C175" s="19" t="s">
        <v>976</v>
      </c>
      <c r="D175" s="19" t="s">
        <v>93</v>
      </c>
      <c r="E175" s="19" t="s">
        <v>977</v>
      </c>
      <c r="F175" s="19" t="s">
        <v>23</v>
      </c>
    </row>
    <row r="176" spans="1:6" x14ac:dyDescent="0.2">
      <c r="A176" s="20">
        <v>1982</v>
      </c>
      <c r="B176" s="19" t="s">
        <v>972</v>
      </c>
      <c r="C176" s="19" t="s">
        <v>973</v>
      </c>
      <c r="D176" s="19" t="s">
        <v>93</v>
      </c>
      <c r="E176" s="19" t="s">
        <v>974</v>
      </c>
      <c r="F176" s="19" t="s">
        <v>29</v>
      </c>
    </row>
    <row r="177" spans="1:6" x14ac:dyDescent="0.2">
      <c r="A177" s="20">
        <v>1982</v>
      </c>
      <c r="B177" s="19" t="s">
        <v>969</v>
      </c>
      <c r="C177" s="19" t="s">
        <v>970</v>
      </c>
      <c r="D177" s="19" t="s">
        <v>93</v>
      </c>
      <c r="E177" s="19" t="s">
        <v>971</v>
      </c>
      <c r="F177" s="19" t="s">
        <v>26</v>
      </c>
    </row>
    <row r="178" spans="1:6" x14ac:dyDescent="0.2">
      <c r="A178" s="20">
        <v>1982</v>
      </c>
      <c r="B178" s="19" t="s">
        <v>966</v>
      </c>
      <c r="C178" s="19" t="s">
        <v>967</v>
      </c>
      <c r="D178" s="19" t="s">
        <v>93</v>
      </c>
      <c r="E178" s="19" t="s">
        <v>968</v>
      </c>
      <c r="F178" s="19" t="s">
        <v>23</v>
      </c>
    </row>
    <row r="179" spans="1:6" x14ac:dyDescent="0.2">
      <c r="A179" s="20">
        <v>1982</v>
      </c>
      <c r="B179" s="19" t="s">
        <v>963</v>
      </c>
      <c r="C179" s="19" t="s">
        <v>964</v>
      </c>
      <c r="D179" s="19" t="s">
        <v>93</v>
      </c>
      <c r="E179" s="19" t="s">
        <v>965</v>
      </c>
      <c r="F179" s="19" t="s">
        <v>23</v>
      </c>
    </row>
    <row r="180" spans="1:6" x14ac:dyDescent="0.2">
      <c r="A180" s="20">
        <v>1982</v>
      </c>
      <c r="B180" s="19" t="s">
        <v>960</v>
      </c>
      <c r="C180" s="19" t="s">
        <v>961</v>
      </c>
      <c r="D180" s="19" t="s">
        <v>93</v>
      </c>
      <c r="E180" s="19" t="s">
        <v>962</v>
      </c>
      <c r="F180" s="19" t="s">
        <v>23</v>
      </c>
    </row>
    <row r="181" spans="1:6" x14ac:dyDescent="0.2">
      <c r="A181" s="20">
        <v>1982</v>
      </c>
      <c r="B181" s="19" t="s">
        <v>982</v>
      </c>
      <c r="C181" s="19" t="s">
        <v>983</v>
      </c>
      <c r="D181" s="19" t="s">
        <v>93</v>
      </c>
      <c r="E181" s="19" t="s">
        <v>984</v>
      </c>
      <c r="F181" s="19" t="s">
        <v>24</v>
      </c>
    </row>
    <row r="182" spans="1:6" x14ac:dyDescent="0.2">
      <c r="A182" s="20">
        <v>1982</v>
      </c>
      <c r="B182" s="19" t="s">
        <v>920</v>
      </c>
      <c r="C182" s="19" t="s">
        <v>954</v>
      </c>
      <c r="D182" s="19" t="s">
        <v>93</v>
      </c>
      <c r="E182" s="19" t="s">
        <v>955</v>
      </c>
      <c r="F182" s="19" t="s">
        <v>164</v>
      </c>
    </row>
    <row r="183" spans="1:6" x14ac:dyDescent="0.2">
      <c r="A183" s="20">
        <v>1982</v>
      </c>
      <c r="B183" s="19" t="s">
        <v>956</v>
      </c>
      <c r="C183" s="19" t="s">
        <v>957</v>
      </c>
      <c r="D183" s="19" t="s">
        <v>93</v>
      </c>
      <c r="E183" s="19" t="s">
        <v>958</v>
      </c>
      <c r="F183" s="19" t="s">
        <v>959</v>
      </c>
    </row>
    <row r="184" spans="1:6" x14ac:dyDescent="0.2">
      <c r="A184" s="20">
        <v>1983</v>
      </c>
      <c r="B184" s="19" t="s">
        <v>1004</v>
      </c>
      <c r="C184" s="19" t="s">
        <v>1005</v>
      </c>
      <c r="D184" s="19" t="s">
        <v>93</v>
      </c>
      <c r="E184" s="19" t="s">
        <v>1006</v>
      </c>
      <c r="F184" s="19" t="s">
        <v>24</v>
      </c>
    </row>
    <row r="185" spans="1:6" x14ac:dyDescent="0.2">
      <c r="A185" s="20">
        <v>1983</v>
      </c>
      <c r="B185" s="19" t="s">
        <v>1007</v>
      </c>
      <c r="C185" s="19" t="s">
        <v>1008</v>
      </c>
      <c r="D185" s="19" t="s">
        <v>93</v>
      </c>
      <c r="E185" s="19" t="s">
        <v>1009</v>
      </c>
      <c r="F185" s="19" t="s">
        <v>24</v>
      </c>
    </row>
    <row r="186" spans="1:6" x14ac:dyDescent="0.2">
      <c r="A186" s="20">
        <v>1983</v>
      </c>
      <c r="B186" s="19" t="s">
        <v>1010</v>
      </c>
      <c r="C186" s="19" t="s">
        <v>485</v>
      </c>
      <c r="D186" s="19" t="s">
        <v>93</v>
      </c>
      <c r="E186" s="19" t="s">
        <v>1011</v>
      </c>
      <c r="F186" s="19" t="s">
        <v>26</v>
      </c>
    </row>
    <row r="187" spans="1:6" x14ac:dyDescent="0.2">
      <c r="A187" s="20">
        <v>1983</v>
      </c>
      <c r="B187" s="19" t="s">
        <v>985</v>
      </c>
      <c r="C187" s="19" t="s">
        <v>1012</v>
      </c>
      <c r="D187" s="19" t="s">
        <v>93</v>
      </c>
      <c r="E187" s="19" t="s">
        <v>1013</v>
      </c>
      <c r="F187" s="19" t="s">
        <v>23</v>
      </c>
    </row>
    <row r="188" spans="1:6" x14ac:dyDescent="0.2">
      <c r="A188" s="20">
        <v>1983</v>
      </c>
      <c r="B188" s="19" t="s">
        <v>1014</v>
      </c>
      <c r="C188" s="19" t="s">
        <v>1015</v>
      </c>
      <c r="D188" s="19" t="s">
        <v>93</v>
      </c>
      <c r="E188" s="19" t="s">
        <v>1016</v>
      </c>
      <c r="F188" s="19" t="s">
        <v>23</v>
      </c>
    </row>
    <row r="189" spans="1:6" x14ac:dyDescent="0.2">
      <c r="A189" s="20">
        <v>1983</v>
      </c>
      <c r="B189" s="19" t="s">
        <v>1017</v>
      </c>
      <c r="C189" s="19" t="s">
        <v>1018</v>
      </c>
      <c r="D189" s="19" t="s">
        <v>93</v>
      </c>
      <c r="E189" s="19" t="s">
        <v>1019</v>
      </c>
      <c r="F189" s="19" t="s">
        <v>23</v>
      </c>
    </row>
    <row r="190" spans="1:6" x14ac:dyDescent="0.2">
      <c r="A190" s="20">
        <v>1983</v>
      </c>
      <c r="B190" s="19" t="s">
        <v>1020</v>
      </c>
      <c r="C190" s="19" t="s">
        <v>1021</v>
      </c>
      <c r="D190" s="19" t="s">
        <v>93</v>
      </c>
      <c r="E190" s="19" t="s">
        <v>1022</v>
      </c>
      <c r="F190" s="19" t="s">
        <v>23</v>
      </c>
    </row>
    <row r="191" spans="1:6" x14ac:dyDescent="0.2">
      <c r="A191" s="20">
        <v>1983</v>
      </c>
      <c r="B191" s="19" t="s">
        <v>1023</v>
      </c>
      <c r="C191" s="19" t="s">
        <v>1024</v>
      </c>
      <c r="D191" s="19" t="s">
        <v>93</v>
      </c>
      <c r="E191" s="19" t="s">
        <v>1025</v>
      </c>
      <c r="F191" s="19" t="s">
        <v>23</v>
      </c>
    </row>
    <row r="192" spans="1:6" x14ac:dyDescent="0.2">
      <c r="A192" s="20">
        <v>1984</v>
      </c>
      <c r="B192" s="19" t="s">
        <v>1065</v>
      </c>
      <c r="C192" s="19" t="s">
        <v>1066</v>
      </c>
      <c r="D192" s="19" t="s">
        <v>93</v>
      </c>
      <c r="E192" s="19" t="s">
        <v>1067</v>
      </c>
      <c r="F192" s="19" t="s">
        <v>24</v>
      </c>
    </row>
    <row r="193" spans="1:6" x14ac:dyDescent="0.2">
      <c r="A193" s="20">
        <v>1984</v>
      </c>
      <c r="B193" s="19" t="s">
        <v>1032</v>
      </c>
      <c r="C193" s="19" t="s">
        <v>1033</v>
      </c>
      <c r="D193" s="19" t="s">
        <v>93</v>
      </c>
      <c r="E193" s="19" t="s">
        <v>1034</v>
      </c>
      <c r="F193" s="19" t="s">
        <v>23</v>
      </c>
    </row>
    <row r="194" spans="1:6" x14ac:dyDescent="0.2">
      <c r="A194" s="20">
        <v>1984</v>
      </c>
      <c r="B194" s="19" t="s">
        <v>1059</v>
      </c>
      <c r="C194" s="19" t="s">
        <v>1060</v>
      </c>
      <c r="D194" s="19" t="s">
        <v>93</v>
      </c>
      <c r="E194" s="19" t="s">
        <v>1061</v>
      </c>
      <c r="F194" s="19" t="s">
        <v>487</v>
      </c>
    </row>
    <row r="195" spans="1:6" x14ac:dyDescent="0.2">
      <c r="A195" s="20">
        <v>1984</v>
      </c>
      <c r="B195" s="19" t="s">
        <v>1035</v>
      </c>
      <c r="C195" s="19" t="s">
        <v>858</v>
      </c>
      <c r="D195" s="19" t="s">
        <v>93</v>
      </c>
      <c r="E195" s="19" t="s">
        <v>862</v>
      </c>
      <c r="F195" s="19" t="s">
        <v>1036</v>
      </c>
    </row>
    <row r="196" spans="1:6" x14ac:dyDescent="0.2">
      <c r="A196" s="20">
        <v>1984</v>
      </c>
      <c r="B196" s="19" t="s">
        <v>1062</v>
      </c>
      <c r="C196" s="19" t="s">
        <v>1063</v>
      </c>
      <c r="D196" s="19" t="s">
        <v>93</v>
      </c>
      <c r="E196" s="19" t="s">
        <v>1064</v>
      </c>
      <c r="F196" s="19" t="s">
        <v>23</v>
      </c>
    </row>
    <row r="197" spans="1:6" x14ac:dyDescent="0.2">
      <c r="A197" s="20">
        <v>1984</v>
      </c>
      <c r="B197" s="19" t="s">
        <v>1037</v>
      </c>
      <c r="C197" s="19" t="s">
        <v>1038</v>
      </c>
      <c r="D197" s="19" t="s">
        <v>93</v>
      </c>
      <c r="E197" s="19" t="s">
        <v>974</v>
      </c>
      <c r="F197" s="19" t="s">
        <v>29</v>
      </c>
    </row>
    <row r="198" spans="1:6" x14ac:dyDescent="0.2">
      <c r="A198" s="20">
        <v>1984</v>
      </c>
      <c r="B198" s="19" t="s">
        <v>1029</v>
      </c>
      <c r="C198" s="19" t="s">
        <v>1030</v>
      </c>
      <c r="D198" s="19" t="s">
        <v>93</v>
      </c>
      <c r="E198" s="19" t="s">
        <v>1031</v>
      </c>
      <c r="F198" s="19" t="s">
        <v>23</v>
      </c>
    </row>
    <row r="199" spans="1:6" x14ac:dyDescent="0.2">
      <c r="A199" s="20">
        <v>1984</v>
      </c>
      <c r="B199" s="19" t="s">
        <v>1026</v>
      </c>
      <c r="C199" s="19" t="s">
        <v>1027</v>
      </c>
      <c r="D199" s="19" t="s">
        <v>93</v>
      </c>
      <c r="E199" s="19" t="s">
        <v>1028</v>
      </c>
      <c r="F199" s="19" t="s">
        <v>23</v>
      </c>
    </row>
    <row r="200" spans="1:6" x14ac:dyDescent="0.2">
      <c r="A200" s="20">
        <v>1984</v>
      </c>
      <c r="B200" s="19" t="s">
        <v>1056</v>
      </c>
      <c r="C200" s="19" t="s">
        <v>1057</v>
      </c>
      <c r="D200" s="19" t="s">
        <v>93</v>
      </c>
      <c r="E200" s="19" t="s">
        <v>1058</v>
      </c>
      <c r="F200" s="19" t="s">
        <v>23</v>
      </c>
    </row>
    <row r="201" spans="1:6" x14ac:dyDescent="0.2">
      <c r="A201" s="20">
        <v>1984</v>
      </c>
      <c r="B201" s="19" t="s">
        <v>1053</v>
      </c>
      <c r="C201" s="19" t="s">
        <v>1054</v>
      </c>
      <c r="D201" s="19" t="s">
        <v>93</v>
      </c>
      <c r="E201" s="19" t="s">
        <v>1055</v>
      </c>
      <c r="F201" s="19" t="s">
        <v>23</v>
      </c>
    </row>
    <row r="202" spans="1:6" x14ac:dyDescent="0.2">
      <c r="A202" s="20">
        <v>1984</v>
      </c>
      <c r="B202" s="19" t="s">
        <v>1050</v>
      </c>
      <c r="C202" s="19" t="s">
        <v>1051</v>
      </c>
      <c r="D202" s="19" t="s">
        <v>93</v>
      </c>
      <c r="E202" s="19" t="s">
        <v>1052</v>
      </c>
      <c r="F202" s="19" t="s">
        <v>23</v>
      </c>
    </row>
    <row r="203" spans="1:6" x14ac:dyDescent="0.2">
      <c r="A203" s="20">
        <v>1984</v>
      </c>
      <c r="B203" s="19" t="s">
        <v>1047</v>
      </c>
      <c r="C203" s="19" t="s">
        <v>1048</v>
      </c>
      <c r="D203" s="19" t="s">
        <v>93</v>
      </c>
      <c r="E203" s="19" t="s">
        <v>1049</v>
      </c>
      <c r="F203" s="19" t="s">
        <v>23</v>
      </c>
    </row>
    <row r="204" spans="1:6" x14ac:dyDescent="0.2">
      <c r="A204" s="20">
        <v>1985</v>
      </c>
      <c r="B204" s="19" t="s">
        <v>1127</v>
      </c>
      <c r="C204" s="19" t="s">
        <v>1128</v>
      </c>
      <c r="D204" s="19" t="s">
        <v>93</v>
      </c>
      <c r="E204" s="19" t="s">
        <v>1129</v>
      </c>
      <c r="F204" s="19" t="s">
        <v>49</v>
      </c>
    </row>
    <row r="205" spans="1:6" x14ac:dyDescent="0.2">
      <c r="A205" s="20">
        <v>1985</v>
      </c>
      <c r="B205" s="19" t="s">
        <v>1082</v>
      </c>
      <c r="C205" s="19" t="s">
        <v>1083</v>
      </c>
      <c r="D205" s="19" t="s">
        <v>93</v>
      </c>
      <c r="E205" s="19" t="s">
        <v>1084</v>
      </c>
      <c r="F205" s="19" t="s">
        <v>23</v>
      </c>
    </row>
    <row r="206" spans="1:6" x14ac:dyDescent="0.2">
      <c r="A206" s="20">
        <v>1985</v>
      </c>
      <c r="B206" s="19" t="s">
        <v>1080</v>
      </c>
      <c r="C206" s="19" t="s">
        <v>689</v>
      </c>
      <c r="D206" s="19" t="s">
        <v>93</v>
      </c>
      <c r="E206" s="19" t="s">
        <v>1081</v>
      </c>
      <c r="F206" s="19" t="s">
        <v>23</v>
      </c>
    </row>
    <row r="207" spans="1:6" x14ac:dyDescent="0.2">
      <c r="A207" s="20">
        <v>1985</v>
      </c>
      <c r="B207" s="19" t="s">
        <v>1088</v>
      </c>
      <c r="C207" s="19" t="s">
        <v>1089</v>
      </c>
      <c r="D207" s="19" t="s">
        <v>93</v>
      </c>
      <c r="E207" s="19" t="s">
        <v>1090</v>
      </c>
      <c r="F207" s="19" t="s">
        <v>23</v>
      </c>
    </row>
    <row r="208" spans="1:6" x14ac:dyDescent="0.2">
      <c r="A208" s="20">
        <v>1985</v>
      </c>
      <c r="B208" s="19" t="s">
        <v>1091</v>
      </c>
      <c r="C208" s="19" t="s">
        <v>1092</v>
      </c>
      <c r="D208" s="19" t="s">
        <v>93</v>
      </c>
      <c r="E208" s="19" t="s">
        <v>1093</v>
      </c>
      <c r="F208" s="19" t="s">
        <v>23</v>
      </c>
    </row>
    <row r="209" spans="1:6" x14ac:dyDescent="0.2">
      <c r="A209" s="20">
        <v>1985</v>
      </c>
      <c r="B209" s="19" t="s">
        <v>1091</v>
      </c>
      <c r="C209" s="19" t="s">
        <v>1094</v>
      </c>
      <c r="D209" s="19" t="s">
        <v>93</v>
      </c>
      <c r="E209" s="19" t="s">
        <v>1095</v>
      </c>
      <c r="F209" s="19" t="s">
        <v>23</v>
      </c>
    </row>
    <row r="210" spans="1:6" x14ac:dyDescent="0.2">
      <c r="A210" s="20">
        <v>1985</v>
      </c>
      <c r="B210" s="19" t="s">
        <v>1096</v>
      </c>
      <c r="C210" s="19" t="s">
        <v>1097</v>
      </c>
      <c r="D210" s="19" t="s">
        <v>93</v>
      </c>
      <c r="E210" s="19" t="s">
        <v>1098</v>
      </c>
      <c r="F210" s="19" t="s">
        <v>487</v>
      </c>
    </row>
    <row r="211" spans="1:6" x14ac:dyDescent="0.2">
      <c r="A211" s="20">
        <v>1985</v>
      </c>
      <c r="B211" s="19" t="s">
        <v>1099</v>
      </c>
      <c r="C211" s="19" t="s">
        <v>1100</v>
      </c>
      <c r="D211" s="19" t="s">
        <v>93</v>
      </c>
      <c r="E211" s="19" t="s">
        <v>1101</v>
      </c>
      <c r="F211" s="19" t="s">
        <v>39</v>
      </c>
    </row>
    <row r="212" spans="1:6" x14ac:dyDescent="0.2">
      <c r="A212" s="20">
        <v>1985</v>
      </c>
      <c r="B212" s="19" t="s">
        <v>1102</v>
      </c>
      <c r="C212" s="19" t="s">
        <v>1103</v>
      </c>
      <c r="D212" s="19" t="s">
        <v>93</v>
      </c>
      <c r="E212" s="19" t="s">
        <v>1104</v>
      </c>
      <c r="F212" s="19" t="s">
        <v>23</v>
      </c>
    </row>
    <row r="213" spans="1:6" x14ac:dyDescent="0.2">
      <c r="A213" s="20">
        <v>1985</v>
      </c>
      <c r="B213" s="19" t="s">
        <v>1068</v>
      </c>
      <c r="C213" s="19" t="s">
        <v>1069</v>
      </c>
      <c r="D213" s="19" t="s">
        <v>93</v>
      </c>
      <c r="E213" s="19" t="s">
        <v>1070</v>
      </c>
      <c r="F213" s="19" t="s">
        <v>23</v>
      </c>
    </row>
    <row r="214" spans="1:6" x14ac:dyDescent="0.2">
      <c r="A214" s="20">
        <v>1985</v>
      </c>
      <c r="B214" s="19" t="s">
        <v>1105</v>
      </c>
      <c r="C214" s="19" t="s">
        <v>1106</v>
      </c>
      <c r="D214" s="19" t="s">
        <v>93</v>
      </c>
      <c r="E214" s="19" t="s">
        <v>1107</v>
      </c>
      <c r="F214" s="19" t="s">
        <v>24</v>
      </c>
    </row>
    <row r="215" spans="1:6" x14ac:dyDescent="0.2">
      <c r="A215" s="20">
        <v>1985</v>
      </c>
      <c r="B215" s="19" t="s">
        <v>1111</v>
      </c>
      <c r="C215" s="19" t="s">
        <v>1112</v>
      </c>
      <c r="D215" s="19" t="s">
        <v>93</v>
      </c>
      <c r="E215" s="19" t="s">
        <v>1113</v>
      </c>
      <c r="F215" s="19" t="s">
        <v>23</v>
      </c>
    </row>
    <row r="216" spans="1:6" x14ac:dyDescent="0.2">
      <c r="A216" s="20">
        <v>1985</v>
      </c>
      <c r="B216" s="19" t="s">
        <v>1130</v>
      </c>
      <c r="C216" s="19" t="s">
        <v>692</v>
      </c>
      <c r="D216" s="19" t="s">
        <v>93</v>
      </c>
      <c r="E216" s="19" t="s">
        <v>1131</v>
      </c>
      <c r="F216" s="19" t="s">
        <v>23</v>
      </c>
    </row>
    <row r="217" spans="1:6" x14ac:dyDescent="0.2">
      <c r="A217" s="20">
        <v>1985</v>
      </c>
      <c r="B217" s="19" t="s">
        <v>1138</v>
      </c>
      <c r="C217" s="19" t="s">
        <v>1139</v>
      </c>
      <c r="D217" s="19" t="s">
        <v>93</v>
      </c>
      <c r="E217" s="19" t="s">
        <v>1140</v>
      </c>
      <c r="F217" s="19" t="s">
        <v>23</v>
      </c>
    </row>
    <row r="218" spans="1:6" x14ac:dyDescent="0.2">
      <c r="A218" s="20">
        <v>1985</v>
      </c>
      <c r="B218" s="19" t="s">
        <v>1124</v>
      </c>
      <c r="C218" s="19" t="s">
        <v>1125</v>
      </c>
      <c r="D218" s="19" t="s">
        <v>93</v>
      </c>
      <c r="E218" s="19" t="s">
        <v>1126</v>
      </c>
      <c r="F218" s="19" t="s">
        <v>23</v>
      </c>
    </row>
    <row r="219" spans="1:6" x14ac:dyDescent="0.2">
      <c r="A219" s="20">
        <v>1985</v>
      </c>
      <c r="B219" s="19" t="s">
        <v>1121</v>
      </c>
      <c r="C219" s="19" t="s">
        <v>1122</v>
      </c>
      <c r="D219" s="19" t="s">
        <v>93</v>
      </c>
      <c r="E219" s="19" t="s">
        <v>1123</v>
      </c>
      <c r="F219" s="19" t="s">
        <v>487</v>
      </c>
    </row>
    <row r="220" spans="1:6" x14ac:dyDescent="0.2">
      <c r="A220" s="20">
        <v>1986</v>
      </c>
      <c r="B220" s="19" t="s">
        <v>1157</v>
      </c>
      <c r="C220" s="19" t="s">
        <v>1158</v>
      </c>
      <c r="D220" s="19" t="s">
        <v>93</v>
      </c>
      <c r="E220" s="19" t="s">
        <v>1159</v>
      </c>
      <c r="F220" s="19" t="s">
        <v>24</v>
      </c>
    </row>
    <row r="221" spans="1:6" x14ac:dyDescent="0.2">
      <c r="A221" s="20">
        <v>1986</v>
      </c>
      <c r="B221" s="19" t="s">
        <v>1155</v>
      </c>
      <c r="C221" s="19" t="s">
        <v>1155</v>
      </c>
      <c r="D221" s="19" t="s">
        <v>93</v>
      </c>
      <c r="E221" s="19" t="s">
        <v>1156</v>
      </c>
      <c r="F221" s="19" t="s">
        <v>24</v>
      </c>
    </row>
    <row r="222" spans="1:6" x14ac:dyDescent="0.2">
      <c r="A222" s="20">
        <v>1986</v>
      </c>
      <c r="B222" s="19" t="s">
        <v>1152</v>
      </c>
      <c r="C222" s="19" t="s">
        <v>1153</v>
      </c>
      <c r="D222" s="19" t="s">
        <v>93</v>
      </c>
      <c r="E222" s="19" t="s">
        <v>1154</v>
      </c>
      <c r="F222" s="19" t="s">
        <v>26</v>
      </c>
    </row>
    <row r="223" spans="1:6" x14ac:dyDescent="0.2">
      <c r="A223" s="20">
        <v>1986</v>
      </c>
      <c r="B223" s="19" t="s">
        <v>1149</v>
      </c>
      <c r="C223" s="19" t="s">
        <v>1150</v>
      </c>
      <c r="D223" s="19" t="s">
        <v>93</v>
      </c>
      <c r="E223" s="19" t="s">
        <v>1151</v>
      </c>
      <c r="F223" s="19" t="s">
        <v>23</v>
      </c>
    </row>
    <row r="224" spans="1:6" x14ac:dyDescent="0.2">
      <c r="A224" s="20">
        <v>1986</v>
      </c>
      <c r="B224" s="19" t="s">
        <v>1148</v>
      </c>
      <c r="C224" s="19" t="s">
        <v>1060</v>
      </c>
      <c r="D224" s="19" t="s">
        <v>93</v>
      </c>
      <c r="E224" s="19" t="s">
        <v>1022</v>
      </c>
      <c r="F224" s="19" t="s">
        <v>23</v>
      </c>
    </row>
    <row r="225" spans="1:6" x14ac:dyDescent="0.2">
      <c r="A225" s="20">
        <v>1986</v>
      </c>
      <c r="B225" s="19" t="s">
        <v>1146</v>
      </c>
      <c r="C225" s="19" t="s">
        <v>122</v>
      </c>
      <c r="D225" s="19" t="s">
        <v>93</v>
      </c>
      <c r="E225" s="19" t="s">
        <v>1147</v>
      </c>
      <c r="F225" s="19" t="s">
        <v>23</v>
      </c>
    </row>
    <row r="226" spans="1:6" x14ac:dyDescent="0.2">
      <c r="A226" s="20">
        <v>1986</v>
      </c>
      <c r="B226" s="19" t="s">
        <v>1143</v>
      </c>
      <c r="C226" s="19" t="s">
        <v>1144</v>
      </c>
      <c r="D226" s="19" t="s">
        <v>93</v>
      </c>
      <c r="E226" s="19" t="s">
        <v>1145</v>
      </c>
      <c r="F226" s="19" t="s">
        <v>23</v>
      </c>
    </row>
    <row r="227" spans="1:6" x14ac:dyDescent="0.2">
      <c r="A227" s="20">
        <v>1987</v>
      </c>
      <c r="B227" s="19" t="s">
        <v>1210</v>
      </c>
      <c r="C227" s="19" t="s">
        <v>1161</v>
      </c>
      <c r="D227" s="19" t="s">
        <v>93</v>
      </c>
      <c r="E227" s="19" t="s">
        <v>1211</v>
      </c>
      <c r="F227" s="19" t="s">
        <v>23</v>
      </c>
    </row>
    <row r="228" spans="1:6" x14ac:dyDescent="0.2">
      <c r="A228" s="20">
        <v>1987</v>
      </c>
      <c r="B228" s="19" t="s">
        <v>1202</v>
      </c>
      <c r="C228" s="19" t="s">
        <v>1203</v>
      </c>
      <c r="D228" s="19" t="s">
        <v>93</v>
      </c>
      <c r="E228" s="19" t="s">
        <v>1204</v>
      </c>
      <c r="F228" s="19" t="s">
        <v>38</v>
      </c>
    </row>
    <row r="229" spans="1:6" x14ac:dyDescent="0.2">
      <c r="A229" s="20">
        <v>1987</v>
      </c>
      <c r="B229" s="19" t="s">
        <v>1205</v>
      </c>
      <c r="C229" s="19" t="s">
        <v>1206</v>
      </c>
      <c r="D229" s="19" t="s">
        <v>93</v>
      </c>
      <c r="E229" s="19" t="s">
        <v>1207</v>
      </c>
      <c r="F229" s="19" t="s">
        <v>26</v>
      </c>
    </row>
    <row r="230" spans="1:6" x14ac:dyDescent="0.2">
      <c r="A230" s="20">
        <v>1987</v>
      </c>
      <c r="B230" s="19" t="s">
        <v>1208</v>
      </c>
      <c r="C230" s="19" t="s">
        <v>1220</v>
      </c>
      <c r="D230" s="19" t="s">
        <v>93</v>
      </c>
      <c r="E230" s="19" t="s">
        <v>1221</v>
      </c>
      <c r="F230" s="19" t="s">
        <v>29</v>
      </c>
    </row>
    <row r="231" spans="1:6" x14ac:dyDescent="0.2">
      <c r="A231" s="20">
        <v>1987</v>
      </c>
      <c r="B231" s="19" t="s">
        <v>1199</v>
      </c>
      <c r="C231" s="19" t="s">
        <v>1200</v>
      </c>
      <c r="D231" s="19" t="s">
        <v>93</v>
      </c>
      <c r="E231" s="19" t="s">
        <v>1201</v>
      </c>
      <c r="F231" s="19" t="s">
        <v>24</v>
      </c>
    </row>
    <row r="232" spans="1:6" x14ac:dyDescent="0.2">
      <c r="A232" s="20">
        <v>1987</v>
      </c>
      <c r="B232" s="19" t="s">
        <v>1196</v>
      </c>
      <c r="C232" s="19" t="s">
        <v>1197</v>
      </c>
      <c r="D232" s="19" t="s">
        <v>93</v>
      </c>
      <c r="E232" s="19" t="s">
        <v>1198</v>
      </c>
      <c r="F232" s="19" t="s">
        <v>23</v>
      </c>
    </row>
    <row r="233" spans="1:6" x14ac:dyDescent="0.2">
      <c r="A233" s="20">
        <v>1987</v>
      </c>
      <c r="B233" s="19" t="s">
        <v>1193</v>
      </c>
      <c r="C233" s="19" t="s">
        <v>1194</v>
      </c>
      <c r="D233" s="19" t="s">
        <v>93</v>
      </c>
      <c r="E233" s="19" t="s">
        <v>1195</v>
      </c>
      <c r="F233" s="19" t="s">
        <v>24</v>
      </c>
    </row>
    <row r="234" spans="1:6" x14ac:dyDescent="0.2">
      <c r="A234" s="20">
        <v>1987</v>
      </c>
      <c r="B234" s="19" t="s">
        <v>1191</v>
      </c>
      <c r="C234" s="19" t="s">
        <v>432</v>
      </c>
      <c r="D234" s="19" t="s">
        <v>93</v>
      </c>
      <c r="E234" s="19" t="s">
        <v>1192</v>
      </c>
      <c r="F234" s="19" t="s">
        <v>23</v>
      </c>
    </row>
    <row r="235" spans="1:6" x14ac:dyDescent="0.2">
      <c r="A235" s="20">
        <v>1987</v>
      </c>
      <c r="B235" s="19" t="s">
        <v>1188</v>
      </c>
      <c r="C235" s="19" t="s">
        <v>1189</v>
      </c>
      <c r="D235" s="19" t="s">
        <v>93</v>
      </c>
      <c r="E235" s="19" t="s">
        <v>1190</v>
      </c>
      <c r="F235" s="19" t="s">
        <v>30</v>
      </c>
    </row>
    <row r="236" spans="1:6" x14ac:dyDescent="0.2">
      <c r="A236" s="20">
        <v>1987</v>
      </c>
      <c r="B236" s="19" t="s">
        <v>1185</v>
      </c>
      <c r="C236" s="19" t="s">
        <v>1186</v>
      </c>
      <c r="D236" s="19" t="s">
        <v>93</v>
      </c>
      <c r="E236" s="19" t="s">
        <v>1187</v>
      </c>
      <c r="F236" s="19" t="s">
        <v>23</v>
      </c>
    </row>
    <row r="237" spans="1:6" x14ac:dyDescent="0.2">
      <c r="A237" s="20">
        <v>1987</v>
      </c>
      <c r="B237" s="19" t="s">
        <v>1182</v>
      </c>
      <c r="C237" s="19" t="s">
        <v>1183</v>
      </c>
      <c r="D237" s="19" t="s">
        <v>93</v>
      </c>
      <c r="E237" s="19" t="s">
        <v>1184</v>
      </c>
      <c r="F237" s="19" t="s">
        <v>24</v>
      </c>
    </row>
    <row r="238" spans="1:6" x14ac:dyDescent="0.2">
      <c r="A238" s="20">
        <v>1988</v>
      </c>
      <c r="B238" s="19" t="s">
        <v>1222</v>
      </c>
      <c r="C238" s="19" t="s">
        <v>386</v>
      </c>
      <c r="D238" s="19" t="s">
        <v>93</v>
      </c>
      <c r="E238" s="19" t="s">
        <v>1223</v>
      </c>
      <c r="F238" s="19" t="s">
        <v>24</v>
      </c>
    </row>
    <row r="239" spans="1:6" x14ac:dyDescent="0.2">
      <c r="A239" s="20">
        <v>1988</v>
      </c>
      <c r="B239" s="19" t="s">
        <v>1226</v>
      </c>
      <c r="C239" s="19" t="s">
        <v>1227</v>
      </c>
      <c r="D239" s="19" t="s">
        <v>93</v>
      </c>
      <c r="E239" s="19" t="s">
        <v>1228</v>
      </c>
      <c r="F239" s="19" t="s">
        <v>1229</v>
      </c>
    </row>
    <row r="240" spans="1:6" x14ac:dyDescent="0.2">
      <c r="A240" s="20">
        <v>1988</v>
      </c>
      <c r="B240" s="19" t="s">
        <v>1237</v>
      </c>
      <c r="C240" s="19" t="s">
        <v>1238</v>
      </c>
      <c r="D240" s="19" t="s">
        <v>93</v>
      </c>
      <c r="E240" s="19" t="s">
        <v>1239</v>
      </c>
      <c r="F240" s="19" t="s">
        <v>25</v>
      </c>
    </row>
    <row r="241" spans="1:6" x14ac:dyDescent="0.2">
      <c r="A241" s="20">
        <v>1988</v>
      </c>
      <c r="B241" s="19" t="s">
        <v>1232</v>
      </c>
      <c r="C241" s="19" t="s">
        <v>1233</v>
      </c>
      <c r="D241" s="19" t="s">
        <v>93</v>
      </c>
      <c r="E241" s="19" t="s">
        <v>1234</v>
      </c>
      <c r="F241" s="19" t="s">
        <v>164</v>
      </c>
    </row>
    <row r="242" spans="1:6" x14ac:dyDescent="0.2">
      <c r="A242" s="20">
        <v>1988</v>
      </c>
      <c r="B242" s="19" t="s">
        <v>1235</v>
      </c>
      <c r="C242" s="19" t="s">
        <v>1236</v>
      </c>
      <c r="D242" s="19" t="s">
        <v>93</v>
      </c>
      <c r="E242" s="19" t="s">
        <v>1034</v>
      </c>
      <c r="F242" s="19" t="s">
        <v>23</v>
      </c>
    </row>
    <row r="243" spans="1:6" x14ac:dyDescent="0.2">
      <c r="A243" s="20">
        <v>1988</v>
      </c>
      <c r="B243" s="19" t="s">
        <v>1230</v>
      </c>
      <c r="C243" s="19" t="s">
        <v>1231</v>
      </c>
      <c r="D243" s="19" t="s">
        <v>93</v>
      </c>
      <c r="E243" s="19" t="s">
        <v>384</v>
      </c>
      <c r="F243" s="19" t="s">
        <v>24</v>
      </c>
    </row>
    <row r="244" spans="1:6" x14ac:dyDescent="0.2">
      <c r="A244" s="20">
        <v>1989</v>
      </c>
      <c r="B244" s="19" t="s">
        <v>1241</v>
      </c>
      <c r="C244" s="19" t="s">
        <v>1242</v>
      </c>
      <c r="D244" s="19" t="s">
        <v>93</v>
      </c>
      <c r="E244" s="19" t="s">
        <v>1243</v>
      </c>
      <c r="F244" s="19" t="s">
        <v>1244</v>
      </c>
    </row>
    <row r="245" spans="1:6" x14ac:dyDescent="0.2">
      <c r="A245" s="20">
        <v>1989</v>
      </c>
      <c r="B245" s="19" t="s">
        <v>1245</v>
      </c>
      <c r="C245" s="19" t="s">
        <v>1246</v>
      </c>
      <c r="D245" s="19" t="s">
        <v>93</v>
      </c>
      <c r="E245" s="19" t="s">
        <v>1247</v>
      </c>
      <c r="F245" s="19" t="s">
        <v>1248</v>
      </c>
    </row>
    <row r="246" spans="1:6" x14ac:dyDescent="0.2">
      <c r="A246" s="20">
        <v>1989</v>
      </c>
      <c r="B246" s="19" t="s">
        <v>1249</v>
      </c>
      <c r="C246" s="19" t="s">
        <v>1250</v>
      </c>
      <c r="D246" s="19" t="s">
        <v>93</v>
      </c>
      <c r="E246" s="19" t="s">
        <v>1251</v>
      </c>
      <c r="F246" s="19" t="s">
        <v>23</v>
      </c>
    </row>
    <row r="247" spans="1:6" x14ac:dyDescent="0.2">
      <c r="A247" s="20">
        <v>1989</v>
      </c>
      <c r="B247" s="19" t="s">
        <v>1252</v>
      </c>
      <c r="C247" s="19" t="s">
        <v>1253</v>
      </c>
      <c r="D247" s="19" t="s">
        <v>93</v>
      </c>
      <c r="E247" s="19" t="s">
        <v>1254</v>
      </c>
      <c r="F247" s="19" t="s">
        <v>164</v>
      </c>
    </row>
    <row r="248" spans="1:6" x14ac:dyDescent="0.2">
      <c r="A248" s="20">
        <v>1989</v>
      </c>
      <c r="B248" s="19" t="s">
        <v>1255</v>
      </c>
      <c r="C248" s="19" t="s">
        <v>1256</v>
      </c>
      <c r="D248" s="19" t="s">
        <v>93</v>
      </c>
      <c r="E248" s="19" t="s">
        <v>1257</v>
      </c>
      <c r="F248" s="19" t="s">
        <v>1258</v>
      </c>
    </row>
    <row r="249" spans="1:6" x14ac:dyDescent="0.2">
      <c r="A249" s="20">
        <v>1989</v>
      </c>
      <c r="B249" s="19" t="s">
        <v>1259</v>
      </c>
      <c r="C249" s="19" t="s">
        <v>600</v>
      </c>
      <c r="D249" s="19" t="s">
        <v>93</v>
      </c>
      <c r="E249" s="19" t="s">
        <v>1260</v>
      </c>
      <c r="F249" s="19" t="s">
        <v>23</v>
      </c>
    </row>
    <row r="250" spans="1:6" x14ac:dyDescent="0.2">
      <c r="A250" s="20">
        <v>1989</v>
      </c>
      <c r="B250" s="19" t="s">
        <v>1261</v>
      </c>
      <c r="C250" s="19" t="s">
        <v>1262</v>
      </c>
      <c r="D250" s="19" t="s">
        <v>93</v>
      </c>
      <c r="E250" s="19" t="s">
        <v>1263</v>
      </c>
      <c r="F250" s="19" t="s">
        <v>24</v>
      </c>
    </row>
    <row r="251" spans="1:6" x14ac:dyDescent="0.2">
      <c r="A251" s="20">
        <v>1990</v>
      </c>
      <c r="B251" s="19" t="s">
        <v>1275</v>
      </c>
      <c r="C251" s="19" t="s">
        <v>1276</v>
      </c>
      <c r="D251" s="19" t="s">
        <v>93</v>
      </c>
      <c r="E251" s="19" t="s">
        <v>1277</v>
      </c>
      <c r="F251" s="19" t="s">
        <v>1278</v>
      </c>
    </row>
    <row r="252" spans="1:6" x14ac:dyDescent="0.2">
      <c r="A252" s="20">
        <v>1990</v>
      </c>
      <c r="B252" s="19" t="s">
        <v>1285</v>
      </c>
      <c r="C252" s="19" t="s">
        <v>1286</v>
      </c>
      <c r="D252" s="19" t="s">
        <v>93</v>
      </c>
      <c r="E252" s="19" t="s">
        <v>1287</v>
      </c>
      <c r="F252" s="19" t="s">
        <v>23</v>
      </c>
    </row>
    <row r="253" spans="1:6" x14ac:dyDescent="0.2">
      <c r="A253" s="20">
        <v>1990</v>
      </c>
      <c r="B253" s="19" t="s">
        <v>1279</v>
      </c>
      <c r="C253" s="19" t="s">
        <v>1280</v>
      </c>
      <c r="D253" s="19" t="s">
        <v>93</v>
      </c>
      <c r="E253" s="19" t="s">
        <v>1281</v>
      </c>
      <c r="F253" s="19" t="s">
        <v>23</v>
      </c>
    </row>
    <row r="254" spans="1:6" x14ac:dyDescent="0.2">
      <c r="A254" s="20">
        <v>1991</v>
      </c>
      <c r="B254" s="19" t="s">
        <v>1331</v>
      </c>
      <c r="C254" s="19" t="s">
        <v>1332</v>
      </c>
      <c r="D254" s="19" t="s">
        <v>93</v>
      </c>
      <c r="E254" s="19" t="s">
        <v>1333</v>
      </c>
      <c r="F254" s="19" t="s">
        <v>26</v>
      </c>
    </row>
    <row r="255" spans="1:6" x14ac:dyDescent="0.2">
      <c r="A255" s="20">
        <v>1991</v>
      </c>
      <c r="B255" s="19" t="s">
        <v>1291</v>
      </c>
      <c r="C255" s="19" t="s">
        <v>1291</v>
      </c>
      <c r="D255" s="19" t="s">
        <v>93</v>
      </c>
      <c r="E255" s="19" t="s">
        <v>1292</v>
      </c>
      <c r="F255" s="19" t="s">
        <v>24</v>
      </c>
    </row>
    <row r="256" spans="1:6" x14ac:dyDescent="0.2">
      <c r="A256" s="20">
        <v>1991</v>
      </c>
      <c r="B256" s="19" t="s">
        <v>1293</v>
      </c>
      <c r="C256" s="19" t="s">
        <v>1294</v>
      </c>
      <c r="D256" s="19" t="s">
        <v>93</v>
      </c>
      <c r="E256" s="19" t="s">
        <v>1295</v>
      </c>
      <c r="F256" s="19" t="s">
        <v>23</v>
      </c>
    </row>
    <row r="257" spans="1:6" x14ac:dyDescent="0.2">
      <c r="A257" s="20">
        <v>1991</v>
      </c>
      <c r="B257" s="19" t="s">
        <v>1296</v>
      </c>
      <c r="C257" s="19" t="s">
        <v>1297</v>
      </c>
      <c r="D257" s="19" t="s">
        <v>93</v>
      </c>
      <c r="E257" s="19" t="s">
        <v>1298</v>
      </c>
      <c r="F257" s="19" t="s">
        <v>23</v>
      </c>
    </row>
    <row r="258" spans="1:6" x14ac:dyDescent="0.2">
      <c r="A258" s="20">
        <v>1991</v>
      </c>
      <c r="B258" s="19" t="s">
        <v>1299</v>
      </c>
      <c r="C258" s="19" t="s">
        <v>1300</v>
      </c>
      <c r="D258" s="19" t="s">
        <v>93</v>
      </c>
      <c r="E258" s="19" t="s">
        <v>1301</v>
      </c>
      <c r="F258" s="19" t="s">
        <v>23</v>
      </c>
    </row>
    <row r="259" spans="1:6" x14ac:dyDescent="0.2">
      <c r="A259" s="20">
        <v>1991</v>
      </c>
      <c r="B259" s="19" t="s">
        <v>1302</v>
      </c>
      <c r="C259" s="19" t="s">
        <v>1303</v>
      </c>
      <c r="D259" s="19" t="s">
        <v>93</v>
      </c>
      <c r="E259" s="19" t="s">
        <v>977</v>
      </c>
      <c r="F259" s="19" t="s">
        <v>23</v>
      </c>
    </row>
    <row r="260" spans="1:6" x14ac:dyDescent="0.2">
      <c r="A260" s="20">
        <v>1991</v>
      </c>
      <c r="B260" s="19" t="s">
        <v>1304</v>
      </c>
      <c r="C260" s="19" t="s">
        <v>248</v>
      </c>
      <c r="D260" s="19" t="s">
        <v>93</v>
      </c>
      <c r="E260" s="19" t="s">
        <v>1305</v>
      </c>
      <c r="F260" s="19" t="s">
        <v>23</v>
      </c>
    </row>
    <row r="261" spans="1:6" x14ac:dyDescent="0.2">
      <c r="A261" s="20">
        <v>1991</v>
      </c>
      <c r="B261" s="19" t="s">
        <v>1306</v>
      </c>
      <c r="C261" s="19" t="s">
        <v>1307</v>
      </c>
      <c r="D261" s="19" t="s">
        <v>93</v>
      </c>
      <c r="E261" s="19" t="s">
        <v>1308</v>
      </c>
      <c r="F261" s="19" t="s">
        <v>23</v>
      </c>
    </row>
    <row r="262" spans="1:6" x14ac:dyDescent="0.2">
      <c r="A262" s="20">
        <v>1991</v>
      </c>
      <c r="B262" s="19" t="s">
        <v>1309</v>
      </c>
      <c r="C262" s="19" t="s">
        <v>1310</v>
      </c>
      <c r="D262" s="19" t="s">
        <v>93</v>
      </c>
      <c r="E262" s="19" t="s">
        <v>1311</v>
      </c>
      <c r="F262" s="19" t="s">
        <v>1312</v>
      </c>
    </row>
    <row r="263" spans="1:6" x14ac:dyDescent="0.2">
      <c r="A263" s="20">
        <v>1991</v>
      </c>
      <c r="B263" s="19" t="s">
        <v>1313</v>
      </c>
      <c r="C263" s="19" t="s">
        <v>1314</v>
      </c>
      <c r="D263" s="19" t="s">
        <v>93</v>
      </c>
      <c r="E263" s="19" t="s">
        <v>1315</v>
      </c>
      <c r="F263" s="19" t="s">
        <v>23</v>
      </c>
    </row>
    <row r="264" spans="1:6" x14ac:dyDescent="0.2">
      <c r="A264" s="20">
        <v>1991</v>
      </c>
      <c r="B264" s="19" t="s">
        <v>1316</v>
      </c>
      <c r="C264" s="19" t="s">
        <v>1317</v>
      </c>
      <c r="D264" s="19" t="s">
        <v>93</v>
      </c>
      <c r="E264" s="19" t="s">
        <v>1318</v>
      </c>
      <c r="F264" s="19" t="s">
        <v>23</v>
      </c>
    </row>
    <row r="265" spans="1:6" x14ac:dyDescent="0.2">
      <c r="A265" s="20">
        <v>1991</v>
      </c>
      <c r="B265" s="19" t="s">
        <v>1319</v>
      </c>
      <c r="C265" s="19" t="s">
        <v>1320</v>
      </c>
      <c r="D265" s="19" t="s">
        <v>93</v>
      </c>
      <c r="E265" s="19" t="s">
        <v>1321</v>
      </c>
      <c r="F265" s="19" t="s">
        <v>24</v>
      </c>
    </row>
    <row r="266" spans="1:6" x14ac:dyDescent="0.2">
      <c r="A266" s="20">
        <v>1992</v>
      </c>
      <c r="B266" s="19" t="s">
        <v>1381</v>
      </c>
      <c r="C266" s="19" t="s">
        <v>1382</v>
      </c>
      <c r="D266" s="19" t="s">
        <v>93</v>
      </c>
      <c r="E266" s="19" t="s">
        <v>1383</v>
      </c>
      <c r="F266" s="19" t="s">
        <v>26</v>
      </c>
    </row>
    <row r="267" spans="1:6" x14ac:dyDescent="0.2">
      <c r="A267" s="20">
        <v>1992</v>
      </c>
      <c r="B267" s="19" t="s">
        <v>1360</v>
      </c>
      <c r="C267" s="19" t="s">
        <v>1379</v>
      </c>
      <c r="D267" s="19" t="s">
        <v>93</v>
      </c>
      <c r="E267" s="19" t="s">
        <v>1380</v>
      </c>
      <c r="F267" s="19" t="s">
        <v>23</v>
      </c>
    </row>
    <row r="268" spans="1:6" x14ac:dyDescent="0.2">
      <c r="A268" s="20">
        <v>1992</v>
      </c>
      <c r="B268" s="19" t="s">
        <v>1346</v>
      </c>
      <c r="C268" s="19" t="s">
        <v>1347</v>
      </c>
      <c r="D268" s="19" t="s">
        <v>93</v>
      </c>
      <c r="E268" s="19" t="s">
        <v>1348</v>
      </c>
      <c r="F268" s="19" t="s">
        <v>23</v>
      </c>
    </row>
    <row r="269" spans="1:6" x14ac:dyDescent="0.2">
      <c r="A269" s="20">
        <v>1992</v>
      </c>
      <c r="B269" s="19" t="s">
        <v>1352</v>
      </c>
      <c r="C269" s="19" t="s">
        <v>1353</v>
      </c>
      <c r="D269" s="19" t="s">
        <v>93</v>
      </c>
      <c r="E269" s="19" t="s">
        <v>1354</v>
      </c>
      <c r="F269" s="19" t="s">
        <v>24</v>
      </c>
    </row>
    <row r="270" spans="1:6" x14ac:dyDescent="0.2">
      <c r="A270" s="20">
        <v>1992</v>
      </c>
      <c r="B270" s="19" t="s">
        <v>1355</v>
      </c>
      <c r="C270" s="19" t="s">
        <v>1356</v>
      </c>
      <c r="D270" s="19" t="s">
        <v>93</v>
      </c>
      <c r="E270" s="19" t="s">
        <v>658</v>
      </c>
      <c r="F270" s="19" t="s">
        <v>23</v>
      </c>
    </row>
    <row r="271" spans="1:6" x14ac:dyDescent="0.2">
      <c r="A271" s="20">
        <v>1992</v>
      </c>
      <c r="B271" s="19" t="s">
        <v>1368</v>
      </c>
      <c r="C271" s="19" t="s">
        <v>387</v>
      </c>
      <c r="D271" s="19" t="s">
        <v>93</v>
      </c>
      <c r="E271" s="19" t="s">
        <v>1369</v>
      </c>
      <c r="F271" s="19" t="s">
        <v>24</v>
      </c>
    </row>
    <row r="272" spans="1:6" x14ac:dyDescent="0.2">
      <c r="A272" s="20">
        <v>1992</v>
      </c>
      <c r="B272" s="19" t="s">
        <v>1370</v>
      </c>
      <c r="C272" s="19" t="s">
        <v>1371</v>
      </c>
      <c r="D272" s="19" t="s">
        <v>93</v>
      </c>
      <c r="E272" s="19" t="s">
        <v>1372</v>
      </c>
      <c r="F272" s="19" t="s">
        <v>23</v>
      </c>
    </row>
    <row r="273" spans="1:6" x14ac:dyDescent="0.2">
      <c r="A273" s="20">
        <v>1992</v>
      </c>
      <c r="B273" s="19" t="s">
        <v>1373</v>
      </c>
      <c r="C273" s="19" t="s">
        <v>1374</v>
      </c>
      <c r="D273" s="19" t="s">
        <v>93</v>
      </c>
      <c r="E273" s="19" t="s">
        <v>1375</v>
      </c>
      <c r="F273" s="19" t="s">
        <v>23</v>
      </c>
    </row>
    <row r="274" spans="1:6" x14ac:dyDescent="0.2">
      <c r="A274" s="20">
        <v>1992</v>
      </c>
      <c r="B274" s="19" t="s">
        <v>1376</v>
      </c>
      <c r="C274" s="19" t="s">
        <v>1377</v>
      </c>
      <c r="D274" s="19" t="s">
        <v>93</v>
      </c>
      <c r="E274" s="19" t="s">
        <v>1378</v>
      </c>
      <c r="F274" s="19" t="s">
        <v>23</v>
      </c>
    </row>
    <row r="275" spans="1:6" x14ac:dyDescent="0.2">
      <c r="A275" s="20">
        <v>1993</v>
      </c>
      <c r="B275" s="19" t="s">
        <v>1449</v>
      </c>
      <c r="C275" s="19" t="s">
        <v>248</v>
      </c>
      <c r="D275" s="19" t="s">
        <v>93</v>
      </c>
      <c r="E275" s="19" t="s">
        <v>1450</v>
      </c>
      <c r="F275" s="19" t="s">
        <v>24</v>
      </c>
    </row>
    <row r="276" spans="1:6" x14ac:dyDescent="0.2">
      <c r="A276" s="20">
        <v>1993</v>
      </c>
      <c r="B276" s="19" t="s">
        <v>1434</v>
      </c>
      <c r="C276" s="19" t="s">
        <v>1435</v>
      </c>
      <c r="D276" s="19" t="s">
        <v>93</v>
      </c>
      <c r="E276" s="19" t="s">
        <v>962</v>
      </c>
      <c r="F276" s="19" t="s">
        <v>23</v>
      </c>
    </row>
    <row r="277" spans="1:6" x14ac:dyDescent="0.2">
      <c r="A277" s="20">
        <v>1993</v>
      </c>
      <c r="B277" s="19" t="s">
        <v>1404</v>
      </c>
      <c r="C277" s="19" t="s">
        <v>1405</v>
      </c>
      <c r="D277" s="19" t="s">
        <v>93</v>
      </c>
      <c r="E277" s="19" t="s">
        <v>1406</v>
      </c>
      <c r="F277" s="19" t="s">
        <v>1407</v>
      </c>
    </row>
    <row r="278" spans="1:6" x14ac:dyDescent="0.2">
      <c r="A278" s="20">
        <v>1993</v>
      </c>
      <c r="B278" s="19" t="s">
        <v>1408</v>
      </c>
      <c r="C278" s="19" t="s">
        <v>1083</v>
      </c>
      <c r="D278" s="19" t="s">
        <v>93</v>
      </c>
      <c r="E278" s="19" t="s">
        <v>1409</v>
      </c>
      <c r="F278" s="19" t="s">
        <v>23</v>
      </c>
    </row>
    <row r="279" spans="1:6" x14ac:dyDescent="0.2">
      <c r="A279" s="20">
        <v>1993</v>
      </c>
      <c r="B279" s="19" t="s">
        <v>1410</v>
      </c>
      <c r="C279" s="19" t="s">
        <v>1411</v>
      </c>
      <c r="D279" s="19" t="s">
        <v>93</v>
      </c>
      <c r="E279" s="19" t="s">
        <v>1412</v>
      </c>
      <c r="F279" s="19" t="s">
        <v>26</v>
      </c>
    </row>
    <row r="280" spans="1:6" x14ac:dyDescent="0.2">
      <c r="A280" s="20">
        <v>1993</v>
      </c>
      <c r="B280" s="19" t="s">
        <v>1413</v>
      </c>
      <c r="C280" s="19" t="s">
        <v>1414</v>
      </c>
      <c r="D280" s="19" t="s">
        <v>93</v>
      </c>
      <c r="E280" s="19" t="s">
        <v>1415</v>
      </c>
      <c r="F280" s="19" t="s">
        <v>23</v>
      </c>
    </row>
    <row r="281" spans="1:6" x14ac:dyDescent="0.2">
      <c r="A281" s="20">
        <v>1993</v>
      </c>
      <c r="B281" s="19" t="s">
        <v>1430</v>
      </c>
      <c r="C281" s="19" t="s">
        <v>858</v>
      </c>
      <c r="D281" s="19" t="s">
        <v>93</v>
      </c>
      <c r="E281" s="19" t="s">
        <v>1034</v>
      </c>
      <c r="F281" s="19" t="s">
        <v>23</v>
      </c>
    </row>
    <row r="282" spans="1:6" x14ac:dyDescent="0.2">
      <c r="A282" s="20">
        <v>1993</v>
      </c>
      <c r="B282" s="19" t="s">
        <v>1419</v>
      </c>
      <c r="C282" s="19" t="s">
        <v>689</v>
      </c>
      <c r="D282" s="19" t="s">
        <v>93</v>
      </c>
      <c r="E282" s="19" t="s">
        <v>1420</v>
      </c>
      <c r="F282" s="19" t="s">
        <v>23</v>
      </c>
    </row>
    <row r="283" spans="1:6" x14ac:dyDescent="0.2">
      <c r="A283" s="20">
        <v>1993</v>
      </c>
      <c r="B283" s="19" t="s">
        <v>1416</v>
      </c>
      <c r="C283" s="19" t="s">
        <v>1417</v>
      </c>
      <c r="D283" s="19" t="s">
        <v>93</v>
      </c>
      <c r="E283" s="19" t="s">
        <v>1418</v>
      </c>
      <c r="F283" s="19" t="s">
        <v>23</v>
      </c>
    </row>
    <row r="284" spans="1:6" x14ac:dyDescent="0.2">
      <c r="A284" s="20">
        <v>1993</v>
      </c>
      <c r="B284" s="19" t="s">
        <v>1421</v>
      </c>
      <c r="C284" s="19" t="s">
        <v>214</v>
      </c>
      <c r="D284" s="19" t="s">
        <v>93</v>
      </c>
      <c r="E284" s="19" t="s">
        <v>1422</v>
      </c>
      <c r="F284" s="19" t="s">
        <v>23</v>
      </c>
    </row>
    <row r="285" spans="1:6" x14ac:dyDescent="0.2">
      <c r="A285" s="20">
        <v>1993</v>
      </c>
      <c r="B285" s="19" t="s">
        <v>1423</v>
      </c>
      <c r="C285" s="19" t="s">
        <v>1424</v>
      </c>
      <c r="D285" s="19" t="s">
        <v>93</v>
      </c>
      <c r="E285" s="19" t="s">
        <v>1425</v>
      </c>
      <c r="F285" s="19" t="s">
        <v>23</v>
      </c>
    </row>
    <row r="286" spans="1:6" x14ac:dyDescent="0.2">
      <c r="A286" s="20">
        <v>1993</v>
      </c>
      <c r="B286" s="19" t="s">
        <v>1426</v>
      </c>
      <c r="C286" s="19" t="s">
        <v>1427</v>
      </c>
      <c r="D286" s="19" t="s">
        <v>93</v>
      </c>
      <c r="E286" s="19" t="s">
        <v>1428</v>
      </c>
      <c r="F286" s="19" t="s">
        <v>1429</v>
      </c>
    </row>
    <row r="287" spans="1:6" x14ac:dyDescent="0.2">
      <c r="A287" s="20">
        <v>1994</v>
      </c>
      <c r="B287" s="19" t="s">
        <v>1463</v>
      </c>
      <c r="C287" s="19" t="s">
        <v>1464</v>
      </c>
      <c r="D287" s="19" t="s">
        <v>93</v>
      </c>
      <c r="E287" s="19" t="s">
        <v>1465</v>
      </c>
      <c r="F287" s="19" t="s">
        <v>32</v>
      </c>
    </row>
    <row r="288" spans="1:6" x14ac:dyDescent="0.2">
      <c r="A288" s="20">
        <v>1994</v>
      </c>
      <c r="B288" s="19" t="s">
        <v>1471</v>
      </c>
      <c r="C288" s="19" t="s">
        <v>1472</v>
      </c>
      <c r="D288" s="19" t="s">
        <v>93</v>
      </c>
      <c r="E288" s="19" t="s">
        <v>1473</v>
      </c>
      <c r="F288" s="19" t="s">
        <v>27</v>
      </c>
    </row>
    <row r="289" spans="1:6" x14ac:dyDescent="0.2">
      <c r="A289" s="20">
        <v>1994</v>
      </c>
      <c r="B289" s="19" t="s">
        <v>1458</v>
      </c>
      <c r="C289" s="19" t="s">
        <v>1459</v>
      </c>
      <c r="D289" s="19" t="s">
        <v>93</v>
      </c>
      <c r="E289" s="19" t="s">
        <v>1460</v>
      </c>
      <c r="F289" s="19" t="s">
        <v>26</v>
      </c>
    </row>
    <row r="290" spans="1:6" x14ac:dyDescent="0.2">
      <c r="A290" s="20">
        <v>1994</v>
      </c>
      <c r="B290" s="19" t="s">
        <v>1455</v>
      </c>
      <c r="C290" s="19" t="s">
        <v>1456</v>
      </c>
      <c r="D290" s="19" t="s">
        <v>93</v>
      </c>
      <c r="E290" s="19" t="s">
        <v>1457</v>
      </c>
      <c r="F290" s="19" t="s">
        <v>28</v>
      </c>
    </row>
    <row r="291" spans="1:6" x14ac:dyDescent="0.2">
      <c r="A291" s="20">
        <v>1994</v>
      </c>
      <c r="B291" s="19" t="s">
        <v>151</v>
      </c>
      <c r="C291" s="19" t="s">
        <v>1453</v>
      </c>
      <c r="D291" s="19" t="s">
        <v>93</v>
      </c>
      <c r="E291" s="19" t="s">
        <v>1454</v>
      </c>
      <c r="F291" s="19" t="s">
        <v>23</v>
      </c>
    </row>
    <row r="292" spans="1:6" x14ac:dyDescent="0.2">
      <c r="A292" s="20">
        <v>1994</v>
      </c>
      <c r="B292" s="19" t="s">
        <v>1466</v>
      </c>
      <c r="C292" s="19" t="s">
        <v>1467</v>
      </c>
      <c r="D292" s="19" t="s">
        <v>93</v>
      </c>
      <c r="E292" s="19" t="s">
        <v>1468</v>
      </c>
      <c r="F292" s="19" t="s">
        <v>24</v>
      </c>
    </row>
    <row r="293" spans="1:6" x14ac:dyDescent="0.2">
      <c r="A293" s="20">
        <v>1994</v>
      </c>
      <c r="B293" s="19" t="s">
        <v>1474</v>
      </c>
      <c r="C293" s="19" t="s">
        <v>1475</v>
      </c>
      <c r="D293" s="19" t="s">
        <v>93</v>
      </c>
      <c r="E293" s="19" t="s">
        <v>1476</v>
      </c>
      <c r="F293" s="19" t="s">
        <v>1477</v>
      </c>
    </row>
    <row r="294" spans="1:6" x14ac:dyDescent="0.2">
      <c r="A294" s="20">
        <v>1994</v>
      </c>
      <c r="B294" s="19" t="s">
        <v>1494</v>
      </c>
      <c r="C294" s="19" t="s">
        <v>1495</v>
      </c>
      <c r="D294" s="19" t="s">
        <v>93</v>
      </c>
      <c r="E294" s="19" t="s">
        <v>1496</v>
      </c>
      <c r="F294" s="19" t="s">
        <v>1407</v>
      </c>
    </row>
    <row r="295" spans="1:6" x14ac:dyDescent="0.2">
      <c r="A295" s="20">
        <v>1994</v>
      </c>
      <c r="B295" s="19" t="s">
        <v>1481</v>
      </c>
      <c r="C295" s="19" t="s">
        <v>1482</v>
      </c>
      <c r="D295" s="19" t="s">
        <v>93</v>
      </c>
      <c r="E295" s="19" t="s">
        <v>1483</v>
      </c>
      <c r="F295" s="19" t="s">
        <v>23</v>
      </c>
    </row>
    <row r="296" spans="1:6" x14ac:dyDescent="0.2">
      <c r="A296" s="20">
        <v>1994</v>
      </c>
      <c r="B296" s="19" t="s">
        <v>1505</v>
      </c>
      <c r="C296" s="19" t="s">
        <v>1506</v>
      </c>
      <c r="D296" s="19" t="s">
        <v>93</v>
      </c>
      <c r="E296" s="19" t="s">
        <v>1507</v>
      </c>
      <c r="F296" s="19" t="s">
        <v>24</v>
      </c>
    </row>
    <row r="297" spans="1:6" x14ac:dyDescent="0.2">
      <c r="A297" s="20">
        <v>1994</v>
      </c>
      <c r="B297" s="19" t="s">
        <v>1508</v>
      </c>
      <c r="C297" s="19" t="s">
        <v>1509</v>
      </c>
      <c r="D297" s="19" t="s">
        <v>93</v>
      </c>
      <c r="E297" s="19" t="s">
        <v>1510</v>
      </c>
      <c r="F297" s="19" t="s">
        <v>23</v>
      </c>
    </row>
    <row r="298" spans="1:6" x14ac:dyDescent="0.2">
      <c r="A298" s="20">
        <v>1994</v>
      </c>
      <c r="B298" s="19" t="s">
        <v>1511</v>
      </c>
      <c r="C298" s="19" t="s">
        <v>1512</v>
      </c>
      <c r="D298" s="19" t="s">
        <v>93</v>
      </c>
      <c r="E298" s="19" t="s">
        <v>1513</v>
      </c>
      <c r="F298" s="19" t="s">
        <v>23</v>
      </c>
    </row>
    <row r="299" spans="1:6" x14ac:dyDescent="0.2">
      <c r="A299" s="20">
        <v>1994</v>
      </c>
      <c r="B299" s="19" t="s">
        <v>1516</v>
      </c>
      <c r="C299" s="19" t="s">
        <v>1517</v>
      </c>
      <c r="D299" s="19" t="s">
        <v>93</v>
      </c>
      <c r="E299" s="19" t="s">
        <v>1518</v>
      </c>
      <c r="F299" s="19" t="s">
        <v>23</v>
      </c>
    </row>
    <row r="300" spans="1:6" x14ac:dyDescent="0.2">
      <c r="A300" s="20">
        <v>1994</v>
      </c>
      <c r="B300" s="19" t="s">
        <v>1514</v>
      </c>
      <c r="C300" s="19" t="s">
        <v>1514</v>
      </c>
      <c r="D300" s="19" t="s">
        <v>93</v>
      </c>
      <c r="E300" s="19" t="s">
        <v>1515</v>
      </c>
      <c r="F300" s="19" t="s">
        <v>23</v>
      </c>
    </row>
    <row r="301" spans="1:6" x14ac:dyDescent="0.2">
      <c r="A301" s="20">
        <v>1994</v>
      </c>
      <c r="B301" s="19" t="s">
        <v>1502</v>
      </c>
      <c r="C301" s="19" t="s">
        <v>1503</v>
      </c>
      <c r="D301" s="19" t="s">
        <v>93</v>
      </c>
      <c r="E301" s="19" t="s">
        <v>1504</v>
      </c>
      <c r="F301" s="19" t="s">
        <v>24</v>
      </c>
    </row>
    <row r="302" spans="1:6" x14ac:dyDescent="0.2">
      <c r="A302" s="20">
        <v>1994</v>
      </c>
      <c r="B302" s="19" t="s">
        <v>1519</v>
      </c>
      <c r="C302" s="19" t="s">
        <v>1520</v>
      </c>
      <c r="D302" s="19" t="s">
        <v>93</v>
      </c>
      <c r="E302" s="19" t="s">
        <v>1521</v>
      </c>
      <c r="F302" s="19" t="s">
        <v>23</v>
      </c>
    </row>
    <row r="303" spans="1:6" x14ac:dyDescent="0.2">
      <c r="A303" s="20">
        <v>1994</v>
      </c>
      <c r="B303" s="19" t="s">
        <v>1478</v>
      </c>
      <c r="C303" s="19" t="s">
        <v>1479</v>
      </c>
      <c r="D303" s="19" t="s">
        <v>93</v>
      </c>
      <c r="E303" s="19" t="s">
        <v>1480</v>
      </c>
      <c r="F303" s="19" t="s">
        <v>25</v>
      </c>
    </row>
    <row r="304" spans="1:6" x14ac:dyDescent="0.2">
      <c r="A304" s="20">
        <v>1995</v>
      </c>
      <c r="B304" s="19" t="s">
        <v>1577</v>
      </c>
      <c r="C304" s="19" t="s">
        <v>1578</v>
      </c>
      <c r="D304" s="19" t="s">
        <v>93</v>
      </c>
      <c r="E304" s="19" t="s">
        <v>1201</v>
      </c>
      <c r="F304" s="19" t="s">
        <v>24</v>
      </c>
    </row>
    <row r="305" spans="1:6" x14ac:dyDescent="0.2">
      <c r="A305" s="20">
        <v>1995</v>
      </c>
      <c r="B305" s="19" t="s">
        <v>1574</v>
      </c>
      <c r="C305" s="19" t="s">
        <v>1575</v>
      </c>
      <c r="D305" s="19" t="s">
        <v>93</v>
      </c>
      <c r="E305" s="19" t="s">
        <v>1576</v>
      </c>
      <c r="F305" s="19" t="s">
        <v>23</v>
      </c>
    </row>
    <row r="306" spans="1:6" x14ac:dyDescent="0.2">
      <c r="A306" s="20">
        <v>1995</v>
      </c>
      <c r="B306" s="19" t="s">
        <v>1571</v>
      </c>
      <c r="C306" s="19" t="s">
        <v>1572</v>
      </c>
      <c r="D306" s="19" t="s">
        <v>93</v>
      </c>
      <c r="E306" s="19" t="s">
        <v>1573</v>
      </c>
      <c r="F306" s="19" t="s">
        <v>23</v>
      </c>
    </row>
    <row r="307" spans="1:6" x14ac:dyDescent="0.2">
      <c r="A307" s="20">
        <v>1995</v>
      </c>
      <c r="B307" s="19" t="s">
        <v>1568</v>
      </c>
      <c r="C307" s="19" t="s">
        <v>1569</v>
      </c>
      <c r="D307" s="19" t="s">
        <v>93</v>
      </c>
      <c r="E307" s="19" t="s">
        <v>1570</v>
      </c>
      <c r="F307" s="19" t="s">
        <v>23</v>
      </c>
    </row>
    <row r="308" spans="1:6" x14ac:dyDescent="0.2">
      <c r="A308" s="20">
        <v>1995</v>
      </c>
      <c r="B308" s="19" t="s">
        <v>1525</v>
      </c>
      <c r="C308" s="19" t="s">
        <v>1565</v>
      </c>
      <c r="D308" s="19" t="s">
        <v>93</v>
      </c>
      <c r="E308" s="19" t="s">
        <v>1566</v>
      </c>
      <c r="F308" s="19" t="s">
        <v>1567</v>
      </c>
    </row>
    <row r="309" spans="1:6" x14ac:dyDescent="0.2">
      <c r="A309" s="20">
        <v>1995</v>
      </c>
      <c r="B309" s="19" t="s">
        <v>1562</v>
      </c>
      <c r="C309" s="19" t="s">
        <v>1563</v>
      </c>
      <c r="D309" s="19" t="s">
        <v>93</v>
      </c>
      <c r="E309" s="19" t="s">
        <v>1564</v>
      </c>
      <c r="F309" s="19" t="s">
        <v>23</v>
      </c>
    </row>
    <row r="310" spans="1:6" x14ac:dyDescent="0.2">
      <c r="A310" s="20">
        <v>1995</v>
      </c>
      <c r="B310" s="19" t="s">
        <v>1560</v>
      </c>
      <c r="C310" s="19" t="s">
        <v>1561</v>
      </c>
      <c r="D310" s="19" t="s">
        <v>93</v>
      </c>
      <c r="E310" s="19" t="s">
        <v>1217</v>
      </c>
      <c r="F310" s="19" t="s">
        <v>23</v>
      </c>
    </row>
    <row r="311" spans="1:6" x14ac:dyDescent="0.2">
      <c r="A311" s="20">
        <v>1995</v>
      </c>
      <c r="B311" s="19" t="s">
        <v>1557</v>
      </c>
      <c r="C311" s="19" t="s">
        <v>1558</v>
      </c>
      <c r="D311" s="19" t="s">
        <v>93</v>
      </c>
      <c r="E311" s="19" t="s">
        <v>1468</v>
      </c>
      <c r="F311" s="19" t="s">
        <v>1559</v>
      </c>
    </row>
    <row r="312" spans="1:6" x14ac:dyDescent="0.2">
      <c r="A312" s="20">
        <v>1995</v>
      </c>
      <c r="B312" s="19" t="s">
        <v>1554</v>
      </c>
      <c r="C312" s="19" t="s">
        <v>1555</v>
      </c>
      <c r="D312" s="19" t="s">
        <v>93</v>
      </c>
      <c r="E312" s="19" t="s">
        <v>1556</v>
      </c>
      <c r="F312" s="19" t="s">
        <v>23</v>
      </c>
    </row>
    <row r="313" spans="1:6" x14ac:dyDescent="0.2">
      <c r="A313" s="20">
        <v>1995</v>
      </c>
      <c r="B313" s="19" t="s">
        <v>1581</v>
      </c>
      <c r="C313" s="19" t="s">
        <v>735</v>
      </c>
      <c r="D313" s="19" t="s">
        <v>93</v>
      </c>
      <c r="E313" s="19" t="s">
        <v>1582</v>
      </c>
      <c r="F313" s="19" t="s">
        <v>23</v>
      </c>
    </row>
    <row r="314" spans="1:6" x14ac:dyDescent="0.2">
      <c r="A314" s="20">
        <v>1995</v>
      </c>
      <c r="B314" s="19" t="s">
        <v>1551</v>
      </c>
      <c r="C314" s="19" t="s">
        <v>1552</v>
      </c>
      <c r="D314" s="19" t="s">
        <v>93</v>
      </c>
      <c r="E314" s="19" t="s">
        <v>1553</v>
      </c>
      <c r="F314" s="19" t="s">
        <v>23</v>
      </c>
    </row>
    <row r="315" spans="1:6" x14ac:dyDescent="0.2">
      <c r="A315" s="20">
        <v>1995</v>
      </c>
      <c r="B315" s="19" t="s">
        <v>1548</v>
      </c>
      <c r="C315" s="19" t="s">
        <v>1549</v>
      </c>
      <c r="D315" s="19" t="s">
        <v>93</v>
      </c>
      <c r="E315" s="19" t="s">
        <v>1550</v>
      </c>
      <c r="F315" s="19" t="s">
        <v>164</v>
      </c>
    </row>
    <row r="316" spans="1:6" x14ac:dyDescent="0.2">
      <c r="A316" s="20">
        <v>1995</v>
      </c>
      <c r="B316" s="19" t="s">
        <v>1542</v>
      </c>
      <c r="C316" s="19" t="s">
        <v>1579</v>
      </c>
      <c r="D316" s="19" t="s">
        <v>93</v>
      </c>
      <c r="E316" s="19" t="s">
        <v>1580</v>
      </c>
      <c r="F316" s="19" t="s">
        <v>23</v>
      </c>
    </row>
    <row r="317" spans="1:6" x14ac:dyDescent="0.2">
      <c r="A317" s="20">
        <v>1995</v>
      </c>
      <c r="B317" s="19" t="s">
        <v>1534</v>
      </c>
      <c r="C317" s="19" t="s">
        <v>1583</v>
      </c>
      <c r="D317" s="19" t="s">
        <v>93</v>
      </c>
      <c r="E317" s="19" t="s">
        <v>1584</v>
      </c>
      <c r="F317" s="19" t="s">
        <v>1585</v>
      </c>
    </row>
    <row r="318" spans="1:6" x14ac:dyDescent="0.2">
      <c r="A318" s="20">
        <v>1995</v>
      </c>
      <c r="B318" s="19" t="s">
        <v>1545</v>
      </c>
      <c r="C318" s="19" t="s">
        <v>1546</v>
      </c>
      <c r="D318" s="19" t="s">
        <v>93</v>
      </c>
      <c r="E318" s="19" t="s">
        <v>1547</v>
      </c>
      <c r="F318" s="19" t="s">
        <v>23</v>
      </c>
    </row>
    <row r="319" spans="1:6" x14ac:dyDescent="0.2">
      <c r="A319" s="20">
        <v>1996</v>
      </c>
      <c r="B319" s="19" t="s">
        <v>1726</v>
      </c>
      <c r="C319" s="19" t="s">
        <v>1727</v>
      </c>
      <c r="D319" s="19" t="s">
        <v>93</v>
      </c>
      <c r="E319" s="19" t="s">
        <v>1728</v>
      </c>
      <c r="F319" s="19" t="s">
        <v>24</v>
      </c>
    </row>
    <row r="320" spans="1:6" x14ac:dyDescent="0.2">
      <c r="A320" s="20">
        <v>1996</v>
      </c>
      <c r="B320" s="19" t="s">
        <v>1723</v>
      </c>
      <c r="C320" s="19" t="s">
        <v>1724</v>
      </c>
      <c r="D320" s="19" t="s">
        <v>93</v>
      </c>
      <c r="E320" s="19" t="s">
        <v>1725</v>
      </c>
      <c r="F320" s="19" t="s">
        <v>23</v>
      </c>
    </row>
    <row r="321" spans="1:6" x14ac:dyDescent="0.2">
      <c r="A321" s="20">
        <v>1996</v>
      </c>
      <c r="B321" s="19" t="s">
        <v>1720</v>
      </c>
      <c r="C321" s="19" t="s">
        <v>1721</v>
      </c>
      <c r="D321" s="19" t="s">
        <v>93</v>
      </c>
      <c r="E321" s="19" t="s">
        <v>1722</v>
      </c>
      <c r="F321" s="19" t="s">
        <v>23</v>
      </c>
    </row>
    <row r="322" spans="1:6" x14ac:dyDescent="0.2">
      <c r="A322" s="20">
        <v>1996</v>
      </c>
      <c r="B322" s="19" t="s">
        <v>1717</v>
      </c>
      <c r="C322" s="19" t="s">
        <v>1718</v>
      </c>
      <c r="D322" s="19" t="s">
        <v>93</v>
      </c>
      <c r="E322" s="19" t="s">
        <v>1719</v>
      </c>
      <c r="F322" s="19" t="s">
        <v>23</v>
      </c>
    </row>
    <row r="323" spans="1:6" x14ac:dyDescent="0.2">
      <c r="A323" s="20">
        <v>1996</v>
      </c>
      <c r="B323" s="19" t="s">
        <v>1714</v>
      </c>
      <c r="C323" s="19" t="s">
        <v>1715</v>
      </c>
      <c r="D323" s="19" t="s">
        <v>93</v>
      </c>
      <c r="E323" s="19" t="s">
        <v>1716</v>
      </c>
      <c r="F323" s="19" t="s">
        <v>23</v>
      </c>
    </row>
    <row r="324" spans="1:6" x14ac:dyDescent="0.2">
      <c r="A324" s="20">
        <v>1996</v>
      </c>
      <c r="B324" s="19" t="s">
        <v>1707</v>
      </c>
      <c r="C324" s="19" t="s">
        <v>1708</v>
      </c>
      <c r="D324" s="19" t="s">
        <v>93</v>
      </c>
      <c r="E324" s="19" t="s">
        <v>1709</v>
      </c>
      <c r="F324" s="19" t="s">
        <v>1710</v>
      </c>
    </row>
    <row r="325" spans="1:6" x14ac:dyDescent="0.2">
      <c r="A325" s="20">
        <v>1996</v>
      </c>
      <c r="B325" s="19" t="s">
        <v>1696</v>
      </c>
      <c r="C325" s="19" t="s">
        <v>1705</v>
      </c>
      <c r="D325" s="19" t="s">
        <v>93</v>
      </c>
      <c r="E325" s="19" t="s">
        <v>1706</v>
      </c>
      <c r="F325" s="19" t="s">
        <v>164</v>
      </c>
    </row>
    <row r="326" spans="1:6" x14ac:dyDescent="0.2">
      <c r="A326" s="20">
        <v>1996</v>
      </c>
      <c r="B326" s="19" t="s">
        <v>1702</v>
      </c>
      <c r="C326" s="19" t="s">
        <v>1703</v>
      </c>
      <c r="D326" s="19" t="s">
        <v>93</v>
      </c>
      <c r="E326" s="19" t="s">
        <v>1704</v>
      </c>
      <c r="F326" s="19" t="s">
        <v>24</v>
      </c>
    </row>
    <row r="327" spans="1:6" x14ac:dyDescent="0.2">
      <c r="A327" s="20">
        <v>1996</v>
      </c>
      <c r="B327" s="19" t="s">
        <v>1687</v>
      </c>
      <c r="C327" s="19" t="s">
        <v>1688</v>
      </c>
      <c r="D327" s="19" t="s">
        <v>93</v>
      </c>
      <c r="E327" s="19" t="s">
        <v>1689</v>
      </c>
      <c r="F327" s="19" t="s">
        <v>23</v>
      </c>
    </row>
    <row r="328" spans="1:6" x14ac:dyDescent="0.2">
      <c r="A328" s="20">
        <v>1996</v>
      </c>
      <c r="B328" s="19" t="s">
        <v>1699</v>
      </c>
      <c r="C328" s="19" t="s">
        <v>1700</v>
      </c>
      <c r="D328" s="19" t="s">
        <v>93</v>
      </c>
      <c r="E328" s="19" t="s">
        <v>1701</v>
      </c>
      <c r="F328" s="19" t="s">
        <v>23</v>
      </c>
    </row>
    <row r="329" spans="1:6" x14ac:dyDescent="0.2">
      <c r="A329" s="20">
        <v>1996</v>
      </c>
      <c r="B329" s="19" t="s">
        <v>1664</v>
      </c>
      <c r="C329" s="19" t="s">
        <v>1665</v>
      </c>
      <c r="D329" s="19" t="s">
        <v>93</v>
      </c>
      <c r="E329" s="19" t="s">
        <v>1666</v>
      </c>
      <c r="F329" s="19" t="s">
        <v>23</v>
      </c>
    </row>
    <row r="330" spans="1:6" x14ac:dyDescent="0.2">
      <c r="A330" s="20">
        <v>1996</v>
      </c>
      <c r="B330" s="19" t="s">
        <v>1670</v>
      </c>
      <c r="C330" s="19" t="s">
        <v>1671</v>
      </c>
      <c r="D330" s="19" t="s">
        <v>93</v>
      </c>
      <c r="E330" s="19" t="s">
        <v>1672</v>
      </c>
      <c r="F330" s="19" t="s">
        <v>23</v>
      </c>
    </row>
    <row r="331" spans="1:6" x14ac:dyDescent="0.2">
      <c r="A331" s="20">
        <v>1996</v>
      </c>
      <c r="B331" s="19" t="s">
        <v>1650</v>
      </c>
      <c r="C331" s="19" t="s">
        <v>1651</v>
      </c>
      <c r="D331" s="19" t="s">
        <v>93</v>
      </c>
      <c r="E331" s="19" t="s">
        <v>1652</v>
      </c>
      <c r="F331" s="19" t="s">
        <v>23</v>
      </c>
    </row>
    <row r="332" spans="1:6" x14ac:dyDescent="0.2">
      <c r="A332" s="20">
        <v>1996</v>
      </c>
      <c r="B332" s="19" t="s">
        <v>1653</v>
      </c>
      <c r="C332" s="19" t="s">
        <v>1654</v>
      </c>
      <c r="D332" s="19" t="s">
        <v>93</v>
      </c>
      <c r="E332" s="19" t="s">
        <v>1415</v>
      </c>
      <c r="F332" s="19" t="s">
        <v>24</v>
      </c>
    </row>
    <row r="333" spans="1:6" x14ac:dyDescent="0.2">
      <c r="A333" s="20">
        <v>1996</v>
      </c>
      <c r="B333" s="19" t="s">
        <v>1655</v>
      </c>
      <c r="C333" s="19" t="s">
        <v>1656</v>
      </c>
      <c r="D333" s="19" t="s">
        <v>93</v>
      </c>
      <c r="E333" s="19" t="s">
        <v>1657</v>
      </c>
      <c r="F333" s="19" t="s">
        <v>25</v>
      </c>
    </row>
    <row r="334" spans="1:6" x14ac:dyDescent="0.2">
      <c r="A334" s="20">
        <v>1996</v>
      </c>
      <c r="B334" s="19" t="s">
        <v>1658</v>
      </c>
      <c r="C334" s="19" t="s">
        <v>1659</v>
      </c>
      <c r="D334" s="19" t="s">
        <v>93</v>
      </c>
      <c r="E334" s="19" t="s">
        <v>1660</v>
      </c>
      <c r="F334" s="19" t="s">
        <v>28</v>
      </c>
    </row>
    <row r="335" spans="1:6" x14ac:dyDescent="0.2">
      <c r="A335" s="20">
        <v>1997</v>
      </c>
      <c r="B335" s="19" t="s">
        <v>1772</v>
      </c>
      <c r="C335" s="19" t="s">
        <v>1773</v>
      </c>
      <c r="D335" s="19" t="s">
        <v>93</v>
      </c>
      <c r="E335" s="19" t="s">
        <v>1774</v>
      </c>
      <c r="F335" s="19" t="s">
        <v>23</v>
      </c>
    </row>
    <row r="336" spans="1:6" x14ac:dyDescent="0.2">
      <c r="A336" s="20">
        <v>1997</v>
      </c>
      <c r="B336" s="19" t="s">
        <v>1759</v>
      </c>
      <c r="C336" s="19" t="s">
        <v>1760</v>
      </c>
      <c r="D336" s="19" t="s">
        <v>93</v>
      </c>
      <c r="E336" s="19" t="s">
        <v>1761</v>
      </c>
      <c r="F336" s="19" t="s">
        <v>23</v>
      </c>
    </row>
    <row r="337" spans="1:6" x14ac:dyDescent="0.2">
      <c r="A337" s="20">
        <v>1997</v>
      </c>
      <c r="B337" s="19" t="s">
        <v>1768</v>
      </c>
      <c r="C337" s="19" t="s">
        <v>1769</v>
      </c>
      <c r="D337" s="19" t="s">
        <v>93</v>
      </c>
      <c r="E337" s="19" t="s">
        <v>1770</v>
      </c>
      <c r="F337" s="19" t="s">
        <v>1771</v>
      </c>
    </row>
    <row r="338" spans="1:6" x14ac:dyDescent="0.2">
      <c r="A338" s="20">
        <v>1997</v>
      </c>
      <c r="B338" s="19" t="s">
        <v>1765</v>
      </c>
      <c r="C338" s="19" t="s">
        <v>1766</v>
      </c>
      <c r="D338" s="19" t="s">
        <v>93</v>
      </c>
      <c r="E338" s="19" t="s">
        <v>1767</v>
      </c>
      <c r="F338" s="19" t="s">
        <v>23</v>
      </c>
    </row>
    <row r="339" spans="1:6" x14ac:dyDescent="0.2">
      <c r="A339" s="20">
        <v>1997</v>
      </c>
      <c r="B339" s="19" t="s">
        <v>1762</v>
      </c>
      <c r="C339" s="19" t="s">
        <v>1763</v>
      </c>
      <c r="D339" s="19" t="s">
        <v>93</v>
      </c>
      <c r="E339" s="19" t="s">
        <v>1764</v>
      </c>
      <c r="F339" s="19" t="s">
        <v>28</v>
      </c>
    </row>
    <row r="340" spans="1:6" x14ac:dyDescent="0.2">
      <c r="A340" s="20">
        <v>1997</v>
      </c>
      <c r="B340" s="19" t="s">
        <v>1790</v>
      </c>
      <c r="C340" s="19" t="s">
        <v>1791</v>
      </c>
      <c r="D340" s="19" t="s">
        <v>93</v>
      </c>
      <c r="E340" s="19" t="s">
        <v>1792</v>
      </c>
      <c r="F340" s="19" t="s">
        <v>23</v>
      </c>
    </row>
    <row r="341" spans="1:6" x14ac:dyDescent="0.2">
      <c r="A341" s="20">
        <v>1997</v>
      </c>
      <c r="B341" s="19" t="s">
        <v>1756</v>
      </c>
      <c r="C341" s="19" t="s">
        <v>1757</v>
      </c>
      <c r="D341" s="19" t="s">
        <v>93</v>
      </c>
      <c r="E341" s="19" t="s">
        <v>1758</v>
      </c>
      <c r="F341" s="19" t="s">
        <v>23</v>
      </c>
    </row>
    <row r="342" spans="1:6" x14ac:dyDescent="0.2">
      <c r="A342" s="20">
        <v>1997</v>
      </c>
      <c r="B342" s="19" t="s">
        <v>1745</v>
      </c>
      <c r="C342" s="19" t="s">
        <v>1746</v>
      </c>
      <c r="D342" s="19" t="s">
        <v>93</v>
      </c>
      <c r="E342" s="19" t="s">
        <v>1747</v>
      </c>
      <c r="F342" s="19" t="s">
        <v>23</v>
      </c>
    </row>
    <row r="343" spans="1:6" x14ac:dyDescent="0.2">
      <c r="A343" s="20">
        <v>1997</v>
      </c>
      <c r="B343" s="19" t="s">
        <v>1729</v>
      </c>
      <c r="C343" s="19" t="s">
        <v>1730</v>
      </c>
      <c r="D343" s="19" t="s">
        <v>93</v>
      </c>
      <c r="E343" s="19" t="s">
        <v>1731</v>
      </c>
      <c r="F343" s="19" t="s">
        <v>24</v>
      </c>
    </row>
    <row r="344" spans="1:6" x14ac:dyDescent="0.2">
      <c r="A344" s="20">
        <v>1997</v>
      </c>
      <c r="B344" s="19" t="s">
        <v>1732</v>
      </c>
      <c r="C344" s="19" t="s">
        <v>1733</v>
      </c>
      <c r="D344" s="19" t="s">
        <v>93</v>
      </c>
      <c r="E344" s="19" t="s">
        <v>1734</v>
      </c>
      <c r="F344" s="19" t="s">
        <v>1229</v>
      </c>
    </row>
    <row r="345" spans="1:6" x14ac:dyDescent="0.2">
      <c r="A345" s="20">
        <v>1997</v>
      </c>
      <c r="B345" s="19" t="s">
        <v>1735</v>
      </c>
      <c r="C345" s="19" t="s">
        <v>1736</v>
      </c>
      <c r="D345" s="19" t="s">
        <v>93</v>
      </c>
      <c r="E345" s="19" t="s">
        <v>1406</v>
      </c>
      <c r="F345" s="19" t="s">
        <v>1407</v>
      </c>
    </row>
    <row r="346" spans="1:6" x14ac:dyDescent="0.2">
      <c r="A346" s="20">
        <v>1997</v>
      </c>
      <c r="B346" s="19" t="s">
        <v>1737</v>
      </c>
      <c r="C346" s="19" t="s">
        <v>1738</v>
      </c>
      <c r="D346" s="19" t="s">
        <v>93</v>
      </c>
      <c r="E346" s="19" t="s">
        <v>1739</v>
      </c>
      <c r="F346" s="19" t="s">
        <v>23</v>
      </c>
    </row>
    <row r="347" spans="1:6" x14ac:dyDescent="0.2">
      <c r="A347" s="20">
        <v>1997</v>
      </c>
      <c r="B347" s="19" t="s">
        <v>1753</v>
      </c>
      <c r="C347" s="19" t="s">
        <v>1754</v>
      </c>
      <c r="D347" s="19" t="s">
        <v>93</v>
      </c>
      <c r="E347" s="19" t="s">
        <v>1755</v>
      </c>
      <c r="F347" s="19" t="s">
        <v>23</v>
      </c>
    </row>
    <row r="348" spans="1:6" x14ac:dyDescent="0.2">
      <c r="A348" s="20">
        <v>1997</v>
      </c>
      <c r="B348" s="19" t="s">
        <v>1743</v>
      </c>
      <c r="C348" s="19" t="s">
        <v>418</v>
      </c>
      <c r="D348" s="19" t="s">
        <v>93</v>
      </c>
      <c r="E348" s="19" t="s">
        <v>1744</v>
      </c>
      <c r="F348" s="19" t="s">
        <v>23</v>
      </c>
    </row>
    <row r="349" spans="1:6" x14ac:dyDescent="0.2">
      <c r="A349" s="20">
        <v>1997</v>
      </c>
      <c r="B349" s="19" t="s">
        <v>1740</v>
      </c>
      <c r="C349" s="19" t="s">
        <v>1741</v>
      </c>
      <c r="D349" s="19" t="s">
        <v>93</v>
      </c>
      <c r="E349" s="19" t="s">
        <v>1742</v>
      </c>
      <c r="F349" s="19" t="s">
        <v>23</v>
      </c>
    </row>
    <row r="350" spans="1:6" x14ac:dyDescent="0.2">
      <c r="A350" s="20">
        <v>1997</v>
      </c>
      <c r="B350" s="19" t="s">
        <v>1748</v>
      </c>
      <c r="C350" s="19" t="s">
        <v>1749</v>
      </c>
      <c r="D350" s="19" t="s">
        <v>93</v>
      </c>
      <c r="E350" s="19" t="s">
        <v>1750</v>
      </c>
      <c r="F350" s="19" t="s">
        <v>23</v>
      </c>
    </row>
    <row r="351" spans="1:6" x14ac:dyDescent="0.2">
      <c r="A351" s="20">
        <v>1997</v>
      </c>
      <c r="B351" s="19" t="s">
        <v>1751</v>
      </c>
      <c r="C351" s="19" t="s">
        <v>1752</v>
      </c>
      <c r="D351" s="19" t="s">
        <v>93</v>
      </c>
      <c r="E351" s="19" t="s">
        <v>1067</v>
      </c>
      <c r="F351" s="19" t="s">
        <v>23</v>
      </c>
    </row>
    <row r="352" spans="1:6" x14ac:dyDescent="0.2">
      <c r="A352" s="20">
        <v>1997</v>
      </c>
      <c r="B352" s="19" t="s">
        <v>1787</v>
      </c>
      <c r="C352" s="19" t="s">
        <v>1788</v>
      </c>
      <c r="D352" s="19" t="s">
        <v>93</v>
      </c>
      <c r="E352" s="19" t="s">
        <v>1789</v>
      </c>
      <c r="F352" s="19" t="s">
        <v>23</v>
      </c>
    </row>
    <row r="353" spans="1:6" x14ac:dyDescent="0.2">
      <c r="A353" s="20">
        <v>1997</v>
      </c>
      <c r="B353" s="19" t="s">
        <v>1816</v>
      </c>
      <c r="C353" s="19" t="s">
        <v>248</v>
      </c>
      <c r="D353" s="19" t="s">
        <v>93</v>
      </c>
      <c r="E353" s="19" t="s">
        <v>1817</v>
      </c>
      <c r="F353" s="19" t="s">
        <v>24</v>
      </c>
    </row>
    <row r="354" spans="1:6" x14ac:dyDescent="0.2">
      <c r="A354" s="20">
        <v>1997</v>
      </c>
      <c r="B354" s="19" t="s">
        <v>1795</v>
      </c>
      <c r="C354" s="19" t="s">
        <v>1796</v>
      </c>
      <c r="D354" s="19" t="s">
        <v>93</v>
      </c>
      <c r="E354" s="19" t="s">
        <v>1797</v>
      </c>
      <c r="F354" s="19" t="s">
        <v>164</v>
      </c>
    </row>
    <row r="355" spans="1:6" x14ac:dyDescent="0.2">
      <c r="A355" s="20">
        <v>1997</v>
      </c>
      <c r="B355" s="19" t="s">
        <v>1798</v>
      </c>
      <c r="C355" s="19" t="s">
        <v>1799</v>
      </c>
      <c r="D355" s="19" t="s">
        <v>93</v>
      </c>
      <c r="E355" s="19" t="s">
        <v>1800</v>
      </c>
      <c r="F355" s="19" t="s">
        <v>23</v>
      </c>
    </row>
    <row r="356" spans="1:6" x14ac:dyDescent="0.2">
      <c r="A356" s="20">
        <v>1997</v>
      </c>
      <c r="B356" s="19" t="s">
        <v>1801</v>
      </c>
      <c r="C356" s="19" t="s">
        <v>1802</v>
      </c>
      <c r="D356" s="19" t="s">
        <v>93</v>
      </c>
      <c r="E356" s="19" t="s">
        <v>1211</v>
      </c>
      <c r="F356" s="19" t="s">
        <v>23</v>
      </c>
    </row>
    <row r="357" spans="1:6" x14ac:dyDescent="0.2">
      <c r="A357" s="20">
        <v>1997</v>
      </c>
      <c r="B357" s="19" t="s">
        <v>1803</v>
      </c>
      <c r="C357" s="19" t="s">
        <v>171</v>
      </c>
      <c r="D357" s="19" t="s">
        <v>93</v>
      </c>
      <c r="E357" s="19" t="s">
        <v>1369</v>
      </c>
      <c r="F357" s="19" t="s">
        <v>24</v>
      </c>
    </row>
    <row r="358" spans="1:6" x14ac:dyDescent="0.2">
      <c r="A358" s="20">
        <v>1998</v>
      </c>
      <c r="B358" s="19" t="s">
        <v>1900</v>
      </c>
      <c r="C358" s="19" t="s">
        <v>1901</v>
      </c>
      <c r="D358" s="19" t="s">
        <v>93</v>
      </c>
      <c r="E358" s="19" t="s">
        <v>1902</v>
      </c>
      <c r="F358" s="19" t="s">
        <v>1903</v>
      </c>
    </row>
    <row r="359" spans="1:6" x14ac:dyDescent="0.2">
      <c r="A359" s="20">
        <v>1998</v>
      </c>
      <c r="B359" s="19" t="s">
        <v>1834</v>
      </c>
      <c r="C359" s="19" t="s">
        <v>1898</v>
      </c>
      <c r="D359" s="19" t="s">
        <v>93</v>
      </c>
      <c r="E359" s="19" t="s">
        <v>1899</v>
      </c>
      <c r="F359" s="19" t="s">
        <v>24</v>
      </c>
    </row>
    <row r="360" spans="1:6" x14ac:dyDescent="0.2">
      <c r="A360" s="20">
        <v>1998</v>
      </c>
      <c r="B360" s="19" t="s">
        <v>1895</v>
      </c>
      <c r="C360" s="19" t="s">
        <v>1896</v>
      </c>
      <c r="D360" s="19" t="s">
        <v>93</v>
      </c>
      <c r="E360" s="19" t="s">
        <v>1897</v>
      </c>
      <c r="F360" s="19" t="s">
        <v>23</v>
      </c>
    </row>
    <row r="361" spans="1:6" x14ac:dyDescent="0.2">
      <c r="A361" s="20">
        <v>1998</v>
      </c>
      <c r="B361" s="19" t="s">
        <v>1845</v>
      </c>
      <c r="C361" s="19" t="s">
        <v>1893</v>
      </c>
      <c r="D361" s="19" t="s">
        <v>93</v>
      </c>
      <c r="E361" s="19" t="s">
        <v>1894</v>
      </c>
      <c r="F361" s="19" t="s">
        <v>23</v>
      </c>
    </row>
    <row r="362" spans="1:6" x14ac:dyDescent="0.2">
      <c r="A362" s="20">
        <v>1998</v>
      </c>
      <c r="B362" s="19" t="s">
        <v>1837</v>
      </c>
      <c r="C362" s="19" t="s">
        <v>1891</v>
      </c>
      <c r="D362" s="19" t="s">
        <v>93</v>
      </c>
      <c r="E362" s="19" t="s">
        <v>1892</v>
      </c>
      <c r="F362" s="19" t="s">
        <v>23</v>
      </c>
    </row>
    <row r="363" spans="1:6" x14ac:dyDescent="0.2">
      <c r="A363" s="20">
        <v>1998</v>
      </c>
      <c r="B363" s="19">
        <v>54</v>
      </c>
      <c r="C363" s="19" t="s">
        <v>1889</v>
      </c>
      <c r="D363" s="19" t="s">
        <v>93</v>
      </c>
      <c r="E363" s="19" t="s">
        <v>1890</v>
      </c>
      <c r="F363" s="19" t="s">
        <v>23</v>
      </c>
    </row>
    <row r="364" spans="1:6" x14ac:dyDescent="0.2">
      <c r="A364" s="20">
        <v>1998</v>
      </c>
      <c r="B364" s="19" t="s">
        <v>1851</v>
      </c>
      <c r="C364" s="19" t="s">
        <v>1852</v>
      </c>
      <c r="D364" s="19" t="s">
        <v>93</v>
      </c>
      <c r="E364" s="19" t="s">
        <v>1853</v>
      </c>
      <c r="F364" s="19" t="s">
        <v>28</v>
      </c>
    </row>
    <row r="365" spans="1:6" x14ac:dyDescent="0.2">
      <c r="A365" s="20">
        <v>1998</v>
      </c>
      <c r="B365" s="19" t="s">
        <v>1885</v>
      </c>
      <c r="C365" s="19" t="s">
        <v>1886</v>
      </c>
      <c r="D365" s="19" t="s">
        <v>93</v>
      </c>
      <c r="E365" s="19" t="s">
        <v>1887</v>
      </c>
      <c r="F365" s="19" t="s">
        <v>24</v>
      </c>
    </row>
    <row r="366" spans="1:6" x14ac:dyDescent="0.2">
      <c r="A366" s="20">
        <v>1998</v>
      </c>
      <c r="B366" s="19" t="s">
        <v>1882</v>
      </c>
      <c r="C366" s="19" t="s">
        <v>1883</v>
      </c>
      <c r="D366" s="19" t="s">
        <v>93</v>
      </c>
      <c r="E366" s="19" t="s">
        <v>1884</v>
      </c>
      <c r="F366" s="19" t="s">
        <v>164</v>
      </c>
    </row>
    <row r="367" spans="1:6" x14ac:dyDescent="0.2">
      <c r="A367" s="20">
        <v>1998</v>
      </c>
      <c r="B367" s="19" t="s">
        <v>1876</v>
      </c>
      <c r="C367" s="19" t="s">
        <v>1877</v>
      </c>
      <c r="D367" s="19" t="s">
        <v>93</v>
      </c>
      <c r="E367" s="19" t="s">
        <v>1878</v>
      </c>
      <c r="F367" s="19" t="s">
        <v>32</v>
      </c>
    </row>
    <row r="368" spans="1:6" x14ac:dyDescent="0.2">
      <c r="A368" s="20">
        <v>1998</v>
      </c>
      <c r="B368" s="19" t="s">
        <v>1826</v>
      </c>
      <c r="C368" s="19" t="s">
        <v>1871</v>
      </c>
      <c r="D368" s="19" t="s">
        <v>93</v>
      </c>
      <c r="E368" s="19" t="s">
        <v>1872</v>
      </c>
      <c r="F368" s="19" t="s">
        <v>28</v>
      </c>
    </row>
    <row r="369" spans="1:6" x14ac:dyDescent="0.2">
      <c r="A369" s="20">
        <v>1998</v>
      </c>
      <c r="B369" s="19" t="s">
        <v>1879</v>
      </c>
      <c r="C369" s="19" t="s">
        <v>1880</v>
      </c>
      <c r="D369" s="19" t="s">
        <v>93</v>
      </c>
      <c r="E369" s="19" t="s">
        <v>1881</v>
      </c>
      <c r="F369" s="19" t="s">
        <v>23</v>
      </c>
    </row>
    <row r="370" spans="1:6" x14ac:dyDescent="0.2">
      <c r="A370" s="20">
        <v>1998</v>
      </c>
      <c r="B370" s="19" t="s">
        <v>1864</v>
      </c>
      <c r="C370" s="19" t="s">
        <v>1865</v>
      </c>
      <c r="D370" s="19" t="s">
        <v>93</v>
      </c>
      <c r="E370" s="19" t="s">
        <v>1866</v>
      </c>
      <c r="F370" s="19" t="s">
        <v>23</v>
      </c>
    </row>
    <row r="371" spans="1:6" x14ac:dyDescent="0.2">
      <c r="A371" s="20">
        <v>1998</v>
      </c>
      <c r="B371" s="19" t="s">
        <v>1861</v>
      </c>
      <c r="C371" s="19" t="s">
        <v>1862</v>
      </c>
      <c r="D371" s="19" t="s">
        <v>93</v>
      </c>
      <c r="E371" s="19" t="s">
        <v>1863</v>
      </c>
      <c r="F371" s="19" t="s">
        <v>23</v>
      </c>
    </row>
    <row r="372" spans="1:6" x14ac:dyDescent="0.2">
      <c r="A372" s="20">
        <v>1998</v>
      </c>
      <c r="B372" s="19" t="s">
        <v>1859</v>
      </c>
      <c r="C372" s="19" t="s">
        <v>1860</v>
      </c>
      <c r="D372" s="19" t="s">
        <v>93</v>
      </c>
      <c r="E372" s="19" t="s">
        <v>1709</v>
      </c>
      <c r="F372" s="19" t="s">
        <v>23</v>
      </c>
    </row>
    <row r="373" spans="1:6" x14ac:dyDescent="0.2">
      <c r="A373" s="20">
        <v>1998</v>
      </c>
      <c r="B373" s="19" t="s">
        <v>1839</v>
      </c>
      <c r="C373" s="19" t="s">
        <v>718</v>
      </c>
      <c r="D373" s="19" t="s">
        <v>93</v>
      </c>
      <c r="E373" s="19" t="s">
        <v>1858</v>
      </c>
      <c r="F373" s="19" t="s">
        <v>23</v>
      </c>
    </row>
    <row r="374" spans="1:6" x14ac:dyDescent="0.2">
      <c r="A374" s="20">
        <v>1999</v>
      </c>
      <c r="B374" s="19" t="s">
        <v>1932</v>
      </c>
      <c r="C374" s="19" t="s">
        <v>1933</v>
      </c>
      <c r="D374" s="19" t="s">
        <v>93</v>
      </c>
      <c r="E374" s="19" t="s">
        <v>1934</v>
      </c>
      <c r="F374" s="19" t="s">
        <v>23</v>
      </c>
    </row>
    <row r="375" spans="1:6" x14ac:dyDescent="0.2">
      <c r="A375" s="20">
        <v>1999</v>
      </c>
      <c r="B375" s="19" t="s">
        <v>1935</v>
      </c>
      <c r="C375" s="19" t="s">
        <v>1936</v>
      </c>
      <c r="D375" s="19" t="s">
        <v>93</v>
      </c>
      <c r="E375" s="19" t="s">
        <v>1937</v>
      </c>
      <c r="F375" s="19" t="s">
        <v>23</v>
      </c>
    </row>
    <row r="376" spans="1:6" x14ac:dyDescent="0.2">
      <c r="A376" s="20">
        <v>1999</v>
      </c>
      <c r="B376" s="19" t="s">
        <v>1938</v>
      </c>
      <c r="C376" s="19" t="s">
        <v>1939</v>
      </c>
      <c r="D376" s="19" t="s">
        <v>93</v>
      </c>
      <c r="E376" s="19" t="s">
        <v>1940</v>
      </c>
      <c r="F376" s="19" t="s">
        <v>23</v>
      </c>
    </row>
    <row r="377" spans="1:6" x14ac:dyDescent="0.2">
      <c r="A377" s="20">
        <v>1999</v>
      </c>
      <c r="B377" s="19" t="s">
        <v>1941</v>
      </c>
      <c r="C377" s="19" t="s">
        <v>1942</v>
      </c>
      <c r="D377" s="19" t="s">
        <v>93</v>
      </c>
      <c r="E377" s="19" t="s">
        <v>1943</v>
      </c>
      <c r="F377" s="19" t="s">
        <v>23</v>
      </c>
    </row>
    <row r="378" spans="1:6" x14ac:dyDescent="0.2">
      <c r="A378" s="20">
        <v>1999</v>
      </c>
      <c r="B378" s="19" t="s">
        <v>1944</v>
      </c>
      <c r="C378" s="19" t="s">
        <v>1945</v>
      </c>
      <c r="D378" s="19" t="s">
        <v>93</v>
      </c>
      <c r="E378" s="19" t="s">
        <v>1217</v>
      </c>
      <c r="F378" s="19" t="s">
        <v>23</v>
      </c>
    </row>
    <row r="379" spans="1:6" x14ac:dyDescent="0.2">
      <c r="A379" s="20">
        <v>1999</v>
      </c>
      <c r="B379" s="19" t="s">
        <v>1946</v>
      </c>
      <c r="C379" s="19" t="s">
        <v>1947</v>
      </c>
      <c r="D379" s="19" t="s">
        <v>93</v>
      </c>
      <c r="E379" s="19" t="s">
        <v>1948</v>
      </c>
      <c r="F379" s="19" t="s">
        <v>23</v>
      </c>
    </row>
    <row r="380" spans="1:6" x14ac:dyDescent="0.2">
      <c r="A380" s="20">
        <v>1999</v>
      </c>
      <c r="B380" s="19" t="s">
        <v>1949</v>
      </c>
      <c r="C380" s="19" t="s">
        <v>1950</v>
      </c>
      <c r="D380" s="19" t="s">
        <v>93</v>
      </c>
      <c r="E380" s="19" t="s">
        <v>1951</v>
      </c>
      <c r="F380" s="19" t="s">
        <v>23</v>
      </c>
    </row>
    <row r="381" spans="1:6" x14ac:dyDescent="0.2">
      <c r="A381" s="20">
        <v>1999</v>
      </c>
      <c r="B381" s="19" t="s">
        <v>1924</v>
      </c>
      <c r="C381" s="19" t="s">
        <v>1952</v>
      </c>
      <c r="D381" s="19" t="s">
        <v>93</v>
      </c>
      <c r="E381" s="19" t="s">
        <v>1953</v>
      </c>
      <c r="F381" s="19" t="s">
        <v>23</v>
      </c>
    </row>
    <row r="382" spans="1:6" x14ac:dyDescent="0.2">
      <c r="A382" s="20">
        <v>1999</v>
      </c>
      <c r="B382" s="19" t="s">
        <v>1954</v>
      </c>
      <c r="C382" s="19" t="s">
        <v>1955</v>
      </c>
      <c r="D382" s="19" t="s">
        <v>93</v>
      </c>
      <c r="E382" s="19" t="s">
        <v>1956</v>
      </c>
      <c r="F382" s="19" t="s">
        <v>23</v>
      </c>
    </row>
    <row r="383" spans="1:6" x14ac:dyDescent="0.2">
      <c r="A383" s="20">
        <v>1999</v>
      </c>
      <c r="B383" s="19" t="s">
        <v>1957</v>
      </c>
      <c r="C383" s="19" t="s">
        <v>1958</v>
      </c>
      <c r="D383" s="19" t="s">
        <v>93</v>
      </c>
      <c r="E383" s="19" t="s">
        <v>1959</v>
      </c>
      <c r="F383" s="19" t="s">
        <v>24</v>
      </c>
    </row>
    <row r="384" spans="1:6" x14ac:dyDescent="0.2">
      <c r="A384" s="20">
        <v>1999</v>
      </c>
      <c r="B384" s="19" t="s">
        <v>1960</v>
      </c>
      <c r="C384" s="19" t="s">
        <v>1961</v>
      </c>
      <c r="D384" s="19" t="s">
        <v>93</v>
      </c>
      <c r="E384" s="19" t="s">
        <v>1962</v>
      </c>
      <c r="F384" s="19" t="s">
        <v>23</v>
      </c>
    </row>
    <row r="385" spans="1:6" x14ac:dyDescent="0.2">
      <c r="A385" s="20">
        <v>1999</v>
      </c>
      <c r="B385" s="19" t="s">
        <v>1963</v>
      </c>
      <c r="C385" s="19" t="s">
        <v>1964</v>
      </c>
      <c r="D385" s="19" t="s">
        <v>93</v>
      </c>
      <c r="E385" s="19" t="s">
        <v>1965</v>
      </c>
      <c r="F385" s="19" t="s">
        <v>23</v>
      </c>
    </row>
    <row r="386" spans="1:6" x14ac:dyDescent="0.2">
      <c r="A386" s="20">
        <v>1999</v>
      </c>
      <c r="B386" s="19" t="s">
        <v>1993</v>
      </c>
      <c r="C386" s="19" t="s">
        <v>689</v>
      </c>
      <c r="D386" s="19" t="s">
        <v>93</v>
      </c>
      <c r="E386" s="19" t="s">
        <v>1994</v>
      </c>
      <c r="F386" s="19" t="s">
        <v>23</v>
      </c>
    </row>
    <row r="387" spans="1:6" x14ac:dyDescent="0.2">
      <c r="A387" s="20">
        <v>1999</v>
      </c>
      <c r="B387" s="19" t="s">
        <v>1966</v>
      </c>
      <c r="C387" s="19" t="s">
        <v>1967</v>
      </c>
      <c r="D387" s="19" t="s">
        <v>93</v>
      </c>
      <c r="E387" s="19" t="s">
        <v>1965</v>
      </c>
      <c r="F387" s="19" t="s">
        <v>23</v>
      </c>
    </row>
    <row r="388" spans="1:6" x14ac:dyDescent="0.2">
      <c r="A388" s="20">
        <v>1999</v>
      </c>
      <c r="B388" s="19" t="s">
        <v>1968</v>
      </c>
      <c r="C388" s="19" t="s">
        <v>1297</v>
      </c>
      <c r="D388" s="19" t="s">
        <v>93</v>
      </c>
      <c r="E388" s="19" t="s">
        <v>1969</v>
      </c>
      <c r="F388" s="19" t="s">
        <v>23</v>
      </c>
    </row>
    <row r="389" spans="1:6" x14ac:dyDescent="0.2">
      <c r="A389" s="20">
        <v>1999</v>
      </c>
      <c r="B389" s="19" t="s">
        <v>1970</v>
      </c>
      <c r="C389" s="19" t="s">
        <v>1971</v>
      </c>
      <c r="D389" s="19" t="s">
        <v>93</v>
      </c>
      <c r="E389" s="19" t="s">
        <v>1972</v>
      </c>
      <c r="F389" s="19" t="s">
        <v>29</v>
      </c>
    </row>
    <row r="390" spans="1:6" x14ac:dyDescent="0.2">
      <c r="A390" s="20">
        <v>1999</v>
      </c>
      <c r="B390" s="19" t="s">
        <v>1916</v>
      </c>
      <c r="C390" s="19" t="s">
        <v>1973</v>
      </c>
      <c r="D390" s="19" t="s">
        <v>93</v>
      </c>
      <c r="E390" s="19" t="s">
        <v>1974</v>
      </c>
      <c r="F390" s="19" t="s">
        <v>23</v>
      </c>
    </row>
    <row r="391" spans="1:6" x14ac:dyDescent="0.2">
      <c r="A391" s="20">
        <v>1999</v>
      </c>
      <c r="B391" s="19" t="s">
        <v>1919</v>
      </c>
      <c r="C391" s="19" t="s">
        <v>1975</v>
      </c>
      <c r="D391" s="19" t="s">
        <v>93</v>
      </c>
      <c r="E391" s="19" t="s">
        <v>1976</v>
      </c>
      <c r="F391" s="19" t="s">
        <v>23</v>
      </c>
    </row>
    <row r="392" spans="1:6" x14ac:dyDescent="0.2">
      <c r="A392" s="20">
        <v>1999</v>
      </c>
      <c r="B392" s="19" t="s">
        <v>1977</v>
      </c>
      <c r="C392" s="19" t="s">
        <v>1978</v>
      </c>
      <c r="D392" s="19" t="s">
        <v>93</v>
      </c>
      <c r="E392" s="19" t="s">
        <v>1979</v>
      </c>
      <c r="F392" s="19" t="s">
        <v>1980</v>
      </c>
    </row>
    <row r="393" spans="1:6" x14ac:dyDescent="0.2">
      <c r="A393" s="20">
        <v>1999</v>
      </c>
      <c r="B393" s="19" t="s">
        <v>1981</v>
      </c>
      <c r="C393" s="19" t="s">
        <v>1982</v>
      </c>
      <c r="D393" s="19" t="s">
        <v>93</v>
      </c>
      <c r="E393" s="19" t="s">
        <v>1983</v>
      </c>
      <c r="F393" s="19" t="s">
        <v>23</v>
      </c>
    </row>
    <row r="394" spans="1:6" x14ac:dyDescent="0.2">
      <c r="A394" s="20">
        <v>1999</v>
      </c>
      <c r="B394" s="19" t="s">
        <v>1984</v>
      </c>
      <c r="C394" s="19" t="s">
        <v>1985</v>
      </c>
      <c r="D394" s="19" t="s">
        <v>93</v>
      </c>
      <c r="E394" s="19" t="s">
        <v>1986</v>
      </c>
      <c r="F394" s="19" t="s">
        <v>23</v>
      </c>
    </row>
    <row r="395" spans="1:6" x14ac:dyDescent="0.2">
      <c r="A395" s="20">
        <v>2000</v>
      </c>
      <c r="B395" s="19" t="s">
        <v>2072</v>
      </c>
      <c r="C395" s="19" t="s">
        <v>2073</v>
      </c>
      <c r="D395" s="19" t="s">
        <v>93</v>
      </c>
      <c r="E395" s="19" t="s">
        <v>2074</v>
      </c>
      <c r="F395" s="19" t="s">
        <v>23</v>
      </c>
    </row>
    <row r="396" spans="1:6" x14ac:dyDescent="0.2">
      <c r="A396" s="20">
        <v>2000</v>
      </c>
      <c r="B396" s="19" t="s">
        <v>2032</v>
      </c>
      <c r="C396" s="19" t="s">
        <v>2033</v>
      </c>
      <c r="D396" s="19" t="s">
        <v>93</v>
      </c>
      <c r="E396" s="19" t="s">
        <v>1972</v>
      </c>
      <c r="F396" s="19" t="s">
        <v>23</v>
      </c>
    </row>
    <row r="397" spans="1:6" x14ac:dyDescent="0.2">
      <c r="A397" s="20">
        <v>2000</v>
      </c>
      <c r="B397" s="19" t="s">
        <v>2034</v>
      </c>
      <c r="C397" s="19" t="s">
        <v>2035</v>
      </c>
      <c r="D397" s="19" t="s">
        <v>93</v>
      </c>
      <c r="E397" s="19" t="s">
        <v>2036</v>
      </c>
      <c r="F397" s="19" t="s">
        <v>23</v>
      </c>
    </row>
    <row r="398" spans="1:6" x14ac:dyDescent="0.2">
      <c r="A398" s="20">
        <v>2000</v>
      </c>
      <c r="B398" s="19" t="s">
        <v>2037</v>
      </c>
      <c r="C398" s="19" t="s">
        <v>2038</v>
      </c>
      <c r="D398" s="19" t="s">
        <v>93</v>
      </c>
      <c r="E398" s="19" t="s">
        <v>2039</v>
      </c>
      <c r="F398" s="19" t="s">
        <v>23</v>
      </c>
    </row>
    <row r="399" spans="1:6" x14ac:dyDescent="0.2">
      <c r="A399" s="20">
        <v>2000</v>
      </c>
      <c r="B399" s="19" t="s">
        <v>2040</v>
      </c>
      <c r="C399" s="19" t="s">
        <v>2041</v>
      </c>
      <c r="D399" s="19" t="s">
        <v>93</v>
      </c>
      <c r="E399" s="19" t="s">
        <v>2042</v>
      </c>
      <c r="F399" s="19" t="s">
        <v>1477</v>
      </c>
    </row>
    <row r="400" spans="1:6" x14ac:dyDescent="0.2">
      <c r="A400" s="20">
        <v>2000</v>
      </c>
      <c r="B400" s="19" t="s">
        <v>2043</v>
      </c>
      <c r="C400" s="19" t="s">
        <v>2044</v>
      </c>
      <c r="D400" s="19" t="s">
        <v>93</v>
      </c>
      <c r="E400" s="19" t="s">
        <v>2045</v>
      </c>
      <c r="F400" s="19" t="s">
        <v>23</v>
      </c>
    </row>
    <row r="401" spans="1:6" x14ac:dyDescent="0.2">
      <c r="A401" s="20">
        <v>2000</v>
      </c>
      <c r="B401" s="19" t="s">
        <v>2046</v>
      </c>
      <c r="C401" s="19" t="s">
        <v>2047</v>
      </c>
      <c r="D401" s="19" t="s">
        <v>93</v>
      </c>
      <c r="E401" s="19" t="s">
        <v>2048</v>
      </c>
      <c r="F401" s="19" t="s">
        <v>23</v>
      </c>
    </row>
    <row r="402" spans="1:6" x14ac:dyDescent="0.2">
      <c r="A402" s="20">
        <v>2000</v>
      </c>
      <c r="B402" s="19" t="s">
        <v>2094</v>
      </c>
      <c r="C402" s="19" t="s">
        <v>2095</v>
      </c>
      <c r="D402" s="19" t="s">
        <v>93</v>
      </c>
      <c r="E402" s="19" t="s">
        <v>2096</v>
      </c>
      <c r="F402" s="19" t="s">
        <v>23</v>
      </c>
    </row>
    <row r="403" spans="1:6" x14ac:dyDescent="0.2">
      <c r="A403" s="20">
        <v>2000</v>
      </c>
      <c r="B403" s="19" t="s">
        <v>2051</v>
      </c>
      <c r="C403" s="19" t="s">
        <v>2052</v>
      </c>
      <c r="D403" s="19" t="s">
        <v>93</v>
      </c>
      <c r="E403" s="19" t="s">
        <v>2053</v>
      </c>
      <c r="F403" s="19" t="s">
        <v>23</v>
      </c>
    </row>
    <row r="404" spans="1:6" x14ac:dyDescent="0.2">
      <c r="A404" s="20">
        <v>2000</v>
      </c>
      <c r="B404" s="19" t="s">
        <v>2054</v>
      </c>
      <c r="C404" s="19" t="s">
        <v>2055</v>
      </c>
      <c r="D404" s="19" t="s">
        <v>93</v>
      </c>
      <c r="E404" s="19" t="s">
        <v>2056</v>
      </c>
      <c r="F404" s="19" t="s">
        <v>28</v>
      </c>
    </row>
    <row r="405" spans="1:6" x14ac:dyDescent="0.2">
      <c r="A405" s="20">
        <v>2000</v>
      </c>
      <c r="B405" s="19" t="s">
        <v>2057</v>
      </c>
      <c r="C405" s="19" t="s">
        <v>2058</v>
      </c>
      <c r="D405" s="19" t="s">
        <v>93</v>
      </c>
      <c r="E405" s="19" t="s">
        <v>1067</v>
      </c>
      <c r="F405" s="19" t="s">
        <v>23</v>
      </c>
    </row>
    <row r="406" spans="1:6" x14ac:dyDescent="0.2">
      <c r="A406" s="20">
        <v>2000</v>
      </c>
      <c r="B406" s="19" t="s">
        <v>2087</v>
      </c>
      <c r="C406" s="19" t="s">
        <v>2088</v>
      </c>
      <c r="D406" s="19" t="s">
        <v>93</v>
      </c>
      <c r="E406" s="19" t="s">
        <v>2089</v>
      </c>
      <c r="F406" s="19" t="s">
        <v>2090</v>
      </c>
    </row>
    <row r="407" spans="1:6" x14ac:dyDescent="0.2">
      <c r="A407" s="20">
        <v>2000</v>
      </c>
      <c r="B407" s="19" t="s">
        <v>2059</v>
      </c>
      <c r="C407" s="19" t="s">
        <v>2060</v>
      </c>
      <c r="D407" s="19" t="s">
        <v>93</v>
      </c>
      <c r="E407" s="19" t="s">
        <v>2061</v>
      </c>
      <c r="F407" s="19" t="s">
        <v>23</v>
      </c>
    </row>
    <row r="408" spans="1:6" x14ac:dyDescent="0.2">
      <c r="A408" s="20">
        <v>2000</v>
      </c>
      <c r="B408" s="19" t="s">
        <v>2062</v>
      </c>
      <c r="C408" s="19" t="s">
        <v>2063</v>
      </c>
      <c r="D408" s="19" t="s">
        <v>93</v>
      </c>
      <c r="E408" s="19" t="s">
        <v>2064</v>
      </c>
      <c r="F408" s="19" t="s">
        <v>23</v>
      </c>
    </row>
    <row r="409" spans="1:6" x14ac:dyDescent="0.2">
      <c r="A409" s="20">
        <v>2000</v>
      </c>
      <c r="B409" s="19" t="s">
        <v>2075</v>
      </c>
      <c r="C409" s="19" t="s">
        <v>2076</v>
      </c>
      <c r="D409" s="19" t="s">
        <v>93</v>
      </c>
      <c r="E409" s="19" t="s">
        <v>2077</v>
      </c>
      <c r="F409" s="19" t="s">
        <v>23</v>
      </c>
    </row>
    <row r="410" spans="1:6" x14ac:dyDescent="0.2">
      <c r="A410" s="20">
        <v>2000</v>
      </c>
      <c r="B410" s="19" t="s">
        <v>2065</v>
      </c>
      <c r="C410" s="19" t="s">
        <v>2078</v>
      </c>
      <c r="D410" s="19" t="s">
        <v>93</v>
      </c>
      <c r="E410" s="19" t="s">
        <v>2079</v>
      </c>
      <c r="F410" s="19" t="s">
        <v>2080</v>
      </c>
    </row>
    <row r="411" spans="1:6" x14ac:dyDescent="0.2">
      <c r="A411" s="20">
        <v>2001</v>
      </c>
      <c r="B411" s="19" t="s">
        <v>2213</v>
      </c>
      <c r="C411" s="19" t="s">
        <v>2214</v>
      </c>
      <c r="D411" s="19" t="s">
        <v>93</v>
      </c>
      <c r="E411" s="19" t="s">
        <v>2215</v>
      </c>
      <c r="F411" s="19" t="s">
        <v>23</v>
      </c>
    </row>
    <row r="412" spans="1:6" x14ac:dyDescent="0.2">
      <c r="A412" s="20">
        <v>2001</v>
      </c>
      <c r="B412" s="19" t="s">
        <v>2207</v>
      </c>
      <c r="C412" s="19" t="s">
        <v>2208</v>
      </c>
      <c r="D412" s="19" t="s">
        <v>93</v>
      </c>
      <c r="E412" s="19" t="s">
        <v>2209</v>
      </c>
      <c r="F412" s="19" t="s">
        <v>23</v>
      </c>
    </row>
    <row r="413" spans="1:6" x14ac:dyDescent="0.2">
      <c r="A413" s="20">
        <v>2001</v>
      </c>
      <c r="B413" s="19" t="s">
        <v>2204</v>
      </c>
      <c r="C413" s="19" t="s">
        <v>2205</v>
      </c>
      <c r="D413" s="19" t="s">
        <v>93</v>
      </c>
      <c r="E413" s="19" t="s">
        <v>2206</v>
      </c>
      <c r="F413" s="19" t="s">
        <v>23</v>
      </c>
    </row>
    <row r="414" spans="1:6" x14ac:dyDescent="0.2">
      <c r="A414" s="20">
        <v>2001</v>
      </c>
      <c r="B414" s="19" t="s">
        <v>2138</v>
      </c>
      <c r="C414" s="19" t="s">
        <v>2139</v>
      </c>
      <c r="D414" s="19" t="s">
        <v>93</v>
      </c>
      <c r="E414" s="19" t="s">
        <v>2140</v>
      </c>
      <c r="F414" s="19" t="s">
        <v>23</v>
      </c>
    </row>
    <row r="415" spans="1:6" x14ac:dyDescent="0.2">
      <c r="A415" s="20">
        <v>2001</v>
      </c>
      <c r="B415" s="19" t="s">
        <v>2141</v>
      </c>
      <c r="C415" s="19" t="s">
        <v>2142</v>
      </c>
      <c r="D415" s="19" t="s">
        <v>93</v>
      </c>
      <c r="E415" s="19" t="s">
        <v>2143</v>
      </c>
      <c r="F415" s="19" t="s">
        <v>23</v>
      </c>
    </row>
    <row r="416" spans="1:6" x14ac:dyDescent="0.2">
      <c r="A416" s="20">
        <v>2001</v>
      </c>
      <c r="B416" s="19" t="s">
        <v>2144</v>
      </c>
      <c r="C416" s="19" t="s">
        <v>745</v>
      </c>
      <c r="D416" s="19" t="s">
        <v>93</v>
      </c>
      <c r="E416" s="19" t="s">
        <v>2145</v>
      </c>
      <c r="F416" s="19" t="s">
        <v>23</v>
      </c>
    </row>
    <row r="417" spans="1:6" x14ac:dyDescent="0.2">
      <c r="A417" s="20">
        <v>2001</v>
      </c>
      <c r="B417" s="19" t="s">
        <v>2146</v>
      </c>
      <c r="C417" s="19" t="s">
        <v>2146</v>
      </c>
      <c r="D417" s="19" t="s">
        <v>93</v>
      </c>
      <c r="E417" s="19" t="s">
        <v>2147</v>
      </c>
      <c r="F417" s="19" t="s">
        <v>2148</v>
      </c>
    </row>
    <row r="418" spans="1:6" x14ac:dyDescent="0.2">
      <c r="A418" s="20">
        <v>2001</v>
      </c>
      <c r="B418" s="19" t="s">
        <v>2135</v>
      </c>
      <c r="C418" s="19" t="s">
        <v>2136</v>
      </c>
      <c r="D418" s="19" t="s">
        <v>93</v>
      </c>
      <c r="E418" s="19" t="s">
        <v>2137</v>
      </c>
      <c r="F418" s="19" t="s">
        <v>23</v>
      </c>
    </row>
    <row r="419" spans="1:6" x14ac:dyDescent="0.2">
      <c r="A419" s="20">
        <v>2001</v>
      </c>
      <c r="B419" s="19" t="s">
        <v>2149</v>
      </c>
      <c r="C419" s="19" t="s">
        <v>2150</v>
      </c>
      <c r="D419" s="19" t="s">
        <v>93</v>
      </c>
      <c r="E419" s="19" t="s">
        <v>2151</v>
      </c>
      <c r="F419" s="19" t="s">
        <v>23</v>
      </c>
    </row>
    <row r="420" spans="1:6" x14ac:dyDescent="0.2">
      <c r="A420" s="20">
        <v>2001</v>
      </c>
      <c r="B420" s="19" t="s">
        <v>2210</v>
      </c>
      <c r="C420" s="19" t="s">
        <v>2211</v>
      </c>
      <c r="D420" s="19" t="s">
        <v>93</v>
      </c>
      <c r="E420" s="19" t="s">
        <v>2212</v>
      </c>
      <c r="F420" s="19" t="s">
        <v>164</v>
      </c>
    </row>
    <row r="421" spans="1:6" x14ac:dyDescent="0.2">
      <c r="A421" s="20">
        <v>2001</v>
      </c>
      <c r="B421" s="19" t="s">
        <v>2156</v>
      </c>
      <c r="C421" s="19" t="s">
        <v>2157</v>
      </c>
      <c r="D421" s="19" t="s">
        <v>93</v>
      </c>
      <c r="E421" s="19" t="s">
        <v>2158</v>
      </c>
      <c r="F421" s="19" t="s">
        <v>23</v>
      </c>
    </row>
    <row r="422" spans="1:6" x14ac:dyDescent="0.2">
      <c r="A422" s="20">
        <v>2001</v>
      </c>
      <c r="B422" s="19" t="s">
        <v>2201</v>
      </c>
      <c r="C422" s="19" t="s">
        <v>2202</v>
      </c>
      <c r="D422" s="19" t="s">
        <v>93</v>
      </c>
      <c r="E422" s="19" t="s">
        <v>2203</v>
      </c>
      <c r="F422" s="19" t="s">
        <v>23</v>
      </c>
    </row>
    <row r="423" spans="1:6" x14ac:dyDescent="0.2">
      <c r="A423" s="20">
        <v>2001</v>
      </c>
      <c r="B423" s="19" t="s">
        <v>2162</v>
      </c>
      <c r="C423" s="19" t="s">
        <v>2199</v>
      </c>
      <c r="D423" s="19" t="s">
        <v>93</v>
      </c>
      <c r="E423" s="19" t="s">
        <v>2200</v>
      </c>
      <c r="F423" s="19" t="s">
        <v>38</v>
      </c>
    </row>
    <row r="424" spans="1:6" x14ac:dyDescent="0.2">
      <c r="A424" s="20">
        <v>2001</v>
      </c>
      <c r="B424" s="19" t="s">
        <v>2196</v>
      </c>
      <c r="C424" s="19" t="s">
        <v>2197</v>
      </c>
      <c r="D424" s="19" t="s">
        <v>93</v>
      </c>
      <c r="E424" s="19" t="s">
        <v>2198</v>
      </c>
      <c r="F424" s="19" t="s">
        <v>23</v>
      </c>
    </row>
    <row r="425" spans="1:6" x14ac:dyDescent="0.2">
      <c r="A425" s="20">
        <v>2002</v>
      </c>
      <c r="B425" s="19" t="s">
        <v>2264</v>
      </c>
      <c r="C425" s="19" t="s">
        <v>2265</v>
      </c>
      <c r="D425" s="19" t="s">
        <v>93</v>
      </c>
      <c r="E425" s="19" t="s">
        <v>2266</v>
      </c>
      <c r="F425" s="19" t="s">
        <v>2267</v>
      </c>
    </row>
    <row r="426" spans="1:6" x14ac:dyDescent="0.2">
      <c r="A426" s="20">
        <v>2002</v>
      </c>
      <c r="B426" s="19" t="s">
        <v>2261</v>
      </c>
      <c r="C426" s="19" t="s">
        <v>2262</v>
      </c>
      <c r="D426" s="19" t="s">
        <v>93</v>
      </c>
      <c r="E426" s="19" t="s">
        <v>2263</v>
      </c>
      <c r="F426" s="19" t="s">
        <v>23</v>
      </c>
    </row>
    <row r="427" spans="1:6" x14ac:dyDescent="0.2">
      <c r="A427" s="20">
        <v>2002</v>
      </c>
      <c r="B427" s="19" t="s">
        <v>2255</v>
      </c>
      <c r="C427" s="19" t="s">
        <v>2256</v>
      </c>
      <c r="D427" s="19" t="s">
        <v>93</v>
      </c>
      <c r="E427" s="19" t="s">
        <v>2257</v>
      </c>
      <c r="F427" s="19" t="s">
        <v>23</v>
      </c>
    </row>
    <row r="428" spans="1:6" x14ac:dyDescent="0.2">
      <c r="A428" s="20">
        <v>2002</v>
      </c>
      <c r="B428" s="19" t="s">
        <v>2258</v>
      </c>
      <c r="C428" s="19" t="s">
        <v>2259</v>
      </c>
      <c r="D428" s="19" t="s">
        <v>93</v>
      </c>
      <c r="E428" s="19" t="s">
        <v>2260</v>
      </c>
      <c r="F428" s="19" t="s">
        <v>23</v>
      </c>
    </row>
    <row r="429" spans="1:6" x14ac:dyDescent="0.2">
      <c r="A429" s="20">
        <v>2002</v>
      </c>
      <c r="B429" s="19" t="s">
        <v>2277</v>
      </c>
      <c r="C429" s="19" t="s">
        <v>2278</v>
      </c>
      <c r="D429" s="19" t="s">
        <v>93</v>
      </c>
      <c r="E429" s="19" t="s">
        <v>2279</v>
      </c>
      <c r="F429" s="19" t="s">
        <v>23</v>
      </c>
    </row>
    <row r="430" spans="1:6" x14ac:dyDescent="0.2">
      <c r="A430" s="20">
        <v>2002</v>
      </c>
      <c r="B430" s="19" t="s">
        <v>2243</v>
      </c>
      <c r="C430" s="19" t="s">
        <v>2253</v>
      </c>
      <c r="D430" s="19" t="s">
        <v>93</v>
      </c>
      <c r="E430" s="19" t="s">
        <v>2254</v>
      </c>
      <c r="F430" s="19" t="s">
        <v>164</v>
      </c>
    </row>
    <row r="431" spans="1:6" x14ac:dyDescent="0.2">
      <c r="A431" s="20">
        <v>2002</v>
      </c>
      <c r="B431" s="19" t="s">
        <v>2238</v>
      </c>
      <c r="C431" s="19" t="s">
        <v>2239</v>
      </c>
      <c r="D431" s="19" t="s">
        <v>93</v>
      </c>
      <c r="E431" s="19" t="s">
        <v>2240</v>
      </c>
      <c r="F431" s="19" t="s">
        <v>23</v>
      </c>
    </row>
    <row r="432" spans="1:6" x14ac:dyDescent="0.2">
      <c r="A432" s="20">
        <v>2002</v>
      </c>
      <c r="B432" s="19" t="s">
        <v>2241</v>
      </c>
      <c r="C432" s="19" t="s">
        <v>2242</v>
      </c>
      <c r="D432" s="19" t="s">
        <v>93</v>
      </c>
      <c r="E432" s="19" t="s">
        <v>1067</v>
      </c>
      <c r="F432" s="19" t="s">
        <v>23</v>
      </c>
    </row>
    <row r="433" spans="1:6" x14ac:dyDescent="0.2">
      <c r="A433" s="20">
        <v>2003</v>
      </c>
      <c r="B433" s="19" t="s">
        <v>2310</v>
      </c>
      <c r="C433" s="19" t="s">
        <v>2311</v>
      </c>
      <c r="D433" s="19" t="s">
        <v>93</v>
      </c>
      <c r="E433" s="19" t="s">
        <v>2312</v>
      </c>
      <c r="F433" s="19" t="s">
        <v>23</v>
      </c>
    </row>
    <row r="434" spans="1:6" x14ac:dyDescent="0.2">
      <c r="A434" s="20">
        <v>2003</v>
      </c>
      <c r="B434" s="19" t="s">
        <v>2307</v>
      </c>
      <c r="C434" s="19" t="s">
        <v>2308</v>
      </c>
      <c r="D434" s="19" t="s">
        <v>93</v>
      </c>
      <c r="E434" s="19" t="s">
        <v>2309</v>
      </c>
      <c r="F434" s="19" t="s">
        <v>55</v>
      </c>
    </row>
    <row r="435" spans="1:6" x14ac:dyDescent="0.2">
      <c r="A435" s="20">
        <v>2003</v>
      </c>
      <c r="B435" s="19" t="s">
        <v>2294</v>
      </c>
      <c r="C435" s="19" t="s">
        <v>2295</v>
      </c>
      <c r="D435" s="19" t="s">
        <v>93</v>
      </c>
      <c r="E435" s="19" t="s">
        <v>2296</v>
      </c>
      <c r="F435" s="19" t="s">
        <v>24</v>
      </c>
    </row>
    <row r="436" spans="1:6" x14ac:dyDescent="0.2">
      <c r="A436" s="20">
        <v>2003</v>
      </c>
      <c r="B436" s="19" t="s">
        <v>2304</v>
      </c>
      <c r="C436" s="19" t="s">
        <v>2305</v>
      </c>
      <c r="D436" s="19" t="s">
        <v>93</v>
      </c>
      <c r="E436" s="19" t="s">
        <v>2306</v>
      </c>
      <c r="F436" s="19" t="s">
        <v>23</v>
      </c>
    </row>
    <row r="437" spans="1:6" x14ac:dyDescent="0.2">
      <c r="A437" s="20">
        <v>2003</v>
      </c>
      <c r="B437" s="19" t="s">
        <v>2301</v>
      </c>
      <c r="C437" s="19" t="s">
        <v>2302</v>
      </c>
      <c r="D437" s="19" t="s">
        <v>93</v>
      </c>
      <c r="E437" s="19" t="s">
        <v>2303</v>
      </c>
      <c r="F437" s="19" t="s">
        <v>26</v>
      </c>
    </row>
    <row r="438" spans="1:6" x14ac:dyDescent="0.2">
      <c r="A438" s="20">
        <v>2003</v>
      </c>
      <c r="B438" s="19" t="s">
        <v>2291</v>
      </c>
      <c r="C438" s="19" t="s">
        <v>2299</v>
      </c>
      <c r="D438" s="19" t="s">
        <v>93</v>
      </c>
      <c r="E438" s="19" t="s">
        <v>2300</v>
      </c>
      <c r="F438" s="19" t="s">
        <v>23</v>
      </c>
    </row>
    <row r="439" spans="1:6" x14ac:dyDescent="0.2">
      <c r="A439" s="20">
        <v>2004</v>
      </c>
      <c r="B439" s="19" t="s">
        <v>2368</v>
      </c>
      <c r="C439" s="19" t="s">
        <v>1763</v>
      </c>
      <c r="D439" s="19" t="s">
        <v>93</v>
      </c>
      <c r="E439" s="19" t="s">
        <v>2382</v>
      </c>
      <c r="F439" s="19" t="s">
        <v>23</v>
      </c>
    </row>
    <row r="440" spans="1:6" x14ac:dyDescent="0.2">
      <c r="A440" s="20">
        <v>2004</v>
      </c>
      <c r="B440" s="19" t="s">
        <v>2338</v>
      </c>
      <c r="C440" s="19" t="s">
        <v>2374</v>
      </c>
      <c r="D440" s="19" t="s">
        <v>93</v>
      </c>
      <c r="E440" s="19" t="s">
        <v>2375</v>
      </c>
      <c r="F440" s="19" t="s">
        <v>2376</v>
      </c>
    </row>
    <row r="441" spans="1:6" x14ac:dyDescent="0.2">
      <c r="A441" s="20">
        <v>2004</v>
      </c>
      <c r="B441" s="19" t="s">
        <v>2362</v>
      </c>
      <c r="C441" s="19" t="s">
        <v>2383</v>
      </c>
      <c r="D441" s="19" t="s">
        <v>93</v>
      </c>
      <c r="E441" s="19" t="s">
        <v>2384</v>
      </c>
      <c r="F441" s="19" t="s">
        <v>29</v>
      </c>
    </row>
    <row r="442" spans="1:6" x14ac:dyDescent="0.2">
      <c r="A442" s="20">
        <v>2004</v>
      </c>
      <c r="B442" s="19" t="s">
        <v>2416</v>
      </c>
      <c r="C442" s="19" t="s">
        <v>2417</v>
      </c>
      <c r="D442" s="19" t="s">
        <v>93</v>
      </c>
      <c r="E442" s="19" t="s">
        <v>2418</v>
      </c>
      <c r="F442" s="19" t="s">
        <v>23</v>
      </c>
    </row>
    <row r="443" spans="1:6" x14ac:dyDescent="0.2">
      <c r="A443" s="20">
        <v>2004</v>
      </c>
      <c r="B443" s="19" t="s">
        <v>2435</v>
      </c>
      <c r="C443" s="19" t="s">
        <v>2436</v>
      </c>
      <c r="D443" s="19" t="s">
        <v>93</v>
      </c>
      <c r="E443" s="19" t="s">
        <v>2437</v>
      </c>
      <c r="F443" s="19" t="s">
        <v>28</v>
      </c>
    </row>
    <row r="444" spans="1:6" x14ac:dyDescent="0.2">
      <c r="A444" s="20">
        <v>2004</v>
      </c>
      <c r="B444" s="19" t="s">
        <v>2395</v>
      </c>
      <c r="C444" s="19" t="s">
        <v>2396</v>
      </c>
      <c r="D444" s="19" t="s">
        <v>93</v>
      </c>
      <c r="E444" s="19" t="s">
        <v>2397</v>
      </c>
      <c r="F444" s="19" t="s">
        <v>42</v>
      </c>
    </row>
    <row r="445" spans="1:6" x14ac:dyDescent="0.2">
      <c r="A445" s="20">
        <v>2004</v>
      </c>
      <c r="B445" s="19" t="s">
        <v>2377</v>
      </c>
      <c r="C445" s="19" t="s">
        <v>2378</v>
      </c>
      <c r="D445" s="19" t="s">
        <v>93</v>
      </c>
      <c r="E445" s="19" t="s">
        <v>2379</v>
      </c>
      <c r="F445" s="19" t="s">
        <v>23</v>
      </c>
    </row>
    <row r="446" spans="1:6" x14ac:dyDescent="0.2">
      <c r="A446" s="20">
        <v>2004</v>
      </c>
      <c r="B446" s="19" t="s">
        <v>2413</v>
      </c>
      <c r="C446" s="19" t="s">
        <v>2414</v>
      </c>
      <c r="D446" s="19" t="s">
        <v>93</v>
      </c>
      <c r="E446" s="19" t="s">
        <v>2415</v>
      </c>
      <c r="F446" s="19" t="s">
        <v>23</v>
      </c>
    </row>
    <row r="447" spans="1:6" x14ac:dyDescent="0.2">
      <c r="A447" s="20">
        <v>2004</v>
      </c>
      <c r="B447" s="19" t="s">
        <v>2410</v>
      </c>
      <c r="C447" s="19" t="s">
        <v>2411</v>
      </c>
      <c r="D447" s="19" t="s">
        <v>93</v>
      </c>
      <c r="E447" s="19" t="s">
        <v>2412</v>
      </c>
      <c r="F447" s="19" t="s">
        <v>28</v>
      </c>
    </row>
    <row r="448" spans="1:6" x14ac:dyDescent="0.2">
      <c r="A448" s="20">
        <v>2004</v>
      </c>
      <c r="B448" s="19" t="s">
        <v>2407</v>
      </c>
      <c r="C448" s="19" t="s">
        <v>2408</v>
      </c>
      <c r="D448" s="19" t="s">
        <v>93</v>
      </c>
      <c r="E448" s="19" t="s">
        <v>2409</v>
      </c>
      <c r="F448" s="19" t="s">
        <v>23</v>
      </c>
    </row>
    <row r="449" spans="1:6" x14ac:dyDescent="0.2">
      <c r="A449" s="20">
        <v>2004</v>
      </c>
      <c r="B449" s="19" t="s">
        <v>2403</v>
      </c>
      <c r="C449" s="19" t="s">
        <v>2404</v>
      </c>
      <c r="D449" s="19" t="s">
        <v>93</v>
      </c>
      <c r="E449" s="19" t="s">
        <v>2405</v>
      </c>
      <c r="F449" s="19" t="s">
        <v>2406</v>
      </c>
    </row>
    <row r="450" spans="1:6" x14ac:dyDescent="0.2">
      <c r="A450" s="20">
        <v>2004</v>
      </c>
      <c r="B450" s="19" t="s">
        <v>2400</v>
      </c>
      <c r="C450" s="19" t="s">
        <v>485</v>
      </c>
      <c r="D450" s="19" t="s">
        <v>93</v>
      </c>
      <c r="E450" s="19" t="s">
        <v>2401</v>
      </c>
      <c r="F450" s="19" t="s">
        <v>2402</v>
      </c>
    </row>
    <row r="451" spans="1:6" x14ac:dyDescent="0.2">
      <c r="A451" s="20">
        <v>2004</v>
      </c>
      <c r="B451" s="19" t="s">
        <v>2419</v>
      </c>
      <c r="C451" s="19" t="s">
        <v>2420</v>
      </c>
      <c r="D451" s="19" t="s">
        <v>93</v>
      </c>
      <c r="E451" s="19" t="s">
        <v>2421</v>
      </c>
      <c r="F451" s="19" t="s">
        <v>23</v>
      </c>
    </row>
    <row r="452" spans="1:6" x14ac:dyDescent="0.2">
      <c r="A452" s="20">
        <v>2004</v>
      </c>
      <c r="B452" s="19" t="s">
        <v>2398</v>
      </c>
      <c r="C452" s="19" t="s">
        <v>316</v>
      </c>
      <c r="D452" s="19" t="s">
        <v>93</v>
      </c>
      <c r="E452" s="19" t="s">
        <v>2399</v>
      </c>
      <c r="F452" s="19" t="s">
        <v>32</v>
      </c>
    </row>
    <row r="453" spans="1:6" x14ac:dyDescent="0.2">
      <c r="A453" s="20">
        <v>2004</v>
      </c>
      <c r="B453" s="19" t="s">
        <v>2357</v>
      </c>
      <c r="C453" s="19" t="s">
        <v>2392</v>
      </c>
      <c r="D453" s="19" t="s">
        <v>93</v>
      </c>
      <c r="E453" s="19" t="s">
        <v>2393</v>
      </c>
      <c r="F453" s="19" t="s">
        <v>2394</v>
      </c>
    </row>
    <row r="454" spans="1:6" x14ac:dyDescent="0.2">
      <c r="A454" s="20">
        <v>2004</v>
      </c>
      <c r="B454" s="19" t="s">
        <v>2389</v>
      </c>
      <c r="C454" s="19" t="s">
        <v>2390</v>
      </c>
      <c r="D454" s="19" t="s">
        <v>93</v>
      </c>
      <c r="E454" s="19" t="s">
        <v>2391</v>
      </c>
      <c r="F454" s="19" t="s">
        <v>23</v>
      </c>
    </row>
    <row r="455" spans="1:6" x14ac:dyDescent="0.2">
      <c r="A455" s="20">
        <v>2004</v>
      </c>
      <c r="B455" s="19" t="s">
        <v>2385</v>
      </c>
      <c r="C455" s="19" t="s">
        <v>2386</v>
      </c>
      <c r="D455" s="19" t="s">
        <v>93</v>
      </c>
      <c r="E455" s="19" t="s">
        <v>2387</v>
      </c>
      <c r="F455" s="19" t="s">
        <v>2388</v>
      </c>
    </row>
    <row r="456" spans="1:6" x14ac:dyDescent="0.2">
      <c r="A456" s="20">
        <v>2005</v>
      </c>
      <c r="B456" s="19" t="s">
        <v>2542</v>
      </c>
      <c r="C456" s="19" t="s">
        <v>2543</v>
      </c>
      <c r="D456" s="19" t="s">
        <v>93</v>
      </c>
      <c r="E456" s="19" t="s">
        <v>2544</v>
      </c>
      <c r="F456" s="19" t="s">
        <v>23</v>
      </c>
    </row>
    <row r="457" spans="1:6" x14ac:dyDescent="0.2">
      <c r="A457" s="20">
        <v>2005</v>
      </c>
      <c r="B457" s="19" t="s">
        <v>2532</v>
      </c>
      <c r="C457" s="19" t="s">
        <v>2533</v>
      </c>
      <c r="D457" s="19" t="s">
        <v>93</v>
      </c>
      <c r="E457" s="19" t="s">
        <v>2534</v>
      </c>
      <c r="F457" s="19" t="s">
        <v>41</v>
      </c>
    </row>
    <row r="458" spans="1:6" x14ac:dyDescent="0.2">
      <c r="A458" s="20">
        <v>2005</v>
      </c>
      <c r="B458" s="19" t="s">
        <v>2450</v>
      </c>
      <c r="C458" s="19" t="s">
        <v>2530</v>
      </c>
      <c r="D458" s="19" t="s">
        <v>93</v>
      </c>
      <c r="E458" s="19" t="s">
        <v>2531</v>
      </c>
      <c r="F458" s="19" t="s">
        <v>23</v>
      </c>
    </row>
    <row r="459" spans="1:6" x14ac:dyDescent="0.2">
      <c r="A459" s="20">
        <v>2005</v>
      </c>
      <c r="B459" s="19" t="s">
        <v>2528</v>
      </c>
      <c r="C459" s="19" t="s">
        <v>2529</v>
      </c>
      <c r="D459" s="19" t="s">
        <v>93</v>
      </c>
      <c r="E459" s="19" t="s">
        <v>1792</v>
      </c>
      <c r="F459" s="19" t="s">
        <v>259</v>
      </c>
    </row>
    <row r="460" spans="1:6" x14ac:dyDescent="0.2">
      <c r="A460" s="20">
        <v>2005</v>
      </c>
      <c r="B460" s="19" t="s">
        <v>2525</v>
      </c>
      <c r="C460" s="19" t="s">
        <v>2526</v>
      </c>
      <c r="D460" s="19" t="s">
        <v>93</v>
      </c>
      <c r="E460" s="19" t="s">
        <v>2527</v>
      </c>
      <c r="F460" s="19" t="s">
        <v>26</v>
      </c>
    </row>
    <row r="461" spans="1:6" x14ac:dyDescent="0.2">
      <c r="A461" s="20">
        <v>2005</v>
      </c>
      <c r="B461" s="19" t="s">
        <v>2522</v>
      </c>
      <c r="C461" s="19" t="s">
        <v>2523</v>
      </c>
      <c r="D461" s="19" t="s">
        <v>93</v>
      </c>
      <c r="E461" s="19" t="s">
        <v>2524</v>
      </c>
      <c r="F461" s="19" t="s">
        <v>23</v>
      </c>
    </row>
    <row r="462" spans="1:6" x14ac:dyDescent="0.2">
      <c r="A462" s="20">
        <v>2005</v>
      </c>
      <c r="B462" s="19" t="s">
        <v>2473</v>
      </c>
      <c r="C462" s="19" t="s">
        <v>2520</v>
      </c>
      <c r="D462" s="19" t="s">
        <v>93</v>
      </c>
      <c r="E462" s="19" t="s">
        <v>2521</v>
      </c>
      <c r="F462" s="19" t="s">
        <v>23</v>
      </c>
    </row>
    <row r="463" spans="1:6" x14ac:dyDescent="0.2">
      <c r="A463" s="20">
        <v>2005</v>
      </c>
      <c r="B463" s="19" t="s">
        <v>2517</v>
      </c>
      <c r="C463" s="19" t="s">
        <v>2518</v>
      </c>
      <c r="D463" s="19" t="s">
        <v>93</v>
      </c>
      <c r="E463" s="19" t="s">
        <v>2519</v>
      </c>
      <c r="F463" s="19" t="s">
        <v>23</v>
      </c>
    </row>
    <row r="464" spans="1:6" x14ac:dyDescent="0.2">
      <c r="A464" s="20">
        <v>2005</v>
      </c>
      <c r="B464" s="19" t="s">
        <v>2514</v>
      </c>
      <c r="C464" s="19" t="s">
        <v>2515</v>
      </c>
      <c r="D464" s="19" t="s">
        <v>93</v>
      </c>
      <c r="E464" s="19" t="s">
        <v>2516</v>
      </c>
      <c r="F464" s="19" t="s">
        <v>23</v>
      </c>
    </row>
    <row r="465" spans="1:6" x14ac:dyDescent="0.2">
      <c r="A465" s="20">
        <v>2005</v>
      </c>
      <c r="B465" s="19" t="s">
        <v>2511</v>
      </c>
      <c r="C465" s="19" t="s">
        <v>2512</v>
      </c>
      <c r="D465" s="19" t="s">
        <v>93</v>
      </c>
      <c r="E465" s="19" t="s">
        <v>2513</v>
      </c>
      <c r="F465" s="19" t="s">
        <v>24</v>
      </c>
    </row>
    <row r="466" spans="1:6" x14ac:dyDescent="0.2">
      <c r="A466" s="20">
        <v>2005</v>
      </c>
      <c r="B466" s="19" t="s">
        <v>2485</v>
      </c>
      <c r="C466" s="19" t="s">
        <v>2486</v>
      </c>
      <c r="D466" s="19" t="s">
        <v>93</v>
      </c>
      <c r="E466" s="19" t="s">
        <v>2487</v>
      </c>
      <c r="F466" s="19" t="s">
        <v>23</v>
      </c>
    </row>
    <row r="467" spans="1:6" x14ac:dyDescent="0.2">
      <c r="A467" s="20">
        <v>2005</v>
      </c>
      <c r="B467" s="19" t="s">
        <v>2505</v>
      </c>
      <c r="C467" s="19" t="s">
        <v>2506</v>
      </c>
      <c r="D467" s="19" t="s">
        <v>93</v>
      </c>
      <c r="E467" s="19" t="s">
        <v>2507</v>
      </c>
      <c r="F467" s="19" t="s">
        <v>23</v>
      </c>
    </row>
    <row r="468" spans="1:6" x14ac:dyDescent="0.2">
      <c r="A468" s="20">
        <v>2005</v>
      </c>
      <c r="B468" s="19" t="s">
        <v>2502</v>
      </c>
      <c r="C468" s="19" t="s">
        <v>2503</v>
      </c>
      <c r="D468" s="19" t="s">
        <v>93</v>
      </c>
      <c r="E468" s="19" t="s">
        <v>2504</v>
      </c>
      <c r="F468" s="19" t="s">
        <v>23</v>
      </c>
    </row>
    <row r="469" spans="1:6" x14ac:dyDescent="0.2">
      <c r="A469" s="20">
        <v>2005</v>
      </c>
      <c r="B469" s="19" t="s">
        <v>2467</v>
      </c>
      <c r="C469" s="19" t="s">
        <v>2500</v>
      </c>
      <c r="D469" s="19" t="s">
        <v>93</v>
      </c>
      <c r="E469" s="19" t="s">
        <v>2501</v>
      </c>
      <c r="F469" s="19" t="s">
        <v>37</v>
      </c>
    </row>
    <row r="470" spans="1:6" x14ac:dyDescent="0.2">
      <c r="A470" s="20">
        <v>2005</v>
      </c>
      <c r="B470" s="19" t="s">
        <v>2479</v>
      </c>
      <c r="C470" s="19" t="s">
        <v>2498</v>
      </c>
      <c r="D470" s="19" t="s">
        <v>93</v>
      </c>
      <c r="E470" s="19" t="s">
        <v>2499</v>
      </c>
      <c r="F470" s="19" t="s">
        <v>23</v>
      </c>
    </row>
    <row r="471" spans="1:6" x14ac:dyDescent="0.2">
      <c r="A471" s="20">
        <v>2005</v>
      </c>
      <c r="B471" s="19" t="s">
        <v>2495</v>
      </c>
      <c r="C471" s="19" t="s">
        <v>2496</v>
      </c>
      <c r="D471" s="19" t="s">
        <v>93</v>
      </c>
      <c r="E471" s="19" t="s">
        <v>2497</v>
      </c>
      <c r="F471" s="19" t="s">
        <v>23</v>
      </c>
    </row>
    <row r="472" spans="1:6" x14ac:dyDescent="0.2">
      <c r="A472" s="20">
        <v>2005</v>
      </c>
      <c r="B472" s="19" t="s">
        <v>2493</v>
      </c>
      <c r="C472" s="19" t="s">
        <v>2494</v>
      </c>
      <c r="D472" s="19" t="s">
        <v>93</v>
      </c>
      <c r="E472" s="19" t="s">
        <v>1369</v>
      </c>
      <c r="F472" s="19" t="s">
        <v>2394</v>
      </c>
    </row>
    <row r="473" spans="1:6" x14ac:dyDescent="0.2">
      <c r="A473" s="20">
        <v>2005</v>
      </c>
      <c r="B473" s="19" t="s">
        <v>2508</v>
      </c>
      <c r="C473" s="19" t="s">
        <v>2509</v>
      </c>
      <c r="D473" s="19" t="s">
        <v>93</v>
      </c>
      <c r="E473" s="19" t="s">
        <v>2510</v>
      </c>
      <c r="F473" s="19" t="s">
        <v>23</v>
      </c>
    </row>
    <row r="474" spans="1:6" x14ac:dyDescent="0.2">
      <c r="A474" s="20">
        <v>2006</v>
      </c>
      <c r="B474" s="19" t="s">
        <v>2620</v>
      </c>
      <c r="C474" s="19" t="s">
        <v>2621</v>
      </c>
      <c r="D474" s="19" t="s">
        <v>93</v>
      </c>
      <c r="E474" s="19" t="s">
        <v>2622</v>
      </c>
      <c r="F474" s="19" t="s">
        <v>23</v>
      </c>
    </row>
    <row r="475" spans="1:6" x14ac:dyDescent="0.2">
      <c r="A475" s="20">
        <v>2006</v>
      </c>
      <c r="B475" s="19" t="s">
        <v>2617</v>
      </c>
      <c r="C475" s="19" t="s">
        <v>2618</v>
      </c>
      <c r="D475" s="19" t="s">
        <v>93</v>
      </c>
      <c r="E475" s="19" t="s">
        <v>2619</v>
      </c>
      <c r="F475" s="19" t="s">
        <v>23</v>
      </c>
    </row>
    <row r="476" spans="1:6" x14ac:dyDescent="0.2">
      <c r="A476" s="20">
        <v>2006</v>
      </c>
      <c r="B476" s="19" t="s">
        <v>2631</v>
      </c>
      <c r="C476" s="19" t="s">
        <v>2632</v>
      </c>
      <c r="D476" s="19" t="s">
        <v>93</v>
      </c>
      <c r="E476" s="19" t="s">
        <v>2633</v>
      </c>
      <c r="F476" s="19" t="s">
        <v>23</v>
      </c>
    </row>
    <row r="477" spans="1:6" x14ac:dyDescent="0.2">
      <c r="A477" s="20">
        <v>2006</v>
      </c>
      <c r="B477" s="19" t="s">
        <v>2577</v>
      </c>
      <c r="C477" s="19" t="s">
        <v>2578</v>
      </c>
      <c r="D477" s="19" t="s">
        <v>93</v>
      </c>
      <c r="E477" s="19" t="s">
        <v>2579</v>
      </c>
      <c r="F477" s="19" t="s">
        <v>56</v>
      </c>
    </row>
    <row r="478" spans="1:6" x14ac:dyDescent="0.2">
      <c r="A478" s="20">
        <v>2006</v>
      </c>
      <c r="B478" s="19" t="s">
        <v>2610</v>
      </c>
      <c r="C478" s="19" t="s">
        <v>2611</v>
      </c>
      <c r="D478" s="19" t="s">
        <v>93</v>
      </c>
      <c r="E478" s="19" t="s">
        <v>2612</v>
      </c>
      <c r="F478" s="19" t="s">
        <v>24</v>
      </c>
    </row>
    <row r="479" spans="1:6" x14ac:dyDescent="0.2">
      <c r="A479" s="20">
        <v>2006</v>
      </c>
      <c r="B479" s="19" t="s">
        <v>2607</v>
      </c>
      <c r="C479" s="19" t="s">
        <v>2608</v>
      </c>
      <c r="D479" s="19" t="s">
        <v>93</v>
      </c>
      <c r="E479" s="19" t="s">
        <v>2609</v>
      </c>
      <c r="F479" s="19" t="s">
        <v>23</v>
      </c>
    </row>
    <row r="480" spans="1:6" x14ac:dyDescent="0.2">
      <c r="A480" s="20">
        <v>2006</v>
      </c>
      <c r="B480" s="19" t="s">
        <v>2604</v>
      </c>
      <c r="C480" s="19" t="s">
        <v>2605</v>
      </c>
      <c r="D480" s="19" t="s">
        <v>93</v>
      </c>
      <c r="E480" s="19" t="s">
        <v>2606</v>
      </c>
      <c r="F480" s="19" t="s">
        <v>42</v>
      </c>
    </row>
    <row r="481" spans="1:6" x14ac:dyDescent="0.2">
      <c r="A481" s="20">
        <v>2006</v>
      </c>
      <c r="B481" s="19" t="s">
        <v>2602</v>
      </c>
      <c r="C481" s="19" t="s">
        <v>2603</v>
      </c>
      <c r="D481" s="19" t="s">
        <v>93</v>
      </c>
      <c r="E481" s="19" t="s">
        <v>1184</v>
      </c>
      <c r="F481" s="19" t="s">
        <v>24</v>
      </c>
    </row>
    <row r="482" spans="1:6" x14ac:dyDescent="0.2">
      <c r="A482" s="20">
        <v>2006</v>
      </c>
      <c r="B482" s="19" t="s">
        <v>2600</v>
      </c>
      <c r="C482" s="19" t="s">
        <v>2529</v>
      </c>
      <c r="D482" s="19" t="s">
        <v>93</v>
      </c>
      <c r="E482" s="19" t="s">
        <v>2601</v>
      </c>
      <c r="F482" s="19" t="s">
        <v>23</v>
      </c>
    </row>
    <row r="483" spans="1:6" x14ac:dyDescent="0.2">
      <c r="A483" s="20">
        <v>2006</v>
      </c>
      <c r="B483" s="19" t="s">
        <v>2574</v>
      </c>
      <c r="C483" s="19" t="s">
        <v>2575</v>
      </c>
      <c r="D483" s="19" t="s">
        <v>93</v>
      </c>
      <c r="E483" s="19" t="s">
        <v>2576</v>
      </c>
      <c r="F483" s="19" t="s">
        <v>23</v>
      </c>
    </row>
    <row r="484" spans="1:6" x14ac:dyDescent="0.2">
      <c r="A484" s="20">
        <v>2006</v>
      </c>
      <c r="B484" s="19" t="s">
        <v>2591</v>
      </c>
      <c r="C484" s="19" t="s">
        <v>2592</v>
      </c>
      <c r="D484" s="19" t="s">
        <v>93</v>
      </c>
      <c r="E484" s="19" t="s">
        <v>2593</v>
      </c>
      <c r="F484" s="19" t="s">
        <v>23</v>
      </c>
    </row>
    <row r="485" spans="1:6" x14ac:dyDescent="0.2">
      <c r="A485" s="20">
        <v>2006</v>
      </c>
      <c r="B485" s="19" t="s">
        <v>2594</v>
      </c>
      <c r="C485" s="19" t="s">
        <v>2595</v>
      </c>
      <c r="D485" s="19" t="s">
        <v>93</v>
      </c>
      <c r="E485" s="19" t="s">
        <v>2596</v>
      </c>
      <c r="F485" s="19" t="s">
        <v>23</v>
      </c>
    </row>
    <row r="486" spans="1:6" x14ac:dyDescent="0.2">
      <c r="A486" s="20">
        <v>2006</v>
      </c>
      <c r="B486" s="19" t="s">
        <v>2588</v>
      </c>
      <c r="C486" s="19" t="s">
        <v>2589</v>
      </c>
      <c r="D486" s="19" t="s">
        <v>93</v>
      </c>
      <c r="E486" s="19" t="s">
        <v>2590</v>
      </c>
      <c r="F486" s="19" t="s">
        <v>36</v>
      </c>
    </row>
    <row r="487" spans="1:6" x14ac:dyDescent="0.2">
      <c r="A487" s="20">
        <v>2006</v>
      </c>
      <c r="B487" s="19" t="s">
        <v>2585</v>
      </c>
      <c r="C487" s="19" t="s">
        <v>2586</v>
      </c>
      <c r="D487" s="19" t="s">
        <v>93</v>
      </c>
      <c r="E487" s="19" t="s">
        <v>2587</v>
      </c>
      <c r="F487" s="19" t="s">
        <v>23</v>
      </c>
    </row>
    <row r="488" spans="1:6" x14ac:dyDescent="0.2">
      <c r="A488" s="20">
        <v>2006</v>
      </c>
      <c r="B488" s="19" t="s">
        <v>2614</v>
      </c>
      <c r="C488" s="19" t="s">
        <v>2615</v>
      </c>
      <c r="D488" s="19" t="s">
        <v>93</v>
      </c>
      <c r="E488" s="19" t="s">
        <v>2616</v>
      </c>
      <c r="F488" s="19" t="s">
        <v>23</v>
      </c>
    </row>
    <row r="489" spans="1:6" x14ac:dyDescent="0.2">
      <c r="A489" s="20">
        <v>2006</v>
      </c>
      <c r="B489" s="19" t="s">
        <v>2613</v>
      </c>
      <c r="C489" s="19" t="s">
        <v>779</v>
      </c>
      <c r="D489" s="19" t="s">
        <v>93</v>
      </c>
      <c r="E489" s="19" t="s">
        <v>1685</v>
      </c>
      <c r="F489" s="19" t="s">
        <v>24</v>
      </c>
    </row>
    <row r="490" spans="1:6" x14ac:dyDescent="0.2">
      <c r="A490" s="20">
        <v>2006</v>
      </c>
      <c r="B490" s="19" t="s">
        <v>2580</v>
      </c>
      <c r="C490" s="19" t="s">
        <v>1262</v>
      </c>
      <c r="D490" s="19" t="s">
        <v>93</v>
      </c>
      <c r="E490" s="19" t="s">
        <v>2581</v>
      </c>
      <c r="F490" s="19" t="s">
        <v>26</v>
      </c>
    </row>
    <row r="491" spans="1:6" x14ac:dyDescent="0.2">
      <c r="A491" s="20">
        <v>2006</v>
      </c>
      <c r="B491" s="19" t="s">
        <v>2582</v>
      </c>
      <c r="C491" s="19" t="s">
        <v>2583</v>
      </c>
      <c r="D491" s="19" t="s">
        <v>93</v>
      </c>
      <c r="E491" s="19" t="s">
        <v>2584</v>
      </c>
      <c r="F491" s="19" t="s">
        <v>23</v>
      </c>
    </row>
    <row r="492" spans="1:6" x14ac:dyDescent="0.2">
      <c r="A492" s="20">
        <v>2007</v>
      </c>
      <c r="B492" s="19" t="s">
        <v>2690</v>
      </c>
      <c r="C492" s="19" t="s">
        <v>2691</v>
      </c>
      <c r="D492" s="19" t="s">
        <v>93</v>
      </c>
      <c r="E492" s="19" t="s">
        <v>2692</v>
      </c>
      <c r="F492" s="19" t="s">
        <v>26</v>
      </c>
    </row>
    <row r="493" spans="1:6" x14ac:dyDescent="0.2">
      <c r="A493" s="20">
        <v>2007</v>
      </c>
      <c r="B493" s="19" t="s">
        <v>2664</v>
      </c>
      <c r="C493" s="19" t="s">
        <v>2665</v>
      </c>
      <c r="D493" s="19" t="s">
        <v>93</v>
      </c>
      <c r="E493" s="19" t="s">
        <v>2666</v>
      </c>
      <c r="F493" s="19" t="s">
        <v>23</v>
      </c>
    </row>
    <row r="494" spans="1:6" x14ac:dyDescent="0.2">
      <c r="A494" s="20">
        <v>2007</v>
      </c>
      <c r="B494" s="19" t="s">
        <v>2667</v>
      </c>
      <c r="C494" s="19" t="s">
        <v>2668</v>
      </c>
      <c r="D494" s="19" t="s">
        <v>93</v>
      </c>
      <c r="E494" s="19" t="s">
        <v>2669</v>
      </c>
      <c r="F494" s="19" t="s">
        <v>25</v>
      </c>
    </row>
    <row r="495" spans="1:6" x14ac:dyDescent="0.2">
      <c r="A495" s="20">
        <v>2007</v>
      </c>
      <c r="B495" s="19" t="s">
        <v>2659</v>
      </c>
      <c r="C495" s="19" t="s">
        <v>2662</v>
      </c>
      <c r="D495" s="19" t="s">
        <v>93</v>
      </c>
      <c r="E495" s="19" t="s">
        <v>2663</v>
      </c>
      <c r="F495" s="19" t="s">
        <v>23</v>
      </c>
    </row>
    <row r="496" spans="1:6" x14ac:dyDescent="0.2">
      <c r="A496" s="20">
        <v>2007</v>
      </c>
      <c r="B496" s="19" t="s">
        <v>2673</v>
      </c>
      <c r="C496" s="19" t="s">
        <v>2674</v>
      </c>
      <c r="D496" s="19" t="s">
        <v>93</v>
      </c>
      <c r="E496" s="19" t="s">
        <v>2675</v>
      </c>
      <c r="F496" s="19" t="s">
        <v>302</v>
      </c>
    </row>
    <row r="497" spans="1:6" x14ac:dyDescent="0.2">
      <c r="A497" s="20">
        <v>2007</v>
      </c>
      <c r="B497" s="19" t="s">
        <v>2676</v>
      </c>
      <c r="C497" s="19" t="s">
        <v>2677</v>
      </c>
      <c r="D497" s="19" t="s">
        <v>93</v>
      </c>
      <c r="E497" s="19" t="s">
        <v>2678</v>
      </c>
      <c r="F497" s="19" t="s">
        <v>302</v>
      </c>
    </row>
    <row r="498" spans="1:6" x14ac:dyDescent="0.2">
      <c r="A498" s="20">
        <v>2008</v>
      </c>
      <c r="B498" s="19" t="s">
        <v>2741</v>
      </c>
      <c r="C498" s="19" t="s">
        <v>2742</v>
      </c>
      <c r="D498" s="19" t="s">
        <v>93</v>
      </c>
      <c r="E498" s="19" t="s">
        <v>2743</v>
      </c>
      <c r="F498" s="19" t="s">
        <v>24</v>
      </c>
    </row>
    <row r="499" spans="1:6" x14ac:dyDescent="0.2">
      <c r="A499" s="20">
        <v>2008</v>
      </c>
      <c r="B499" s="19" t="s">
        <v>2738</v>
      </c>
      <c r="C499" s="19" t="s">
        <v>2739</v>
      </c>
      <c r="D499" s="19" t="s">
        <v>93</v>
      </c>
      <c r="E499" s="19" t="s">
        <v>2740</v>
      </c>
      <c r="F499" s="19" t="s">
        <v>23</v>
      </c>
    </row>
    <row r="500" spans="1:6" x14ac:dyDescent="0.2">
      <c r="A500" s="20">
        <v>2008</v>
      </c>
      <c r="B500" s="19" t="s">
        <v>2735</v>
      </c>
      <c r="C500" s="19" t="s">
        <v>2736</v>
      </c>
      <c r="D500" s="19" t="s">
        <v>93</v>
      </c>
      <c r="E500" s="19" t="s">
        <v>2737</v>
      </c>
      <c r="F500" s="19" t="s">
        <v>23</v>
      </c>
    </row>
    <row r="501" spans="1:6" x14ac:dyDescent="0.2">
      <c r="A501" s="20">
        <v>2008</v>
      </c>
      <c r="B501" s="19" t="s">
        <v>2754</v>
      </c>
      <c r="C501" s="19" t="s">
        <v>2755</v>
      </c>
      <c r="D501" s="19" t="s">
        <v>93</v>
      </c>
      <c r="E501" s="19" t="s">
        <v>2756</v>
      </c>
      <c r="F501" s="19" t="s">
        <v>23</v>
      </c>
    </row>
    <row r="502" spans="1:6" x14ac:dyDescent="0.2">
      <c r="A502" s="20">
        <v>2008</v>
      </c>
      <c r="B502" s="19" t="s">
        <v>2729</v>
      </c>
      <c r="C502" s="19" t="s">
        <v>2730</v>
      </c>
      <c r="D502" s="19" t="s">
        <v>93</v>
      </c>
      <c r="E502" s="19" t="s">
        <v>2731</v>
      </c>
      <c r="F502" s="19" t="s">
        <v>23</v>
      </c>
    </row>
    <row r="503" spans="1:6" x14ac:dyDescent="0.2">
      <c r="A503" s="20">
        <v>2008</v>
      </c>
      <c r="B503" s="19" t="s">
        <v>2726</v>
      </c>
      <c r="C503" s="19" t="s">
        <v>2727</v>
      </c>
      <c r="D503" s="19" t="s">
        <v>93</v>
      </c>
      <c r="E503" s="19" t="s">
        <v>2728</v>
      </c>
      <c r="F503" s="19" t="s">
        <v>2090</v>
      </c>
    </row>
    <row r="504" spans="1:6" x14ac:dyDescent="0.2">
      <c r="A504" s="20">
        <v>2008</v>
      </c>
      <c r="B504" s="19" t="s">
        <v>2724</v>
      </c>
      <c r="C504" s="19" t="s">
        <v>2725</v>
      </c>
      <c r="D504" s="19" t="s">
        <v>93</v>
      </c>
      <c r="E504" s="19" t="s">
        <v>1243</v>
      </c>
      <c r="F504" s="19" t="s">
        <v>2394</v>
      </c>
    </row>
    <row r="505" spans="1:6" x14ac:dyDescent="0.2">
      <c r="A505" s="20">
        <v>2008</v>
      </c>
      <c r="B505" s="19" t="s">
        <v>2721</v>
      </c>
      <c r="C505" s="19" t="s">
        <v>2722</v>
      </c>
      <c r="D505" s="19" t="s">
        <v>93</v>
      </c>
      <c r="E505" s="19" t="s">
        <v>2723</v>
      </c>
      <c r="F505" s="19" t="s">
        <v>23</v>
      </c>
    </row>
    <row r="506" spans="1:6" x14ac:dyDescent="0.2">
      <c r="A506" s="20">
        <v>2008</v>
      </c>
      <c r="B506" s="19" t="s">
        <v>2718</v>
      </c>
      <c r="C506" s="19" t="s">
        <v>2719</v>
      </c>
      <c r="D506" s="19" t="s">
        <v>93</v>
      </c>
      <c r="E506" s="19" t="s">
        <v>2720</v>
      </c>
      <c r="F506" s="19" t="s">
        <v>23</v>
      </c>
    </row>
    <row r="507" spans="1:6" x14ac:dyDescent="0.2">
      <c r="A507" s="20">
        <v>2008</v>
      </c>
      <c r="B507" s="19" t="s">
        <v>2732</v>
      </c>
      <c r="C507" s="19" t="s">
        <v>2733</v>
      </c>
      <c r="D507" s="19" t="s">
        <v>93</v>
      </c>
      <c r="E507" s="19" t="s">
        <v>2734</v>
      </c>
      <c r="F507" s="19" t="s">
        <v>910</v>
      </c>
    </row>
    <row r="508" spans="1:6" x14ac:dyDescent="0.2">
      <c r="A508" s="20">
        <v>2008</v>
      </c>
      <c r="B508" s="19" t="s">
        <v>2716</v>
      </c>
      <c r="C508" s="19" t="s">
        <v>2717</v>
      </c>
      <c r="D508" s="19" t="s">
        <v>93</v>
      </c>
      <c r="E508" s="19" t="s">
        <v>2382</v>
      </c>
      <c r="F508" s="19" t="s">
        <v>23</v>
      </c>
    </row>
    <row r="509" spans="1:6" x14ac:dyDescent="0.2">
      <c r="A509" s="20">
        <v>2008</v>
      </c>
      <c r="B509" s="19" t="s">
        <v>2712</v>
      </c>
      <c r="C509" s="19" t="s">
        <v>2713</v>
      </c>
      <c r="D509" s="19" t="s">
        <v>93</v>
      </c>
      <c r="E509" s="19" t="s">
        <v>2714</v>
      </c>
      <c r="F509" s="19" t="s">
        <v>2715</v>
      </c>
    </row>
    <row r="510" spans="1:6" x14ac:dyDescent="0.2">
      <c r="A510" s="20">
        <v>2008</v>
      </c>
      <c r="B510" s="19" t="s">
        <v>2709</v>
      </c>
      <c r="C510" s="19" t="s">
        <v>2710</v>
      </c>
      <c r="D510" s="19" t="s">
        <v>93</v>
      </c>
      <c r="E510" s="19" t="s">
        <v>2711</v>
      </c>
      <c r="F510" s="19" t="s">
        <v>23</v>
      </c>
    </row>
    <row r="511" spans="1:6" x14ac:dyDescent="0.2">
      <c r="A511" s="20">
        <v>2009</v>
      </c>
      <c r="B511" s="19" t="s">
        <v>2776</v>
      </c>
      <c r="C511" s="19" t="s">
        <v>2777</v>
      </c>
      <c r="D511" s="19" t="s">
        <v>93</v>
      </c>
      <c r="E511" s="19" t="s">
        <v>2089</v>
      </c>
      <c r="F511" s="19" t="s">
        <v>24</v>
      </c>
    </row>
    <row r="512" spans="1:6" x14ac:dyDescent="0.2">
      <c r="A512" s="20">
        <v>2009</v>
      </c>
      <c r="B512" s="19" t="s">
        <v>2768</v>
      </c>
      <c r="C512" s="19" t="s">
        <v>2769</v>
      </c>
      <c r="D512" s="19" t="s">
        <v>93</v>
      </c>
      <c r="E512" s="19" t="s">
        <v>2584</v>
      </c>
      <c r="F512" s="19" t="s">
        <v>302</v>
      </c>
    </row>
    <row r="513" spans="1:6" x14ac:dyDescent="0.2">
      <c r="A513" s="20">
        <v>2009</v>
      </c>
      <c r="B513" s="19" t="s">
        <v>2770</v>
      </c>
      <c r="C513" s="19" t="s">
        <v>2771</v>
      </c>
      <c r="D513" s="19" t="s">
        <v>93</v>
      </c>
      <c r="E513" s="19" t="s">
        <v>2772</v>
      </c>
      <c r="F513" s="19" t="s">
        <v>23</v>
      </c>
    </row>
    <row r="514" spans="1:6" x14ac:dyDescent="0.2">
      <c r="A514" s="20">
        <v>2009</v>
      </c>
      <c r="B514" s="19" t="s">
        <v>2781</v>
      </c>
      <c r="C514" s="19" t="s">
        <v>2782</v>
      </c>
      <c r="D514" s="19" t="s">
        <v>93</v>
      </c>
      <c r="E514" s="19" t="s">
        <v>2783</v>
      </c>
      <c r="F514" s="19" t="s">
        <v>23</v>
      </c>
    </row>
    <row r="515" spans="1:6" x14ac:dyDescent="0.2">
      <c r="A515" s="20">
        <v>2009</v>
      </c>
      <c r="B515" s="19" t="s">
        <v>2765</v>
      </c>
      <c r="C515" s="19" t="s">
        <v>2766</v>
      </c>
      <c r="D515" s="19" t="s">
        <v>93</v>
      </c>
      <c r="E515" s="19" t="s">
        <v>2767</v>
      </c>
      <c r="F515" s="19" t="s">
        <v>26</v>
      </c>
    </row>
    <row r="516" spans="1:6" x14ac:dyDescent="0.2">
      <c r="A516" s="20">
        <v>2009</v>
      </c>
      <c r="B516" s="19" t="s">
        <v>2762</v>
      </c>
      <c r="C516" s="19" t="s">
        <v>2763</v>
      </c>
      <c r="D516" s="19" t="s">
        <v>93</v>
      </c>
      <c r="E516" s="19" t="s">
        <v>2764</v>
      </c>
      <c r="F516" s="19" t="s">
        <v>23</v>
      </c>
    </row>
    <row r="517" spans="1:6" x14ac:dyDescent="0.2">
      <c r="A517" s="20">
        <v>2009</v>
      </c>
      <c r="B517" s="19" t="s">
        <v>2816</v>
      </c>
      <c r="C517" s="19" t="s">
        <v>2817</v>
      </c>
      <c r="D517" s="19" t="s">
        <v>93</v>
      </c>
      <c r="E517" s="19" t="s">
        <v>1685</v>
      </c>
      <c r="F517" s="19" t="s">
        <v>1559</v>
      </c>
    </row>
    <row r="518" spans="1:6" x14ac:dyDescent="0.2">
      <c r="A518" s="20">
        <v>2009</v>
      </c>
      <c r="B518" s="19" t="s">
        <v>2788</v>
      </c>
      <c r="C518" s="19" t="s">
        <v>2789</v>
      </c>
      <c r="D518" s="19" t="s">
        <v>93</v>
      </c>
      <c r="E518" s="19" t="s">
        <v>2790</v>
      </c>
      <c r="F518" s="19" t="s">
        <v>28</v>
      </c>
    </row>
    <row r="519" spans="1:6" x14ac:dyDescent="0.2">
      <c r="A519" s="20">
        <v>2009</v>
      </c>
      <c r="B519" s="19" t="s">
        <v>2773</v>
      </c>
      <c r="C519" s="19" t="s">
        <v>2774</v>
      </c>
      <c r="D519" s="19" t="s">
        <v>93</v>
      </c>
      <c r="E519" s="19" t="s">
        <v>2775</v>
      </c>
      <c r="F519" s="19" t="s">
        <v>24</v>
      </c>
    </row>
    <row r="520" spans="1:6" x14ac:dyDescent="0.2">
      <c r="A520" s="20">
        <v>2009</v>
      </c>
      <c r="B520" s="19" t="s">
        <v>2760</v>
      </c>
      <c r="C520" s="19" t="s">
        <v>2761</v>
      </c>
      <c r="D520" s="19" t="s">
        <v>93</v>
      </c>
      <c r="E520" s="19" t="s">
        <v>1243</v>
      </c>
      <c r="F520" s="19" t="s">
        <v>23</v>
      </c>
    </row>
    <row r="521" spans="1:6" x14ac:dyDescent="0.2">
      <c r="A521" s="20">
        <v>2009</v>
      </c>
      <c r="B521" s="19" t="s">
        <v>2757</v>
      </c>
      <c r="C521" s="19" t="s">
        <v>976</v>
      </c>
      <c r="D521" s="19" t="s">
        <v>93</v>
      </c>
      <c r="E521" s="19" t="s">
        <v>2758</v>
      </c>
      <c r="F521" s="19" t="s">
        <v>2759</v>
      </c>
    </row>
    <row r="522" spans="1:6" x14ac:dyDescent="0.2">
      <c r="A522" s="20">
        <v>2009</v>
      </c>
      <c r="B522" s="19" t="s">
        <v>2778</v>
      </c>
      <c r="C522" s="19" t="s">
        <v>2779</v>
      </c>
      <c r="D522" s="19" t="s">
        <v>93</v>
      </c>
      <c r="E522" s="19" t="s">
        <v>2780</v>
      </c>
      <c r="F522" s="19" t="s">
        <v>23</v>
      </c>
    </row>
    <row r="523" spans="1:6" x14ac:dyDescent="0.2">
      <c r="A523" s="20">
        <v>2009</v>
      </c>
      <c r="B523" s="19" t="s">
        <v>2784</v>
      </c>
      <c r="C523" s="19" t="s">
        <v>2785</v>
      </c>
      <c r="D523" s="19" t="s">
        <v>93</v>
      </c>
      <c r="E523" s="19" t="s">
        <v>2786</v>
      </c>
      <c r="F523" s="19" t="s">
        <v>2787</v>
      </c>
    </row>
    <row r="524" spans="1:6" x14ac:dyDescent="0.2">
      <c r="A524" s="20">
        <v>2010</v>
      </c>
      <c r="B524" s="19" t="s">
        <v>2870</v>
      </c>
      <c r="C524" s="19" t="s">
        <v>485</v>
      </c>
      <c r="D524" s="19" t="s">
        <v>93</v>
      </c>
      <c r="E524" s="19" t="s">
        <v>2896</v>
      </c>
      <c r="F524" s="19" t="s">
        <v>28</v>
      </c>
    </row>
    <row r="525" spans="1:6" x14ac:dyDescent="0.2">
      <c r="A525" s="20">
        <v>2010</v>
      </c>
      <c r="B525" s="19" t="s">
        <v>2887</v>
      </c>
      <c r="C525" s="19" t="s">
        <v>2888</v>
      </c>
      <c r="D525" s="19" t="s">
        <v>93</v>
      </c>
      <c r="E525" s="19" t="s">
        <v>2889</v>
      </c>
      <c r="F525" s="19" t="s">
        <v>23</v>
      </c>
    </row>
    <row r="526" spans="1:6" x14ac:dyDescent="0.2">
      <c r="A526" s="20">
        <v>2010</v>
      </c>
      <c r="B526" s="19" t="s">
        <v>2884</v>
      </c>
      <c r="C526" s="19" t="s">
        <v>2885</v>
      </c>
      <c r="D526" s="19" t="s">
        <v>93</v>
      </c>
      <c r="E526" s="19" t="s">
        <v>2886</v>
      </c>
      <c r="F526" s="19" t="s">
        <v>23</v>
      </c>
    </row>
    <row r="527" spans="1:6" x14ac:dyDescent="0.2">
      <c r="A527" s="20">
        <v>2010</v>
      </c>
      <c r="B527" s="19" t="s">
        <v>2881</v>
      </c>
      <c r="C527" s="19" t="s">
        <v>2882</v>
      </c>
      <c r="D527" s="19" t="s">
        <v>93</v>
      </c>
      <c r="E527" s="19" t="s">
        <v>2883</v>
      </c>
      <c r="F527" s="19" t="s">
        <v>302</v>
      </c>
    </row>
    <row r="528" spans="1:6" x14ac:dyDescent="0.2">
      <c r="A528" s="20">
        <v>2010</v>
      </c>
      <c r="B528" s="19" t="s">
        <v>2893</v>
      </c>
      <c r="C528" s="19" t="s">
        <v>2894</v>
      </c>
      <c r="D528" s="19" t="s">
        <v>93</v>
      </c>
      <c r="E528" s="19" t="s">
        <v>2895</v>
      </c>
      <c r="F528" s="19" t="s">
        <v>23</v>
      </c>
    </row>
    <row r="529" spans="1:6" x14ac:dyDescent="0.2">
      <c r="A529" s="20">
        <v>2010</v>
      </c>
      <c r="B529" s="19" t="s">
        <v>2910</v>
      </c>
      <c r="C529" s="19" t="s">
        <v>2911</v>
      </c>
      <c r="D529" s="19" t="s">
        <v>93</v>
      </c>
      <c r="E529" s="19" t="s">
        <v>2912</v>
      </c>
      <c r="F529" s="19" t="s">
        <v>23</v>
      </c>
    </row>
    <row r="530" spans="1:6" x14ac:dyDescent="0.2">
      <c r="A530" s="20">
        <v>2010</v>
      </c>
      <c r="B530" s="19" t="s">
        <v>2907</v>
      </c>
      <c r="C530" s="19" t="s">
        <v>2908</v>
      </c>
      <c r="D530" s="19" t="s">
        <v>93</v>
      </c>
      <c r="E530" s="19" t="s">
        <v>2909</v>
      </c>
      <c r="F530" s="19" t="s">
        <v>23</v>
      </c>
    </row>
    <row r="531" spans="1:6" x14ac:dyDescent="0.2">
      <c r="A531" s="20">
        <v>2010</v>
      </c>
      <c r="B531" s="19" t="s">
        <v>2904</v>
      </c>
      <c r="C531" s="19" t="s">
        <v>2905</v>
      </c>
      <c r="D531" s="19" t="s">
        <v>93</v>
      </c>
      <c r="E531" s="19" t="s">
        <v>2906</v>
      </c>
      <c r="F531" s="19" t="s">
        <v>23</v>
      </c>
    </row>
    <row r="532" spans="1:6" x14ac:dyDescent="0.2">
      <c r="A532" s="20">
        <v>2010</v>
      </c>
      <c r="B532" s="19" t="s">
        <v>2890</v>
      </c>
      <c r="C532" s="19" t="s">
        <v>2913</v>
      </c>
      <c r="D532" s="19" t="s">
        <v>93</v>
      </c>
      <c r="E532" s="19" t="s">
        <v>2914</v>
      </c>
      <c r="F532" s="19" t="s">
        <v>23</v>
      </c>
    </row>
    <row r="533" spans="1:6" x14ac:dyDescent="0.2">
      <c r="A533" s="20">
        <v>2010</v>
      </c>
      <c r="B533" s="19" t="s">
        <v>2835</v>
      </c>
      <c r="C533" s="19" t="s">
        <v>2900</v>
      </c>
      <c r="D533" s="19" t="s">
        <v>93</v>
      </c>
      <c r="E533" s="19" t="s">
        <v>2901</v>
      </c>
      <c r="F533" s="19" t="s">
        <v>23</v>
      </c>
    </row>
    <row r="534" spans="1:6" x14ac:dyDescent="0.2">
      <c r="A534" s="20">
        <v>2010</v>
      </c>
      <c r="B534" s="19" t="s">
        <v>2897</v>
      </c>
      <c r="C534" s="19" t="s">
        <v>2898</v>
      </c>
      <c r="D534" s="19" t="s">
        <v>93</v>
      </c>
      <c r="E534" s="19" t="s">
        <v>2899</v>
      </c>
      <c r="F534" s="19" t="s">
        <v>23</v>
      </c>
    </row>
    <row r="535" spans="1:6" x14ac:dyDescent="0.2">
      <c r="A535" s="20">
        <v>2010</v>
      </c>
      <c r="B535" s="19" t="s">
        <v>2867</v>
      </c>
      <c r="C535" s="19" t="s">
        <v>2868</v>
      </c>
      <c r="D535" s="19" t="s">
        <v>93</v>
      </c>
      <c r="E535" s="19" t="s">
        <v>2869</v>
      </c>
      <c r="F535" s="19" t="s">
        <v>25</v>
      </c>
    </row>
    <row r="536" spans="1:6" x14ac:dyDescent="0.2">
      <c r="A536" s="20">
        <v>2010</v>
      </c>
      <c r="B536" s="19" t="s">
        <v>2845</v>
      </c>
      <c r="C536" s="19" t="s">
        <v>2859</v>
      </c>
      <c r="D536" s="19" t="s">
        <v>93</v>
      </c>
      <c r="E536" s="19" t="s">
        <v>2860</v>
      </c>
      <c r="F536" s="19" t="s">
        <v>2848</v>
      </c>
    </row>
    <row r="537" spans="1:6" x14ac:dyDescent="0.2">
      <c r="A537" s="20">
        <v>2010</v>
      </c>
      <c r="B537" s="19" t="s">
        <v>2861</v>
      </c>
      <c r="C537" s="19" t="s">
        <v>2862</v>
      </c>
      <c r="D537" s="19" t="s">
        <v>93</v>
      </c>
      <c r="E537" s="19" t="s">
        <v>2863</v>
      </c>
      <c r="F537" s="19" t="s">
        <v>23</v>
      </c>
    </row>
    <row r="538" spans="1:6" x14ac:dyDescent="0.2">
      <c r="A538" s="20">
        <v>2011</v>
      </c>
      <c r="B538" s="19" t="s">
        <v>2915</v>
      </c>
      <c r="C538" s="19" t="s">
        <v>2916</v>
      </c>
      <c r="D538" s="19" t="s">
        <v>93</v>
      </c>
      <c r="E538" s="19" t="s">
        <v>2203</v>
      </c>
      <c r="F538" s="19" t="s">
        <v>23</v>
      </c>
    </row>
    <row r="539" spans="1:6" x14ac:dyDescent="0.2">
      <c r="A539" s="20">
        <v>2011</v>
      </c>
      <c r="B539" s="19" t="s">
        <v>2917</v>
      </c>
      <c r="C539" s="19" t="s">
        <v>2918</v>
      </c>
      <c r="D539" s="19" t="s">
        <v>93</v>
      </c>
      <c r="E539" s="19" t="s">
        <v>2321</v>
      </c>
      <c r="F539" s="19" t="s">
        <v>24</v>
      </c>
    </row>
    <row r="540" spans="1:6" x14ac:dyDescent="0.2">
      <c r="A540" s="20">
        <v>2011</v>
      </c>
      <c r="B540" s="19" t="s">
        <v>2941</v>
      </c>
      <c r="C540" s="19" t="s">
        <v>2942</v>
      </c>
      <c r="D540" s="19" t="s">
        <v>93</v>
      </c>
      <c r="E540" s="19" t="s">
        <v>2914</v>
      </c>
      <c r="F540" s="19" t="s">
        <v>23</v>
      </c>
    </row>
    <row r="541" spans="1:6" x14ac:dyDescent="0.2">
      <c r="A541" s="20">
        <v>2011</v>
      </c>
      <c r="B541" s="19" t="s">
        <v>2919</v>
      </c>
      <c r="C541" s="19" t="s">
        <v>2920</v>
      </c>
      <c r="D541" s="19" t="s">
        <v>93</v>
      </c>
      <c r="E541" s="19" t="s">
        <v>2921</v>
      </c>
      <c r="F541" s="19" t="s">
        <v>2922</v>
      </c>
    </row>
    <row r="542" spans="1:6" x14ac:dyDescent="0.2">
      <c r="A542" s="20">
        <v>2011</v>
      </c>
      <c r="B542" s="19" t="s">
        <v>2923</v>
      </c>
      <c r="C542" s="19" t="s">
        <v>735</v>
      </c>
      <c r="D542" s="19" t="s">
        <v>93</v>
      </c>
      <c r="E542" s="19" t="s">
        <v>1584</v>
      </c>
      <c r="F542" s="19" t="s">
        <v>23</v>
      </c>
    </row>
    <row r="543" spans="1:6" x14ac:dyDescent="0.2">
      <c r="A543" s="20">
        <v>2011</v>
      </c>
      <c r="B543" s="19" t="s">
        <v>2924</v>
      </c>
      <c r="C543" s="19" t="s">
        <v>2925</v>
      </c>
      <c r="D543" s="19" t="s">
        <v>93</v>
      </c>
      <c r="E543" s="19" t="s">
        <v>2926</v>
      </c>
      <c r="F543" s="19" t="s">
        <v>23</v>
      </c>
    </row>
    <row r="544" spans="1:6" x14ac:dyDescent="0.2">
      <c r="A544" s="20">
        <v>2011</v>
      </c>
      <c r="B544" s="19" t="s">
        <v>2927</v>
      </c>
      <c r="C544" s="19" t="s">
        <v>689</v>
      </c>
      <c r="D544" s="19" t="s">
        <v>93</v>
      </c>
      <c r="E544" s="19" t="s">
        <v>2928</v>
      </c>
      <c r="F544" s="19" t="s">
        <v>23</v>
      </c>
    </row>
    <row r="545" spans="1:6" x14ac:dyDescent="0.2">
      <c r="A545" s="20">
        <v>2011</v>
      </c>
      <c r="B545" s="19" t="s">
        <v>2929</v>
      </c>
      <c r="C545" s="19" t="s">
        <v>2930</v>
      </c>
      <c r="D545" s="19" t="s">
        <v>93</v>
      </c>
      <c r="E545" s="19" t="s">
        <v>2931</v>
      </c>
      <c r="F545" s="19" t="s">
        <v>28</v>
      </c>
    </row>
    <row r="546" spans="1:6" x14ac:dyDescent="0.2">
      <c r="A546" s="20">
        <v>2011</v>
      </c>
      <c r="B546" s="19" t="s">
        <v>2932</v>
      </c>
      <c r="C546" s="19" t="s">
        <v>2933</v>
      </c>
      <c r="D546" s="19" t="s">
        <v>93</v>
      </c>
      <c r="E546" s="19" t="s">
        <v>2934</v>
      </c>
      <c r="F546" s="19" t="s">
        <v>35</v>
      </c>
    </row>
    <row r="547" spans="1:6" x14ac:dyDescent="0.2">
      <c r="A547" s="20">
        <v>2011</v>
      </c>
      <c r="B547" s="19" t="s">
        <v>2935</v>
      </c>
      <c r="C547" s="19" t="s">
        <v>2936</v>
      </c>
      <c r="D547" s="19" t="s">
        <v>93</v>
      </c>
      <c r="E547" s="19" t="s">
        <v>2937</v>
      </c>
      <c r="F547" s="19" t="s">
        <v>24</v>
      </c>
    </row>
    <row r="548" spans="1:6" x14ac:dyDescent="0.2">
      <c r="A548" s="20">
        <v>2011</v>
      </c>
      <c r="B548" s="19" t="s">
        <v>2938</v>
      </c>
      <c r="C548" s="19" t="s">
        <v>2939</v>
      </c>
      <c r="D548" s="19" t="s">
        <v>93</v>
      </c>
      <c r="E548" s="19" t="s">
        <v>2940</v>
      </c>
      <c r="F548" s="19" t="s">
        <v>41</v>
      </c>
    </row>
    <row r="549" spans="1:6" x14ac:dyDescent="0.2">
      <c r="A549" s="20">
        <v>2011</v>
      </c>
      <c r="B549" s="19" t="s">
        <v>2979</v>
      </c>
      <c r="C549" s="19" t="s">
        <v>2980</v>
      </c>
      <c r="D549" s="19" t="s">
        <v>93</v>
      </c>
      <c r="E549" s="19" t="s">
        <v>2981</v>
      </c>
      <c r="F549" s="19" t="s">
        <v>24</v>
      </c>
    </row>
    <row r="550" spans="1:6" x14ac:dyDescent="0.2">
      <c r="A550" s="20">
        <v>2012</v>
      </c>
      <c r="B550" s="19" t="s">
        <v>3021</v>
      </c>
      <c r="C550" s="19" t="s">
        <v>470</v>
      </c>
      <c r="D550" s="19" t="s">
        <v>93</v>
      </c>
      <c r="E550" s="19" t="s">
        <v>3022</v>
      </c>
      <c r="F550" s="19" t="s">
        <v>23</v>
      </c>
    </row>
    <row r="551" spans="1:6" x14ac:dyDescent="0.2">
      <c r="A551" s="20">
        <v>2012</v>
      </c>
      <c r="B551" s="19" t="s">
        <v>3012</v>
      </c>
      <c r="C551" s="19" t="s">
        <v>3013</v>
      </c>
      <c r="D551" s="19" t="s">
        <v>93</v>
      </c>
      <c r="E551" s="19" t="s">
        <v>3014</v>
      </c>
      <c r="F551" s="19" t="s">
        <v>3015</v>
      </c>
    </row>
    <row r="552" spans="1:6" x14ac:dyDescent="0.2">
      <c r="A552" s="20">
        <v>2012</v>
      </c>
      <c r="B552" s="19" t="s">
        <v>3023</v>
      </c>
      <c r="C552" s="19" t="s">
        <v>3024</v>
      </c>
      <c r="D552" s="19" t="s">
        <v>93</v>
      </c>
      <c r="E552" s="19" t="s">
        <v>2711</v>
      </c>
      <c r="F552" s="19" t="s">
        <v>23</v>
      </c>
    </row>
    <row r="553" spans="1:6" x14ac:dyDescent="0.2">
      <c r="A553" s="20">
        <v>2012</v>
      </c>
      <c r="B553" s="19" t="s">
        <v>3055</v>
      </c>
      <c r="C553" s="19" t="s">
        <v>3056</v>
      </c>
      <c r="D553" s="19" t="s">
        <v>93</v>
      </c>
      <c r="E553" s="19" t="s">
        <v>3057</v>
      </c>
      <c r="F553" s="19" t="s">
        <v>23</v>
      </c>
    </row>
    <row r="554" spans="1:6" x14ac:dyDescent="0.2">
      <c r="A554" s="20">
        <v>2012</v>
      </c>
      <c r="B554" s="19" t="s">
        <v>3046</v>
      </c>
      <c r="C554" s="19" t="s">
        <v>1083</v>
      </c>
      <c r="D554" s="19" t="s">
        <v>93</v>
      </c>
      <c r="E554" s="19" t="s">
        <v>3047</v>
      </c>
      <c r="F554" s="19" t="s">
        <v>3048</v>
      </c>
    </row>
    <row r="555" spans="1:6" x14ac:dyDescent="0.2">
      <c r="A555" s="20">
        <v>2012</v>
      </c>
      <c r="B555" s="19" t="s">
        <v>3028</v>
      </c>
      <c r="C555" s="19" t="s">
        <v>3029</v>
      </c>
      <c r="D555" s="19" t="s">
        <v>93</v>
      </c>
      <c r="E555" s="19" t="s">
        <v>3030</v>
      </c>
      <c r="F555" s="19" t="s">
        <v>23</v>
      </c>
    </row>
    <row r="556" spans="1:6" x14ac:dyDescent="0.2">
      <c r="A556" s="20">
        <v>2012</v>
      </c>
      <c r="B556" s="19" t="s">
        <v>3031</v>
      </c>
      <c r="C556" s="19" t="s">
        <v>3032</v>
      </c>
      <c r="D556" s="19" t="s">
        <v>93</v>
      </c>
      <c r="E556" s="19" t="s">
        <v>3033</v>
      </c>
      <c r="F556" s="19" t="s">
        <v>3034</v>
      </c>
    </row>
    <row r="557" spans="1:6" x14ac:dyDescent="0.2">
      <c r="A557" s="20">
        <v>2012</v>
      </c>
      <c r="B557" s="19" t="s">
        <v>3035</v>
      </c>
      <c r="C557" s="19" t="s">
        <v>3036</v>
      </c>
      <c r="D557" s="19" t="s">
        <v>93</v>
      </c>
      <c r="E557" s="19" t="s">
        <v>3037</v>
      </c>
      <c r="F557" s="19" t="s">
        <v>23</v>
      </c>
    </row>
    <row r="558" spans="1:6" x14ac:dyDescent="0.2">
      <c r="A558" s="20">
        <v>2012</v>
      </c>
      <c r="B558" s="19" t="s">
        <v>3038</v>
      </c>
      <c r="C558" s="19" t="s">
        <v>3039</v>
      </c>
      <c r="D558" s="19" t="s">
        <v>93</v>
      </c>
      <c r="E558" s="19" t="s">
        <v>3040</v>
      </c>
      <c r="F558" s="19" t="s">
        <v>23</v>
      </c>
    </row>
    <row r="559" spans="1:6" x14ac:dyDescent="0.2">
      <c r="A559" s="20">
        <v>2012</v>
      </c>
      <c r="B559" s="19" t="s">
        <v>3041</v>
      </c>
      <c r="C559" s="19" t="s">
        <v>3042</v>
      </c>
      <c r="D559" s="19" t="s">
        <v>93</v>
      </c>
      <c r="E559" s="19" t="s">
        <v>3043</v>
      </c>
      <c r="F559" s="19" t="s">
        <v>23</v>
      </c>
    </row>
    <row r="560" spans="1:6" x14ac:dyDescent="0.2">
      <c r="A560" s="20">
        <v>2012</v>
      </c>
      <c r="B560" s="19" t="s">
        <v>3025</v>
      </c>
      <c r="C560" s="19" t="s">
        <v>3026</v>
      </c>
      <c r="D560" s="19" t="s">
        <v>93</v>
      </c>
      <c r="E560" s="19" t="s">
        <v>3027</v>
      </c>
      <c r="F560" s="19" t="s">
        <v>23</v>
      </c>
    </row>
    <row r="561" spans="1:6" x14ac:dyDescent="0.2">
      <c r="A561" s="20">
        <v>2012</v>
      </c>
      <c r="B561" s="19" t="s">
        <v>3018</v>
      </c>
      <c r="C561" s="19" t="s">
        <v>1773</v>
      </c>
      <c r="D561" s="19" t="s">
        <v>93</v>
      </c>
      <c r="E561" s="19" t="s">
        <v>3044</v>
      </c>
      <c r="F561" s="19" t="s">
        <v>3045</v>
      </c>
    </row>
    <row r="562" spans="1:6" x14ac:dyDescent="0.2">
      <c r="A562" s="20">
        <v>2012</v>
      </c>
      <c r="B562" s="19" t="s">
        <v>3049</v>
      </c>
      <c r="C562" s="19" t="s">
        <v>3050</v>
      </c>
      <c r="D562" s="19" t="s">
        <v>93</v>
      </c>
      <c r="E562" s="19" t="s">
        <v>3051</v>
      </c>
      <c r="F562" s="19" t="s">
        <v>23</v>
      </c>
    </row>
    <row r="563" spans="1:6" x14ac:dyDescent="0.2">
      <c r="A563" s="20">
        <v>2012</v>
      </c>
      <c r="B563" s="19" t="s">
        <v>3052</v>
      </c>
      <c r="C563" s="19" t="s">
        <v>3053</v>
      </c>
      <c r="D563" s="19" t="s">
        <v>93</v>
      </c>
      <c r="E563" s="19" t="s">
        <v>3054</v>
      </c>
      <c r="F563" s="19" t="s">
        <v>23</v>
      </c>
    </row>
    <row r="564" spans="1:6" x14ac:dyDescent="0.2">
      <c r="A564" s="20">
        <v>2013</v>
      </c>
      <c r="B564" s="19" t="s">
        <v>3058</v>
      </c>
      <c r="C564" s="19" t="s">
        <v>2999</v>
      </c>
      <c r="D564" s="19" t="s">
        <v>93</v>
      </c>
      <c r="E564" s="19" t="s">
        <v>3059</v>
      </c>
      <c r="F564" s="19" t="s">
        <v>3060</v>
      </c>
    </row>
    <row r="565" spans="1:6" x14ac:dyDescent="0.2">
      <c r="A565" s="20">
        <v>2013</v>
      </c>
      <c r="B565" s="19" t="s">
        <v>3061</v>
      </c>
      <c r="C565" s="19" t="s">
        <v>2939</v>
      </c>
      <c r="D565" s="19" t="s">
        <v>93</v>
      </c>
      <c r="E565" s="19" t="s">
        <v>2940</v>
      </c>
      <c r="F565" s="19" t="s">
        <v>41</v>
      </c>
    </row>
    <row r="566" spans="1:6" x14ac:dyDescent="0.2">
      <c r="A566" s="20">
        <v>2013</v>
      </c>
      <c r="B566" s="19" t="s">
        <v>3062</v>
      </c>
      <c r="C566" s="19" t="s">
        <v>3063</v>
      </c>
      <c r="D566" s="19" t="s">
        <v>93</v>
      </c>
      <c r="E566" s="19" t="s">
        <v>3064</v>
      </c>
      <c r="F566" s="19" t="s">
        <v>23</v>
      </c>
    </row>
    <row r="567" spans="1:6" x14ac:dyDescent="0.2">
      <c r="A567" s="20">
        <v>2013</v>
      </c>
      <c r="B567" s="19" t="s">
        <v>3065</v>
      </c>
      <c r="C567" s="19" t="s">
        <v>3066</v>
      </c>
      <c r="D567" s="19" t="s">
        <v>93</v>
      </c>
      <c r="E567" s="19" t="s">
        <v>3067</v>
      </c>
      <c r="F567" s="19" t="s">
        <v>3068</v>
      </c>
    </row>
    <row r="568" spans="1:6" x14ac:dyDescent="0.2">
      <c r="A568" s="20">
        <v>2013</v>
      </c>
      <c r="B568" s="19" t="s">
        <v>3069</v>
      </c>
      <c r="C568" s="19" t="s">
        <v>3070</v>
      </c>
      <c r="D568" s="19" t="s">
        <v>93</v>
      </c>
      <c r="E568" s="19" t="s">
        <v>3071</v>
      </c>
      <c r="F568" s="19" t="s">
        <v>3072</v>
      </c>
    </row>
    <row r="569" spans="1:6" x14ac:dyDescent="0.2">
      <c r="A569" s="20">
        <v>2013</v>
      </c>
      <c r="B569" s="19" t="s">
        <v>3096</v>
      </c>
      <c r="C569" s="19" t="s">
        <v>3142</v>
      </c>
      <c r="D569" s="19" t="s">
        <v>93</v>
      </c>
      <c r="E569" s="19" t="s">
        <v>3143</v>
      </c>
      <c r="F569" s="19" t="s">
        <v>27</v>
      </c>
    </row>
    <row r="570" spans="1:6" x14ac:dyDescent="0.2">
      <c r="A570" s="20">
        <v>2013</v>
      </c>
      <c r="B570" s="19" t="s">
        <v>3123</v>
      </c>
      <c r="C570" s="19" t="s">
        <v>3124</v>
      </c>
      <c r="D570" s="19" t="s">
        <v>93</v>
      </c>
      <c r="E570" s="19" t="s">
        <v>3125</v>
      </c>
      <c r="F570" s="19" t="s">
        <v>23</v>
      </c>
    </row>
    <row r="571" spans="1:6" x14ac:dyDescent="0.2">
      <c r="A571" s="20">
        <v>2013</v>
      </c>
      <c r="B571" s="19" t="s">
        <v>3079</v>
      </c>
      <c r="C571" s="19" t="s">
        <v>3080</v>
      </c>
      <c r="D571" s="19" t="s">
        <v>93</v>
      </c>
      <c r="E571" s="19" t="s">
        <v>3081</v>
      </c>
      <c r="F571" s="19" t="s">
        <v>23</v>
      </c>
    </row>
    <row r="572" spans="1:6" x14ac:dyDescent="0.2">
      <c r="A572" s="20">
        <v>2013</v>
      </c>
      <c r="B572" s="19" t="s">
        <v>3146</v>
      </c>
      <c r="C572" s="19" t="s">
        <v>1715</v>
      </c>
      <c r="D572" s="19" t="s">
        <v>93</v>
      </c>
      <c r="E572" s="19" t="s">
        <v>3147</v>
      </c>
      <c r="F572" s="19" t="s">
        <v>23</v>
      </c>
    </row>
    <row r="573" spans="1:6" x14ac:dyDescent="0.2">
      <c r="A573" s="20">
        <v>2013</v>
      </c>
      <c r="B573" s="19" t="s">
        <v>3138</v>
      </c>
      <c r="C573" s="19" t="s">
        <v>3139</v>
      </c>
      <c r="D573" s="19" t="s">
        <v>93</v>
      </c>
      <c r="E573" s="19" t="s">
        <v>3140</v>
      </c>
      <c r="F573" s="19" t="s">
        <v>164</v>
      </c>
    </row>
    <row r="574" spans="1:6" x14ac:dyDescent="0.2">
      <c r="A574" s="20">
        <v>2013</v>
      </c>
      <c r="B574" s="19" t="s">
        <v>3094</v>
      </c>
      <c r="C574" s="19" t="s">
        <v>3136</v>
      </c>
      <c r="D574" s="19" t="s">
        <v>93</v>
      </c>
      <c r="E574" s="19" t="s">
        <v>3137</v>
      </c>
      <c r="F574" s="19" t="s">
        <v>24</v>
      </c>
    </row>
    <row r="575" spans="1:6" x14ac:dyDescent="0.2">
      <c r="A575" s="20">
        <v>2013</v>
      </c>
      <c r="B575" s="19" t="s">
        <v>3091</v>
      </c>
      <c r="C575" s="19" t="s">
        <v>3134</v>
      </c>
      <c r="D575" s="19" t="s">
        <v>93</v>
      </c>
      <c r="E575" s="19" t="s">
        <v>2466</v>
      </c>
      <c r="F575" s="19" t="s">
        <v>3135</v>
      </c>
    </row>
    <row r="576" spans="1:6" x14ac:dyDescent="0.2">
      <c r="A576" s="20">
        <v>2013</v>
      </c>
      <c r="B576" s="19" t="s">
        <v>3131</v>
      </c>
      <c r="C576" s="19" t="s">
        <v>122</v>
      </c>
      <c r="D576" s="19" t="s">
        <v>93</v>
      </c>
      <c r="E576" s="19" t="s">
        <v>3132</v>
      </c>
      <c r="F576" s="19" t="s">
        <v>3133</v>
      </c>
    </row>
    <row r="577" spans="1:6" x14ac:dyDescent="0.2">
      <c r="A577" s="20">
        <v>2013</v>
      </c>
      <c r="B577" s="19" t="s">
        <v>3126</v>
      </c>
      <c r="C577" s="19" t="s">
        <v>790</v>
      </c>
      <c r="D577" s="19" t="s">
        <v>93</v>
      </c>
      <c r="E577" s="19" t="s">
        <v>3127</v>
      </c>
      <c r="F577" s="19" t="s">
        <v>23</v>
      </c>
    </row>
    <row r="578" spans="1:6" x14ac:dyDescent="0.2">
      <c r="A578" s="20">
        <v>2013</v>
      </c>
      <c r="B578" s="19" t="s">
        <v>3128</v>
      </c>
      <c r="C578" s="19" t="s">
        <v>3129</v>
      </c>
      <c r="D578" s="19" t="s">
        <v>93</v>
      </c>
      <c r="E578" s="19" t="s">
        <v>3130</v>
      </c>
      <c r="F578" s="19" t="s">
        <v>28</v>
      </c>
    </row>
    <row r="579" spans="1:6" x14ac:dyDescent="0.2">
      <c r="A579" s="20">
        <v>2013</v>
      </c>
      <c r="B579" s="19" t="s">
        <v>3148</v>
      </c>
      <c r="C579" s="19" t="s">
        <v>3149</v>
      </c>
      <c r="D579" s="19" t="s">
        <v>93</v>
      </c>
      <c r="E579" s="19" t="s">
        <v>3150</v>
      </c>
      <c r="F579" s="19" t="s">
        <v>24</v>
      </c>
    </row>
    <row r="580" spans="1:6" x14ac:dyDescent="0.2">
      <c r="A580" s="20">
        <v>2013</v>
      </c>
      <c r="B580" s="19" t="s">
        <v>3082</v>
      </c>
      <c r="C580" s="19" t="s">
        <v>3141</v>
      </c>
      <c r="D580" s="19" t="s">
        <v>93</v>
      </c>
      <c r="E580" s="19" t="s">
        <v>2767</v>
      </c>
      <c r="F580" s="19" t="s">
        <v>26</v>
      </c>
    </row>
    <row r="581" spans="1:6" x14ac:dyDescent="0.2">
      <c r="A581" s="20">
        <v>2013</v>
      </c>
      <c r="B581" s="19" t="s">
        <v>3144</v>
      </c>
      <c r="C581" s="19" t="s">
        <v>3145</v>
      </c>
      <c r="D581" s="19" t="s">
        <v>93</v>
      </c>
      <c r="E581" s="19" t="s">
        <v>2931</v>
      </c>
      <c r="F581" s="19" t="s">
        <v>28</v>
      </c>
    </row>
    <row r="582" spans="1:6" x14ac:dyDescent="0.2">
      <c r="A582" s="20">
        <v>2014</v>
      </c>
      <c r="B582" s="19" t="s">
        <v>3167</v>
      </c>
      <c r="C582" s="19" t="s">
        <v>3168</v>
      </c>
      <c r="D582" s="19" t="s">
        <v>93</v>
      </c>
      <c r="E582" s="19" t="s">
        <v>3169</v>
      </c>
      <c r="F582" s="19" t="s">
        <v>23</v>
      </c>
    </row>
    <row r="583" spans="1:6" x14ac:dyDescent="0.2">
      <c r="A583" s="20">
        <v>2014</v>
      </c>
      <c r="B583" s="19" t="s">
        <v>3151</v>
      </c>
      <c r="C583" s="19" t="s">
        <v>3152</v>
      </c>
      <c r="D583" s="19" t="s">
        <v>93</v>
      </c>
      <c r="E583" s="19" t="s">
        <v>2596</v>
      </c>
      <c r="F583" s="19" t="s">
        <v>23</v>
      </c>
    </row>
    <row r="584" spans="1:6" x14ac:dyDescent="0.2">
      <c r="A584" s="20">
        <v>2014</v>
      </c>
      <c r="B584" s="19" t="s">
        <v>3153</v>
      </c>
      <c r="C584" s="19" t="s">
        <v>3154</v>
      </c>
      <c r="D584" s="19" t="s">
        <v>93</v>
      </c>
      <c r="E584" s="19" t="s">
        <v>3155</v>
      </c>
      <c r="F584" s="19" t="s">
        <v>23</v>
      </c>
    </row>
    <row r="585" spans="1:6" x14ac:dyDescent="0.2">
      <c r="A585" s="20">
        <v>2014</v>
      </c>
      <c r="B585" s="19" t="s">
        <v>3156</v>
      </c>
      <c r="C585" s="19" t="s">
        <v>3157</v>
      </c>
      <c r="D585" s="19" t="s">
        <v>93</v>
      </c>
      <c r="E585" s="19" t="s">
        <v>3158</v>
      </c>
      <c r="F585" s="19" t="s">
        <v>3159</v>
      </c>
    </row>
    <row r="586" spans="1:6" x14ac:dyDescent="0.2">
      <c r="A586" s="20">
        <v>2014</v>
      </c>
      <c r="B586" s="19" t="s">
        <v>3160</v>
      </c>
      <c r="C586" s="19" t="s">
        <v>3161</v>
      </c>
      <c r="D586" s="19" t="s">
        <v>93</v>
      </c>
      <c r="E586" s="19" t="s">
        <v>2937</v>
      </c>
      <c r="F586" s="19" t="s">
        <v>23</v>
      </c>
    </row>
    <row r="587" spans="1:6" x14ac:dyDescent="0.2">
      <c r="A587" s="20">
        <v>2014</v>
      </c>
      <c r="B587" s="19" t="s">
        <v>3165</v>
      </c>
      <c r="C587" s="19" t="s">
        <v>668</v>
      </c>
      <c r="D587" s="19" t="s">
        <v>93</v>
      </c>
      <c r="E587" s="19" t="s">
        <v>3166</v>
      </c>
      <c r="F587" s="19" t="s">
        <v>40</v>
      </c>
    </row>
    <row r="588" spans="1:6" x14ac:dyDescent="0.2">
      <c r="A588" s="20">
        <v>2014</v>
      </c>
      <c r="B588" s="19" t="s">
        <v>3194</v>
      </c>
      <c r="C588" s="19" t="s">
        <v>3195</v>
      </c>
      <c r="D588" s="19" t="s">
        <v>93</v>
      </c>
      <c r="E588" s="19" t="s">
        <v>3196</v>
      </c>
      <c r="F588" s="19" t="s">
        <v>24</v>
      </c>
    </row>
    <row r="589" spans="1:6" x14ac:dyDescent="0.2">
      <c r="A589" s="20">
        <v>2014</v>
      </c>
      <c r="B589" s="19" t="s">
        <v>3200</v>
      </c>
      <c r="C589" s="19" t="s">
        <v>3201</v>
      </c>
      <c r="D589" s="19" t="s">
        <v>93</v>
      </c>
      <c r="E589" s="19" t="s">
        <v>3202</v>
      </c>
      <c r="F589" s="19" t="s">
        <v>3203</v>
      </c>
    </row>
    <row r="590" spans="1:6" x14ac:dyDescent="0.2">
      <c r="A590" s="20">
        <v>2014</v>
      </c>
      <c r="B590" s="19" t="s">
        <v>3217</v>
      </c>
      <c r="C590" s="19" t="s">
        <v>2378</v>
      </c>
      <c r="D590" s="19" t="s">
        <v>93</v>
      </c>
      <c r="E590" s="19" t="s">
        <v>3218</v>
      </c>
      <c r="F590" s="19" t="s">
        <v>23</v>
      </c>
    </row>
    <row r="591" spans="1:6" x14ac:dyDescent="0.2">
      <c r="A591" s="20">
        <v>2014</v>
      </c>
      <c r="B591" s="19" t="s">
        <v>3181</v>
      </c>
      <c r="C591" s="19" t="s">
        <v>3204</v>
      </c>
      <c r="D591" s="19" t="s">
        <v>93</v>
      </c>
      <c r="E591" s="19" t="s">
        <v>3205</v>
      </c>
      <c r="F591" s="19" t="s">
        <v>24</v>
      </c>
    </row>
    <row r="592" spans="1:6" x14ac:dyDescent="0.2">
      <c r="A592" s="20">
        <v>2014</v>
      </c>
      <c r="B592" s="19" t="s">
        <v>3178</v>
      </c>
      <c r="C592" s="19" t="s">
        <v>3232</v>
      </c>
      <c r="D592" s="19" t="s">
        <v>93</v>
      </c>
      <c r="E592" s="19" t="s">
        <v>3233</v>
      </c>
      <c r="F592" s="19" t="s">
        <v>23</v>
      </c>
    </row>
    <row r="593" spans="1:6" x14ac:dyDescent="0.2">
      <c r="A593" s="20">
        <v>2014</v>
      </c>
      <c r="B593" s="19" t="s">
        <v>3234</v>
      </c>
      <c r="C593" s="19" t="s">
        <v>3235</v>
      </c>
      <c r="D593" s="19" t="s">
        <v>93</v>
      </c>
      <c r="E593" s="19" t="s">
        <v>3236</v>
      </c>
      <c r="F593" s="19" t="s">
        <v>23</v>
      </c>
    </row>
    <row r="594" spans="1:6" x14ac:dyDescent="0.2">
      <c r="A594" s="20">
        <v>2014</v>
      </c>
      <c r="B594" s="19" t="s">
        <v>3237</v>
      </c>
      <c r="C594" s="19" t="s">
        <v>3238</v>
      </c>
      <c r="D594" s="19" t="s">
        <v>93</v>
      </c>
      <c r="E594" s="19" t="s">
        <v>3239</v>
      </c>
      <c r="F594" s="19" t="s">
        <v>43</v>
      </c>
    </row>
    <row r="595" spans="1:6" x14ac:dyDescent="0.2">
      <c r="A595" s="20">
        <v>2014</v>
      </c>
      <c r="B595" s="19" t="s">
        <v>3241</v>
      </c>
      <c r="C595" s="19" t="s">
        <v>3242</v>
      </c>
      <c r="D595" s="19" t="s">
        <v>93</v>
      </c>
      <c r="E595" s="19" t="s">
        <v>3243</v>
      </c>
      <c r="F595" s="19" t="s">
        <v>1559</v>
      </c>
    </row>
    <row r="596" spans="1:6" x14ac:dyDescent="0.2">
      <c r="A596" s="20">
        <v>2015</v>
      </c>
      <c r="B596" s="19" t="s">
        <v>3312</v>
      </c>
      <c r="C596" s="19" t="s">
        <v>1961</v>
      </c>
      <c r="D596" s="19" t="s">
        <v>93</v>
      </c>
      <c r="E596" s="19" t="s">
        <v>3313</v>
      </c>
      <c r="F596" s="19" t="s">
        <v>23</v>
      </c>
    </row>
    <row r="597" spans="1:6" x14ac:dyDescent="0.2">
      <c r="A597" s="20">
        <v>2015</v>
      </c>
      <c r="B597" s="19" t="s">
        <v>3309</v>
      </c>
      <c r="C597" s="19" t="s">
        <v>3310</v>
      </c>
      <c r="D597" s="19" t="s">
        <v>93</v>
      </c>
      <c r="E597" s="19" t="s">
        <v>3311</v>
      </c>
      <c r="F597" s="19" t="s">
        <v>23</v>
      </c>
    </row>
    <row r="598" spans="1:6" x14ac:dyDescent="0.2">
      <c r="A598" s="20">
        <v>2015</v>
      </c>
      <c r="B598" s="19" t="s">
        <v>3306</v>
      </c>
      <c r="C598" s="19" t="s">
        <v>3307</v>
      </c>
      <c r="D598" s="19" t="s">
        <v>93</v>
      </c>
      <c r="E598" s="19" t="s">
        <v>3308</v>
      </c>
      <c r="F598" s="19" t="s">
        <v>23</v>
      </c>
    </row>
    <row r="599" spans="1:6" x14ac:dyDescent="0.2">
      <c r="A599" s="20">
        <v>2015</v>
      </c>
      <c r="B599" s="19" t="s">
        <v>3303</v>
      </c>
      <c r="C599" s="19" t="s">
        <v>3304</v>
      </c>
      <c r="D599" s="19" t="s">
        <v>93</v>
      </c>
      <c r="E599" s="19" t="s">
        <v>3305</v>
      </c>
      <c r="F599" s="19" t="s">
        <v>23</v>
      </c>
    </row>
    <row r="600" spans="1:6" x14ac:dyDescent="0.2">
      <c r="A600" s="20">
        <v>2015</v>
      </c>
      <c r="B600" s="19" t="s">
        <v>3301</v>
      </c>
      <c r="C600" s="19" t="s">
        <v>689</v>
      </c>
      <c r="D600" s="19" t="s">
        <v>93</v>
      </c>
      <c r="E600" s="19" t="s">
        <v>3302</v>
      </c>
      <c r="F600" s="19" t="s">
        <v>23</v>
      </c>
    </row>
    <row r="601" spans="1:6" x14ac:dyDescent="0.2">
      <c r="A601" s="20">
        <v>2015</v>
      </c>
      <c r="B601" s="19" t="s">
        <v>3326</v>
      </c>
      <c r="C601" s="19" t="s">
        <v>3327</v>
      </c>
      <c r="D601" s="19" t="s">
        <v>93</v>
      </c>
      <c r="E601" s="19" t="s">
        <v>3328</v>
      </c>
      <c r="F601" s="19" t="s">
        <v>29</v>
      </c>
    </row>
    <row r="602" spans="1:6" x14ac:dyDescent="0.2">
      <c r="A602" s="20">
        <v>2015</v>
      </c>
      <c r="B602" s="19" t="s">
        <v>3298</v>
      </c>
      <c r="C602" s="19" t="s">
        <v>3299</v>
      </c>
      <c r="D602" s="19" t="s">
        <v>93</v>
      </c>
      <c r="E602" s="19" t="s">
        <v>3300</v>
      </c>
      <c r="F602" s="19" t="s">
        <v>32</v>
      </c>
    </row>
    <row r="603" spans="1:6" x14ac:dyDescent="0.2">
      <c r="A603" s="20">
        <v>2015</v>
      </c>
      <c r="B603" s="19" t="s">
        <v>3295</v>
      </c>
      <c r="C603" s="19" t="s">
        <v>3296</v>
      </c>
      <c r="D603" s="19" t="s">
        <v>93</v>
      </c>
      <c r="E603" s="19" t="s">
        <v>3297</v>
      </c>
      <c r="F603" s="19" t="s">
        <v>48</v>
      </c>
    </row>
    <row r="604" spans="1:6" x14ac:dyDescent="0.2">
      <c r="A604" s="20">
        <v>2015</v>
      </c>
      <c r="B604" s="19" t="s">
        <v>3281</v>
      </c>
      <c r="C604" s="19" t="s">
        <v>3282</v>
      </c>
      <c r="D604" s="19" t="s">
        <v>93</v>
      </c>
      <c r="E604" s="19" t="s">
        <v>3283</v>
      </c>
      <c r="F604" s="19" t="s">
        <v>23</v>
      </c>
    </row>
    <row r="605" spans="1:6" x14ac:dyDescent="0.2">
      <c r="A605" s="20">
        <v>2015</v>
      </c>
      <c r="B605" s="19" t="s">
        <v>3279</v>
      </c>
      <c r="C605" s="19" t="s">
        <v>3280</v>
      </c>
      <c r="D605" s="19" t="s">
        <v>93</v>
      </c>
      <c r="E605" s="19" t="s">
        <v>2734</v>
      </c>
      <c r="F605" s="19" t="s">
        <v>164</v>
      </c>
    </row>
    <row r="606" spans="1:6" x14ac:dyDescent="0.2">
      <c r="A606" s="20">
        <v>2015</v>
      </c>
      <c r="B606" s="19" t="s">
        <v>1548</v>
      </c>
      <c r="C606" s="19" t="s">
        <v>3277</v>
      </c>
      <c r="D606" s="19" t="s">
        <v>93</v>
      </c>
      <c r="E606" s="19" t="s">
        <v>3278</v>
      </c>
      <c r="F606" s="19" t="s">
        <v>23</v>
      </c>
    </row>
    <row r="607" spans="1:6" x14ac:dyDescent="0.2">
      <c r="A607" s="20">
        <v>2015</v>
      </c>
      <c r="B607" s="19" t="s">
        <v>3317</v>
      </c>
      <c r="C607" s="19" t="s">
        <v>2076</v>
      </c>
      <c r="D607" s="19" t="s">
        <v>93</v>
      </c>
      <c r="E607" s="19" t="s">
        <v>3318</v>
      </c>
      <c r="F607" s="19" t="s">
        <v>23</v>
      </c>
    </row>
    <row r="608" spans="1:6" x14ac:dyDescent="0.2">
      <c r="A608" s="20">
        <v>2015</v>
      </c>
      <c r="B608" s="19" t="s">
        <v>3271</v>
      </c>
      <c r="C608" s="19" t="s">
        <v>3272</v>
      </c>
      <c r="D608" s="19" t="s">
        <v>93</v>
      </c>
      <c r="E608" s="19" t="s">
        <v>2944</v>
      </c>
      <c r="F608" s="19" t="s">
        <v>28</v>
      </c>
    </row>
    <row r="609" spans="1:6" x14ac:dyDescent="0.2">
      <c r="A609" s="20">
        <v>2015</v>
      </c>
      <c r="B609" s="19" t="s">
        <v>3275</v>
      </c>
      <c r="C609" s="19" t="s">
        <v>3276</v>
      </c>
      <c r="D609" s="19" t="s">
        <v>93</v>
      </c>
      <c r="E609" s="19" t="s">
        <v>2914</v>
      </c>
      <c r="F609" s="19" t="s">
        <v>23</v>
      </c>
    </row>
    <row r="610" spans="1:6" x14ac:dyDescent="0.2">
      <c r="A610" s="20">
        <v>2016</v>
      </c>
      <c r="B610" s="19" t="s">
        <v>3378</v>
      </c>
      <c r="C610" s="19" t="s">
        <v>248</v>
      </c>
      <c r="D610" s="19" t="s">
        <v>93</v>
      </c>
      <c r="E610" s="19" t="s">
        <v>3379</v>
      </c>
      <c r="F610" s="19" t="s">
        <v>164</v>
      </c>
    </row>
    <row r="611" spans="1:6" x14ac:dyDescent="0.2">
      <c r="A611" s="20">
        <v>2016</v>
      </c>
      <c r="B611" s="19" t="s">
        <v>3380</v>
      </c>
      <c r="C611" s="19" t="s">
        <v>2999</v>
      </c>
      <c r="D611" s="19" t="s">
        <v>93</v>
      </c>
      <c r="E611" s="19" t="s">
        <v>3381</v>
      </c>
      <c r="F611" s="19" t="s">
        <v>23</v>
      </c>
    </row>
    <row r="612" spans="1:6" x14ac:dyDescent="0.2">
      <c r="A612" s="20">
        <v>2016</v>
      </c>
      <c r="B612" s="19" t="s">
        <v>3387</v>
      </c>
      <c r="C612" s="19" t="s">
        <v>3388</v>
      </c>
      <c r="D612" s="19" t="s">
        <v>93</v>
      </c>
      <c r="E612" s="19" t="s">
        <v>3389</v>
      </c>
      <c r="F612" s="19" t="s">
        <v>25</v>
      </c>
    </row>
    <row r="613" spans="1:6" x14ac:dyDescent="0.2">
      <c r="A613" s="20">
        <v>2016</v>
      </c>
      <c r="B613" s="19" t="s">
        <v>3423</v>
      </c>
      <c r="C613" s="19" t="s">
        <v>3424</v>
      </c>
      <c r="D613" s="19" t="s">
        <v>93</v>
      </c>
      <c r="E613" s="19" t="s">
        <v>3425</v>
      </c>
      <c r="F613" s="19" t="s">
        <v>23</v>
      </c>
    </row>
    <row r="614" spans="1:6" x14ac:dyDescent="0.2">
      <c r="A614" s="20">
        <v>2016</v>
      </c>
      <c r="B614" s="19" t="s">
        <v>3393</v>
      </c>
      <c r="C614" s="19" t="s">
        <v>3394</v>
      </c>
      <c r="D614" s="19" t="s">
        <v>93</v>
      </c>
      <c r="E614" s="19" t="s">
        <v>3395</v>
      </c>
      <c r="F614" s="19" t="s">
        <v>27</v>
      </c>
    </row>
    <row r="615" spans="1:6" x14ac:dyDescent="0.2">
      <c r="A615" s="20">
        <v>2016</v>
      </c>
      <c r="B615" s="19" t="s">
        <v>3396</v>
      </c>
      <c r="C615" s="19" t="s">
        <v>3397</v>
      </c>
      <c r="D615" s="19" t="s">
        <v>93</v>
      </c>
      <c r="E615" s="19" t="s">
        <v>3398</v>
      </c>
      <c r="F615" s="19" t="s">
        <v>23</v>
      </c>
    </row>
    <row r="616" spans="1:6" x14ac:dyDescent="0.2">
      <c r="A616" s="20">
        <v>2016</v>
      </c>
      <c r="B616" s="19" t="s">
        <v>3399</v>
      </c>
      <c r="C616" s="19" t="s">
        <v>3400</v>
      </c>
      <c r="D616" s="19" t="s">
        <v>93</v>
      </c>
      <c r="E616" s="19" t="s">
        <v>3401</v>
      </c>
      <c r="F616" s="19" t="s">
        <v>23</v>
      </c>
    </row>
    <row r="617" spans="1:6" x14ac:dyDescent="0.2">
      <c r="A617" s="20">
        <v>2016</v>
      </c>
      <c r="B617" s="19" t="s">
        <v>3402</v>
      </c>
      <c r="C617" s="19" t="s">
        <v>3403</v>
      </c>
      <c r="D617" s="19" t="s">
        <v>93</v>
      </c>
      <c r="E617" s="19" t="s">
        <v>3404</v>
      </c>
      <c r="F617" s="19" t="s">
        <v>33</v>
      </c>
    </row>
    <row r="618" spans="1:6" x14ac:dyDescent="0.2">
      <c r="A618" s="20">
        <v>2016</v>
      </c>
      <c r="B618" s="19" t="s">
        <v>3405</v>
      </c>
      <c r="C618" s="19" t="s">
        <v>3406</v>
      </c>
      <c r="D618" s="19" t="s">
        <v>93</v>
      </c>
      <c r="E618" s="19" t="s">
        <v>3407</v>
      </c>
      <c r="F618" s="19" t="s">
        <v>54</v>
      </c>
    </row>
    <row r="619" spans="1:6" x14ac:dyDescent="0.2">
      <c r="A619" s="20">
        <v>2016</v>
      </c>
      <c r="B619" s="19" t="s">
        <v>3408</v>
      </c>
      <c r="C619" s="19" t="s">
        <v>3409</v>
      </c>
      <c r="D619" s="19" t="s">
        <v>93</v>
      </c>
      <c r="E619" s="19" t="s">
        <v>3410</v>
      </c>
      <c r="F619" s="19" t="s">
        <v>23</v>
      </c>
    </row>
    <row r="620" spans="1:6" x14ac:dyDescent="0.2">
      <c r="A620" s="20">
        <v>2016</v>
      </c>
      <c r="B620" s="19" t="s">
        <v>3411</v>
      </c>
      <c r="C620" s="19" t="s">
        <v>1238</v>
      </c>
      <c r="D620" s="19" t="s">
        <v>93</v>
      </c>
      <c r="E620" s="19" t="s">
        <v>3412</v>
      </c>
      <c r="F620" s="19" t="s">
        <v>3413</v>
      </c>
    </row>
    <row r="621" spans="1:6" x14ac:dyDescent="0.2">
      <c r="A621" s="20">
        <v>2016</v>
      </c>
      <c r="B621" s="19" t="s">
        <v>3414</v>
      </c>
      <c r="C621" s="19" t="s">
        <v>3415</v>
      </c>
      <c r="D621" s="19" t="s">
        <v>93</v>
      </c>
      <c r="E621" s="19" t="s">
        <v>3416</v>
      </c>
      <c r="F621" s="19" t="s">
        <v>23</v>
      </c>
    </row>
    <row r="622" spans="1:6" x14ac:dyDescent="0.2">
      <c r="A622" s="20">
        <v>2016</v>
      </c>
      <c r="B622" s="19" t="s">
        <v>3417</v>
      </c>
      <c r="C622" s="19" t="s">
        <v>3063</v>
      </c>
      <c r="D622" s="19" t="s">
        <v>93</v>
      </c>
      <c r="E622" s="19" t="s">
        <v>3418</v>
      </c>
      <c r="F622" s="19" t="s">
        <v>23</v>
      </c>
    </row>
    <row r="623" spans="1:6" x14ac:dyDescent="0.2">
      <c r="A623" s="20">
        <v>2016</v>
      </c>
      <c r="B623" s="19" t="s">
        <v>3375</v>
      </c>
      <c r="C623" s="19" t="s">
        <v>3376</v>
      </c>
      <c r="D623" s="19" t="s">
        <v>93</v>
      </c>
      <c r="E623" s="19" t="s">
        <v>3377</v>
      </c>
      <c r="F623" s="19" t="s">
        <v>28</v>
      </c>
    </row>
    <row r="624" spans="1:6" x14ac:dyDescent="0.2">
      <c r="A624" s="20">
        <v>2016</v>
      </c>
      <c r="B624" s="19" t="s">
        <v>3369</v>
      </c>
      <c r="C624" s="19" t="s">
        <v>3419</v>
      </c>
      <c r="D624" s="19" t="s">
        <v>93</v>
      </c>
      <c r="E624" s="19" t="s">
        <v>3420</v>
      </c>
      <c r="F624" s="19" t="s">
        <v>23</v>
      </c>
    </row>
    <row r="625" spans="1:6" x14ac:dyDescent="0.2">
      <c r="A625" s="20">
        <v>2016</v>
      </c>
      <c r="B625" s="19" t="s">
        <v>3372</v>
      </c>
      <c r="C625" s="19" t="s">
        <v>3373</v>
      </c>
      <c r="D625" s="19" t="s">
        <v>93</v>
      </c>
      <c r="E625" s="19" t="s">
        <v>3374</v>
      </c>
      <c r="F625" s="19" t="s">
        <v>23</v>
      </c>
    </row>
    <row r="626" spans="1:6" x14ac:dyDescent="0.2">
      <c r="A626" s="20">
        <v>2016</v>
      </c>
      <c r="B626" s="19" t="s">
        <v>3367</v>
      </c>
      <c r="C626" s="19" t="s">
        <v>3368</v>
      </c>
      <c r="D626" s="19" t="s">
        <v>93</v>
      </c>
      <c r="E626" s="19" t="s">
        <v>2296</v>
      </c>
      <c r="F626" s="19" t="s">
        <v>23</v>
      </c>
    </row>
    <row r="627" spans="1:6" x14ac:dyDescent="0.2">
      <c r="A627" s="20">
        <v>2016</v>
      </c>
      <c r="B627" s="19" t="s">
        <v>3329</v>
      </c>
      <c r="C627" s="19" t="s">
        <v>3330</v>
      </c>
      <c r="D627" s="19" t="s">
        <v>93</v>
      </c>
      <c r="E627" s="19" t="s">
        <v>3331</v>
      </c>
      <c r="F627" s="19" t="s">
        <v>23</v>
      </c>
    </row>
    <row r="628" spans="1:6" x14ac:dyDescent="0.2">
      <c r="A628" s="20">
        <v>2016</v>
      </c>
      <c r="B628" s="19" t="s">
        <v>3332</v>
      </c>
      <c r="C628" s="19" t="s">
        <v>3333</v>
      </c>
      <c r="D628" s="19" t="s">
        <v>93</v>
      </c>
      <c r="E628" s="19" t="s">
        <v>3334</v>
      </c>
      <c r="F628" s="19" t="s">
        <v>31</v>
      </c>
    </row>
    <row r="629" spans="1:6" x14ac:dyDescent="0.2">
      <c r="A629" s="20">
        <v>2016</v>
      </c>
      <c r="B629" s="19" t="s">
        <v>3335</v>
      </c>
      <c r="C629" s="19" t="s">
        <v>3336</v>
      </c>
      <c r="D629" s="19" t="s">
        <v>93</v>
      </c>
      <c r="E629" s="19" t="s">
        <v>3337</v>
      </c>
      <c r="F629" s="19" t="s">
        <v>3117</v>
      </c>
    </row>
    <row r="630" spans="1:6" x14ac:dyDescent="0.2">
      <c r="A630" s="20">
        <v>2016</v>
      </c>
      <c r="B630" s="19" t="s">
        <v>3338</v>
      </c>
      <c r="C630" s="19" t="s">
        <v>600</v>
      </c>
      <c r="D630" s="19" t="s">
        <v>93</v>
      </c>
      <c r="E630" s="19" t="s">
        <v>3339</v>
      </c>
      <c r="F630" s="19" t="s">
        <v>23</v>
      </c>
    </row>
    <row r="631" spans="1:6" x14ac:dyDescent="0.2">
      <c r="A631" s="20">
        <v>2016</v>
      </c>
      <c r="B631" s="19" t="s">
        <v>3340</v>
      </c>
      <c r="C631" s="19" t="s">
        <v>3341</v>
      </c>
      <c r="D631" s="19" t="s">
        <v>93</v>
      </c>
      <c r="E631" s="19" t="s">
        <v>3342</v>
      </c>
      <c r="F631" s="19" t="s">
        <v>23</v>
      </c>
    </row>
    <row r="632" spans="1:6" x14ac:dyDescent="0.2">
      <c r="A632" s="20">
        <v>2016</v>
      </c>
      <c r="B632" s="19" t="s">
        <v>3343</v>
      </c>
      <c r="C632" s="19" t="s">
        <v>2915</v>
      </c>
      <c r="D632" s="19" t="s">
        <v>93</v>
      </c>
      <c r="E632" s="19" t="s">
        <v>3344</v>
      </c>
      <c r="F632" s="19" t="s">
        <v>25</v>
      </c>
    </row>
    <row r="633" spans="1:6" x14ac:dyDescent="0.2">
      <c r="A633" s="20">
        <v>2017</v>
      </c>
      <c r="B633" s="19" t="s">
        <v>3549</v>
      </c>
      <c r="C633" s="19" t="s">
        <v>3550</v>
      </c>
      <c r="D633" s="19" t="s">
        <v>93</v>
      </c>
      <c r="E633" s="19" t="s">
        <v>3551</v>
      </c>
      <c r="F633" s="19" t="s">
        <v>164</v>
      </c>
    </row>
    <row r="634" spans="1:6" x14ac:dyDescent="0.2">
      <c r="A634" s="20">
        <v>2017</v>
      </c>
      <c r="B634" s="19" t="s">
        <v>3460</v>
      </c>
      <c r="C634" s="19" t="s">
        <v>3548</v>
      </c>
      <c r="D634" s="19" t="s">
        <v>93</v>
      </c>
      <c r="E634" s="19" t="s">
        <v>2143</v>
      </c>
      <c r="F634" s="19" t="s">
        <v>164</v>
      </c>
    </row>
    <row r="635" spans="1:6" x14ac:dyDescent="0.2">
      <c r="A635" s="20">
        <v>2017</v>
      </c>
      <c r="B635" s="19" t="s">
        <v>3540</v>
      </c>
      <c r="C635" s="19" t="s">
        <v>1060</v>
      </c>
      <c r="D635" s="19" t="s">
        <v>93</v>
      </c>
      <c r="E635" s="19" t="s">
        <v>3541</v>
      </c>
      <c r="F635" s="19" t="s">
        <v>23</v>
      </c>
    </row>
    <row r="636" spans="1:6" x14ac:dyDescent="0.2">
      <c r="A636" s="20">
        <v>2017</v>
      </c>
      <c r="B636" s="19" t="s">
        <v>3537</v>
      </c>
      <c r="C636" s="19" t="s">
        <v>3538</v>
      </c>
      <c r="D636" s="19" t="s">
        <v>93</v>
      </c>
      <c r="E636" s="19" t="s">
        <v>3539</v>
      </c>
      <c r="F636" s="19" t="s">
        <v>23</v>
      </c>
    </row>
    <row r="637" spans="1:6" x14ac:dyDescent="0.2">
      <c r="A637" s="20">
        <v>2017</v>
      </c>
      <c r="B637" s="19" t="s">
        <v>3533</v>
      </c>
      <c r="C637" s="19" t="s">
        <v>3534</v>
      </c>
      <c r="D637" s="19" t="s">
        <v>93</v>
      </c>
      <c r="E637" s="19" t="s">
        <v>3535</v>
      </c>
      <c r="F637" s="19" t="s">
        <v>24</v>
      </c>
    </row>
    <row r="638" spans="1:6" x14ac:dyDescent="0.2">
      <c r="A638" s="20">
        <v>2017</v>
      </c>
      <c r="B638" s="19" t="s">
        <v>3530</v>
      </c>
      <c r="C638" s="19" t="s">
        <v>3531</v>
      </c>
      <c r="D638" s="19" t="s">
        <v>93</v>
      </c>
      <c r="E638" s="19" t="s">
        <v>3532</v>
      </c>
      <c r="F638" s="19" t="s">
        <v>23</v>
      </c>
    </row>
    <row r="639" spans="1:6" x14ac:dyDescent="0.2">
      <c r="A639" s="20">
        <v>2017</v>
      </c>
      <c r="B639" s="19" t="s">
        <v>3528</v>
      </c>
      <c r="C639" s="19" t="s">
        <v>2256</v>
      </c>
      <c r="D639" s="19" t="s">
        <v>93</v>
      </c>
      <c r="E639" s="19" t="s">
        <v>3529</v>
      </c>
      <c r="F639" s="19" t="s">
        <v>23</v>
      </c>
    </row>
    <row r="640" spans="1:6" x14ac:dyDescent="0.2">
      <c r="A640" s="20">
        <v>2017</v>
      </c>
      <c r="B640" s="19" t="s">
        <v>3542</v>
      </c>
      <c r="C640" s="19" t="s">
        <v>3543</v>
      </c>
      <c r="D640" s="19" t="s">
        <v>93</v>
      </c>
      <c r="E640" s="19" t="s">
        <v>3544</v>
      </c>
      <c r="F640" s="19" t="s">
        <v>23</v>
      </c>
    </row>
    <row r="641" spans="1:6" x14ac:dyDescent="0.2">
      <c r="A641" s="20">
        <v>2017</v>
      </c>
      <c r="B641" s="19" t="s">
        <v>3525</v>
      </c>
      <c r="C641" s="19" t="s">
        <v>3526</v>
      </c>
      <c r="D641" s="19" t="s">
        <v>93</v>
      </c>
      <c r="E641" s="19" t="s">
        <v>3527</v>
      </c>
      <c r="F641" s="19" t="s">
        <v>54</v>
      </c>
    </row>
    <row r="642" spans="1:6" x14ac:dyDescent="0.2">
      <c r="A642" s="20">
        <v>2017</v>
      </c>
      <c r="B642" s="19" t="s">
        <v>3523</v>
      </c>
      <c r="C642" s="19" t="s">
        <v>3524</v>
      </c>
      <c r="D642" s="19" t="s">
        <v>93</v>
      </c>
      <c r="E642" s="19" t="s">
        <v>1719</v>
      </c>
      <c r="F642" s="19" t="s">
        <v>23</v>
      </c>
    </row>
    <row r="643" spans="1:6" x14ac:dyDescent="0.2">
      <c r="A643" s="20">
        <v>2017</v>
      </c>
      <c r="B643" s="19" t="s">
        <v>3520</v>
      </c>
      <c r="C643" s="19" t="s">
        <v>3521</v>
      </c>
      <c r="D643" s="19" t="s">
        <v>93</v>
      </c>
      <c r="E643" s="19" t="s">
        <v>3522</v>
      </c>
      <c r="F643" s="19" t="s">
        <v>23</v>
      </c>
    </row>
    <row r="644" spans="1:6" x14ac:dyDescent="0.2">
      <c r="A644" s="20">
        <v>2017</v>
      </c>
      <c r="B644" s="19" t="s">
        <v>3451</v>
      </c>
      <c r="C644" s="19" t="s">
        <v>3452</v>
      </c>
      <c r="D644" s="19" t="s">
        <v>93</v>
      </c>
      <c r="E644" s="19" t="s">
        <v>3274</v>
      </c>
      <c r="F644" s="19" t="s">
        <v>3453</v>
      </c>
    </row>
    <row r="645" spans="1:6" x14ac:dyDescent="0.2">
      <c r="A645" s="20">
        <v>2017</v>
      </c>
      <c r="B645" s="19" t="s">
        <v>3447</v>
      </c>
      <c r="C645" s="19" t="s">
        <v>3448</v>
      </c>
      <c r="D645" s="19" t="s">
        <v>93</v>
      </c>
      <c r="E645" s="19" t="s">
        <v>3449</v>
      </c>
      <c r="F645" s="19" t="s">
        <v>3450</v>
      </c>
    </row>
    <row r="646" spans="1:6" x14ac:dyDescent="0.2">
      <c r="A646" s="20">
        <v>2018</v>
      </c>
      <c r="B646" s="19" t="s">
        <v>3663</v>
      </c>
      <c r="C646" s="19" t="s">
        <v>3664</v>
      </c>
      <c r="D646" s="19" t="s">
        <v>93</v>
      </c>
      <c r="E646" s="19" t="s">
        <v>3665</v>
      </c>
      <c r="F646" s="19" t="s">
        <v>23</v>
      </c>
    </row>
    <row r="647" spans="1:6" x14ac:dyDescent="0.2">
      <c r="A647" s="20">
        <v>2018</v>
      </c>
      <c r="B647" s="19" t="s">
        <v>3660</v>
      </c>
      <c r="C647" s="19" t="s">
        <v>3661</v>
      </c>
      <c r="D647" s="19" t="s">
        <v>93</v>
      </c>
      <c r="E647" s="19" t="s">
        <v>3662</v>
      </c>
      <c r="F647" s="19" t="s">
        <v>23</v>
      </c>
    </row>
    <row r="648" spans="1:6" x14ac:dyDescent="0.2">
      <c r="A648" s="20">
        <v>2018</v>
      </c>
      <c r="B648" s="19" t="s">
        <v>3657</v>
      </c>
      <c r="C648" s="19" t="s">
        <v>3658</v>
      </c>
      <c r="D648" s="19" t="s">
        <v>93</v>
      </c>
      <c r="E648" s="19" t="s">
        <v>3659</v>
      </c>
      <c r="F648" s="19" t="s">
        <v>164</v>
      </c>
    </row>
    <row r="649" spans="1:6" x14ac:dyDescent="0.2">
      <c r="A649" s="20">
        <v>2018</v>
      </c>
      <c r="B649" s="19" t="s">
        <v>3655</v>
      </c>
      <c r="C649" s="19" t="s">
        <v>3656</v>
      </c>
      <c r="D649" s="19" t="s">
        <v>93</v>
      </c>
      <c r="E649" s="19" t="s">
        <v>3532</v>
      </c>
      <c r="F649" s="19" t="s">
        <v>23</v>
      </c>
    </row>
    <row r="650" spans="1:6" x14ac:dyDescent="0.2">
      <c r="A650" s="20">
        <v>2018</v>
      </c>
      <c r="B650" s="19" t="s">
        <v>3625</v>
      </c>
      <c r="C650" s="19" t="s">
        <v>3653</v>
      </c>
      <c r="D650" s="19" t="s">
        <v>93</v>
      </c>
      <c r="E650" s="19" t="s">
        <v>3654</v>
      </c>
      <c r="F650" s="19" t="s">
        <v>23</v>
      </c>
    </row>
    <row r="651" spans="1:6" x14ac:dyDescent="0.2">
      <c r="A651" s="20">
        <v>2018</v>
      </c>
      <c r="B651" s="19" t="s">
        <v>3650</v>
      </c>
      <c r="C651" s="19" t="s">
        <v>3651</v>
      </c>
      <c r="D651" s="19" t="s">
        <v>93</v>
      </c>
      <c r="E651" s="19" t="s">
        <v>3652</v>
      </c>
      <c r="F651" s="19" t="s">
        <v>23</v>
      </c>
    </row>
    <row r="652" spans="1:6" x14ac:dyDescent="0.2">
      <c r="A652" s="20">
        <v>2018</v>
      </c>
      <c r="B652" s="19" t="s">
        <v>3646</v>
      </c>
      <c r="C652" s="19" t="s">
        <v>3647</v>
      </c>
      <c r="D652" s="19" t="s">
        <v>93</v>
      </c>
      <c r="E652" s="19" t="s">
        <v>3648</v>
      </c>
      <c r="F652" s="19" t="s">
        <v>3649</v>
      </c>
    </row>
    <row r="653" spans="1:6" x14ac:dyDescent="0.2">
      <c r="A653" s="20">
        <v>2018</v>
      </c>
      <c r="B653" s="19" t="s">
        <v>3643</v>
      </c>
      <c r="C653" s="19" t="s">
        <v>3644</v>
      </c>
      <c r="D653" s="19" t="s">
        <v>93</v>
      </c>
      <c r="E653" s="19" t="s">
        <v>3645</v>
      </c>
      <c r="F653" s="19" t="s">
        <v>26</v>
      </c>
    </row>
    <row r="654" spans="1:6" x14ac:dyDescent="0.2">
      <c r="A654" s="20">
        <v>2018</v>
      </c>
      <c r="B654" s="19" t="s">
        <v>3640</v>
      </c>
      <c r="C654" s="19" t="s">
        <v>3641</v>
      </c>
      <c r="D654" s="19" t="s">
        <v>93</v>
      </c>
      <c r="E654" s="19" t="s">
        <v>3642</v>
      </c>
      <c r="F654" s="19" t="s">
        <v>23</v>
      </c>
    </row>
    <row r="655" spans="1:6" x14ac:dyDescent="0.2">
      <c r="A655" s="20">
        <v>2018</v>
      </c>
      <c r="B655" s="19" t="s">
        <v>3637</v>
      </c>
      <c r="C655" s="19" t="s">
        <v>3638</v>
      </c>
      <c r="D655" s="19" t="s">
        <v>93</v>
      </c>
      <c r="E655" s="19" t="s">
        <v>3639</v>
      </c>
      <c r="F655" s="19" t="s">
        <v>26</v>
      </c>
    </row>
    <row r="656" spans="1:6" x14ac:dyDescent="0.2">
      <c r="A656" s="20">
        <v>2018</v>
      </c>
      <c r="B656" s="19" t="s">
        <v>3634</v>
      </c>
      <c r="C656" s="19" t="s">
        <v>3635</v>
      </c>
      <c r="D656" s="19" t="s">
        <v>93</v>
      </c>
      <c r="E656" s="19" t="s">
        <v>3636</v>
      </c>
      <c r="F656" s="19" t="s">
        <v>23</v>
      </c>
    </row>
    <row r="657" spans="1:6" x14ac:dyDescent="0.2">
      <c r="A657" s="20">
        <v>2018</v>
      </c>
      <c r="B657" s="19" t="s">
        <v>3630</v>
      </c>
      <c r="C657" s="19" t="s">
        <v>3631</v>
      </c>
      <c r="D657" s="19" t="s">
        <v>93</v>
      </c>
      <c r="E657" s="19" t="s">
        <v>3632</v>
      </c>
      <c r="F657" s="19" t="s">
        <v>3633</v>
      </c>
    </row>
    <row r="658" spans="1:6" x14ac:dyDescent="0.2">
      <c r="A658" s="20">
        <v>2018</v>
      </c>
      <c r="B658" s="19" t="s">
        <v>3628</v>
      </c>
      <c r="C658" s="19" t="s">
        <v>3629</v>
      </c>
      <c r="D658" s="19" t="s">
        <v>93</v>
      </c>
      <c r="E658" s="19" t="s">
        <v>2516</v>
      </c>
      <c r="F658" s="19" t="s">
        <v>23</v>
      </c>
    </row>
    <row r="659" spans="1:6" x14ac:dyDescent="0.2">
      <c r="A659" s="20">
        <v>2018</v>
      </c>
      <c r="B659" s="19" t="s">
        <v>3619</v>
      </c>
      <c r="C659" s="19" t="s">
        <v>3620</v>
      </c>
      <c r="D659" s="19" t="s">
        <v>93</v>
      </c>
      <c r="E659" s="19" t="s">
        <v>3621</v>
      </c>
      <c r="F659" s="19" t="s">
        <v>23</v>
      </c>
    </row>
    <row r="660" spans="1:6" x14ac:dyDescent="0.2">
      <c r="A660" s="20">
        <v>2018</v>
      </c>
      <c r="B660" s="19" t="s">
        <v>3573</v>
      </c>
      <c r="C660" s="19" t="s">
        <v>3574</v>
      </c>
      <c r="D660" s="19" t="s">
        <v>93</v>
      </c>
      <c r="E660" s="19" t="s">
        <v>3575</v>
      </c>
      <c r="F660" s="19" t="s">
        <v>164</v>
      </c>
    </row>
    <row r="661" spans="1:6" x14ac:dyDescent="0.2">
      <c r="A661" s="20">
        <v>2018</v>
      </c>
      <c r="B661" s="19" t="s">
        <v>3699</v>
      </c>
      <c r="C661" s="19" t="s">
        <v>3700</v>
      </c>
      <c r="D661" s="19" t="s">
        <v>93</v>
      </c>
      <c r="E661" s="19" t="s">
        <v>3701</v>
      </c>
      <c r="F661" s="19" t="s">
        <v>41</v>
      </c>
    </row>
    <row r="662" spans="1:6" x14ac:dyDescent="0.2">
      <c r="A662" s="20">
        <v>2018</v>
      </c>
      <c r="B662" s="19" t="s">
        <v>3696</v>
      </c>
      <c r="C662" s="19" t="s">
        <v>3697</v>
      </c>
      <c r="D662" s="19" t="s">
        <v>93</v>
      </c>
      <c r="E662" s="19" t="s">
        <v>3698</v>
      </c>
      <c r="F662" s="19" t="s">
        <v>25</v>
      </c>
    </row>
    <row r="663" spans="1:6" x14ac:dyDescent="0.2">
      <c r="A663" s="20">
        <v>2018</v>
      </c>
      <c r="B663" s="19" t="s">
        <v>3693</v>
      </c>
      <c r="C663" s="19" t="s">
        <v>3694</v>
      </c>
      <c r="D663" s="19" t="s">
        <v>93</v>
      </c>
      <c r="E663" s="19" t="s">
        <v>3695</v>
      </c>
      <c r="F663" s="19" t="s">
        <v>23</v>
      </c>
    </row>
    <row r="664" spans="1:6" x14ac:dyDescent="0.2">
      <c r="A664" s="20">
        <v>2018</v>
      </c>
      <c r="B664" s="19" t="s">
        <v>3690</v>
      </c>
      <c r="C664" s="19" t="s">
        <v>3691</v>
      </c>
      <c r="D664" s="19" t="s">
        <v>93</v>
      </c>
      <c r="E664" s="19" t="s">
        <v>3692</v>
      </c>
      <c r="F664" s="19" t="s">
        <v>23</v>
      </c>
    </row>
    <row r="665" spans="1:6" x14ac:dyDescent="0.2">
      <c r="A665" s="20">
        <v>2018</v>
      </c>
      <c r="B665" s="19" t="s">
        <v>3675</v>
      </c>
      <c r="C665" s="19" t="s">
        <v>3676</v>
      </c>
      <c r="D665" s="19" t="s">
        <v>93</v>
      </c>
      <c r="E665" s="19" t="s">
        <v>3677</v>
      </c>
      <c r="F665" s="19" t="s">
        <v>23</v>
      </c>
    </row>
    <row r="666" spans="1:6" x14ac:dyDescent="0.2">
      <c r="A666" s="20">
        <v>2018</v>
      </c>
      <c r="B666" s="19" t="s">
        <v>3684</v>
      </c>
      <c r="C666" s="19" t="s">
        <v>3685</v>
      </c>
      <c r="D666" s="19" t="s">
        <v>93</v>
      </c>
      <c r="E666" s="19" t="s">
        <v>3686</v>
      </c>
      <c r="F666" s="19" t="s">
        <v>31</v>
      </c>
    </row>
    <row r="667" spans="1:6" x14ac:dyDescent="0.2">
      <c r="A667" s="20">
        <v>2019</v>
      </c>
      <c r="B667" s="19" t="s">
        <v>3754</v>
      </c>
      <c r="C667" s="19" t="s">
        <v>2506</v>
      </c>
      <c r="D667" s="19" t="s">
        <v>93</v>
      </c>
      <c r="E667" s="19" t="s">
        <v>3796</v>
      </c>
      <c r="F667" s="19" t="s">
        <v>23</v>
      </c>
    </row>
    <row r="668" spans="1:6" x14ac:dyDescent="0.2">
      <c r="A668" s="20">
        <v>2019</v>
      </c>
      <c r="B668" s="19" t="s">
        <v>1060</v>
      </c>
      <c r="C668" s="19" t="s">
        <v>1656</v>
      </c>
      <c r="D668" s="19" t="s">
        <v>93</v>
      </c>
      <c r="E668" s="19" t="s">
        <v>3797</v>
      </c>
      <c r="F668" s="19" t="s">
        <v>3798</v>
      </c>
    </row>
    <row r="669" spans="1:6" x14ac:dyDescent="0.2">
      <c r="A669" s="20">
        <v>2019</v>
      </c>
      <c r="B669" s="19" t="s">
        <v>3799</v>
      </c>
      <c r="C669" s="19" t="s">
        <v>3800</v>
      </c>
      <c r="D669" s="19" t="s">
        <v>93</v>
      </c>
      <c r="E669" s="19" t="s">
        <v>1201</v>
      </c>
      <c r="F669" s="19" t="s">
        <v>164</v>
      </c>
    </row>
    <row r="670" spans="1:6" x14ac:dyDescent="0.2">
      <c r="A670" s="20">
        <v>2019</v>
      </c>
      <c r="B670" s="19" t="s">
        <v>3801</v>
      </c>
      <c r="C670" s="19" t="s">
        <v>217</v>
      </c>
      <c r="D670" s="19" t="s">
        <v>93</v>
      </c>
      <c r="E670" s="19" t="s">
        <v>3802</v>
      </c>
      <c r="F670" s="19" t="s">
        <v>164</v>
      </c>
    </row>
    <row r="671" spans="1:6" x14ac:dyDescent="0.2">
      <c r="A671" s="20">
        <v>2019</v>
      </c>
      <c r="B671" s="19" t="s">
        <v>3803</v>
      </c>
      <c r="C671" s="19" t="s">
        <v>3804</v>
      </c>
      <c r="D671" s="19" t="s">
        <v>93</v>
      </c>
      <c r="E671" s="19" t="s">
        <v>3805</v>
      </c>
      <c r="F671" s="19" t="s">
        <v>23</v>
      </c>
    </row>
    <row r="672" spans="1:6" x14ac:dyDescent="0.2">
      <c r="A672" s="20">
        <v>2019</v>
      </c>
      <c r="B672" s="19" t="s">
        <v>3808</v>
      </c>
      <c r="C672" s="19" t="s">
        <v>3809</v>
      </c>
      <c r="D672" s="19" t="s">
        <v>93</v>
      </c>
      <c r="E672" s="19" t="s">
        <v>3810</v>
      </c>
      <c r="F672" s="19" t="s">
        <v>3811</v>
      </c>
    </row>
    <row r="673" spans="1:6" x14ac:dyDescent="0.2">
      <c r="A673" s="20">
        <v>2019</v>
      </c>
      <c r="B673" s="19" t="s">
        <v>1988</v>
      </c>
      <c r="C673" s="19" t="s">
        <v>1763</v>
      </c>
      <c r="D673" s="19" t="s">
        <v>93</v>
      </c>
      <c r="E673" s="19" t="s">
        <v>3832</v>
      </c>
      <c r="F673" s="19" t="s">
        <v>23</v>
      </c>
    </row>
    <row r="674" spans="1:6" x14ac:dyDescent="0.2">
      <c r="A674" s="20">
        <v>2019</v>
      </c>
      <c r="B674" s="19" t="s">
        <v>3812</v>
      </c>
      <c r="C674" s="19" t="s">
        <v>3813</v>
      </c>
      <c r="D674" s="19" t="s">
        <v>93</v>
      </c>
      <c r="E674" s="19" t="s">
        <v>3814</v>
      </c>
      <c r="F674" s="19" t="s">
        <v>23</v>
      </c>
    </row>
    <row r="675" spans="1:6" x14ac:dyDescent="0.2">
      <c r="A675" s="20">
        <v>2019</v>
      </c>
      <c r="B675" s="19" t="s">
        <v>3815</v>
      </c>
      <c r="C675" s="19" t="s">
        <v>3816</v>
      </c>
      <c r="D675" s="19" t="s">
        <v>93</v>
      </c>
      <c r="E675" s="19" t="s">
        <v>3817</v>
      </c>
      <c r="F675" s="19" t="s">
        <v>23</v>
      </c>
    </row>
    <row r="676" spans="1:6" x14ac:dyDescent="0.2">
      <c r="A676" s="20">
        <v>2019</v>
      </c>
      <c r="B676" s="19" t="s">
        <v>3818</v>
      </c>
      <c r="C676" s="19" t="s">
        <v>3819</v>
      </c>
      <c r="D676" s="19" t="s">
        <v>93</v>
      </c>
      <c r="E676" s="19" t="s">
        <v>3820</v>
      </c>
      <c r="F676" s="19" t="s">
        <v>29</v>
      </c>
    </row>
    <row r="677" spans="1:6" x14ac:dyDescent="0.2">
      <c r="A677" s="20">
        <v>2019</v>
      </c>
      <c r="B677" s="19" t="s">
        <v>3821</v>
      </c>
      <c r="C677" s="19" t="s">
        <v>3822</v>
      </c>
      <c r="D677" s="19" t="s">
        <v>93</v>
      </c>
      <c r="E677" s="19" t="s">
        <v>3823</v>
      </c>
      <c r="F677" s="19" t="s">
        <v>2922</v>
      </c>
    </row>
    <row r="678" spans="1:6" x14ac:dyDescent="0.2">
      <c r="A678" s="20">
        <v>2019</v>
      </c>
      <c r="B678" s="19" t="s">
        <v>3824</v>
      </c>
      <c r="C678" s="19" t="s">
        <v>1817</v>
      </c>
      <c r="D678" s="19" t="s">
        <v>93</v>
      </c>
      <c r="E678" s="19" t="s">
        <v>3825</v>
      </c>
      <c r="F678" s="19" t="s">
        <v>164</v>
      </c>
    </row>
    <row r="679" spans="1:6" x14ac:dyDescent="0.2">
      <c r="A679" s="20">
        <v>2019</v>
      </c>
      <c r="B679" s="19" t="s">
        <v>3826</v>
      </c>
      <c r="C679" s="19" t="s">
        <v>3827</v>
      </c>
      <c r="D679" s="19" t="s">
        <v>93</v>
      </c>
      <c r="E679" s="19" t="s">
        <v>3828</v>
      </c>
      <c r="F679" s="19" t="s">
        <v>23</v>
      </c>
    </row>
    <row r="680" spans="1:6" x14ac:dyDescent="0.2">
      <c r="A680" s="20">
        <v>2019</v>
      </c>
      <c r="B680" s="19" t="s">
        <v>3829</v>
      </c>
      <c r="C680" s="19" t="s">
        <v>3830</v>
      </c>
      <c r="D680" s="19" t="s">
        <v>93</v>
      </c>
      <c r="E680" s="19" t="s">
        <v>3831</v>
      </c>
      <c r="F680" s="19" t="s">
        <v>28</v>
      </c>
    </row>
    <row r="681" spans="1:6" x14ac:dyDescent="0.2">
      <c r="A681" s="20">
        <v>2019</v>
      </c>
      <c r="B681" s="19" t="s">
        <v>3835</v>
      </c>
      <c r="C681" s="19" t="s">
        <v>3836</v>
      </c>
      <c r="D681" s="19" t="s">
        <v>93</v>
      </c>
      <c r="E681" s="19" t="s">
        <v>3837</v>
      </c>
      <c r="F681" s="19" t="s">
        <v>23</v>
      </c>
    </row>
    <row r="682" spans="1:6" x14ac:dyDescent="0.2">
      <c r="A682" s="20">
        <v>2020</v>
      </c>
      <c r="B682" s="19" t="s">
        <v>394</v>
      </c>
      <c r="C682" s="19" t="s">
        <v>122</v>
      </c>
      <c r="D682" s="19" t="s">
        <v>93</v>
      </c>
      <c r="E682" s="19" t="s">
        <v>3889</v>
      </c>
      <c r="F682" s="19" t="s">
        <v>23</v>
      </c>
    </row>
    <row r="683" spans="1:6" x14ac:dyDescent="0.2">
      <c r="A683" s="20">
        <v>2020</v>
      </c>
      <c r="B683" s="19" t="s">
        <v>3886</v>
      </c>
      <c r="C683" s="19" t="s">
        <v>3887</v>
      </c>
      <c r="D683" s="19" t="s">
        <v>93</v>
      </c>
      <c r="E683" s="19" t="s">
        <v>3888</v>
      </c>
      <c r="F683" s="19" t="s">
        <v>23</v>
      </c>
    </row>
    <row r="684" spans="1:6" x14ac:dyDescent="0.2">
      <c r="A684" s="20">
        <v>2020</v>
      </c>
      <c r="B684" s="19" t="s">
        <v>3883</v>
      </c>
      <c r="C684" s="19" t="s">
        <v>3884</v>
      </c>
      <c r="D684" s="19" t="s">
        <v>93</v>
      </c>
      <c r="E684" s="19" t="s">
        <v>3885</v>
      </c>
      <c r="F684" s="19" t="s">
        <v>23</v>
      </c>
    </row>
    <row r="685" spans="1:6" x14ac:dyDescent="0.2">
      <c r="A685" s="20">
        <v>2020</v>
      </c>
      <c r="B685" s="19" t="s">
        <v>3907</v>
      </c>
      <c r="C685" s="19" t="s">
        <v>3908</v>
      </c>
      <c r="D685" s="19" t="s">
        <v>93</v>
      </c>
      <c r="E685" s="19" t="s">
        <v>3909</v>
      </c>
      <c r="F685" s="19" t="s">
        <v>23</v>
      </c>
    </row>
    <row r="686" spans="1:6" x14ac:dyDescent="0.2">
      <c r="A686" s="20">
        <v>2020</v>
      </c>
      <c r="B686" s="19" t="s">
        <v>3878</v>
      </c>
      <c r="C686" s="19" t="s">
        <v>844</v>
      </c>
      <c r="D686" s="19" t="s">
        <v>93</v>
      </c>
      <c r="E686" s="19" t="s">
        <v>3879</v>
      </c>
      <c r="F686" s="19" t="s">
        <v>23</v>
      </c>
    </row>
    <row r="687" spans="1:6" x14ac:dyDescent="0.2">
      <c r="A687" s="20">
        <v>2020</v>
      </c>
      <c r="B687" s="19" t="s">
        <v>3875</v>
      </c>
      <c r="C687" s="19" t="s">
        <v>3876</v>
      </c>
      <c r="D687" s="19" t="s">
        <v>93</v>
      </c>
      <c r="E687" s="19" t="s">
        <v>3877</v>
      </c>
      <c r="F687" s="19" t="s">
        <v>41</v>
      </c>
    </row>
    <row r="688" spans="1:6" x14ac:dyDescent="0.2">
      <c r="A688" s="20">
        <v>2020</v>
      </c>
      <c r="B688" s="19" t="s">
        <v>3872</v>
      </c>
      <c r="C688" s="19" t="s">
        <v>3873</v>
      </c>
      <c r="D688" s="19" t="s">
        <v>93</v>
      </c>
      <c r="E688" s="19" t="s">
        <v>3874</v>
      </c>
      <c r="F688" s="19" t="s">
        <v>23</v>
      </c>
    </row>
    <row r="689" spans="1:6" x14ac:dyDescent="0.2">
      <c r="A689" s="20">
        <v>2020</v>
      </c>
      <c r="B689" s="19" t="s">
        <v>3870</v>
      </c>
      <c r="C689" s="19" t="s">
        <v>2980</v>
      </c>
      <c r="D689" s="19" t="s">
        <v>93</v>
      </c>
      <c r="E689" s="19" t="s">
        <v>3871</v>
      </c>
      <c r="F689" s="19" t="s">
        <v>26</v>
      </c>
    </row>
    <row r="690" spans="1:6" x14ac:dyDescent="0.2">
      <c r="A690" s="20">
        <v>2020</v>
      </c>
      <c r="B690" s="19" t="s">
        <v>3847</v>
      </c>
      <c r="C690" s="19" t="s">
        <v>3848</v>
      </c>
      <c r="D690" s="19" t="s">
        <v>93</v>
      </c>
      <c r="E690" s="19" t="s">
        <v>3849</v>
      </c>
      <c r="F690" s="19" t="s">
        <v>23</v>
      </c>
    </row>
    <row r="691" spans="1:6" x14ac:dyDescent="0.2">
      <c r="A691" s="20">
        <v>2020</v>
      </c>
      <c r="B691" s="19" t="s">
        <v>3864</v>
      </c>
      <c r="C691" s="19" t="s">
        <v>3865</v>
      </c>
      <c r="D691" s="19" t="s">
        <v>93</v>
      </c>
      <c r="E691" s="19" t="s">
        <v>3866</v>
      </c>
      <c r="F691" s="19" t="s">
        <v>23</v>
      </c>
    </row>
    <row r="692" spans="1:6" x14ac:dyDescent="0.2">
      <c r="A692" s="20">
        <v>2020</v>
      </c>
      <c r="B692" s="19" t="s">
        <v>3861</v>
      </c>
      <c r="C692" s="19" t="s">
        <v>3862</v>
      </c>
      <c r="D692" s="19" t="s">
        <v>93</v>
      </c>
      <c r="E692" s="19" t="s">
        <v>3863</v>
      </c>
      <c r="F692" s="19" t="s">
        <v>34</v>
      </c>
    </row>
    <row r="693" spans="1:6" x14ac:dyDescent="0.2">
      <c r="A693" s="20">
        <v>2020</v>
      </c>
      <c r="B693" s="19" t="s">
        <v>3858</v>
      </c>
      <c r="C693" s="19" t="s">
        <v>3859</v>
      </c>
      <c r="D693" s="19" t="s">
        <v>93</v>
      </c>
      <c r="E693" s="19" t="s">
        <v>3860</v>
      </c>
      <c r="F693" s="19" t="s">
        <v>23</v>
      </c>
    </row>
    <row r="694" spans="1:6" x14ac:dyDescent="0.2">
      <c r="A694" s="20">
        <v>2020</v>
      </c>
      <c r="B694" s="19" t="s">
        <v>3855</v>
      </c>
      <c r="C694" s="19" t="s">
        <v>3856</v>
      </c>
      <c r="D694" s="19" t="s">
        <v>93</v>
      </c>
      <c r="E694" s="19" t="s">
        <v>3857</v>
      </c>
      <c r="F694" s="19" t="s">
        <v>25</v>
      </c>
    </row>
    <row r="695" spans="1:6" x14ac:dyDescent="0.2">
      <c r="A695" s="20">
        <v>2020</v>
      </c>
      <c r="B695" s="19" t="s">
        <v>3911</v>
      </c>
      <c r="C695" s="19" t="s">
        <v>3063</v>
      </c>
      <c r="D695" s="19" t="s">
        <v>93</v>
      </c>
      <c r="E695" s="19" t="s">
        <v>1243</v>
      </c>
      <c r="F695" s="19" t="s">
        <v>24</v>
      </c>
    </row>
    <row r="696" spans="1:6" x14ac:dyDescent="0.2">
      <c r="A696" s="20">
        <v>2020</v>
      </c>
      <c r="B696" s="19" t="s">
        <v>3940</v>
      </c>
      <c r="C696" s="19" t="s">
        <v>3941</v>
      </c>
      <c r="D696" s="19" t="s">
        <v>93</v>
      </c>
      <c r="E696" s="19" t="s">
        <v>3942</v>
      </c>
      <c r="F696" s="19" t="s">
        <v>23</v>
      </c>
    </row>
    <row r="697" spans="1:6" x14ac:dyDescent="0.2">
      <c r="A697" s="20">
        <v>2020</v>
      </c>
      <c r="B697" s="19" t="s">
        <v>3912</v>
      </c>
      <c r="C697" s="19" t="s">
        <v>3913</v>
      </c>
      <c r="D697" s="19" t="s">
        <v>93</v>
      </c>
      <c r="E697" s="19" t="s">
        <v>3914</v>
      </c>
      <c r="F697" s="19" t="s">
        <v>23</v>
      </c>
    </row>
    <row r="698" spans="1:6" x14ac:dyDescent="0.2">
      <c r="A698" s="20">
        <v>2020</v>
      </c>
      <c r="B698" s="19" t="s">
        <v>3971</v>
      </c>
      <c r="C698" s="19" t="s">
        <v>3972</v>
      </c>
      <c r="D698" s="19" t="s">
        <v>93</v>
      </c>
      <c r="E698" s="19" t="s">
        <v>3973</v>
      </c>
      <c r="F698" s="19" t="s">
        <v>42</v>
      </c>
    </row>
    <row r="699" spans="1:6" x14ac:dyDescent="0.2">
      <c r="A699" s="20">
        <v>2021</v>
      </c>
      <c r="B699" s="19" t="s">
        <v>4113</v>
      </c>
      <c r="C699" s="19" t="s">
        <v>4114</v>
      </c>
      <c r="D699" s="19" t="s">
        <v>93</v>
      </c>
      <c r="E699" s="19" t="s">
        <v>3575</v>
      </c>
      <c r="F699" s="19" t="s">
        <v>24</v>
      </c>
    </row>
    <row r="700" spans="1:6" x14ac:dyDescent="0.2">
      <c r="A700" s="20">
        <v>2021</v>
      </c>
      <c r="B700" s="19" t="s">
        <v>4049</v>
      </c>
      <c r="C700" s="19" t="s">
        <v>4050</v>
      </c>
      <c r="D700" s="19" t="s">
        <v>93</v>
      </c>
      <c r="E700" s="19" t="s">
        <v>4051</v>
      </c>
      <c r="F700" s="19" t="s">
        <v>259</v>
      </c>
    </row>
    <row r="701" spans="1:6" x14ac:dyDescent="0.2">
      <c r="A701" s="20">
        <v>2021</v>
      </c>
      <c r="B701" s="19" t="s">
        <v>4070</v>
      </c>
      <c r="C701" s="19" t="s">
        <v>4071</v>
      </c>
      <c r="D701" s="19" t="s">
        <v>93</v>
      </c>
      <c r="E701" s="19" t="s">
        <v>4072</v>
      </c>
      <c r="F701" s="19" t="s">
        <v>23</v>
      </c>
    </row>
    <row r="702" spans="1:6" x14ac:dyDescent="0.2">
      <c r="A702" s="20">
        <v>2021</v>
      </c>
      <c r="B702" s="19" t="s">
        <v>4045</v>
      </c>
      <c r="C702" s="19" t="s">
        <v>4046</v>
      </c>
      <c r="D702" s="19" t="s">
        <v>93</v>
      </c>
      <c r="E702" s="19" t="s">
        <v>2393</v>
      </c>
      <c r="F702" s="19" t="s">
        <v>24</v>
      </c>
    </row>
    <row r="703" spans="1:6" x14ac:dyDescent="0.2">
      <c r="A703" s="20">
        <v>2021</v>
      </c>
      <c r="B703" s="19" t="s">
        <v>4019</v>
      </c>
      <c r="C703" s="19" t="s">
        <v>4020</v>
      </c>
      <c r="D703" s="19" t="s">
        <v>93</v>
      </c>
      <c r="E703" s="19" t="s">
        <v>4021</v>
      </c>
      <c r="F703" s="19" t="s">
        <v>164</v>
      </c>
    </row>
    <row r="704" spans="1:6" x14ac:dyDescent="0.2">
      <c r="A704" s="20">
        <v>2021</v>
      </c>
      <c r="B704" s="19" t="s">
        <v>3978</v>
      </c>
      <c r="C704" s="19" t="s">
        <v>3979</v>
      </c>
      <c r="D704" s="19" t="s">
        <v>93</v>
      </c>
      <c r="E704" s="19" t="s">
        <v>3980</v>
      </c>
      <c r="F704" s="19" t="s">
        <v>23</v>
      </c>
    </row>
    <row r="705" spans="1:6" x14ac:dyDescent="0.2">
      <c r="A705" s="20">
        <v>2021</v>
      </c>
      <c r="B705" s="19" t="s">
        <v>4041</v>
      </c>
      <c r="C705" s="19" t="s">
        <v>4042</v>
      </c>
      <c r="D705" s="19" t="s">
        <v>93</v>
      </c>
      <c r="E705" s="19" t="s">
        <v>4043</v>
      </c>
      <c r="F705" s="19" t="s">
        <v>4044</v>
      </c>
    </row>
    <row r="706" spans="1:6" x14ac:dyDescent="0.2">
      <c r="A706" s="20">
        <v>2021</v>
      </c>
      <c r="B706" s="19" t="s">
        <v>3984</v>
      </c>
      <c r="C706" s="19" t="s">
        <v>3985</v>
      </c>
      <c r="D706" s="19" t="s">
        <v>93</v>
      </c>
      <c r="E706" s="19" t="s">
        <v>3986</v>
      </c>
      <c r="F706" s="19" t="s">
        <v>23</v>
      </c>
    </row>
    <row r="707" spans="1:6" x14ac:dyDescent="0.2">
      <c r="A707" s="20">
        <v>2021</v>
      </c>
      <c r="B707" s="19" t="s">
        <v>4038</v>
      </c>
      <c r="C707" s="19" t="s">
        <v>4039</v>
      </c>
      <c r="D707" s="19" t="s">
        <v>93</v>
      </c>
      <c r="E707" s="19" t="s">
        <v>4040</v>
      </c>
      <c r="F707" s="19" t="s">
        <v>23</v>
      </c>
    </row>
    <row r="708" spans="1:6" x14ac:dyDescent="0.2">
      <c r="A708" s="20">
        <v>2021</v>
      </c>
      <c r="B708" s="19" t="s">
        <v>4035</v>
      </c>
      <c r="C708" s="19" t="s">
        <v>4036</v>
      </c>
      <c r="D708" s="19" t="s">
        <v>93</v>
      </c>
      <c r="E708" s="19" t="s">
        <v>4037</v>
      </c>
      <c r="F708" s="19" t="s">
        <v>23</v>
      </c>
    </row>
    <row r="709" spans="1:6" x14ac:dyDescent="0.2">
      <c r="A709" s="20">
        <v>2021</v>
      </c>
      <c r="B709" s="19" t="s">
        <v>4031</v>
      </c>
      <c r="C709" s="19" t="s">
        <v>4032</v>
      </c>
      <c r="D709" s="19" t="s">
        <v>93</v>
      </c>
      <c r="E709" s="19" t="s">
        <v>4033</v>
      </c>
      <c r="F709" s="19" t="s">
        <v>4034</v>
      </c>
    </row>
    <row r="710" spans="1:6" x14ac:dyDescent="0.2">
      <c r="A710" s="20">
        <v>2021</v>
      </c>
      <c r="B710" s="19" t="s">
        <v>4029</v>
      </c>
      <c r="C710" s="19" t="s">
        <v>4030</v>
      </c>
      <c r="D710" s="19" t="s">
        <v>93</v>
      </c>
      <c r="E710" s="19" t="s">
        <v>3017</v>
      </c>
      <c r="F710" s="19" t="s">
        <v>164</v>
      </c>
    </row>
    <row r="711" spans="1:6" x14ac:dyDescent="0.2">
      <c r="A711" s="20">
        <v>2021</v>
      </c>
      <c r="B711" s="19" t="s">
        <v>4026</v>
      </c>
      <c r="C711" s="19" t="s">
        <v>4027</v>
      </c>
      <c r="D711" s="19" t="s">
        <v>93</v>
      </c>
      <c r="E711" s="19" t="s">
        <v>4028</v>
      </c>
      <c r="F711" s="19" t="s">
        <v>58</v>
      </c>
    </row>
    <row r="712" spans="1:6" x14ac:dyDescent="0.2">
      <c r="A712" s="20">
        <v>2021</v>
      </c>
      <c r="B712" s="19" t="s">
        <v>4023</v>
      </c>
      <c r="C712" s="19" t="s">
        <v>4024</v>
      </c>
      <c r="D712" s="19" t="s">
        <v>93</v>
      </c>
      <c r="E712" s="19" t="s">
        <v>2937</v>
      </c>
      <c r="F712" s="19" t="s">
        <v>4025</v>
      </c>
    </row>
    <row r="713" spans="1:6" x14ac:dyDescent="0.2">
      <c r="A713" s="20">
        <v>2021</v>
      </c>
      <c r="B713" s="19" t="s">
        <v>4022</v>
      </c>
      <c r="C713" s="19" t="s">
        <v>387</v>
      </c>
      <c r="D713" s="19" t="s">
        <v>93</v>
      </c>
      <c r="E713" s="19" t="s">
        <v>3983</v>
      </c>
      <c r="F713" s="19" t="s">
        <v>23</v>
      </c>
    </row>
    <row r="714" spans="1:6" x14ac:dyDescent="0.2">
      <c r="A714" s="20">
        <v>2021</v>
      </c>
      <c r="B714" s="19" t="s">
        <v>3981</v>
      </c>
      <c r="C714" s="19" t="s">
        <v>3982</v>
      </c>
      <c r="D714" s="19" t="s">
        <v>93</v>
      </c>
      <c r="E714" s="19" t="s">
        <v>3983</v>
      </c>
      <c r="F714" s="19" t="s">
        <v>23</v>
      </c>
    </row>
    <row r="715" spans="1:6" x14ac:dyDescent="0.2">
      <c r="A715" s="20">
        <v>2021</v>
      </c>
      <c r="B715" s="19" t="s">
        <v>4017</v>
      </c>
      <c r="C715" s="19" t="s">
        <v>122</v>
      </c>
      <c r="D715" s="19" t="s">
        <v>93</v>
      </c>
      <c r="E715" s="19" t="s">
        <v>4018</v>
      </c>
      <c r="F715" s="19" t="s">
        <v>23</v>
      </c>
    </row>
    <row r="716" spans="1:6" x14ac:dyDescent="0.2">
      <c r="A716" s="20">
        <v>2022</v>
      </c>
      <c r="B716" s="19" t="s">
        <v>4199</v>
      </c>
      <c r="C716" s="19" t="s">
        <v>4200</v>
      </c>
      <c r="D716" s="19" t="s">
        <v>93</v>
      </c>
      <c r="E716" s="19" t="s">
        <v>4201</v>
      </c>
      <c r="F716" s="19" t="s">
        <v>23</v>
      </c>
    </row>
    <row r="717" spans="1:6" x14ac:dyDescent="0.2">
      <c r="A717" s="20">
        <v>2022</v>
      </c>
      <c r="B717" s="19" t="s">
        <v>4162</v>
      </c>
      <c r="C717" s="19" t="s">
        <v>4202</v>
      </c>
      <c r="D717" s="19" t="s">
        <v>93</v>
      </c>
      <c r="E717" s="19" t="s">
        <v>4203</v>
      </c>
      <c r="F717" s="19" t="s">
        <v>34</v>
      </c>
    </row>
    <row r="718" spans="1:6" x14ac:dyDescent="0.2">
      <c r="A718" s="20">
        <v>2022</v>
      </c>
      <c r="B718" s="19" t="s">
        <v>4204</v>
      </c>
      <c r="C718" s="19" t="s">
        <v>4205</v>
      </c>
      <c r="D718" s="19" t="s">
        <v>93</v>
      </c>
      <c r="E718" s="19" t="s">
        <v>4206</v>
      </c>
      <c r="F718" s="19" t="s">
        <v>23</v>
      </c>
    </row>
    <row r="719" spans="1:6" x14ac:dyDescent="0.2">
      <c r="A719" s="20">
        <v>2022</v>
      </c>
      <c r="B719" s="19" t="s">
        <v>4246</v>
      </c>
      <c r="C719" s="19" t="s">
        <v>4247</v>
      </c>
      <c r="D719" s="19" t="s">
        <v>93</v>
      </c>
      <c r="E719" s="19" t="s">
        <v>4248</v>
      </c>
      <c r="F719" s="19" t="s">
        <v>23</v>
      </c>
    </row>
    <row r="720" spans="1:6" x14ac:dyDescent="0.2">
      <c r="A720" s="20">
        <v>2022</v>
      </c>
      <c r="B720" s="19" t="s">
        <v>4207</v>
      </c>
      <c r="C720" s="19" t="s">
        <v>4208</v>
      </c>
      <c r="D720" s="19" t="s">
        <v>93</v>
      </c>
      <c r="E720" s="19" t="s">
        <v>4209</v>
      </c>
      <c r="F720" s="19" t="s">
        <v>164</v>
      </c>
    </row>
    <row r="721" spans="1:6" x14ac:dyDescent="0.2">
      <c r="A721" s="20">
        <v>2022</v>
      </c>
      <c r="B721" s="19" t="s">
        <v>4190</v>
      </c>
      <c r="C721" s="19" t="s">
        <v>2076</v>
      </c>
      <c r="D721" s="19" t="s">
        <v>93</v>
      </c>
      <c r="E721" s="19" t="s">
        <v>3828</v>
      </c>
      <c r="F721" s="19" t="s">
        <v>23</v>
      </c>
    </row>
    <row r="722" spans="1:6" x14ac:dyDescent="0.2">
      <c r="A722" s="20">
        <v>2022</v>
      </c>
      <c r="B722" s="19" t="s">
        <v>4237</v>
      </c>
      <c r="C722" s="19" t="s">
        <v>4238</v>
      </c>
      <c r="D722" s="19" t="s">
        <v>93</v>
      </c>
      <c r="E722" s="19" t="s">
        <v>4239</v>
      </c>
      <c r="F722" s="19" t="s">
        <v>23</v>
      </c>
    </row>
    <row r="723" spans="1:6" x14ac:dyDescent="0.2">
      <c r="A723" s="20">
        <v>2022</v>
      </c>
      <c r="B723" s="19" t="s">
        <v>4234</v>
      </c>
      <c r="C723" s="19" t="s">
        <v>4235</v>
      </c>
      <c r="D723" s="19" t="s">
        <v>93</v>
      </c>
      <c r="E723" s="19" t="s">
        <v>4236</v>
      </c>
      <c r="F723" s="19" t="s">
        <v>23</v>
      </c>
    </row>
    <row r="724" spans="1:6" x14ac:dyDescent="0.2">
      <c r="A724" s="20">
        <v>2022</v>
      </c>
      <c r="B724" s="19" t="s">
        <v>4231</v>
      </c>
      <c r="C724" s="19" t="s">
        <v>4232</v>
      </c>
      <c r="D724" s="19" t="s">
        <v>93</v>
      </c>
      <c r="E724" s="19" t="s">
        <v>4233</v>
      </c>
      <c r="F724" s="19" t="s">
        <v>26</v>
      </c>
    </row>
    <row r="725" spans="1:6" x14ac:dyDescent="0.2">
      <c r="A725" s="20">
        <v>2022</v>
      </c>
      <c r="B725" s="19" t="s">
        <v>4228</v>
      </c>
      <c r="C725" s="19" t="s">
        <v>4229</v>
      </c>
      <c r="D725" s="19" t="s">
        <v>93</v>
      </c>
      <c r="E725" s="19" t="s">
        <v>4230</v>
      </c>
      <c r="F725" s="19" t="s">
        <v>23</v>
      </c>
    </row>
    <row r="726" spans="1:6" x14ac:dyDescent="0.2">
      <c r="A726" s="20">
        <v>2022</v>
      </c>
      <c r="B726" s="19" t="s">
        <v>4226</v>
      </c>
      <c r="C726" s="19" t="s">
        <v>771</v>
      </c>
      <c r="D726" s="19" t="s">
        <v>93</v>
      </c>
      <c r="E726" s="19" t="s">
        <v>4227</v>
      </c>
      <c r="F726" s="19" t="s">
        <v>44</v>
      </c>
    </row>
    <row r="727" spans="1:6" x14ac:dyDescent="0.2">
      <c r="A727" s="20">
        <v>2022</v>
      </c>
      <c r="B727" s="19" t="s">
        <v>4223</v>
      </c>
      <c r="C727" s="19" t="s">
        <v>4224</v>
      </c>
      <c r="D727" s="19" t="s">
        <v>93</v>
      </c>
      <c r="E727" s="19" t="s">
        <v>4225</v>
      </c>
      <c r="F727" s="19" t="s">
        <v>302</v>
      </c>
    </row>
    <row r="728" spans="1:6" x14ac:dyDescent="0.2">
      <c r="A728" s="20">
        <v>2022</v>
      </c>
      <c r="B728" s="19" t="s">
        <v>4221</v>
      </c>
      <c r="C728" s="19" t="s">
        <v>4222</v>
      </c>
      <c r="D728" s="19" t="s">
        <v>93</v>
      </c>
      <c r="E728" s="19" t="s">
        <v>3889</v>
      </c>
      <c r="F728" s="19" t="s">
        <v>23</v>
      </c>
    </row>
    <row r="729" spans="1:6" x14ac:dyDescent="0.2">
      <c r="A729" s="20">
        <v>2022</v>
      </c>
      <c r="B729" s="19" t="s">
        <v>4218</v>
      </c>
      <c r="C729" s="19" t="s">
        <v>4219</v>
      </c>
      <c r="D729" s="19" t="s">
        <v>93</v>
      </c>
      <c r="E729" s="19" t="s">
        <v>4220</v>
      </c>
      <c r="F729" s="19" t="s">
        <v>23</v>
      </c>
    </row>
    <row r="730" spans="1:6" x14ac:dyDescent="0.2">
      <c r="A730" s="20">
        <v>2022</v>
      </c>
      <c r="B730" s="19" t="s">
        <v>4215</v>
      </c>
      <c r="C730" s="19" t="s">
        <v>4216</v>
      </c>
      <c r="D730" s="19" t="s">
        <v>93</v>
      </c>
      <c r="E730" s="19" t="s">
        <v>4217</v>
      </c>
      <c r="F730" s="19" t="s">
        <v>41</v>
      </c>
    </row>
    <row r="731" spans="1:6" x14ac:dyDescent="0.2">
      <c r="A731" s="20">
        <v>2022</v>
      </c>
      <c r="B731" s="19" t="s">
        <v>4213</v>
      </c>
      <c r="C731" s="19" t="s">
        <v>2076</v>
      </c>
      <c r="D731" s="19" t="s">
        <v>93</v>
      </c>
      <c r="E731" s="19" t="s">
        <v>4214</v>
      </c>
      <c r="F731" s="19" t="s">
        <v>164</v>
      </c>
    </row>
    <row r="732" spans="1:6" x14ac:dyDescent="0.2">
      <c r="A732" s="20">
        <v>2022</v>
      </c>
      <c r="B732" s="19" t="s">
        <v>4210</v>
      </c>
      <c r="C732" s="19" t="s">
        <v>4211</v>
      </c>
      <c r="D732" s="19" t="s">
        <v>93</v>
      </c>
      <c r="E732" s="19" t="s">
        <v>4212</v>
      </c>
      <c r="F732" s="19" t="s">
        <v>25</v>
      </c>
    </row>
    <row r="733" spans="1:6" x14ac:dyDescent="0.2">
      <c r="A733" s="20">
        <v>2023</v>
      </c>
      <c r="B733" s="19" t="s">
        <v>4424</v>
      </c>
      <c r="C733" s="19" t="s">
        <v>1961</v>
      </c>
      <c r="D733" s="19" t="s">
        <v>93</v>
      </c>
      <c r="E733" s="19" t="s">
        <v>4425</v>
      </c>
      <c r="F733" s="19" t="s">
        <v>24</v>
      </c>
    </row>
    <row r="734" spans="1:6" x14ac:dyDescent="0.2">
      <c r="A734" s="20">
        <v>2023</v>
      </c>
      <c r="B734" s="19" t="s">
        <v>4421</v>
      </c>
      <c r="C734" s="19" t="s">
        <v>4422</v>
      </c>
      <c r="D734" s="19" t="s">
        <v>93</v>
      </c>
      <c r="E734" s="19" t="s">
        <v>4423</v>
      </c>
      <c r="F734" s="19" t="s">
        <v>23</v>
      </c>
    </row>
    <row r="735" spans="1:6" x14ac:dyDescent="0.2">
      <c r="A735" s="20">
        <v>2023</v>
      </c>
      <c r="B735" s="19" t="s">
        <v>4418</v>
      </c>
      <c r="C735" s="19" t="s">
        <v>4419</v>
      </c>
      <c r="D735" s="19" t="s">
        <v>93</v>
      </c>
      <c r="E735" s="19" t="s">
        <v>4420</v>
      </c>
      <c r="F735" s="19" t="s">
        <v>23</v>
      </c>
    </row>
    <row r="736" spans="1:6" x14ac:dyDescent="0.2">
      <c r="A736" s="20">
        <v>2023</v>
      </c>
      <c r="B736" s="19" t="s">
        <v>4415</v>
      </c>
      <c r="C736" s="19" t="s">
        <v>4416</v>
      </c>
      <c r="D736" s="19" t="s">
        <v>93</v>
      </c>
      <c r="E736" s="19" t="s">
        <v>4417</v>
      </c>
      <c r="F736" s="19" t="s">
        <v>41</v>
      </c>
    </row>
    <row r="737" spans="1:6" x14ac:dyDescent="0.2">
      <c r="A737" s="20">
        <v>2023</v>
      </c>
      <c r="B737" s="19" t="s">
        <v>4413</v>
      </c>
      <c r="C737" s="19" t="s">
        <v>4413</v>
      </c>
      <c r="D737" s="19" t="s">
        <v>93</v>
      </c>
      <c r="E737" s="19" t="s">
        <v>4414</v>
      </c>
      <c r="F737" s="19" t="s">
        <v>23</v>
      </c>
    </row>
    <row r="738" spans="1:6" x14ac:dyDescent="0.2">
      <c r="A738" s="20">
        <v>2023</v>
      </c>
      <c r="B738" s="19" t="s">
        <v>4411</v>
      </c>
      <c r="C738" s="19" t="s">
        <v>4412</v>
      </c>
      <c r="D738" s="19" t="s">
        <v>93</v>
      </c>
      <c r="E738" s="19" t="s">
        <v>1797</v>
      </c>
      <c r="F738" s="19" t="s">
        <v>24</v>
      </c>
    </row>
    <row r="739" spans="1:6" x14ac:dyDescent="0.2">
      <c r="A739" s="20">
        <v>2023</v>
      </c>
      <c r="B739" s="19" t="s">
        <v>4409</v>
      </c>
      <c r="C739" s="19" t="s">
        <v>4410</v>
      </c>
      <c r="D739" s="19" t="s">
        <v>93</v>
      </c>
      <c r="E739" s="19" t="s">
        <v>1298</v>
      </c>
      <c r="F739" s="19" t="s">
        <v>23</v>
      </c>
    </row>
    <row r="740" spans="1:6" x14ac:dyDescent="0.2">
      <c r="A740" s="20">
        <v>2023</v>
      </c>
      <c r="B740" s="19" t="s">
        <v>4408</v>
      </c>
      <c r="C740" s="19" t="s">
        <v>727</v>
      </c>
      <c r="D740" s="19" t="s">
        <v>93</v>
      </c>
      <c r="E740" s="19" t="s">
        <v>3342</v>
      </c>
      <c r="F740" s="19" t="s">
        <v>23</v>
      </c>
    </row>
    <row r="741" spans="1:6" x14ac:dyDescent="0.2">
      <c r="A741" s="20">
        <v>2023</v>
      </c>
      <c r="B741" s="19" t="s">
        <v>4426</v>
      </c>
      <c r="C741" s="19" t="s">
        <v>4427</v>
      </c>
      <c r="D741" s="19" t="s">
        <v>93</v>
      </c>
      <c r="E741" s="19" t="s">
        <v>4428</v>
      </c>
      <c r="F741" s="19" t="s">
        <v>23</v>
      </c>
    </row>
    <row r="742" spans="1:6" x14ac:dyDescent="0.2">
      <c r="A742" s="20">
        <v>2023</v>
      </c>
      <c r="B742" s="19" t="s">
        <v>4406</v>
      </c>
      <c r="C742" s="19" t="s">
        <v>4407</v>
      </c>
      <c r="D742" s="19" t="s">
        <v>93</v>
      </c>
      <c r="E742" s="19" t="s">
        <v>4051</v>
      </c>
      <c r="F742" s="19" t="s">
        <v>23</v>
      </c>
    </row>
    <row r="743" spans="1:6" x14ac:dyDescent="0.2">
      <c r="A743" s="20">
        <v>2023</v>
      </c>
      <c r="B743" s="19" t="s">
        <v>4401</v>
      </c>
      <c r="C743" s="19" t="s">
        <v>4402</v>
      </c>
      <c r="D743" s="19" t="s">
        <v>93</v>
      </c>
      <c r="E743" s="19" t="s">
        <v>3879</v>
      </c>
      <c r="F743" s="19" t="s">
        <v>23</v>
      </c>
    </row>
    <row r="744" spans="1:6" x14ac:dyDescent="0.2">
      <c r="A744" s="20">
        <v>2023</v>
      </c>
      <c r="B744" s="19" t="s">
        <v>4399</v>
      </c>
      <c r="C744" s="19" t="s">
        <v>4232</v>
      </c>
      <c r="D744" s="19" t="s">
        <v>93</v>
      </c>
      <c r="E744" s="19" t="s">
        <v>4400</v>
      </c>
      <c r="F744" s="19" t="s">
        <v>23</v>
      </c>
    </row>
    <row r="745" spans="1:6" x14ac:dyDescent="0.2">
      <c r="A745" s="20">
        <v>2023</v>
      </c>
      <c r="B745" s="19" t="s">
        <v>4396</v>
      </c>
      <c r="C745" s="19" t="s">
        <v>4397</v>
      </c>
      <c r="D745" s="19" t="s">
        <v>93</v>
      </c>
      <c r="E745" s="19" t="s">
        <v>4398</v>
      </c>
      <c r="F745" s="19" t="s">
        <v>42</v>
      </c>
    </row>
    <row r="746" spans="1:6" x14ac:dyDescent="0.2">
      <c r="A746" s="20">
        <v>2023</v>
      </c>
      <c r="B746" s="19" t="s">
        <v>4393</v>
      </c>
      <c r="C746" s="19" t="s">
        <v>4394</v>
      </c>
      <c r="D746" s="19" t="s">
        <v>93</v>
      </c>
      <c r="E746" s="19" t="s">
        <v>4395</v>
      </c>
      <c r="F746" s="19" t="s">
        <v>30</v>
      </c>
    </row>
    <row r="747" spans="1:6" x14ac:dyDescent="0.2">
      <c r="A747" s="20">
        <v>2023</v>
      </c>
      <c r="B747" s="19" t="s">
        <v>4391</v>
      </c>
      <c r="C747" s="19" t="s">
        <v>1982</v>
      </c>
      <c r="D747" s="19" t="s">
        <v>93</v>
      </c>
      <c r="E747" s="19" t="s">
        <v>4392</v>
      </c>
      <c r="F747" s="19" t="s">
        <v>23</v>
      </c>
    </row>
    <row r="748" spans="1:6" x14ac:dyDescent="0.2">
      <c r="A748" s="20">
        <v>2023</v>
      </c>
      <c r="B748" s="19" t="s">
        <v>4432</v>
      </c>
      <c r="C748" s="19" t="s">
        <v>745</v>
      </c>
      <c r="D748" s="19" t="s">
        <v>93</v>
      </c>
      <c r="E748" s="19" t="s">
        <v>3017</v>
      </c>
      <c r="F748" s="19" t="s">
        <v>25</v>
      </c>
    </row>
    <row r="749" spans="1:6" x14ac:dyDescent="0.2">
      <c r="A749" s="20">
        <v>2023</v>
      </c>
      <c r="B749" s="19" t="s">
        <v>4386</v>
      </c>
      <c r="C749" s="19" t="s">
        <v>4387</v>
      </c>
      <c r="D749" s="19" t="s">
        <v>93</v>
      </c>
      <c r="E749" s="19" t="s">
        <v>3404</v>
      </c>
      <c r="F749" s="19" t="s">
        <v>23</v>
      </c>
    </row>
    <row r="750" spans="1:6" x14ac:dyDescent="0.2">
      <c r="A750" s="20">
        <v>2023</v>
      </c>
      <c r="B750" s="19" t="s">
        <v>4383</v>
      </c>
      <c r="C750" s="19" t="s">
        <v>4384</v>
      </c>
      <c r="D750" s="19" t="s">
        <v>93</v>
      </c>
      <c r="E750" s="19" t="s">
        <v>4385</v>
      </c>
      <c r="F750" s="19" t="s">
        <v>23</v>
      </c>
    </row>
    <row r="751" spans="1:6" x14ac:dyDescent="0.2">
      <c r="A751" s="20">
        <v>2023</v>
      </c>
      <c r="B751" s="19" t="s">
        <v>4403</v>
      </c>
      <c r="C751" s="19" t="s">
        <v>4404</v>
      </c>
      <c r="D751" s="19" t="s">
        <v>93</v>
      </c>
      <c r="E751" s="19" t="s">
        <v>4405</v>
      </c>
      <c r="F751" s="19" t="s">
        <v>29</v>
      </c>
    </row>
    <row r="752" spans="1:6" x14ac:dyDescent="0.2">
      <c r="A752" s="20">
        <v>2023</v>
      </c>
      <c r="B752" s="19" t="s">
        <v>4429</v>
      </c>
      <c r="C752" s="19" t="s">
        <v>4430</v>
      </c>
      <c r="D752" s="19" t="s">
        <v>93</v>
      </c>
      <c r="E752" s="19" t="s">
        <v>4431</v>
      </c>
      <c r="F752" s="19" t="s">
        <v>23</v>
      </c>
    </row>
    <row r="753" spans="1:6" x14ac:dyDescent="0.2">
      <c r="A753" s="20">
        <v>2024</v>
      </c>
      <c r="B753" s="19" t="s">
        <v>4481</v>
      </c>
      <c r="C753" s="19" t="s">
        <v>4482</v>
      </c>
      <c r="D753" s="19" t="s">
        <v>93</v>
      </c>
      <c r="E753" s="19" t="s">
        <v>4483</v>
      </c>
      <c r="F753" s="19" t="s">
        <v>23</v>
      </c>
    </row>
    <row r="754" spans="1:6" x14ac:dyDescent="0.2">
      <c r="A754" s="20">
        <v>2024</v>
      </c>
      <c r="B754" s="19" t="s">
        <v>4474</v>
      </c>
      <c r="C754" s="19" t="s">
        <v>4475</v>
      </c>
      <c r="D754" s="19" t="s">
        <v>93</v>
      </c>
      <c r="E754" s="19" t="s">
        <v>4476</v>
      </c>
      <c r="F754" s="19" t="s">
        <v>23</v>
      </c>
    </row>
  </sheetData>
  <sheetProtection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DC1A-29E5-2049-9AF4-B5EC19E048CF}">
  <dimension ref="A1:F562"/>
  <sheetViews>
    <sheetView workbookViewId="0">
      <selection activeCell="H35" sqref="H35"/>
    </sheetView>
  </sheetViews>
  <sheetFormatPr baseColWidth="10" defaultColWidth="10.77734375" defaultRowHeight="18" x14ac:dyDescent="0.2"/>
  <cols>
    <col min="1" max="1" width="9.33203125" style="20" customWidth="1"/>
    <col min="2" max="2" width="37.21875" style="19" bestFit="1" customWidth="1"/>
    <col min="3" max="3" width="22.33203125" style="19" bestFit="1" customWidth="1"/>
    <col min="4" max="4" width="22.33203125" style="19" customWidth="1"/>
    <col min="5" max="5" width="20.77734375" style="19" bestFit="1" customWidth="1"/>
    <col min="6" max="6" width="32.21875" style="19" bestFit="1" customWidth="1"/>
    <col min="7" max="16384" width="10.77734375" style="19"/>
  </cols>
  <sheetData>
    <row r="1" spans="1:6" s="28" customFormat="1" x14ac:dyDescent="0.2">
      <c r="A1" s="26" t="s">
        <v>86</v>
      </c>
      <c r="B1" s="27" t="s">
        <v>114</v>
      </c>
      <c r="C1" s="27" t="s">
        <v>115</v>
      </c>
      <c r="D1" s="27" t="s">
        <v>89</v>
      </c>
      <c r="E1" s="27" t="s">
        <v>116</v>
      </c>
      <c r="F1" s="27" t="s">
        <v>21</v>
      </c>
    </row>
    <row r="2" spans="1:6" x14ac:dyDescent="0.2">
      <c r="A2" s="29">
        <v>1929</v>
      </c>
      <c r="B2" s="19" t="s">
        <v>128</v>
      </c>
      <c r="C2" s="30" t="s">
        <v>129</v>
      </c>
      <c r="D2" s="30" t="s">
        <v>94</v>
      </c>
      <c r="E2" s="19" t="s">
        <v>130</v>
      </c>
      <c r="F2" s="30" t="s">
        <v>27</v>
      </c>
    </row>
    <row r="3" spans="1:6" x14ac:dyDescent="0.2">
      <c r="A3" s="29">
        <v>1931</v>
      </c>
      <c r="B3" s="19" t="s">
        <v>131</v>
      </c>
      <c r="C3" s="30" t="s">
        <v>132</v>
      </c>
      <c r="D3" s="30" t="s">
        <v>94</v>
      </c>
      <c r="E3" s="19" t="s">
        <v>133</v>
      </c>
      <c r="F3" s="30" t="s">
        <v>27</v>
      </c>
    </row>
    <row r="4" spans="1:6" x14ac:dyDescent="0.2">
      <c r="A4" s="29">
        <v>1936</v>
      </c>
      <c r="B4" s="19" t="s">
        <v>134</v>
      </c>
      <c r="C4" s="30" t="s">
        <v>135</v>
      </c>
      <c r="D4" s="30" t="s">
        <v>94</v>
      </c>
      <c r="E4" s="19" t="s">
        <v>136</v>
      </c>
      <c r="F4" s="30" t="s">
        <v>23</v>
      </c>
    </row>
    <row r="5" spans="1:6" x14ac:dyDescent="0.2">
      <c r="A5" s="29">
        <v>1940</v>
      </c>
      <c r="B5" s="19" t="s">
        <v>137</v>
      </c>
      <c r="C5" s="19" t="s">
        <v>138</v>
      </c>
      <c r="D5" s="30" t="s">
        <v>94</v>
      </c>
      <c r="E5" s="19" t="s">
        <v>139</v>
      </c>
      <c r="F5" s="30" t="s">
        <v>23</v>
      </c>
    </row>
    <row r="6" spans="1:6" x14ac:dyDescent="0.2">
      <c r="A6" s="29">
        <v>1958</v>
      </c>
      <c r="B6" s="19" t="s">
        <v>158</v>
      </c>
      <c r="C6" s="30" t="s">
        <v>159</v>
      </c>
      <c r="D6" s="30" t="s">
        <v>94</v>
      </c>
      <c r="E6" s="19" t="s">
        <v>160</v>
      </c>
      <c r="F6" s="30" t="s">
        <v>23</v>
      </c>
    </row>
    <row r="7" spans="1:6" x14ac:dyDescent="0.2">
      <c r="A7" s="29">
        <v>1961</v>
      </c>
      <c r="B7" s="19" t="s">
        <v>173</v>
      </c>
      <c r="C7" s="30" t="s">
        <v>174</v>
      </c>
      <c r="D7" s="30" t="s">
        <v>94</v>
      </c>
      <c r="E7" s="19" t="s">
        <v>175</v>
      </c>
      <c r="F7" s="30" t="s">
        <v>23</v>
      </c>
    </row>
    <row r="8" spans="1:6" x14ac:dyDescent="0.2">
      <c r="A8" s="29">
        <v>1962</v>
      </c>
      <c r="B8" s="19" t="s">
        <v>192</v>
      </c>
      <c r="C8" s="30" t="s">
        <v>193</v>
      </c>
      <c r="D8" s="30" t="s">
        <v>94</v>
      </c>
      <c r="E8" s="19" t="s">
        <v>194</v>
      </c>
      <c r="F8" s="30" t="s">
        <v>23</v>
      </c>
    </row>
    <row r="9" spans="1:6" x14ac:dyDescent="0.2">
      <c r="A9" s="29">
        <v>1963</v>
      </c>
      <c r="B9" s="19" t="s">
        <v>198</v>
      </c>
      <c r="C9" s="30" t="s">
        <v>199</v>
      </c>
      <c r="D9" s="30" t="s">
        <v>94</v>
      </c>
      <c r="E9" s="19" t="s">
        <v>200</v>
      </c>
      <c r="F9" s="30" t="s">
        <v>23</v>
      </c>
    </row>
    <row r="10" spans="1:6" x14ac:dyDescent="0.2">
      <c r="A10" s="29">
        <v>1963</v>
      </c>
      <c r="B10" s="19" t="s">
        <v>195</v>
      </c>
      <c r="C10" s="30" t="s">
        <v>196</v>
      </c>
      <c r="D10" s="30" t="s">
        <v>94</v>
      </c>
      <c r="E10" s="19" t="s">
        <v>197</v>
      </c>
      <c r="F10" s="30" t="s">
        <v>24</v>
      </c>
    </row>
    <row r="11" spans="1:6" x14ac:dyDescent="0.2">
      <c r="A11" s="29">
        <v>1964</v>
      </c>
      <c r="B11" s="19" t="s">
        <v>207</v>
      </c>
      <c r="C11" s="19" t="s">
        <v>208</v>
      </c>
      <c r="D11" s="30" t="s">
        <v>94</v>
      </c>
      <c r="E11" s="19" t="s">
        <v>209</v>
      </c>
      <c r="F11" s="30" t="s">
        <v>164</v>
      </c>
    </row>
    <row r="12" spans="1:6" x14ac:dyDescent="0.2">
      <c r="A12" s="29">
        <v>1964</v>
      </c>
      <c r="B12" s="19" t="s">
        <v>204</v>
      </c>
      <c r="C12" s="30" t="s">
        <v>205</v>
      </c>
      <c r="D12" s="30" t="s">
        <v>94</v>
      </c>
      <c r="E12" s="19" t="s">
        <v>206</v>
      </c>
      <c r="F12" s="30" t="s">
        <v>23</v>
      </c>
    </row>
    <row r="13" spans="1:6" x14ac:dyDescent="0.2">
      <c r="A13" s="29">
        <v>1965</v>
      </c>
      <c r="B13" s="19" t="s">
        <v>230</v>
      </c>
      <c r="C13" s="30" t="s">
        <v>231</v>
      </c>
      <c r="D13" s="30" t="s">
        <v>94</v>
      </c>
      <c r="E13" s="19" t="s">
        <v>232</v>
      </c>
      <c r="F13" s="30" t="s">
        <v>23</v>
      </c>
    </row>
    <row r="14" spans="1:6" x14ac:dyDescent="0.2">
      <c r="A14" s="29">
        <v>1965</v>
      </c>
      <c r="B14" s="19" t="s">
        <v>227</v>
      </c>
      <c r="C14" s="30" t="s">
        <v>228</v>
      </c>
      <c r="D14" s="30" t="s">
        <v>94</v>
      </c>
      <c r="E14" s="19" t="s">
        <v>229</v>
      </c>
      <c r="F14" s="30" t="s">
        <v>23</v>
      </c>
    </row>
    <row r="15" spans="1:6" x14ac:dyDescent="0.2">
      <c r="A15" s="29">
        <v>1966</v>
      </c>
      <c r="B15" s="19" t="s">
        <v>241</v>
      </c>
      <c r="C15" s="30" t="s">
        <v>242</v>
      </c>
      <c r="D15" s="30" t="s">
        <v>94</v>
      </c>
      <c r="E15" s="19" t="s">
        <v>243</v>
      </c>
      <c r="F15" s="30" t="s">
        <v>23</v>
      </c>
    </row>
    <row r="16" spans="1:6" x14ac:dyDescent="0.2">
      <c r="A16" s="29">
        <v>1966</v>
      </c>
      <c r="B16" s="19" t="s">
        <v>238</v>
      </c>
      <c r="C16" s="30" t="s">
        <v>239</v>
      </c>
      <c r="D16" s="30" t="s">
        <v>94</v>
      </c>
      <c r="E16" s="19" t="s">
        <v>240</v>
      </c>
      <c r="F16" s="30" t="s">
        <v>23</v>
      </c>
    </row>
    <row r="17" spans="1:6" x14ac:dyDescent="0.2">
      <c r="A17" s="29">
        <v>1967</v>
      </c>
      <c r="B17" s="19" t="s">
        <v>256</v>
      </c>
      <c r="C17" s="30" t="s">
        <v>257</v>
      </c>
      <c r="D17" s="30" t="s">
        <v>94</v>
      </c>
      <c r="E17" s="19" t="s">
        <v>258</v>
      </c>
      <c r="F17" s="30" t="s">
        <v>259</v>
      </c>
    </row>
    <row r="18" spans="1:6" x14ac:dyDescent="0.2">
      <c r="A18" s="29">
        <v>1967</v>
      </c>
      <c r="B18" s="19" t="s">
        <v>260</v>
      </c>
      <c r="C18" s="30" t="s">
        <v>261</v>
      </c>
      <c r="D18" s="30" t="s">
        <v>94</v>
      </c>
      <c r="E18" s="19" t="s">
        <v>262</v>
      </c>
      <c r="F18" s="30" t="s">
        <v>23</v>
      </c>
    </row>
    <row r="19" spans="1:6" x14ac:dyDescent="0.2">
      <c r="A19" s="29">
        <v>1968</v>
      </c>
      <c r="B19" s="19" t="s">
        <v>342</v>
      </c>
      <c r="C19" s="30" t="s">
        <v>343</v>
      </c>
      <c r="D19" s="30" t="s">
        <v>94</v>
      </c>
      <c r="E19" s="19" t="s">
        <v>344</v>
      </c>
      <c r="F19" s="30" t="s">
        <v>23</v>
      </c>
    </row>
    <row r="20" spans="1:6" x14ac:dyDescent="0.2">
      <c r="A20" s="29">
        <v>1968</v>
      </c>
      <c r="B20" s="19" t="s">
        <v>318</v>
      </c>
      <c r="C20" s="30" t="s">
        <v>319</v>
      </c>
      <c r="D20" s="30" t="s">
        <v>94</v>
      </c>
      <c r="E20" s="19" t="s">
        <v>320</v>
      </c>
      <c r="F20" s="30" t="s">
        <v>23</v>
      </c>
    </row>
    <row r="21" spans="1:6" x14ac:dyDescent="0.2">
      <c r="A21" s="29">
        <v>1968</v>
      </c>
      <c r="B21" s="19" t="s">
        <v>318</v>
      </c>
      <c r="C21" s="30" t="s">
        <v>329</v>
      </c>
      <c r="D21" s="30" t="s">
        <v>94</v>
      </c>
      <c r="E21" s="19" t="s">
        <v>330</v>
      </c>
      <c r="F21" s="30" t="s">
        <v>23</v>
      </c>
    </row>
    <row r="22" spans="1:6" x14ac:dyDescent="0.2">
      <c r="A22" s="29">
        <v>1968</v>
      </c>
      <c r="B22" s="19" t="s">
        <v>326</v>
      </c>
      <c r="C22" s="30" t="s">
        <v>327</v>
      </c>
      <c r="D22" s="30" t="s">
        <v>94</v>
      </c>
      <c r="E22" s="19" t="s">
        <v>328</v>
      </c>
      <c r="F22" s="30" t="s">
        <v>23</v>
      </c>
    </row>
    <row r="23" spans="1:6" x14ac:dyDescent="0.2">
      <c r="A23" s="29">
        <v>1968</v>
      </c>
      <c r="B23" s="19" t="s">
        <v>334</v>
      </c>
      <c r="C23" s="30" t="s">
        <v>335</v>
      </c>
      <c r="D23" s="30" t="s">
        <v>94</v>
      </c>
      <c r="E23" s="19" t="s">
        <v>336</v>
      </c>
      <c r="F23" s="30" t="s">
        <v>23</v>
      </c>
    </row>
    <row r="24" spans="1:6" x14ac:dyDescent="0.2">
      <c r="A24" s="29">
        <v>1968</v>
      </c>
      <c r="B24" s="19" t="s">
        <v>331</v>
      </c>
      <c r="C24" s="30" t="s">
        <v>332</v>
      </c>
      <c r="D24" s="30" t="s">
        <v>94</v>
      </c>
      <c r="E24" s="19" t="s">
        <v>333</v>
      </c>
      <c r="F24" s="30" t="s">
        <v>23</v>
      </c>
    </row>
    <row r="25" spans="1:6" x14ac:dyDescent="0.2">
      <c r="A25" s="29">
        <v>1968</v>
      </c>
      <c r="B25" s="19" t="s">
        <v>321</v>
      </c>
      <c r="C25" s="30" t="s">
        <v>322</v>
      </c>
      <c r="D25" s="30" t="s">
        <v>94</v>
      </c>
      <c r="E25" s="19" t="s">
        <v>323</v>
      </c>
      <c r="F25" s="30" t="s">
        <v>23</v>
      </c>
    </row>
    <row r="26" spans="1:6" x14ac:dyDescent="0.2">
      <c r="A26" s="29">
        <v>1968</v>
      </c>
      <c r="B26" s="19" t="s">
        <v>321</v>
      </c>
      <c r="C26" s="30" t="s">
        <v>324</v>
      </c>
      <c r="D26" s="30" t="s">
        <v>94</v>
      </c>
      <c r="E26" s="19" t="s">
        <v>325</v>
      </c>
      <c r="F26" s="30" t="s">
        <v>23</v>
      </c>
    </row>
    <row r="27" spans="1:6" x14ac:dyDescent="0.2">
      <c r="A27" s="29">
        <v>1970</v>
      </c>
      <c r="B27" s="19" t="s">
        <v>388</v>
      </c>
      <c r="C27" s="30" t="s">
        <v>420</v>
      </c>
      <c r="D27" s="30" t="s">
        <v>94</v>
      </c>
      <c r="E27" s="19" t="s">
        <v>421</v>
      </c>
      <c r="F27" s="30" t="s">
        <v>23</v>
      </c>
    </row>
    <row r="28" spans="1:6" x14ac:dyDescent="0.2">
      <c r="A28" s="29">
        <v>1970</v>
      </c>
      <c r="B28" s="19" t="s">
        <v>388</v>
      </c>
      <c r="C28" s="30" t="s">
        <v>389</v>
      </c>
      <c r="D28" s="30" t="s">
        <v>94</v>
      </c>
      <c r="E28" s="19" t="s">
        <v>390</v>
      </c>
      <c r="F28" s="30" t="s">
        <v>23</v>
      </c>
    </row>
    <row r="29" spans="1:6" x14ac:dyDescent="0.2">
      <c r="A29" s="29">
        <v>1970</v>
      </c>
      <c r="B29" s="19" t="s">
        <v>436</v>
      </c>
      <c r="C29" s="30" t="s">
        <v>439</v>
      </c>
      <c r="D29" s="30" t="s">
        <v>94</v>
      </c>
      <c r="E29" s="19" t="s">
        <v>440</v>
      </c>
      <c r="F29" s="30" t="s">
        <v>23</v>
      </c>
    </row>
    <row r="30" spans="1:6" x14ac:dyDescent="0.2">
      <c r="A30" s="29">
        <v>1970</v>
      </c>
      <c r="B30" s="19" t="s">
        <v>436</v>
      </c>
      <c r="C30" s="30" t="s">
        <v>437</v>
      </c>
      <c r="D30" s="30" t="s">
        <v>94</v>
      </c>
      <c r="E30" s="19" t="s">
        <v>438</v>
      </c>
      <c r="F30" s="30" t="s">
        <v>23</v>
      </c>
    </row>
    <row r="31" spans="1:6" x14ac:dyDescent="0.2">
      <c r="A31" s="29">
        <v>1970</v>
      </c>
      <c r="B31" s="19" t="s">
        <v>434</v>
      </c>
      <c r="C31" s="30" t="s">
        <v>435</v>
      </c>
      <c r="D31" s="30" t="s">
        <v>94</v>
      </c>
      <c r="E31" s="19" t="s">
        <v>232</v>
      </c>
      <c r="F31" s="30" t="s">
        <v>23</v>
      </c>
    </row>
    <row r="32" spans="1:6" x14ac:dyDescent="0.2">
      <c r="A32" s="29">
        <v>1970</v>
      </c>
      <c r="B32" s="19" t="s">
        <v>426</v>
      </c>
      <c r="C32" s="19" t="s">
        <v>427</v>
      </c>
      <c r="D32" s="30" t="s">
        <v>94</v>
      </c>
      <c r="E32" s="19" t="s">
        <v>428</v>
      </c>
      <c r="F32" s="30" t="s">
        <v>24</v>
      </c>
    </row>
    <row r="33" spans="1:6" x14ac:dyDescent="0.2">
      <c r="A33" s="29">
        <v>1971</v>
      </c>
      <c r="B33" s="19" t="s">
        <v>452</v>
      </c>
      <c r="C33" s="19" t="s">
        <v>453</v>
      </c>
      <c r="D33" s="30" t="s">
        <v>94</v>
      </c>
      <c r="E33" s="19" t="s">
        <v>454</v>
      </c>
      <c r="F33" s="30" t="s">
        <v>35</v>
      </c>
    </row>
    <row r="34" spans="1:6" x14ac:dyDescent="0.2">
      <c r="A34" s="29">
        <v>1971</v>
      </c>
      <c r="B34" s="19" t="s">
        <v>455</v>
      </c>
      <c r="C34" s="30" t="s">
        <v>456</v>
      </c>
      <c r="D34" s="30" t="s">
        <v>94</v>
      </c>
      <c r="E34" s="19" t="s">
        <v>457</v>
      </c>
      <c r="F34" s="30" t="s">
        <v>458</v>
      </c>
    </row>
    <row r="35" spans="1:6" x14ac:dyDescent="0.2">
      <c r="A35" s="29">
        <v>1972</v>
      </c>
      <c r="B35" s="19" t="s">
        <v>520</v>
      </c>
      <c r="C35" s="30" t="s">
        <v>521</v>
      </c>
      <c r="D35" s="30" t="s">
        <v>94</v>
      </c>
      <c r="E35" s="19" t="s">
        <v>522</v>
      </c>
      <c r="F35" s="30" t="s">
        <v>23</v>
      </c>
    </row>
    <row r="36" spans="1:6" x14ac:dyDescent="0.2">
      <c r="A36" s="29">
        <v>1972</v>
      </c>
      <c r="B36" s="19" t="s">
        <v>517</v>
      </c>
      <c r="C36" s="30" t="s">
        <v>518</v>
      </c>
      <c r="D36" s="30" t="s">
        <v>94</v>
      </c>
      <c r="E36" s="19" t="s">
        <v>519</v>
      </c>
      <c r="F36" s="30" t="s">
        <v>23</v>
      </c>
    </row>
    <row r="37" spans="1:6" x14ac:dyDescent="0.2">
      <c r="A37" s="29">
        <v>1973</v>
      </c>
      <c r="B37" s="19" t="s">
        <v>539</v>
      </c>
      <c r="C37" s="30" t="s">
        <v>540</v>
      </c>
      <c r="D37" s="30" t="s">
        <v>94</v>
      </c>
      <c r="E37" s="19" t="s">
        <v>200</v>
      </c>
      <c r="F37" s="30" t="s">
        <v>23</v>
      </c>
    </row>
    <row r="38" spans="1:6" x14ac:dyDescent="0.2">
      <c r="A38" s="29">
        <v>1974</v>
      </c>
      <c r="B38" s="19" t="s">
        <v>573</v>
      </c>
      <c r="C38" s="30" t="s">
        <v>574</v>
      </c>
      <c r="D38" s="30" t="s">
        <v>94</v>
      </c>
      <c r="E38" s="19" t="s">
        <v>575</v>
      </c>
      <c r="F38" s="30" t="s">
        <v>23</v>
      </c>
    </row>
    <row r="39" spans="1:6" x14ac:dyDescent="0.2">
      <c r="A39" s="29">
        <v>1974</v>
      </c>
      <c r="B39" s="19" t="s">
        <v>576</v>
      </c>
      <c r="C39" s="30" t="s">
        <v>577</v>
      </c>
      <c r="D39" s="30" t="s">
        <v>94</v>
      </c>
      <c r="E39" s="19" t="s">
        <v>578</v>
      </c>
      <c r="F39" s="30" t="s">
        <v>26</v>
      </c>
    </row>
    <row r="40" spans="1:6" x14ac:dyDescent="0.2">
      <c r="A40" s="29">
        <v>1975</v>
      </c>
      <c r="B40" s="19" t="s">
        <v>620</v>
      </c>
      <c r="C40" s="30" t="s">
        <v>621</v>
      </c>
      <c r="D40" s="30" t="s">
        <v>94</v>
      </c>
      <c r="E40" s="19" t="s">
        <v>622</v>
      </c>
      <c r="F40" s="30" t="s">
        <v>23</v>
      </c>
    </row>
    <row r="41" spans="1:6" x14ac:dyDescent="0.2">
      <c r="A41" s="29">
        <v>1975</v>
      </c>
      <c r="B41" s="19" t="s">
        <v>617</v>
      </c>
      <c r="C41" s="30" t="s">
        <v>618</v>
      </c>
      <c r="D41" s="30" t="s">
        <v>94</v>
      </c>
      <c r="E41" s="19" t="s">
        <v>619</v>
      </c>
      <c r="F41" s="30" t="s">
        <v>23</v>
      </c>
    </row>
    <row r="42" spans="1:6" x14ac:dyDescent="0.2">
      <c r="A42" s="29">
        <v>1975</v>
      </c>
      <c r="B42" s="19" t="s">
        <v>612</v>
      </c>
      <c r="C42" s="30" t="s">
        <v>615</v>
      </c>
      <c r="D42" s="30" t="s">
        <v>94</v>
      </c>
      <c r="E42" s="19" t="s">
        <v>616</v>
      </c>
      <c r="F42" s="30" t="s">
        <v>23</v>
      </c>
    </row>
    <row r="43" spans="1:6" x14ac:dyDescent="0.2">
      <c r="A43" s="29">
        <v>1975</v>
      </c>
      <c r="B43" s="19" t="s">
        <v>612</v>
      </c>
      <c r="C43" s="30" t="s">
        <v>613</v>
      </c>
      <c r="D43" s="30" t="s">
        <v>94</v>
      </c>
      <c r="E43" s="19" t="s">
        <v>614</v>
      </c>
      <c r="F43" s="30" t="s">
        <v>23</v>
      </c>
    </row>
    <row r="44" spans="1:6" x14ac:dyDescent="0.2">
      <c r="A44" s="29">
        <v>1975</v>
      </c>
      <c r="B44" s="19" t="s">
        <v>641</v>
      </c>
      <c r="C44" s="30" t="s">
        <v>642</v>
      </c>
      <c r="D44" s="30" t="s">
        <v>94</v>
      </c>
      <c r="E44" s="30" t="s">
        <v>643</v>
      </c>
      <c r="F44" s="30" t="s">
        <v>23</v>
      </c>
    </row>
    <row r="45" spans="1:6" x14ac:dyDescent="0.2">
      <c r="A45" s="29">
        <v>1977</v>
      </c>
      <c r="B45" s="19" t="s">
        <v>708</v>
      </c>
      <c r="C45" s="30" t="s">
        <v>709</v>
      </c>
      <c r="D45" s="30" t="s">
        <v>94</v>
      </c>
      <c r="E45" s="19" t="s">
        <v>710</v>
      </c>
      <c r="F45" s="30" t="s">
        <v>23</v>
      </c>
    </row>
    <row r="46" spans="1:6" x14ac:dyDescent="0.2">
      <c r="A46" s="29">
        <v>1977</v>
      </c>
      <c r="B46" s="19" t="s">
        <v>708</v>
      </c>
      <c r="C46" s="30" t="s">
        <v>711</v>
      </c>
      <c r="D46" s="30" t="s">
        <v>94</v>
      </c>
      <c r="E46" s="19" t="s">
        <v>712</v>
      </c>
      <c r="F46" s="30" t="s">
        <v>23</v>
      </c>
    </row>
    <row r="47" spans="1:6" x14ac:dyDescent="0.2">
      <c r="A47" s="29">
        <v>1977</v>
      </c>
      <c r="B47" s="19" t="s">
        <v>713</v>
      </c>
      <c r="C47" s="30" t="s">
        <v>714</v>
      </c>
      <c r="D47" s="30" t="s">
        <v>94</v>
      </c>
      <c r="E47" s="19" t="s">
        <v>715</v>
      </c>
      <c r="F47" s="30" t="s">
        <v>24</v>
      </c>
    </row>
    <row r="48" spans="1:6" x14ac:dyDescent="0.2">
      <c r="A48" s="29">
        <v>1978</v>
      </c>
      <c r="B48" s="19" t="s">
        <v>750</v>
      </c>
      <c r="C48" s="30" t="s">
        <v>751</v>
      </c>
      <c r="D48" s="30" t="s">
        <v>94</v>
      </c>
      <c r="E48" s="19" t="s">
        <v>752</v>
      </c>
      <c r="F48" s="30" t="s">
        <v>23</v>
      </c>
    </row>
    <row r="49" spans="1:6" x14ac:dyDescent="0.2">
      <c r="A49" s="29">
        <v>1978</v>
      </c>
      <c r="B49" s="19" t="s">
        <v>776</v>
      </c>
      <c r="C49" s="30" t="s">
        <v>777</v>
      </c>
      <c r="D49" s="30" t="s">
        <v>94</v>
      </c>
      <c r="E49" s="19" t="s">
        <v>778</v>
      </c>
      <c r="F49" s="30" t="s">
        <v>23</v>
      </c>
    </row>
    <row r="50" spans="1:6" x14ac:dyDescent="0.2">
      <c r="A50" s="29">
        <v>1979</v>
      </c>
      <c r="B50" s="19" t="s">
        <v>781</v>
      </c>
      <c r="C50" s="30" t="s">
        <v>796</v>
      </c>
      <c r="D50" s="30" t="s">
        <v>94</v>
      </c>
      <c r="E50" s="19" t="s">
        <v>797</v>
      </c>
      <c r="F50" s="30" t="s">
        <v>23</v>
      </c>
    </row>
    <row r="51" spans="1:6" x14ac:dyDescent="0.2">
      <c r="A51" s="29">
        <v>1979</v>
      </c>
      <c r="B51" s="19" t="s">
        <v>781</v>
      </c>
      <c r="C51" s="30" t="s">
        <v>782</v>
      </c>
      <c r="D51" s="30" t="s">
        <v>94</v>
      </c>
      <c r="E51" s="30" t="s">
        <v>783</v>
      </c>
      <c r="F51" s="30" t="s">
        <v>23</v>
      </c>
    </row>
    <row r="52" spans="1:6" x14ac:dyDescent="0.2">
      <c r="A52" s="29">
        <v>1979</v>
      </c>
      <c r="B52" s="19" t="s">
        <v>798</v>
      </c>
      <c r="C52" s="30" t="s">
        <v>799</v>
      </c>
      <c r="D52" s="30" t="s">
        <v>94</v>
      </c>
      <c r="E52" s="30" t="s">
        <v>800</v>
      </c>
      <c r="F52" s="30" t="s">
        <v>23</v>
      </c>
    </row>
    <row r="53" spans="1:6" x14ac:dyDescent="0.2">
      <c r="A53" s="29">
        <v>1979</v>
      </c>
      <c r="B53" s="19" t="s">
        <v>801</v>
      </c>
      <c r="C53" s="30" t="s">
        <v>802</v>
      </c>
      <c r="D53" s="30" t="s">
        <v>94</v>
      </c>
      <c r="E53" s="30" t="s">
        <v>803</v>
      </c>
      <c r="F53" s="30" t="s">
        <v>23</v>
      </c>
    </row>
    <row r="54" spans="1:6" x14ac:dyDescent="0.2">
      <c r="A54" s="29">
        <v>1979</v>
      </c>
      <c r="B54" s="19" t="s">
        <v>804</v>
      </c>
      <c r="C54" s="30" t="s">
        <v>805</v>
      </c>
      <c r="D54" s="30" t="s">
        <v>94</v>
      </c>
      <c r="E54" s="30" t="s">
        <v>806</v>
      </c>
      <c r="F54" s="30" t="s">
        <v>23</v>
      </c>
    </row>
    <row r="55" spans="1:6" x14ac:dyDescent="0.2">
      <c r="A55" s="29">
        <v>1979</v>
      </c>
      <c r="B55" s="19" t="s">
        <v>807</v>
      </c>
      <c r="C55" s="30" t="s">
        <v>808</v>
      </c>
      <c r="D55" s="30" t="s">
        <v>94</v>
      </c>
      <c r="E55" s="19" t="s">
        <v>809</v>
      </c>
      <c r="F55" s="30" t="s">
        <v>30</v>
      </c>
    </row>
    <row r="56" spans="1:6" x14ac:dyDescent="0.2">
      <c r="A56" s="29">
        <v>1979</v>
      </c>
      <c r="B56" s="19" t="s">
        <v>810</v>
      </c>
      <c r="C56" s="30" t="s">
        <v>811</v>
      </c>
      <c r="D56" s="30" t="s">
        <v>94</v>
      </c>
      <c r="E56" s="19" t="s">
        <v>812</v>
      </c>
      <c r="F56" s="30" t="s">
        <v>40</v>
      </c>
    </row>
    <row r="57" spans="1:6" x14ac:dyDescent="0.2">
      <c r="A57" s="29">
        <v>1979</v>
      </c>
      <c r="B57" s="19" t="s">
        <v>810</v>
      </c>
      <c r="C57" s="30" t="s">
        <v>813</v>
      </c>
      <c r="D57" s="30" t="s">
        <v>94</v>
      </c>
      <c r="E57" s="19" t="s">
        <v>814</v>
      </c>
      <c r="F57" s="30" t="s">
        <v>40</v>
      </c>
    </row>
    <row r="58" spans="1:6" x14ac:dyDescent="0.2">
      <c r="A58" s="29">
        <v>1980</v>
      </c>
      <c r="B58" s="19" t="s">
        <v>866</v>
      </c>
      <c r="C58" s="30" t="s">
        <v>869</v>
      </c>
      <c r="D58" s="30" t="s">
        <v>94</v>
      </c>
      <c r="E58" s="19" t="s">
        <v>870</v>
      </c>
      <c r="F58" s="30" t="s">
        <v>23</v>
      </c>
    </row>
    <row r="59" spans="1:6" x14ac:dyDescent="0.2">
      <c r="A59" s="29">
        <v>1980</v>
      </c>
      <c r="B59" s="19" t="s">
        <v>871</v>
      </c>
      <c r="C59" s="30" t="s">
        <v>872</v>
      </c>
      <c r="D59" s="30" t="s">
        <v>94</v>
      </c>
      <c r="E59" s="19" t="s">
        <v>873</v>
      </c>
      <c r="F59" s="30" t="s">
        <v>25</v>
      </c>
    </row>
    <row r="60" spans="1:6" x14ac:dyDescent="0.2">
      <c r="A60" s="29">
        <v>1980</v>
      </c>
      <c r="B60" s="19" t="s">
        <v>874</v>
      </c>
      <c r="C60" s="30" t="s">
        <v>875</v>
      </c>
      <c r="D60" s="30" t="s">
        <v>94</v>
      </c>
      <c r="E60" s="19" t="s">
        <v>876</v>
      </c>
      <c r="F60" s="30" t="s">
        <v>23</v>
      </c>
    </row>
    <row r="61" spans="1:6" x14ac:dyDescent="0.2">
      <c r="A61" s="29">
        <v>1980</v>
      </c>
      <c r="B61" s="19" t="s">
        <v>877</v>
      </c>
      <c r="C61" s="30" t="s">
        <v>878</v>
      </c>
      <c r="D61" s="30" t="s">
        <v>94</v>
      </c>
      <c r="E61" s="19" t="s">
        <v>879</v>
      </c>
      <c r="F61" s="30" t="s">
        <v>23</v>
      </c>
    </row>
    <row r="62" spans="1:6" x14ac:dyDescent="0.2">
      <c r="A62" s="29">
        <v>1982</v>
      </c>
      <c r="B62" s="19" t="s">
        <v>937</v>
      </c>
      <c r="C62" s="30" t="s">
        <v>940</v>
      </c>
      <c r="D62" s="30" t="s">
        <v>94</v>
      </c>
      <c r="E62" s="19" t="s">
        <v>941</v>
      </c>
      <c r="F62" s="30" t="s">
        <v>26</v>
      </c>
    </row>
    <row r="63" spans="1:6" x14ac:dyDescent="0.2">
      <c r="A63" s="29">
        <v>1982</v>
      </c>
      <c r="B63" s="19" t="s">
        <v>937</v>
      </c>
      <c r="C63" s="30" t="s">
        <v>938</v>
      </c>
      <c r="D63" s="30" t="s">
        <v>94</v>
      </c>
      <c r="E63" s="19" t="s">
        <v>939</v>
      </c>
      <c r="F63" s="30" t="s">
        <v>26</v>
      </c>
    </row>
    <row r="64" spans="1:6" x14ac:dyDescent="0.2">
      <c r="A64" s="29">
        <v>1982</v>
      </c>
      <c r="B64" s="19" t="s">
        <v>932</v>
      </c>
      <c r="C64" s="30" t="s">
        <v>935</v>
      </c>
      <c r="D64" s="30" t="s">
        <v>94</v>
      </c>
      <c r="E64" s="19" t="s">
        <v>936</v>
      </c>
      <c r="F64" s="30" t="s">
        <v>23</v>
      </c>
    </row>
    <row r="65" spans="1:6" x14ac:dyDescent="0.2">
      <c r="A65" s="29">
        <v>1982</v>
      </c>
      <c r="B65" s="19" t="s">
        <v>932</v>
      </c>
      <c r="C65" s="30" t="s">
        <v>933</v>
      </c>
      <c r="D65" s="30" t="s">
        <v>94</v>
      </c>
      <c r="E65" s="19" t="s">
        <v>934</v>
      </c>
      <c r="F65" s="30" t="s">
        <v>23</v>
      </c>
    </row>
    <row r="66" spans="1:6" x14ac:dyDescent="0.2">
      <c r="A66" s="29">
        <v>1982</v>
      </c>
      <c r="B66" s="19" t="s">
        <v>929</v>
      </c>
      <c r="C66" s="30" t="s">
        <v>930</v>
      </c>
      <c r="D66" s="30" t="s">
        <v>94</v>
      </c>
      <c r="E66" s="19" t="s">
        <v>931</v>
      </c>
      <c r="F66" s="30" t="s">
        <v>30</v>
      </c>
    </row>
    <row r="67" spans="1:6" x14ac:dyDescent="0.2">
      <c r="A67" s="29">
        <v>1983</v>
      </c>
      <c r="B67" s="19" t="s">
        <v>991</v>
      </c>
      <c r="C67" s="30" t="s">
        <v>991</v>
      </c>
      <c r="D67" s="30" t="s">
        <v>94</v>
      </c>
      <c r="E67" s="19" t="s">
        <v>992</v>
      </c>
      <c r="F67" s="30" t="s">
        <v>23</v>
      </c>
    </row>
    <row r="68" spans="1:6" x14ac:dyDescent="0.2">
      <c r="A68" s="29">
        <v>1983</v>
      </c>
      <c r="B68" s="19" t="s">
        <v>991</v>
      </c>
      <c r="C68" s="30" t="s">
        <v>993</v>
      </c>
      <c r="D68" s="30" t="s">
        <v>94</v>
      </c>
      <c r="E68" s="19" t="s">
        <v>994</v>
      </c>
      <c r="F68" s="30" t="s">
        <v>23</v>
      </c>
    </row>
    <row r="69" spans="1:6" x14ac:dyDescent="0.2">
      <c r="A69" s="29">
        <v>1983</v>
      </c>
      <c r="B69" s="19" t="s">
        <v>995</v>
      </c>
      <c r="C69" s="30" t="s">
        <v>996</v>
      </c>
      <c r="D69" s="30" t="s">
        <v>94</v>
      </c>
      <c r="E69" s="19" t="s">
        <v>997</v>
      </c>
      <c r="F69" s="30" t="s">
        <v>23</v>
      </c>
    </row>
    <row r="70" spans="1:6" x14ac:dyDescent="0.2">
      <c r="A70" s="29">
        <v>1984</v>
      </c>
      <c r="B70" s="19" t="s">
        <v>951</v>
      </c>
      <c r="C70" s="30" t="s">
        <v>1039</v>
      </c>
      <c r="D70" s="30" t="s">
        <v>94</v>
      </c>
      <c r="E70" s="19" t="s">
        <v>1040</v>
      </c>
      <c r="F70" s="30" t="s">
        <v>23</v>
      </c>
    </row>
    <row r="71" spans="1:6" x14ac:dyDescent="0.2">
      <c r="A71" s="29">
        <v>1984</v>
      </c>
      <c r="B71" s="19" t="s">
        <v>1041</v>
      </c>
      <c r="C71" s="30" t="s">
        <v>1042</v>
      </c>
      <c r="D71" s="30" t="s">
        <v>94</v>
      </c>
      <c r="E71" s="19" t="s">
        <v>1043</v>
      </c>
      <c r="F71" s="30" t="s">
        <v>164</v>
      </c>
    </row>
    <row r="72" spans="1:6" x14ac:dyDescent="0.2">
      <c r="A72" s="29">
        <v>1984</v>
      </c>
      <c r="B72" s="19" t="s">
        <v>1044</v>
      </c>
      <c r="C72" s="30" t="s">
        <v>1045</v>
      </c>
      <c r="D72" s="30" t="s">
        <v>94</v>
      </c>
      <c r="E72" s="19" t="s">
        <v>1046</v>
      </c>
      <c r="F72" s="30" t="s">
        <v>23</v>
      </c>
    </row>
    <row r="73" spans="1:6" x14ac:dyDescent="0.2">
      <c r="A73" s="29">
        <v>1985</v>
      </c>
      <c r="B73" s="19" t="s">
        <v>1079</v>
      </c>
      <c r="C73" s="30" t="s">
        <v>1039</v>
      </c>
      <c r="D73" s="30" t="s">
        <v>94</v>
      </c>
      <c r="E73" s="19" t="s">
        <v>1040</v>
      </c>
      <c r="F73" s="30" t="s">
        <v>23</v>
      </c>
    </row>
    <row r="74" spans="1:6" x14ac:dyDescent="0.2">
      <c r="A74" s="29">
        <v>1985</v>
      </c>
      <c r="B74" s="19" t="s">
        <v>1074</v>
      </c>
      <c r="C74" s="30" t="s">
        <v>1077</v>
      </c>
      <c r="D74" s="30" t="s">
        <v>94</v>
      </c>
      <c r="E74" s="19" t="s">
        <v>1078</v>
      </c>
      <c r="F74" s="30" t="s">
        <v>23</v>
      </c>
    </row>
    <row r="75" spans="1:6" x14ac:dyDescent="0.2">
      <c r="A75" s="29">
        <v>1985</v>
      </c>
      <c r="B75" s="19" t="s">
        <v>1074</v>
      </c>
      <c r="C75" s="30" t="s">
        <v>1075</v>
      </c>
      <c r="D75" s="30" t="s">
        <v>94</v>
      </c>
      <c r="E75" s="19" t="s">
        <v>1076</v>
      </c>
      <c r="F75" s="30" t="s">
        <v>23</v>
      </c>
    </row>
    <row r="76" spans="1:6" x14ac:dyDescent="0.2">
      <c r="A76" s="29">
        <v>1985</v>
      </c>
      <c r="B76" s="19" t="s">
        <v>1071</v>
      </c>
      <c r="C76" s="30" t="s">
        <v>1072</v>
      </c>
      <c r="D76" s="30" t="s">
        <v>94</v>
      </c>
      <c r="E76" s="30" t="s">
        <v>1073</v>
      </c>
      <c r="F76" s="30" t="s">
        <v>24</v>
      </c>
    </row>
    <row r="77" spans="1:6" x14ac:dyDescent="0.2">
      <c r="A77" s="29">
        <v>1985</v>
      </c>
      <c r="B77" s="19" t="s">
        <v>1108</v>
      </c>
      <c r="C77" s="30" t="s">
        <v>1109</v>
      </c>
      <c r="D77" s="30" t="s">
        <v>94</v>
      </c>
      <c r="E77" s="30" t="s">
        <v>1110</v>
      </c>
      <c r="F77" s="30" t="s">
        <v>676</v>
      </c>
    </row>
    <row r="78" spans="1:6" x14ac:dyDescent="0.2">
      <c r="A78" s="29">
        <v>1985</v>
      </c>
      <c r="B78" s="19" t="s">
        <v>1108</v>
      </c>
      <c r="C78" s="30" t="s">
        <v>1141</v>
      </c>
      <c r="D78" s="30" t="s">
        <v>94</v>
      </c>
      <c r="E78" s="30" t="s">
        <v>1142</v>
      </c>
      <c r="F78" s="30" t="s">
        <v>676</v>
      </c>
    </row>
    <row r="79" spans="1:6" x14ac:dyDescent="0.2">
      <c r="A79" s="29">
        <v>1985</v>
      </c>
      <c r="B79" s="19" t="s">
        <v>1114</v>
      </c>
      <c r="C79" s="30" t="s">
        <v>1119</v>
      </c>
      <c r="D79" s="30" t="s">
        <v>94</v>
      </c>
      <c r="E79" s="19" t="s">
        <v>1120</v>
      </c>
      <c r="F79" s="30" t="s">
        <v>29</v>
      </c>
    </row>
    <row r="80" spans="1:6" x14ac:dyDescent="0.2">
      <c r="A80" s="29">
        <v>1985</v>
      </c>
      <c r="B80" s="19" t="s">
        <v>1114</v>
      </c>
      <c r="C80" s="30" t="s">
        <v>1115</v>
      </c>
      <c r="D80" s="30" t="s">
        <v>94</v>
      </c>
      <c r="E80" s="19" t="s">
        <v>1116</v>
      </c>
      <c r="F80" s="30" t="s">
        <v>29</v>
      </c>
    </row>
    <row r="81" spans="1:6" x14ac:dyDescent="0.2">
      <c r="A81" s="29">
        <v>1985</v>
      </c>
      <c r="B81" s="19" t="s">
        <v>1135</v>
      </c>
      <c r="C81" s="30" t="s">
        <v>1136</v>
      </c>
      <c r="D81" s="30" t="s">
        <v>94</v>
      </c>
      <c r="E81" s="19" t="s">
        <v>1137</v>
      </c>
      <c r="F81" s="30" t="s">
        <v>23</v>
      </c>
    </row>
    <row r="82" spans="1:6" x14ac:dyDescent="0.2">
      <c r="A82" s="29">
        <v>1985</v>
      </c>
      <c r="B82" s="19" t="s">
        <v>1132</v>
      </c>
      <c r="C82" s="30" t="s">
        <v>1133</v>
      </c>
      <c r="D82" s="30" t="s">
        <v>94</v>
      </c>
      <c r="E82" s="19" t="s">
        <v>1134</v>
      </c>
      <c r="F82" s="30" t="s">
        <v>23</v>
      </c>
    </row>
    <row r="83" spans="1:6" x14ac:dyDescent="0.2">
      <c r="A83" s="29">
        <v>1986</v>
      </c>
      <c r="B83" s="19" t="s">
        <v>1169</v>
      </c>
      <c r="C83" s="30" t="s">
        <v>869</v>
      </c>
      <c r="D83" s="30" t="s">
        <v>94</v>
      </c>
      <c r="E83" s="30" t="s">
        <v>1170</v>
      </c>
      <c r="F83" s="30" t="s">
        <v>26</v>
      </c>
    </row>
    <row r="84" spans="1:6" x14ac:dyDescent="0.2">
      <c r="A84" s="29">
        <v>1986</v>
      </c>
      <c r="B84" s="19" t="s">
        <v>1171</v>
      </c>
      <c r="C84" s="30" t="s">
        <v>1172</v>
      </c>
      <c r="D84" s="30" t="s">
        <v>94</v>
      </c>
      <c r="E84" s="19" t="s">
        <v>1173</v>
      </c>
      <c r="F84" s="30" t="s">
        <v>24</v>
      </c>
    </row>
    <row r="85" spans="1:6" x14ac:dyDescent="0.2">
      <c r="A85" s="29">
        <v>1986</v>
      </c>
      <c r="B85" s="19" t="s">
        <v>1174</v>
      </c>
      <c r="C85" s="30" t="s">
        <v>1175</v>
      </c>
      <c r="D85" s="30" t="s">
        <v>94</v>
      </c>
      <c r="E85" s="19" t="s">
        <v>1176</v>
      </c>
      <c r="F85" s="30" t="s">
        <v>23</v>
      </c>
    </row>
    <row r="86" spans="1:6" x14ac:dyDescent="0.2">
      <c r="A86" s="29">
        <v>1986</v>
      </c>
      <c r="B86" s="19" t="s">
        <v>1177</v>
      </c>
      <c r="C86" s="30" t="s">
        <v>1178</v>
      </c>
      <c r="D86" s="30" t="s">
        <v>94</v>
      </c>
      <c r="E86" s="30" t="s">
        <v>1179</v>
      </c>
      <c r="F86" s="30" t="s">
        <v>23</v>
      </c>
    </row>
    <row r="87" spans="1:6" x14ac:dyDescent="0.2">
      <c r="A87" s="29">
        <v>1986</v>
      </c>
      <c r="B87" s="19" t="s">
        <v>1166</v>
      </c>
      <c r="C87" s="30" t="s">
        <v>1180</v>
      </c>
      <c r="D87" s="30" t="s">
        <v>94</v>
      </c>
      <c r="E87" s="19" t="s">
        <v>1181</v>
      </c>
      <c r="F87" s="30" t="s">
        <v>23</v>
      </c>
    </row>
    <row r="88" spans="1:6" x14ac:dyDescent="0.2">
      <c r="A88" s="29">
        <v>1986</v>
      </c>
      <c r="B88" s="19" t="s">
        <v>1166</v>
      </c>
      <c r="C88" s="30" t="s">
        <v>1167</v>
      </c>
      <c r="D88" s="30" t="s">
        <v>94</v>
      </c>
      <c r="E88" s="30" t="s">
        <v>1168</v>
      </c>
      <c r="F88" s="30" t="s">
        <v>23</v>
      </c>
    </row>
    <row r="89" spans="1:6" x14ac:dyDescent="0.2">
      <c r="A89" s="29">
        <v>1987</v>
      </c>
      <c r="B89" s="19" t="s">
        <v>1212</v>
      </c>
      <c r="C89" s="30" t="s">
        <v>1213</v>
      </c>
      <c r="D89" s="30" t="s">
        <v>94</v>
      </c>
      <c r="E89" s="19" t="s">
        <v>1214</v>
      </c>
      <c r="F89" s="30" t="s">
        <v>164</v>
      </c>
    </row>
    <row r="90" spans="1:6" x14ac:dyDescent="0.2">
      <c r="A90" s="29">
        <v>1988</v>
      </c>
      <c r="B90" s="19" t="s">
        <v>1224</v>
      </c>
      <c r="C90" s="30" t="s">
        <v>1225</v>
      </c>
      <c r="D90" s="30" t="s">
        <v>94</v>
      </c>
      <c r="E90" s="19" t="s">
        <v>919</v>
      </c>
      <c r="F90" s="30" t="s">
        <v>23</v>
      </c>
    </row>
    <row r="91" spans="1:6" x14ac:dyDescent="0.2">
      <c r="A91" s="29">
        <v>1989</v>
      </c>
      <c r="B91" s="19" t="s">
        <v>1264</v>
      </c>
      <c r="C91" s="30" t="s">
        <v>1265</v>
      </c>
      <c r="D91" s="30" t="s">
        <v>94</v>
      </c>
      <c r="E91" s="19" t="s">
        <v>1266</v>
      </c>
      <c r="F91" s="30" t="s">
        <v>1267</v>
      </c>
    </row>
    <row r="92" spans="1:6" x14ac:dyDescent="0.2">
      <c r="A92" s="29">
        <v>1990</v>
      </c>
      <c r="B92" s="19" t="s">
        <v>1271</v>
      </c>
      <c r="C92" s="30" t="s">
        <v>1272</v>
      </c>
      <c r="D92" s="30" t="s">
        <v>94</v>
      </c>
      <c r="E92" s="19" t="s">
        <v>1273</v>
      </c>
      <c r="F92" s="30" t="s">
        <v>1274</v>
      </c>
    </row>
    <row r="93" spans="1:6" x14ac:dyDescent="0.2">
      <c r="A93" s="29">
        <v>1991</v>
      </c>
      <c r="B93" s="19" t="s">
        <v>1343</v>
      </c>
      <c r="C93" s="30" t="s">
        <v>1344</v>
      </c>
      <c r="D93" s="30" t="s">
        <v>94</v>
      </c>
      <c r="E93" s="19" t="s">
        <v>1345</v>
      </c>
      <c r="F93" s="30" t="s">
        <v>23</v>
      </c>
    </row>
    <row r="94" spans="1:6" x14ac:dyDescent="0.2">
      <c r="A94" s="29">
        <v>1991</v>
      </c>
      <c r="B94" s="19" t="s">
        <v>1288</v>
      </c>
      <c r="C94" s="30" t="s">
        <v>1289</v>
      </c>
      <c r="D94" s="30" t="s">
        <v>94</v>
      </c>
      <c r="E94" s="19" t="s">
        <v>1290</v>
      </c>
      <c r="F94" s="30" t="s">
        <v>23</v>
      </c>
    </row>
    <row r="95" spans="1:6" x14ac:dyDescent="0.2">
      <c r="A95" s="29">
        <v>1991</v>
      </c>
      <c r="B95" s="19" t="s">
        <v>1322</v>
      </c>
      <c r="C95" s="30" t="s">
        <v>1323</v>
      </c>
      <c r="D95" s="30" t="s">
        <v>94</v>
      </c>
      <c r="E95" s="19" t="s">
        <v>1324</v>
      </c>
      <c r="F95" s="30" t="s">
        <v>23</v>
      </c>
    </row>
    <row r="96" spans="1:6" x14ac:dyDescent="0.2">
      <c r="A96" s="29">
        <v>1991</v>
      </c>
      <c r="B96" s="19" t="s">
        <v>1338</v>
      </c>
      <c r="C96" s="30" t="s">
        <v>1339</v>
      </c>
      <c r="D96" s="30" t="s">
        <v>94</v>
      </c>
      <c r="E96" s="19" t="s">
        <v>1340</v>
      </c>
      <c r="F96" s="30" t="s">
        <v>23</v>
      </c>
    </row>
    <row r="97" spans="1:6" x14ac:dyDescent="0.2">
      <c r="A97" s="29">
        <v>1992</v>
      </c>
      <c r="B97" s="19" t="s">
        <v>1395</v>
      </c>
      <c r="C97" s="30" t="s">
        <v>1396</v>
      </c>
      <c r="D97" s="30" t="s">
        <v>94</v>
      </c>
      <c r="E97" s="19" t="s">
        <v>1397</v>
      </c>
      <c r="F97" s="30" t="s">
        <v>1398</v>
      </c>
    </row>
    <row r="98" spans="1:6" x14ac:dyDescent="0.2">
      <c r="A98" s="29">
        <v>1992</v>
      </c>
      <c r="B98" s="19" t="s">
        <v>1357</v>
      </c>
      <c r="C98" s="30" t="s">
        <v>1358</v>
      </c>
      <c r="D98" s="30" t="s">
        <v>94</v>
      </c>
      <c r="E98" s="19" t="s">
        <v>1359</v>
      </c>
      <c r="F98" s="30" t="s">
        <v>28</v>
      </c>
    </row>
    <row r="99" spans="1:6" x14ac:dyDescent="0.2">
      <c r="A99" s="29">
        <v>1992</v>
      </c>
      <c r="B99" s="19" t="s">
        <v>1384</v>
      </c>
      <c r="C99" s="30" t="s">
        <v>1385</v>
      </c>
      <c r="D99" s="30" t="s">
        <v>94</v>
      </c>
      <c r="E99" s="19" t="s">
        <v>1386</v>
      </c>
      <c r="F99" s="30" t="s">
        <v>28</v>
      </c>
    </row>
    <row r="100" spans="1:6" x14ac:dyDescent="0.2">
      <c r="A100" s="29">
        <v>1992</v>
      </c>
      <c r="B100" s="19" t="s">
        <v>1360</v>
      </c>
      <c r="C100" s="30" t="s">
        <v>1344</v>
      </c>
      <c r="D100" s="30" t="s">
        <v>94</v>
      </c>
      <c r="E100" s="19" t="s">
        <v>1361</v>
      </c>
      <c r="F100" s="30" t="s">
        <v>23</v>
      </c>
    </row>
    <row r="101" spans="1:6" x14ac:dyDescent="0.2">
      <c r="A101" s="29">
        <v>1992</v>
      </c>
      <c r="B101" s="19" t="s">
        <v>1360</v>
      </c>
      <c r="C101" s="30" t="s">
        <v>1362</v>
      </c>
      <c r="D101" s="30" t="s">
        <v>94</v>
      </c>
      <c r="E101" s="19" t="s">
        <v>1363</v>
      </c>
      <c r="F101" s="30" t="s">
        <v>23</v>
      </c>
    </row>
    <row r="102" spans="1:6" x14ac:dyDescent="0.2">
      <c r="A102" s="29">
        <v>1992</v>
      </c>
      <c r="B102" s="19" t="s">
        <v>1346</v>
      </c>
      <c r="C102" s="30" t="s">
        <v>1364</v>
      </c>
      <c r="D102" s="30" t="s">
        <v>94</v>
      </c>
      <c r="E102" s="19" t="s">
        <v>1365</v>
      </c>
      <c r="F102" s="30" t="s">
        <v>23</v>
      </c>
    </row>
    <row r="103" spans="1:6" x14ac:dyDescent="0.2">
      <c r="A103" s="29">
        <v>1992</v>
      </c>
      <c r="B103" s="19" t="s">
        <v>1346</v>
      </c>
      <c r="C103" s="30" t="s">
        <v>1366</v>
      </c>
      <c r="D103" s="30" t="s">
        <v>94</v>
      </c>
      <c r="E103" s="19" t="s">
        <v>1367</v>
      </c>
      <c r="F103" s="30" t="s">
        <v>23</v>
      </c>
    </row>
    <row r="104" spans="1:6" x14ac:dyDescent="0.2">
      <c r="A104" s="29">
        <v>1992</v>
      </c>
      <c r="B104" s="19" t="s">
        <v>1349</v>
      </c>
      <c r="C104" s="30" t="s">
        <v>1350</v>
      </c>
      <c r="D104" s="30" t="s">
        <v>94</v>
      </c>
      <c r="E104" s="19" t="s">
        <v>1351</v>
      </c>
      <c r="F104" s="30" t="s">
        <v>28</v>
      </c>
    </row>
    <row r="105" spans="1:6" x14ac:dyDescent="0.2">
      <c r="A105" s="29">
        <v>1993</v>
      </c>
      <c r="B105" s="19" t="s">
        <v>1349</v>
      </c>
      <c r="C105" s="30" t="s">
        <v>1451</v>
      </c>
      <c r="D105" s="30" t="s">
        <v>94</v>
      </c>
      <c r="E105" s="30" t="s">
        <v>1452</v>
      </c>
      <c r="F105" s="30" t="s">
        <v>28</v>
      </c>
    </row>
    <row r="106" spans="1:6" x14ac:dyDescent="0.2">
      <c r="A106" s="29">
        <v>1994</v>
      </c>
      <c r="B106" s="19" t="s">
        <v>1349</v>
      </c>
      <c r="C106" s="30" t="s">
        <v>1461</v>
      </c>
      <c r="D106" s="30" t="s">
        <v>94</v>
      </c>
      <c r="E106" s="19" t="s">
        <v>1462</v>
      </c>
      <c r="F106" s="30" t="s">
        <v>28</v>
      </c>
    </row>
    <row r="107" spans="1:6" x14ac:dyDescent="0.2">
      <c r="A107" s="29">
        <v>1992</v>
      </c>
      <c r="B107" s="19" t="s">
        <v>1399</v>
      </c>
      <c r="C107" s="30" t="s">
        <v>1400</v>
      </c>
      <c r="D107" s="30" t="s">
        <v>94</v>
      </c>
      <c r="E107" s="19" t="s">
        <v>1401</v>
      </c>
      <c r="F107" s="30" t="s">
        <v>23</v>
      </c>
    </row>
    <row r="108" spans="1:6" x14ac:dyDescent="0.2">
      <c r="A108" s="29">
        <v>1993</v>
      </c>
      <c r="B108" s="19" t="s">
        <v>1434</v>
      </c>
      <c r="C108" s="30" t="s">
        <v>1448</v>
      </c>
      <c r="D108" s="30" t="s">
        <v>94</v>
      </c>
      <c r="E108" s="19" t="s">
        <v>1284</v>
      </c>
      <c r="F108" s="30" t="s">
        <v>23</v>
      </c>
    </row>
    <row r="109" spans="1:6" x14ac:dyDescent="0.2">
      <c r="A109" s="29">
        <v>1994</v>
      </c>
      <c r="B109" s="19" t="s">
        <v>1434</v>
      </c>
      <c r="C109" s="30" t="s">
        <v>1469</v>
      </c>
      <c r="D109" s="30" t="s">
        <v>94</v>
      </c>
      <c r="E109" s="19" t="s">
        <v>1470</v>
      </c>
      <c r="F109" s="30" t="s">
        <v>23</v>
      </c>
    </row>
    <row r="110" spans="1:6" x14ac:dyDescent="0.2">
      <c r="A110" s="29">
        <v>1993</v>
      </c>
      <c r="B110" s="19" t="s">
        <v>1436</v>
      </c>
      <c r="C110" s="30" t="s">
        <v>1446</v>
      </c>
      <c r="D110" s="30" t="s">
        <v>94</v>
      </c>
      <c r="E110" s="19" t="s">
        <v>1447</v>
      </c>
      <c r="F110" s="30" t="s">
        <v>28</v>
      </c>
    </row>
    <row r="111" spans="1:6" x14ac:dyDescent="0.2">
      <c r="A111" s="29">
        <v>1993</v>
      </c>
      <c r="B111" s="19" t="s">
        <v>1441</v>
      </c>
      <c r="C111" s="30" t="s">
        <v>1444</v>
      </c>
      <c r="D111" s="30" t="s">
        <v>94</v>
      </c>
      <c r="E111" s="19" t="s">
        <v>1445</v>
      </c>
      <c r="F111" s="30" t="s">
        <v>23</v>
      </c>
    </row>
    <row r="112" spans="1:6" x14ac:dyDescent="0.2">
      <c r="A112" s="29">
        <v>1994</v>
      </c>
      <c r="B112" s="19" t="s">
        <v>1497</v>
      </c>
      <c r="C112" s="30" t="s">
        <v>1498</v>
      </c>
      <c r="D112" s="30" t="s">
        <v>94</v>
      </c>
      <c r="E112" s="19" t="s">
        <v>1499</v>
      </c>
      <c r="F112" s="30" t="s">
        <v>23</v>
      </c>
    </row>
    <row r="113" spans="1:6" x14ac:dyDescent="0.2">
      <c r="A113" s="29">
        <v>1994</v>
      </c>
      <c r="B113" s="19" t="s">
        <v>1497</v>
      </c>
      <c r="C113" s="30" t="s">
        <v>1500</v>
      </c>
      <c r="D113" s="30" t="s">
        <v>94</v>
      </c>
      <c r="E113" s="30" t="s">
        <v>1501</v>
      </c>
      <c r="F113" s="30" t="s">
        <v>23</v>
      </c>
    </row>
    <row r="114" spans="1:6" x14ac:dyDescent="0.2">
      <c r="A114" s="29">
        <v>1995</v>
      </c>
      <c r="B114" s="19" t="s">
        <v>1607</v>
      </c>
      <c r="C114" s="30" t="s">
        <v>1610</v>
      </c>
      <c r="D114" s="30" t="s">
        <v>94</v>
      </c>
      <c r="E114" s="19" t="s">
        <v>1611</v>
      </c>
      <c r="F114" s="30" t="s">
        <v>40</v>
      </c>
    </row>
    <row r="115" spans="1:6" x14ac:dyDescent="0.2">
      <c r="A115" s="29">
        <v>1995</v>
      </c>
      <c r="B115" s="19" t="s">
        <v>1607</v>
      </c>
      <c r="C115" s="30" t="s">
        <v>1608</v>
      </c>
      <c r="D115" s="30" t="s">
        <v>94</v>
      </c>
      <c r="E115" s="19" t="s">
        <v>1609</v>
      </c>
      <c r="F115" s="30" t="s">
        <v>40</v>
      </c>
    </row>
    <row r="116" spans="1:6" x14ac:dyDescent="0.2">
      <c r="A116" s="29">
        <v>1995</v>
      </c>
      <c r="B116" s="19" t="s">
        <v>1605</v>
      </c>
      <c r="C116" s="30" t="s">
        <v>1606</v>
      </c>
      <c r="D116" s="30" t="s">
        <v>94</v>
      </c>
      <c r="E116" s="19" t="s">
        <v>1087</v>
      </c>
      <c r="F116" s="30" t="s">
        <v>23</v>
      </c>
    </row>
    <row r="117" spans="1:6" x14ac:dyDescent="0.2">
      <c r="A117" s="29">
        <v>1995</v>
      </c>
      <c r="B117" s="19" t="s">
        <v>1602</v>
      </c>
      <c r="C117" s="30" t="s">
        <v>1603</v>
      </c>
      <c r="D117" s="30" t="s">
        <v>94</v>
      </c>
      <c r="E117" s="19" t="s">
        <v>1604</v>
      </c>
      <c r="F117" s="30" t="s">
        <v>23</v>
      </c>
    </row>
    <row r="118" spans="1:6" x14ac:dyDescent="0.2">
      <c r="A118" s="29">
        <v>1995</v>
      </c>
      <c r="B118" s="19" t="s">
        <v>1599</v>
      </c>
      <c r="C118" s="30" t="s">
        <v>1600</v>
      </c>
      <c r="D118" s="30" t="s">
        <v>94</v>
      </c>
      <c r="E118" s="19" t="s">
        <v>1601</v>
      </c>
      <c r="F118" s="30" t="s">
        <v>25</v>
      </c>
    </row>
    <row r="119" spans="1:6" x14ac:dyDescent="0.2">
      <c r="A119" s="29">
        <v>1995</v>
      </c>
      <c r="B119" s="19" t="s">
        <v>1596</v>
      </c>
      <c r="C119" s="30" t="s">
        <v>1597</v>
      </c>
      <c r="D119" s="30" t="s">
        <v>94</v>
      </c>
      <c r="E119" s="19" t="s">
        <v>1598</v>
      </c>
      <c r="F119" s="30" t="s">
        <v>23</v>
      </c>
    </row>
    <row r="120" spans="1:6" x14ac:dyDescent="0.2">
      <c r="A120" s="29">
        <v>1995</v>
      </c>
      <c r="B120" s="19" t="s">
        <v>1591</v>
      </c>
      <c r="C120" s="30" t="s">
        <v>1594</v>
      </c>
      <c r="D120" s="30" t="s">
        <v>94</v>
      </c>
      <c r="E120" s="19" t="s">
        <v>1595</v>
      </c>
      <c r="F120" s="30" t="s">
        <v>23</v>
      </c>
    </row>
    <row r="121" spans="1:6" x14ac:dyDescent="0.2">
      <c r="A121" s="29">
        <v>1995</v>
      </c>
      <c r="B121" s="19" t="s">
        <v>1591</v>
      </c>
      <c r="C121" s="30" t="s">
        <v>1592</v>
      </c>
      <c r="D121" s="30" t="s">
        <v>94</v>
      </c>
      <c r="E121" s="19" t="s">
        <v>1593</v>
      </c>
      <c r="F121" s="30" t="s">
        <v>23</v>
      </c>
    </row>
    <row r="122" spans="1:6" x14ac:dyDescent="0.2">
      <c r="A122" s="29">
        <v>1995</v>
      </c>
      <c r="B122" s="19" t="s">
        <v>1588</v>
      </c>
      <c r="C122" s="30" t="s">
        <v>1589</v>
      </c>
      <c r="D122" s="30" t="s">
        <v>94</v>
      </c>
      <c r="E122" s="19" t="s">
        <v>1590</v>
      </c>
      <c r="F122" s="30" t="s">
        <v>26</v>
      </c>
    </row>
    <row r="123" spans="1:6" x14ac:dyDescent="0.2">
      <c r="A123" s="29">
        <v>1995</v>
      </c>
      <c r="B123" s="19" t="s">
        <v>1588</v>
      </c>
      <c r="C123" s="30" t="s">
        <v>1612</v>
      </c>
      <c r="D123" s="30" t="s">
        <v>94</v>
      </c>
      <c r="E123" s="19" t="s">
        <v>1613</v>
      </c>
      <c r="F123" s="30" t="s">
        <v>26</v>
      </c>
    </row>
    <row r="124" spans="1:6" x14ac:dyDescent="0.2">
      <c r="A124" s="29">
        <v>1995</v>
      </c>
      <c r="B124" s="19" t="s">
        <v>1537</v>
      </c>
      <c r="C124" s="30" t="s">
        <v>1586</v>
      </c>
      <c r="D124" s="30" t="s">
        <v>94</v>
      </c>
      <c r="E124" s="19" t="s">
        <v>1587</v>
      </c>
      <c r="F124" s="30" t="s">
        <v>164</v>
      </c>
    </row>
    <row r="125" spans="1:6" x14ac:dyDescent="0.2">
      <c r="A125" s="29">
        <v>1996</v>
      </c>
      <c r="B125" s="19" t="s">
        <v>1673</v>
      </c>
      <c r="C125" s="30" t="s">
        <v>1674</v>
      </c>
      <c r="D125" s="30" t="s">
        <v>94</v>
      </c>
      <c r="E125" s="19" t="s">
        <v>1533</v>
      </c>
      <c r="F125" s="30" t="s">
        <v>23</v>
      </c>
    </row>
    <row r="126" spans="1:6" x14ac:dyDescent="0.2">
      <c r="A126" s="29">
        <v>1996</v>
      </c>
      <c r="B126" s="19" t="s">
        <v>1614</v>
      </c>
      <c r="C126" s="30" t="s">
        <v>1615</v>
      </c>
      <c r="D126" s="30" t="s">
        <v>94</v>
      </c>
      <c r="E126" s="19" t="s">
        <v>1616</v>
      </c>
      <c r="F126" s="30" t="s">
        <v>23</v>
      </c>
    </row>
    <row r="127" spans="1:6" x14ac:dyDescent="0.2">
      <c r="A127" s="29">
        <v>1996</v>
      </c>
      <c r="B127" s="19" t="s">
        <v>1614</v>
      </c>
      <c r="C127" s="30" t="s">
        <v>1617</v>
      </c>
      <c r="D127" s="30" t="s">
        <v>94</v>
      </c>
      <c r="E127" s="19" t="s">
        <v>1618</v>
      </c>
      <c r="F127" s="30" t="s">
        <v>23</v>
      </c>
    </row>
    <row r="128" spans="1:6" x14ac:dyDescent="0.2">
      <c r="A128" s="29">
        <v>1996</v>
      </c>
      <c r="B128" s="19" t="s">
        <v>1619</v>
      </c>
      <c r="C128" s="30" t="s">
        <v>1620</v>
      </c>
      <c r="D128" s="30" t="s">
        <v>94</v>
      </c>
      <c r="E128" s="19" t="s">
        <v>1621</v>
      </c>
      <c r="F128" s="30" t="s">
        <v>23</v>
      </c>
    </row>
    <row r="129" spans="1:6" x14ac:dyDescent="0.2">
      <c r="A129" s="29">
        <v>1996</v>
      </c>
      <c r="B129" s="19" t="s">
        <v>1622</v>
      </c>
      <c r="C129" s="30" t="s">
        <v>1623</v>
      </c>
      <c r="D129" s="30" t="s">
        <v>94</v>
      </c>
      <c r="E129" s="19" t="s">
        <v>1624</v>
      </c>
      <c r="F129" s="30" t="s">
        <v>1625</v>
      </c>
    </row>
    <row r="130" spans="1:6" x14ac:dyDescent="0.2">
      <c r="A130" s="29">
        <v>1996</v>
      </c>
      <c r="B130" s="19" t="s">
        <v>1622</v>
      </c>
      <c r="C130" s="30" t="s">
        <v>1626</v>
      </c>
      <c r="D130" s="30" t="s">
        <v>94</v>
      </c>
      <c r="E130" s="19" t="s">
        <v>1627</v>
      </c>
      <c r="F130" s="30" t="s">
        <v>1625</v>
      </c>
    </row>
    <row r="131" spans="1:6" x14ac:dyDescent="0.2">
      <c r="A131" s="29">
        <v>1996</v>
      </c>
      <c r="B131" s="19" t="s">
        <v>1661</v>
      </c>
      <c r="C131" s="30" t="s">
        <v>1662</v>
      </c>
      <c r="D131" s="30" t="s">
        <v>94</v>
      </c>
      <c r="E131" s="19" t="s">
        <v>1663</v>
      </c>
      <c r="F131" s="30" t="s">
        <v>23</v>
      </c>
    </row>
    <row r="132" spans="1:6" x14ac:dyDescent="0.2">
      <c r="A132" s="29">
        <v>1996</v>
      </c>
      <c r="B132" s="19" t="s">
        <v>1667</v>
      </c>
      <c r="C132" s="30" t="s">
        <v>1668</v>
      </c>
      <c r="D132" s="30" t="s">
        <v>94</v>
      </c>
      <c r="E132" s="19" t="s">
        <v>1669</v>
      </c>
      <c r="F132" s="30" t="s">
        <v>23</v>
      </c>
    </row>
    <row r="133" spans="1:6" x14ac:dyDescent="0.2">
      <c r="A133" s="29">
        <v>1996</v>
      </c>
      <c r="B133" s="19" t="s">
        <v>1628</v>
      </c>
      <c r="C133" s="30" t="s">
        <v>1629</v>
      </c>
      <c r="D133" s="30" t="s">
        <v>94</v>
      </c>
      <c r="E133" s="19" t="s">
        <v>1630</v>
      </c>
      <c r="F133" s="30" t="s">
        <v>23</v>
      </c>
    </row>
    <row r="134" spans="1:6" x14ac:dyDescent="0.2">
      <c r="A134" s="29">
        <v>1996</v>
      </c>
      <c r="B134" s="19" t="s">
        <v>1628</v>
      </c>
      <c r="C134" s="30" t="s">
        <v>1631</v>
      </c>
      <c r="D134" s="30" t="s">
        <v>94</v>
      </c>
      <c r="E134" s="19" t="s">
        <v>1632</v>
      </c>
      <c r="F134" s="30" t="s">
        <v>23</v>
      </c>
    </row>
    <row r="135" spans="1:6" x14ac:dyDescent="0.2">
      <c r="A135" s="29">
        <v>1996</v>
      </c>
      <c r="B135" s="19" t="s">
        <v>1633</v>
      </c>
      <c r="C135" s="30" t="s">
        <v>1634</v>
      </c>
      <c r="D135" s="30" t="s">
        <v>94</v>
      </c>
      <c r="E135" s="30" t="s">
        <v>1635</v>
      </c>
      <c r="F135" s="30" t="s">
        <v>28</v>
      </c>
    </row>
    <row r="136" spans="1:6" x14ac:dyDescent="0.2">
      <c r="A136" s="29">
        <v>1996</v>
      </c>
      <c r="B136" s="19" t="s">
        <v>1636</v>
      </c>
      <c r="C136" s="30" t="s">
        <v>1637</v>
      </c>
      <c r="D136" s="30" t="s">
        <v>94</v>
      </c>
      <c r="E136" s="19" t="s">
        <v>1638</v>
      </c>
      <c r="F136" s="30" t="s">
        <v>23</v>
      </c>
    </row>
    <row r="137" spans="1:6" x14ac:dyDescent="0.2">
      <c r="A137" s="29">
        <v>1996</v>
      </c>
      <c r="B137" s="19" t="s">
        <v>1639</v>
      </c>
      <c r="C137" s="30" t="s">
        <v>1640</v>
      </c>
      <c r="D137" s="30" t="s">
        <v>94</v>
      </c>
      <c r="E137" s="19" t="s">
        <v>1641</v>
      </c>
      <c r="F137" s="30" t="s">
        <v>32</v>
      </c>
    </row>
    <row r="138" spans="1:6" x14ac:dyDescent="0.2">
      <c r="A138" s="29">
        <v>1996</v>
      </c>
      <c r="B138" s="19" t="s">
        <v>1639</v>
      </c>
      <c r="C138" s="30" t="s">
        <v>1642</v>
      </c>
      <c r="D138" s="30" t="s">
        <v>94</v>
      </c>
      <c r="E138" s="19" t="s">
        <v>1643</v>
      </c>
      <c r="F138" s="30" t="s">
        <v>32</v>
      </c>
    </row>
    <row r="139" spans="1:6" x14ac:dyDescent="0.2">
      <c r="A139" s="29">
        <v>1996</v>
      </c>
      <c r="B139" s="19" t="s">
        <v>1644</v>
      </c>
      <c r="C139" s="30" t="s">
        <v>1645</v>
      </c>
      <c r="D139" s="30" t="s">
        <v>94</v>
      </c>
      <c r="E139" s="19" t="s">
        <v>1646</v>
      </c>
      <c r="F139" s="30" t="s">
        <v>23</v>
      </c>
    </row>
    <row r="140" spans="1:6" x14ac:dyDescent="0.2">
      <c r="A140" s="29">
        <v>1996</v>
      </c>
      <c r="B140" s="19" t="s">
        <v>1647</v>
      </c>
      <c r="C140" s="30" t="s">
        <v>1648</v>
      </c>
      <c r="D140" s="30" t="s">
        <v>94</v>
      </c>
      <c r="E140" s="19" t="s">
        <v>1649</v>
      </c>
      <c r="F140" s="30" t="s">
        <v>23</v>
      </c>
    </row>
    <row r="141" spans="1:6" x14ac:dyDescent="0.2">
      <c r="A141" s="29">
        <v>1997</v>
      </c>
      <c r="B141" s="19" t="s">
        <v>1647</v>
      </c>
      <c r="C141" s="30" t="s">
        <v>1785</v>
      </c>
      <c r="D141" s="30" t="s">
        <v>94</v>
      </c>
      <c r="E141" s="30" t="s">
        <v>1786</v>
      </c>
      <c r="F141" s="30" t="s">
        <v>23</v>
      </c>
    </row>
    <row r="142" spans="1:6" x14ac:dyDescent="0.2">
      <c r="A142" s="29">
        <v>1998</v>
      </c>
      <c r="B142" s="19" t="s">
        <v>1647</v>
      </c>
      <c r="C142" s="30" t="s">
        <v>1822</v>
      </c>
      <c r="D142" s="30" t="s">
        <v>94</v>
      </c>
      <c r="E142" s="19" t="s">
        <v>1499</v>
      </c>
      <c r="F142" s="30" t="s">
        <v>23</v>
      </c>
    </row>
    <row r="143" spans="1:6" x14ac:dyDescent="0.2">
      <c r="A143" s="29">
        <v>1999</v>
      </c>
      <c r="B143" s="19" t="s">
        <v>1647</v>
      </c>
      <c r="C143" s="30" t="s">
        <v>1999</v>
      </c>
      <c r="D143" s="30" t="s">
        <v>94</v>
      </c>
      <c r="E143" s="30" t="s">
        <v>2000</v>
      </c>
      <c r="F143" s="30" t="s">
        <v>23</v>
      </c>
    </row>
    <row r="144" spans="1:6" x14ac:dyDescent="0.2">
      <c r="A144" s="29">
        <v>2000</v>
      </c>
      <c r="B144" s="19" t="s">
        <v>1647</v>
      </c>
      <c r="C144" s="30" t="s">
        <v>2109</v>
      </c>
      <c r="D144" s="30" t="s">
        <v>94</v>
      </c>
      <c r="E144" s="30" t="s">
        <v>2110</v>
      </c>
      <c r="F144" s="30" t="s">
        <v>23</v>
      </c>
    </row>
    <row r="145" spans="1:6" x14ac:dyDescent="0.2">
      <c r="A145" s="29">
        <v>2001</v>
      </c>
      <c r="B145" s="19" t="s">
        <v>1647</v>
      </c>
      <c r="C145" s="30" t="s">
        <v>2189</v>
      </c>
      <c r="D145" s="30" t="s">
        <v>94</v>
      </c>
      <c r="E145" s="19" t="s">
        <v>2190</v>
      </c>
      <c r="F145" s="30" t="s">
        <v>23</v>
      </c>
    </row>
    <row r="146" spans="1:6" x14ac:dyDescent="0.2">
      <c r="A146" s="29">
        <v>2002</v>
      </c>
      <c r="B146" s="19" t="s">
        <v>1647</v>
      </c>
      <c r="C146" s="30" t="s">
        <v>2249</v>
      </c>
      <c r="D146" s="30" t="s">
        <v>94</v>
      </c>
      <c r="E146" s="30" t="s">
        <v>2250</v>
      </c>
      <c r="F146" s="30" t="s">
        <v>23</v>
      </c>
    </row>
    <row r="147" spans="1:6" x14ac:dyDescent="0.2">
      <c r="A147" s="29">
        <v>1997</v>
      </c>
      <c r="B147" s="19" t="s">
        <v>1772</v>
      </c>
      <c r="C147" s="30" t="s">
        <v>1153</v>
      </c>
      <c r="D147" s="30" t="s">
        <v>94</v>
      </c>
      <c r="E147" s="19" t="s">
        <v>1784</v>
      </c>
      <c r="F147" s="30" t="s">
        <v>23</v>
      </c>
    </row>
    <row r="148" spans="1:6" x14ac:dyDescent="0.2">
      <c r="A148" s="29">
        <v>1997</v>
      </c>
      <c r="B148" s="19" t="s">
        <v>1772</v>
      </c>
      <c r="C148" s="30" t="s">
        <v>1782</v>
      </c>
      <c r="D148" s="30" t="s">
        <v>94</v>
      </c>
      <c r="E148" s="19" t="s">
        <v>1783</v>
      </c>
      <c r="F148" s="30" t="s">
        <v>23</v>
      </c>
    </row>
    <row r="149" spans="1:6" x14ac:dyDescent="0.2">
      <c r="A149" s="29">
        <v>1997</v>
      </c>
      <c r="B149" s="19" t="s">
        <v>1756</v>
      </c>
      <c r="C149" s="30" t="s">
        <v>1793</v>
      </c>
      <c r="D149" s="30" t="s">
        <v>94</v>
      </c>
      <c r="E149" s="19" t="s">
        <v>1794</v>
      </c>
      <c r="F149" s="30" t="s">
        <v>23</v>
      </c>
    </row>
    <row r="150" spans="1:6" x14ac:dyDescent="0.2">
      <c r="A150" s="29">
        <v>1997</v>
      </c>
      <c r="B150" s="19" t="s">
        <v>1779</v>
      </c>
      <c r="C150" s="30" t="s">
        <v>1780</v>
      </c>
      <c r="D150" s="30" t="s">
        <v>94</v>
      </c>
      <c r="E150" s="19" t="s">
        <v>1781</v>
      </c>
      <c r="F150" s="30" t="s">
        <v>28</v>
      </c>
    </row>
    <row r="151" spans="1:6" x14ac:dyDescent="0.2">
      <c r="A151" s="29">
        <v>1997</v>
      </c>
      <c r="B151" s="19" t="s">
        <v>1775</v>
      </c>
      <c r="C151" s="30" t="s">
        <v>1777</v>
      </c>
      <c r="D151" s="30" t="s">
        <v>94</v>
      </c>
      <c r="E151" s="19" t="s">
        <v>1778</v>
      </c>
      <c r="F151" s="30" t="s">
        <v>23</v>
      </c>
    </row>
    <row r="152" spans="1:6" x14ac:dyDescent="0.2">
      <c r="A152" s="29">
        <v>1997</v>
      </c>
      <c r="B152" s="19" t="s">
        <v>1775</v>
      </c>
      <c r="C152" s="30" t="s">
        <v>869</v>
      </c>
      <c r="D152" s="30" t="s">
        <v>94</v>
      </c>
      <c r="E152" s="19" t="s">
        <v>1776</v>
      </c>
      <c r="F152" s="30" t="s">
        <v>23</v>
      </c>
    </row>
    <row r="153" spans="1:6" x14ac:dyDescent="0.2">
      <c r="A153" s="29">
        <v>1998</v>
      </c>
      <c r="B153" s="19" t="s">
        <v>1837</v>
      </c>
      <c r="C153" s="30" t="s">
        <v>938</v>
      </c>
      <c r="D153" s="30" t="s">
        <v>94</v>
      </c>
      <c r="E153" s="19" t="s">
        <v>1838</v>
      </c>
      <c r="F153" s="30" t="s">
        <v>23</v>
      </c>
    </row>
    <row r="154" spans="1:6" x14ac:dyDescent="0.2">
      <c r="A154" s="29">
        <v>1998</v>
      </c>
      <c r="B154" s="19" t="s">
        <v>1829</v>
      </c>
      <c r="C154" s="30" t="s">
        <v>1848</v>
      </c>
      <c r="D154" s="30" t="s">
        <v>94</v>
      </c>
      <c r="E154" s="19" t="s">
        <v>1849</v>
      </c>
      <c r="F154" s="30" t="s">
        <v>1850</v>
      </c>
    </row>
    <row r="155" spans="1:6" x14ac:dyDescent="0.2">
      <c r="A155" s="29">
        <v>1998</v>
      </c>
      <c r="B155" s="19" t="s">
        <v>1829</v>
      </c>
      <c r="C155" s="30" t="s">
        <v>1807</v>
      </c>
      <c r="D155" s="30" t="s">
        <v>94</v>
      </c>
      <c r="E155" s="19" t="s">
        <v>1870</v>
      </c>
      <c r="F155" s="30" t="s">
        <v>1850</v>
      </c>
    </row>
    <row r="156" spans="1:6" x14ac:dyDescent="0.2">
      <c r="A156" s="29">
        <v>1998</v>
      </c>
      <c r="B156" s="19" t="s">
        <v>1854</v>
      </c>
      <c r="C156" s="30" t="s">
        <v>1855</v>
      </c>
      <c r="D156" s="30" t="s">
        <v>94</v>
      </c>
      <c r="E156" s="19" t="s">
        <v>1856</v>
      </c>
      <c r="F156" s="30" t="s">
        <v>1857</v>
      </c>
    </row>
    <row r="157" spans="1:6" x14ac:dyDescent="0.2">
      <c r="A157" s="29">
        <v>1998</v>
      </c>
      <c r="B157" s="19" t="s">
        <v>1873</v>
      </c>
      <c r="C157" s="30" t="s">
        <v>1874</v>
      </c>
      <c r="D157" s="30" t="s">
        <v>94</v>
      </c>
      <c r="E157" s="19" t="s">
        <v>1875</v>
      </c>
      <c r="F157" s="30" t="s">
        <v>23</v>
      </c>
    </row>
    <row r="158" spans="1:6" x14ac:dyDescent="0.2">
      <c r="A158" s="29">
        <v>1998</v>
      </c>
      <c r="B158" s="19" t="s">
        <v>1867</v>
      </c>
      <c r="C158" s="30" t="s">
        <v>1868</v>
      </c>
      <c r="D158" s="30" t="s">
        <v>94</v>
      </c>
      <c r="E158" s="19" t="s">
        <v>1869</v>
      </c>
      <c r="F158" s="30" t="s">
        <v>48</v>
      </c>
    </row>
    <row r="159" spans="1:6" x14ac:dyDescent="0.2">
      <c r="A159" s="29">
        <v>1999</v>
      </c>
      <c r="B159" s="19" t="s">
        <v>2025</v>
      </c>
      <c r="C159" s="30" t="s">
        <v>2028</v>
      </c>
      <c r="D159" s="30" t="s">
        <v>94</v>
      </c>
      <c r="E159" s="19" t="s">
        <v>2029</v>
      </c>
      <c r="F159" s="30" t="s">
        <v>27</v>
      </c>
    </row>
    <row r="160" spans="1:6" x14ac:dyDescent="0.2">
      <c r="A160" s="29">
        <v>1999</v>
      </c>
      <c r="B160" s="19" t="s">
        <v>2025</v>
      </c>
      <c r="C160" s="30" t="s">
        <v>2026</v>
      </c>
      <c r="D160" s="30" t="s">
        <v>94</v>
      </c>
      <c r="E160" s="19" t="s">
        <v>2027</v>
      </c>
      <c r="F160" s="30" t="s">
        <v>27</v>
      </c>
    </row>
    <row r="161" spans="1:6" x14ac:dyDescent="0.2">
      <c r="A161" s="29">
        <v>1999</v>
      </c>
      <c r="B161" s="19" t="s">
        <v>1904</v>
      </c>
      <c r="C161" s="30" t="s">
        <v>2023</v>
      </c>
      <c r="D161" s="30" t="s">
        <v>94</v>
      </c>
      <c r="E161" s="19" t="s">
        <v>2024</v>
      </c>
      <c r="F161" s="30" t="s">
        <v>29</v>
      </c>
    </row>
    <row r="162" spans="1:6" x14ac:dyDescent="0.2">
      <c r="A162" s="29">
        <v>1999</v>
      </c>
      <c r="B162" s="19" t="s">
        <v>1907</v>
      </c>
      <c r="C162" s="30" t="s">
        <v>2021</v>
      </c>
      <c r="D162" s="30" t="s">
        <v>94</v>
      </c>
      <c r="E162" s="19" t="s">
        <v>2022</v>
      </c>
      <c r="F162" s="30" t="s">
        <v>23</v>
      </c>
    </row>
    <row r="163" spans="1:6" x14ac:dyDescent="0.2">
      <c r="A163" s="29">
        <v>1999</v>
      </c>
      <c r="B163" s="19" t="s">
        <v>1987</v>
      </c>
      <c r="C163" s="30" t="s">
        <v>2030</v>
      </c>
      <c r="D163" s="30" t="s">
        <v>94</v>
      </c>
      <c r="E163" s="19" t="s">
        <v>2031</v>
      </c>
      <c r="F163" s="30" t="s">
        <v>26</v>
      </c>
    </row>
    <row r="164" spans="1:6" x14ac:dyDescent="0.2">
      <c r="A164" s="29">
        <v>1999</v>
      </c>
      <c r="B164" s="19" t="s">
        <v>1987</v>
      </c>
      <c r="C164" s="30" t="s">
        <v>2017</v>
      </c>
      <c r="D164" s="30" t="s">
        <v>94</v>
      </c>
      <c r="E164" s="19" t="s">
        <v>2018</v>
      </c>
      <c r="F164" s="30" t="s">
        <v>26</v>
      </c>
    </row>
    <row r="165" spans="1:6" x14ac:dyDescent="0.2">
      <c r="A165" s="29">
        <v>1999</v>
      </c>
      <c r="B165" s="19" t="s">
        <v>1987</v>
      </c>
      <c r="C165" s="30" t="s">
        <v>2015</v>
      </c>
      <c r="D165" s="30" t="s">
        <v>94</v>
      </c>
      <c r="E165" s="19" t="s">
        <v>2016</v>
      </c>
      <c r="F165" s="30" t="s">
        <v>26</v>
      </c>
    </row>
    <row r="166" spans="1:6" x14ac:dyDescent="0.2">
      <c r="A166" s="29">
        <v>1999</v>
      </c>
      <c r="B166" s="19" t="s">
        <v>1924</v>
      </c>
      <c r="C166" s="30" t="s">
        <v>2013</v>
      </c>
      <c r="D166" s="30" t="s">
        <v>94</v>
      </c>
      <c r="E166" s="19" t="s">
        <v>2014</v>
      </c>
      <c r="F166" s="30" t="s">
        <v>23</v>
      </c>
    </row>
    <row r="167" spans="1:6" x14ac:dyDescent="0.2">
      <c r="A167" s="29">
        <v>2000</v>
      </c>
      <c r="B167" s="19" t="s">
        <v>1924</v>
      </c>
      <c r="C167" s="30" t="s">
        <v>2104</v>
      </c>
      <c r="D167" s="30" t="s">
        <v>94</v>
      </c>
      <c r="E167" s="19" t="s">
        <v>2105</v>
      </c>
      <c r="F167" s="30" t="s">
        <v>23</v>
      </c>
    </row>
    <row r="168" spans="1:6" x14ac:dyDescent="0.2">
      <c r="A168" s="29">
        <v>2001</v>
      </c>
      <c r="B168" s="19" t="s">
        <v>1924</v>
      </c>
      <c r="C168" s="30" t="s">
        <v>2191</v>
      </c>
      <c r="D168" s="30" t="s">
        <v>94</v>
      </c>
      <c r="E168" s="30" t="s">
        <v>2192</v>
      </c>
      <c r="F168" s="30" t="s">
        <v>23</v>
      </c>
    </row>
    <row r="169" spans="1:6" x14ac:dyDescent="0.2">
      <c r="A169" s="29">
        <v>2002</v>
      </c>
      <c r="B169" s="19" t="s">
        <v>1924</v>
      </c>
      <c r="C169" s="30" t="s">
        <v>2280</v>
      </c>
      <c r="D169" s="30" t="s">
        <v>94</v>
      </c>
      <c r="E169" s="19" t="s">
        <v>2281</v>
      </c>
      <c r="F169" s="30" t="s">
        <v>23</v>
      </c>
    </row>
    <row r="170" spans="1:6" x14ac:dyDescent="0.2">
      <c r="A170" s="29">
        <v>2003</v>
      </c>
      <c r="B170" s="19" t="s">
        <v>1924</v>
      </c>
      <c r="C170" s="30" t="s">
        <v>2328</v>
      </c>
      <c r="D170" s="30" t="s">
        <v>94</v>
      </c>
      <c r="E170" s="30" t="s">
        <v>2329</v>
      </c>
      <c r="F170" s="30" t="s">
        <v>23</v>
      </c>
    </row>
    <row r="171" spans="1:6" x14ac:dyDescent="0.2">
      <c r="A171" s="29">
        <v>2004</v>
      </c>
      <c r="B171" s="19" t="s">
        <v>1924</v>
      </c>
      <c r="C171" s="30" t="s">
        <v>2429</v>
      </c>
      <c r="D171" s="30" t="s">
        <v>94</v>
      </c>
      <c r="E171" s="19" t="s">
        <v>2430</v>
      </c>
      <c r="F171" s="30" t="s">
        <v>23</v>
      </c>
    </row>
    <row r="172" spans="1:6" x14ac:dyDescent="0.2">
      <c r="A172" s="29">
        <v>1999</v>
      </c>
      <c r="B172" s="19" t="s">
        <v>2019</v>
      </c>
      <c r="C172" s="30" t="s">
        <v>2020</v>
      </c>
      <c r="D172" s="30" t="s">
        <v>94</v>
      </c>
      <c r="E172" s="19" t="s">
        <v>1087</v>
      </c>
      <c r="F172" s="30" t="s">
        <v>23</v>
      </c>
    </row>
    <row r="173" spans="1:6" x14ac:dyDescent="0.2">
      <c r="A173" s="29">
        <v>1999</v>
      </c>
      <c r="B173" s="19" t="s">
        <v>2007</v>
      </c>
      <c r="C173" s="30" t="s">
        <v>2008</v>
      </c>
      <c r="D173" s="30" t="s">
        <v>94</v>
      </c>
      <c r="E173" s="19" t="s">
        <v>2009</v>
      </c>
      <c r="F173" s="30" t="s">
        <v>23</v>
      </c>
    </row>
    <row r="174" spans="1:6" x14ac:dyDescent="0.2">
      <c r="A174" s="29">
        <v>1999</v>
      </c>
      <c r="B174" s="19" t="s">
        <v>2005</v>
      </c>
      <c r="C174" s="30" t="s">
        <v>1060</v>
      </c>
      <c r="D174" s="30" t="s">
        <v>94</v>
      </c>
      <c r="E174" s="19" t="s">
        <v>2006</v>
      </c>
      <c r="F174" s="30" t="s">
        <v>23</v>
      </c>
    </row>
    <row r="175" spans="1:6" x14ac:dyDescent="0.2">
      <c r="A175" s="29">
        <v>2000</v>
      </c>
      <c r="B175" s="19" t="s">
        <v>2005</v>
      </c>
      <c r="C175" s="30" t="s">
        <v>2102</v>
      </c>
      <c r="D175" s="30" t="s">
        <v>94</v>
      </c>
      <c r="E175" s="19" t="s">
        <v>2103</v>
      </c>
      <c r="F175" s="30" t="s">
        <v>23</v>
      </c>
    </row>
    <row r="176" spans="1:6" x14ac:dyDescent="0.2">
      <c r="A176" s="29">
        <v>1999</v>
      </c>
      <c r="B176" s="19" t="s">
        <v>1995</v>
      </c>
      <c r="C176" s="30" t="s">
        <v>1996</v>
      </c>
      <c r="D176" s="30" t="s">
        <v>94</v>
      </c>
      <c r="E176" s="19" t="s">
        <v>1997</v>
      </c>
      <c r="F176" s="30" t="s">
        <v>1998</v>
      </c>
    </row>
    <row r="177" spans="1:6" x14ac:dyDescent="0.2">
      <c r="A177" s="29">
        <v>1999</v>
      </c>
      <c r="B177" s="19" t="s">
        <v>2010</v>
      </c>
      <c r="C177" s="30" t="s">
        <v>2011</v>
      </c>
      <c r="D177" s="30" t="s">
        <v>94</v>
      </c>
      <c r="E177" s="19" t="s">
        <v>2012</v>
      </c>
      <c r="F177" s="30" t="s">
        <v>28</v>
      </c>
    </row>
    <row r="178" spans="1:6" x14ac:dyDescent="0.2">
      <c r="A178" s="29">
        <v>1999</v>
      </c>
      <c r="B178" s="19" t="s">
        <v>2001</v>
      </c>
      <c r="C178" s="30" t="s">
        <v>2002</v>
      </c>
      <c r="D178" s="30" t="s">
        <v>94</v>
      </c>
      <c r="E178" s="19" t="s">
        <v>2003</v>
      </c>
      <c r="F178" s="30" t="s">
        <v>2004</v>
      </c>
    </row>
    <row r="179" spans="1:6" x14ac:dyDescent="0.2">
      <c r="A179" s="29">
        <v>2000</v>
      </c>
      <c r="B179" s="19" t="s">
        <v>2001</v>
      </c>
      <c r="C179" s="30" t="s">
        <v>2130</v>
      </c>
      <c r="D179" s="30" t="s">
        <v>94</v>
      </c>
      <c r="E179" s="19" t="s">
        <v>2131</v>
      </c>
      <c r="F179" s="30" t="s">
        <v>2004</v>
      </c>
    </row>
    <row r="180" spans="1:6" x14ac:dyDescent="0.2">
      <c r="A180" s="29">
        <v>2001</v>
      </c>
      <c r="B180" s="19" t="s">
        <v>2001</v>
      </c>
      <c r="C180" s="30" t="s">
        <v>2219</v>
      </c>
      <c r="D180" s="30" t="s">
        <v>94</v>
      </c>
      <c r="E180" s="19" t="s">
        <v>2220</v>
      </c>
      <c r="F180" s="30" t="s">
        <v>2004</v>
      </c>
    </row>
    <row r="181" spans="1:6" x14ac:dyDescent="0.2">
      <c r="A181" s="29">
        <v>2000</v>
      </c>
      <c r="B181" s="19" t="s">
        <v>2034</v>
      </c>
      <c r="C181" s="30" t="s">
        <v>2128</v>
      </c>
      <c r="D181" s="30" t="s">
        <v>94</v>
      </c>
      <c r="E181" s="19" t="s">
        <v>2129</v>
      </c>
      <c r="F181" s="30" t="s">
        <v>23</v>
      </c>
    </row>
    <row r="182" spans="1:6" x14ac:dyDescent="0.2">
      <c r="A182" s="29">
        <v>2000</v>
      </c>
      <c r="B182" s="19" t="s">
        <v>2034</v>
      </c>
      <c r="C182" s="30" t="s">
        <v>2126</v>
      </c>
      <c r="D182" s="30" t="s">
        <v>94</v>
      </c>
      <c r="E182" s="19" t="s">
        <v>2127</v>
      </c>
      <c r="F182" s="30" t="s">
        <v>23</v>
      </c>
    </row>
    <row r="183" spans="1:6" x14ac:dyDescent="0.2">
      <c r="A183" s="29">
        <v>2000</v>
      </c>
      <c r="B183" s="19" t="s">
        <v>2121</v>
      </c>
      <c r="C183" s="30" t="s">
        <v>2124</v>
      </c>
      <c r="D183" s="30" t="s">
        <v>94</v>
      </c>
      <c r="E183" s="19" t="s">
        <v>2125</v>
      </c>
      <c r="F183" s="30" t="s">
        <v>1679</v>
      </c>
    </row>
    <row r="184" spans="1:6" x14ac:dyDescent="0.2">
      <c r="A184" s="29">
        <v>2000</v>
      </c>
      <c r="B184" s="19" t="s">
        <v>2121</v>
      </c>
      <c r="C184" s="30" t="s">
        <v>2122</v>
      </c>
      <c r="D184" s="30" t="s">
        <v>94</v>
      </c>
      <c r="E184" s="19" t="s">
        <v>2123</v>
      </c>
      <c r="F184" s="30" t="s">
        <v>1679</v>
      </c>
    </row>
    <row r="185" spans="1:6" x14ac:dyDescent="0.2">
      <c r="A185" s="29">
        <v>2000</v>
      </c>
      <c r="B185" s="19" t="s">
        <v>2118</v>
      </c>
      <c r="C185" s="30" t="s">
        <v>2119</v>
      </c>
      <c r="D185" s="30" t="s">
        <v>94</v>
      </c>
      <c r="E185" s="19" t="s">
        <v>2120</v>
      </c>
      <c r="F185" s="30" t="s">
        <v>23</v>
      </c>
    </row>
    <row r="186" spans="1:6" x14ac:dyDescent="0.2">
      <c r="A186" s="29">
        <v>2000</v>
      </c>
      <c r="B186" s="19" t="s">
        <v>2132</v>
      </c>
      <c r="C186" s="30" t="s">
        <v>2133</v>
      </c>
      <c r="D186" s="30" t="s">
        <v>94</v>
      </c>
      <c r="E186" s="19" t="s">
        <v>2134</v>
      </c>
      <c r="F186" s="30" t="s">
        <v>23</v>
      </c>
    </row>
    <row r="187" spans="1:6" x14ac:dyDescent="0.2">
      <c r="A187" s="29">
        <v>2000</v>
      </c>
      <c r="B187" s="19" t="s">
        <v>2113</v>
      </c>
      <c r="C187" s="30" t="s">
        <v>2114</v>
      </c>
      <c r="D187" s="30" t="s">
        <v>94</v>
      </c>
      <c r="E187" s="30" t="s">
        <v>2115</v>
      </c>
      <c r="F187" s="30" t="s">
        <v>28</v>
      </c>
    </row>
    <row r="188" spans="1:6" x14ac:dyDescent="0.2">
      <c r="A188" s="29">
        <v>2000</v>
      </c>
      <c r="B188" s="19" t="s">
        <v>2113</v>
      </c>
      <c r="C188" s="30" t="s">
        <v>2116</v>
      </c>
      <c r="D188" s="30" t="s">
        <v>94</v>
      </c>
      <c r="E188" s="30" t="s">
        <v>2117</v>
      </c>
      <c r="F188" s="30" t="s">
        <v>28</v>
      </c>
    </row>
    <row r="189" spans="1:6" x14ac:dyDescent="0.2">
      <c r="A189" s="29">
        <v>2000</v>
      </c>
      <c r="B189" s="19" t="s">
        <v>2106</v>
      </c>
      <c r="C189" s="30" t="s">
        <v>2111</v>
      </c>
      <c r="D189" s="30" t="s">
        <v>94</v>
      </c>
      <c r="E189" s="19" t="s">
        <v>2112</v>
      </c>
      <c r="F189" s="30" t="s">
        <v>23</v>
      </c>
    </row>
    <row r="190" spans="1:6" x14ac:dyDescent="0.2">
      <c r="A190" s="29">
        <v>2000</v>
      </c>
      <c r="B190" s="19" t="s">
        <v>2106</v>
      </c>
      <c r="C190" s="30" t="s">
        <v>2107</v>
      </c>
      <c r="D190" s="30" t="s">
        <v>94</v>
      </c>
      <c r="E190" s="19" t="s">
        <v>2108</v>
      </c>
      <c r="F190" s="30" t="s">
        <v>23</v>
      </c>
    </row>
    <row r="191" spans="1:6" x14ac:dyDescent="0.2">
      <c r="A191" s="29">
        <v>2000</v>
      </c>
      <c r="B191" s="19" t="s">
        <v>2099</v>
      </c>
      <c r="C191" s="30" t="s">
        <v>2100</v>
      </c>
      <c r="D191" s="30" t="s">
        <v>94</v>
      </c>
      <c r="E191" s="30" t="s">
        <v>2101</v>
      </c>
      <c r="F191" s="30" t="s">
        <v>28</v>
      </c>
    </row>
    <row r="192" spans="1:6" x14ac:dyDescent="0.2">
      <c r="A192" s="29">
        <v>2000</v>
      </c>
      <c r="B192" s="19" t="s">
        <v>2091</v>
      </c>
      <c r="C192" s="30" t="s">
        <v>2097</v>
      </c>
      <c r="D192" s="30" t="s">
        <v>94</v>
      </c>
      <c r="E192" s="19" t="s">
        <v>2098</v>
      </c>
      <c r="F192" s="30" t="s">
        <v>164</v>
      </c>
    </row>
    <row r="193" spans="1:6" x14ac:dyDescent="0.2">
      <c r="A193" s="29">
        <v>2000</v>
      </c>
      <c r="B193" s="19" t="s">
        <v>2091</v>
      </c>
      <c r="C193" s="30" t="s">
        <v>2092</v>
      </c>
      <c r="D193" s="30" t="s">
        <v>94</v>
      </c>
      <c r="E193" s="19" t="s">
        <v>2093</v>
      </c>
      <c r="F193" s="30" t="s">
        <v>164</v>
      </c>
    </row>
    <row r="194" spans="1:6" x14ac:dyDescent="0.2">
      <c r="A194" s="29">
        <v>2001</v>
      </c>
      <c r="B194" s="19" t="s">
        <v>2152</v>
      </c>
      <c r="C194" s="30" t="s">
        <v>2153</v>
      </c>
      <c r="D194" s="30" t="s">
        <v>94</v>
      </c>
      <c r="E194" s="19" t="s">
        <v>2154</v>
      </c>
      <c r="F194" s="30" t="s">
        <v>2155</v>
      </c>
    </row>
    <row r="195" spans="1:6" x14ac:dyDescent="0.2">
      <c r="A195" s="29">
        <v>2001</v>
      </c>
      <c r="B195" s="19" t="s">
        <v>2233</v>
      </c>
      <c r="C195" s="30" t="s">
        <v>2236</v>
      </c>
      <c r="D195" s="30" t="s">
        <v>94</v>
      </c>
      <c r="E195" s="30" t="s">
        <v>2237</v>
      </c>
      <c r="F195" s="30" t="s">
        <v>26</v>
      </c>
    </row>
    <row r="196" spans="1:6" x14ac:dyDescent="0.2">
      <c r="A196" s="29">
        <v>2001</v>
      </c>
      <c r="B196" s="19" t="s">
        <v>2233</v>
      </c>
      <c r="C196" s="30" t="s">
        <v>2234</v>
      </c>
      <c r="D196" s="30" t="s">
        <v>94</v>
      </c>
      <c r="E196" s="30" t="s">
        <v>2235</v>
      </c>
      <c r="F196" s="30" t="s">
        <v>26</v>
      </c>
    </row>
    <row r="197" spans="1:6" x14ac:dyDescent="0.2">
      <c r="A197" s="29">
        <v>2001</v>
      </c>
      <c r="B197" s="19" t="s">
        <v>2216</v>
      </c>
      <c r="C197" s="30" t="s">
        <v>2217</v>
      </c>
      <c r="D197" s="30" t="s">
        <v>94</v>
      </c>
      <c r="E197" s="19" t="s">
        <v>2218</v>
      </c>
      <c r="F197" s="30" t="s">
        <v>26</v>
      </c>
    </row>
    <row r="198" spans="1:6" x14ac:dyDescent="0.2">
      <c r="A198" s="29">
        <v>2001</v>
      </c>
      <c r="B198" s="19" t="s">
        <v>2216</v>
      </c>
      <c r="C198" s="30" t="s">
        <v>2227</v>
      </c>
      <c r="D198" s="30" t="s">
        <v>94</v>
      </c>
      <c r="E198" s="19" t="s">
        <v>2228</v>
      </c>
      <c r="F198" s="30" t="s">
        <v>26</v>
      </c>
    </row>
    <row r="199" spans="1:6" x14ac:dyDescent="0.2">
      <c r="A199" s="29">
        <v>2001</v>
      </c>
      <c r="B199" s="19" t="s">
        <v>2171</v>
      </c>
      <c r="C199" s="30" t="s">
        <v>2229</v>
      </c>
      <c r="D199" s="30" t="s">
        <v>94</v>
      </c>
      <c r="E199" s="19" t="s">
        <v>2230</v>
      </c>
      <c r="F199" s="30" t="s">
        <v>1559</v>
      </c>
    </row>
    <row r="200" spans="1:6" x14ac:dyDescent="0.2">
      <c r="A200" s="29">
        <v>2001</v>
      </c>
      <c r="B200" s="19" t="s">
        <v>2171</v>
      </c>
      <c r="C200" s="30" t="s">
        <v>2231</v>
      </c>
      <c r="D200" s="30" t="s">
        <v>94</v>
      </c>
      <c r="E200" s="19" t="s">
        <v>2232</v>
      </c>
      <c r="F200" s="30" t="s">
        <v>1559</v>
      </c>
    </row>
    <row r="201" spans="1:6" x14ac:dyDescent="0.2">
      <c r="A201" s="29">
        <v>2002</v>
      </c>
      <c r="B201" s="19" t="s">
        <v>2243</v>
      </c>
      <c r="C201" s="30" t="s">
        <v>2244</v>
      </c>
      <c r="D201" s="30" t="s">
        <v>94</v>
      </c>
      <c r="E201" s="19" t="s">
        <v>2245</v>
      </c>
      <c r="F201" s="30" t="s">
        <v>164</v>
      </c>
    </row>
    <row r="202" spans="1:6" x14ac:dyDescent="0.2">
      <c r="A202" s="29">
        <v>2002</v>
      </c>
      <c r="B202" s="19" t="s">
        <v>2246</v>
      </c>
      <c r="C202" s="30" t="s">
        <v>2247</v>
      </c>
      <c r="D202" s="30" t="s">
        <v>94</v>
      </c>
      <c r="E202" s="19" t="s">
        <v>2248</v>
      </c>
      <c r="F202" s="30" t="s">
        <v>23</v>
      </c>
    </row>
    <row r="203" spans="1:6" x14ac:dyDescent="0.2">
      <c r="A203" s="29">
        <v>2002</v>
      </c>
      <c r="B203" s="19" t="s">
        <v>2246</v>
      </c>
      <c r="C203" s="30" t="s">
        <v>2251</v>
      </c>
      <c r="D203" s="30" t="s">
        <v>94</v>
      </c>
      <c r="E203" s="19" t="s">
        <v>2252</v>
      </c>
      <c r="F203" s="30" t="s">
        <v>23</v>
      </c>
    </row>
    <row r="204" spans="1:6" x14ac:dyDescent="0.2">
      <c r="A204" s="29">
        <v>2002</v>
      </c>
      <c r="B204" s="19" t="s">
        <v>2268</v>
      </c>
      <c r="C204" s="30" t="s">
        <v>2269</v>
      </c>
      <c r="D204" s="30" t="s">
        <v>94</v>
      </c>
      <c r="E204" s="19" t="s">
        <v>2270</v>
      </c>
      <c r="F204" s="30" t="s">
        <v>23</v>
      </c>
    </row>
    <row r="205" spans="1:6" x14ac:dyDescent="0.2">
      <c r="A205" s="29">
        <v>2003</v>
      </c>
      <c r="B205" s="19" t="s">
        <v>2282</v>
      </c>
      <c r="C205" s="30" t="s">
        <v>2283</v>
      </c>
      <c r="D205" s="30" t="s">
        <v>94</v>
      </c>
      <c r="E205" s="19" t="s">
        <v>2284</v>
      </c>
      <c r="F205" s="30" t="s">
        <v>23</v>
      </c>
    </row>
    <row r="206" spans="1:6" x14ac:dyDescent="0.2">
      <c r="A206" s="29">
        <v>2003</v>
      </c>
      <c r="B206" s="19" t="s">
        <v>2285</v>
      </c>
      <c r="C206" s="30" t="s">
        <v>2286</v>
      </c>
      <c r="D206" s="30" t="s">
        <v>94</v>
      </c>
      <c r="E206" s="19" t="s">
        <v>2287</v>
      </c>
      <c r="F206" s="30" t="s">
        <v>23</v>
      </c>
    </row>
    <row r="207" spans="1:6" x14ac:dyDescent="0.2">
      <c r="A207" s="29">
        <v>2003</v>
      </c>
      <c r="B207" s="19" t="s">
        <v>2332</v>
      </c>
      <c r="C207" s="19" t="s">
        <v>2333</v>
      </c>
      <c r="D207" s="30" t="s">
        <v>94</v>
      </c>
      <c r="E207" s="19" t="s">
        <v>2334</v>
      </c>
      <c r="F207" s="30" t="s">
        <v>23</v>
      </c>
    </row>
    <row r="208" spans="1:6" x14ac:dyDescent="0.2">
      <c r="A208" s="29">
        <v>2004</v>
      </c>
      <c r="B208" s="19" t="s">
        <v>2332</v>
      </c>
      <c r="C208" s="30" t="s">
        <v>2433</v>
      </c>
      <c r="D208" s="30" t="s">
        <v>94</v>
      </c>
      <c r="E208" s="19" t="s">
        <v>2434</v>
      </c>
      <c r="F208" s="30" t="s">
        <v>23</v>
      </c>
    </row>
    <row r="209" spans="1:6" x14ac:dyDescent="0.2">
      <c r="A209" s="29">
        <v>2003</v>
      </c>
      <c r="B209" s="19" t="s">
        <v>2330</v>
      </c>
      <c r="C209" s="30" t="s">
        <v>2331</v>
      </c>
      <c r="D209" s="30" t="s">
        <v>94</v>
      </c>
      <c r="E209" s="19" t="s">
        <v>1345</v>
      </c>
      <c r="F209" s="30" t="s">
        <v>23</v>
      </c>
    </row>
    <row r="210" spans="1:6" x14ac:dyDescent="0.2">
      <c r="A210" s="29">
        <v>2003</v>
      </c>
      <c r="B210" s="19" t="s">
        <v>2297</v>
      </c>
      <c r="C210" s="30" t="s">
        <v>1344</v>
      </c>
      <c r="D210" s="30" t="s">
        <v>94</v>
      </c>
      <c r="E210" s="19" t="s">
        <v>2298</v>
      </c>
      <c r="F210" s="30" t="s">
        <v>23</v>
      </c>
    </row>
    <row r="211" spans="1:6" x14ac:dyDescent="0.2">
      <c r="A211" s="29">
        <v>2003</v>
      </c>
      <c r="B211" s="19" t="s">
        <v>2297</v>
      </c>
      <c r="C211" s="30" t="s">
        <v>329</v>
      </c>
      <c r="D211" s="30" t="s">
        <v>94</v>
      </c>
      <c r="E211" s="19" t="s">
        <v>2313</v>
      </c>
      <c r="F211" s="30" t="s">
        <v>23</v>
      </c>
    </row>
    <row r="212" spans="1:6" x14ac:dyDescent="0.2">
      <c r="A212" s="29">
        <v>2004</v>
      </c>
      <c r="B212" s="19" t="s">
        <v>2440</v>
      </c>
      <c r="C212" s="30" t="s">
        <v>2445</v>
      </c>
      <c r="D212" s="30" t="s">
        <v>94</v>
      </c>
      <c r="E212" s="19" t="s">
        <v>2446</v>
      </c>
      <c r="F212" s="30" t="s">
        <v>28</v>
      </c>
    </row>
    <row r="213" spans="1:6" x14ac:dyDescent="0.2">
      <c r="A213" s="29">
        <v>2004</v>
      </c>
      <c r="B213" s="19" t="s">
        <v>2440</v>
      </c>
      <c r="C213" s="30" t="s">
        <v>2441</v>
      </c>
      <c r="D213" s="30" t="s">
        <v>94</v>
      </c>
      <c r="E213" s="19" t="s">
        <v>2442</v>
      </c>
      <c r="F213" s="30" t="s">
        <v>28</v>
      </c>
    </row>
    <row r="214" spans="1:6" x14ac:dyDescent="0.2">
      <c r="A214" s="29">
        <v>2004</v>
      </c>
      <c r="B214" s="19" t="s">
        <v>2340</v>
      </c>
      <c r="C214" s="30" t="s">
        <v>2443</v>
      </c>
      <c r="D214" s="30" t="s">
        <v>94</v>
      </c>
      <c r="E214" s="19" t="s">
        <v>2444</v>
      </c>
      <c r="F214" s="30" t="s">
        <v>23</v>
      </c>
    </row>
    <row r="215" spans="1:6" x14ac:dyDescent="0.2">
      <c r="A215" s="29">
        <v>2004</v>
      </c>
      <c r="B215" s="19" t="s">
        <v>2427</v>
      </c>
      <c r="C215" s="30" t="s">
        <v>2438</v>
      </c>
      <c r="D215" s="30" t="s">
        <v>94</v>
      </c>
      <c r="E215" s="19" t="s">
        <v>2439</v>
      </c>
      <c r="F215" s="30" t="s">
        <v>23</v>
      </c>
    </row>
    <row r="216" spans="1:6" x14ac:dyDescent="0.2">
      <c r="A216" s="29">
        <v>2004</v>
      </c>
      <c r="B216" s="19" t="s">
        <v>2427</v>
      </c>
      <c r="C216" s="30" t="s">
        <v>2428</v>
      </c>
      <c r="D216" s="30" t="s">
        <v>94</v>
      </c>
      <c r="E216" s="19" t="s">
        <v>1618</v>
      </c>
      <c r="F216" s="30" t="s">
        <v>23</v>
      </c>
    </row>
    <row r="217" spans="1:6" x14ac:dyDescent="0.2">
      <c r="A217" s="29">
        <v>2004</v>
      </c>
      <c r="B217" s="19" t="s">
        <v>2354</v>
      </c>
      <c r="C217" s="30" t="s">
        <v>2431</v>
      </c>
      <c r="D217" s="30" t="s">
        <v>94</v>
      </c>
      <c r="E217" s="19" t="s">
        <v>2432</v>
      </c>
      <c r="F217" s="30" t="s">
        <v>24</v>
      </c>
    </row>
    <row r="218" spans="1:6" x14ac:dyDescent="0.2">
      <c r="A218" s="29">
        <v>2004</v>
      </c>
      <c r="B218" s="19" t="s">
        <v>2422</v>
      </c>
      <c r="C218" s="30" t="s">
        <v>2423</v>
      </c>
      <c r="D218" s="30" t="s">
        <v>94</v>
      </c>
      <c r="E218" s="19" t="s">
        <v>2424</v>
      </c>
      <c r="F218" s="30" t="s">
        <v>23</v>
      </c>
    </row>
    <row r="219" spans="1:6" x14ac:dyDescent="0.2">
      <c r="A219" s="29">
        <v>2004</v>
      </c>
      <c r="B219" s="19" t="s">
        <v>2422</v>
      </c>
      <c r="C219" s="30" t="s">
        <v>2425</v>
      </c>
      <c r="D219" s="30" t="s">
        <v>94</v>
      </c>
      <c r="E219" s="19" t="s">
        <v>2426</v>
      </c>
      <c r="F219" s="30" t="s">
        <v>23</v>
      </c>
    </row>
    <row r="220" spans="1:6" x14ac:dyDescent="0.2">
      <c r="A220" s="29">
        <v>2004</v>
      </c>
      <c r="B220" s="19" t="s">
        <v>2371</v>
      </c>
      <c r="C220" s="30" t="s">
        <v>2380</v>
      </c>
      <c r="D220" s="30" t="s">
        <v>94</v>
      </c>
      <c r="E220" s="19" t="s">
        <v>2381</v>
      </c>
      <c r="F220" s="30" t="s">
        <v>23</v>
      </c>
    </row>
    <row r="221" spans="1:6" x14ac:dyDescent="0.2">
      <c r="A221" s="29">
        <v>2004</v>
      </c>
      <c r="B221" s="19" t="s">
        <v>2371</v>
      </c>
      <c r="C221" s="30" t="s">
        <v>2372</v>
      </c>
      <c r="D221" s="30" t="s">
        <v>94</v>
      </c>
      <c r="E221" s="19" t="s">
        <v>2373</v>
      </c>
      <c r="F221" s="30" t="s">
        <v>23</v>
      </c>
    </row>
    <row r="222" spans="1:6" x14ac:dyDescent="0.2">
      <c r="A222" s="29">
        <v>2005</v>
      </c>
      <c r="B222" s="19" t="s">
        <v>2462</v>
      </c>
      <c r="C222" s="30" t="s">
        <v>2482</v>
      </c>
      <c r="D222" s="30" t="s">
        <v>94</v>
      </c>
      <c r="E222" s="19" t="s">
        <v>2483</v>
      </c>
      <c r="F222" s="30" t="s">
        <v>2484</v>
      </c>
    </row>
    <row r="223" spans="1:6" x14ac:dyDescent="0.2">
      <c r="A223" s="29">
        <v>2005</v>
      </c>
      <c r="B223" s="19" t="s">
        <v>2488</v>
      </c>
      <c r="C223" s="30" t="s">
        <v>2545</v>
      </c>
      <c r="D223" s="30" t="s">
        <v>94</v>
      </c>
      <c r="E223" s="19" t="s">
        <v>2546</v>
      </c>
      <c r="F223" s="30" t="s">
        <v>23</v>
      </c>
    </row>
    <row r="224" spans="1:6" x14ac:dyDescent="0.2">
      <c r="A224" s="29">
        <v>2005</v>
      </c>
      <c r="B224" s="19" t="s">
        <v>2488</v>
      </c>
      <c r="C224" s="30" t="s">
        <v>2489</v>
      </c>
      <c r="D224" s="30" t="s">
        <v>94</v>
      </c>
      <c r="E224" s="19" t="s">
        <v>2490</v>
      </c>
      <c r="F224" s="30" t="s">
        <v>23</v>
      </c>
    </row>
    <row r="225" spans="1:6" x14ac:dyDescent="0.2">
      <c r="A225" s="29">
        <v>2005</v>
      </c>
      <c r="B225" s="19" t="s">
        <v>2479</v>
      </c>
      <c r="C225" s="30" t="s">
        <v>2491</v>
      </c>
      <c r="D225" s="30" t="s">
        <v>94</v>
      </c>
      <c r="E225" s="19" t="s">
        <v>2492</v>
      </c>
      <c r="F225" s="30" t="s">
        <v>23</v>
      </c>
    </row>
    <row r="226" spans="1:6" x14ac:dyDescent="0.2">
      <c r="A226" s="29">
        <v>2005</v>
      </c>
      <c r="B226" s="19" t="s">
        <v>2535</v>
      </c>
      <c r="C226" s="30" t="s">
        <v>324</v>
      </c>
      <c r="D226" s="30" t="s">
        <v>94</v>
      </c>
      <c r="E226" s="19" t="s">
        <v>2536</v>
      </c>
      <c r="F226" s="30" t="s">
        <v>1567</v>
      </c>
    </row>
    <row r="227" spans="1:6" x14ac:dyDescent="0.2">
      <c r="A227" s="29">
        <v>2005</v>
      </c>
      <c r="B227" s="19" t="s">
        <v>2537</v>
      </c>
      <c r="C227" s="30" t="s">
        <v>2538</v>
      </c>
      <c r="D227" s="30" t="s">
        <v>94</v>
      </c>
      <c r="E227" s="19" t="s">
        <v>2539</v>
      </c>
      <c r="F227" s="30" t="s">
        <v>23</v>
      </c>
    </row>
    <row r="228" spans="1:6" x14ac:dyDescent="0.2">
      <c r="A228" s="29">
        <v>2005</v>
      </c>
      <c r="B228" s="19" t="s">
        <v>2493</v>
      </c>
      <c r="C228" s="30" t="s">
        <v>2540</v>
      </c>
      <c r="D228" s="30" t="s">
        <v>94</v>
      </c>
      <c r="E228" s="19" t="s">
        <v>2541</v>
      </c>
      <c r="F228" s="30" t="s">
        <v>2394</v>
      </c>
    </row>
    <row r="229" spans="1:6" x14ac:dyDescent="0.2">
      <c r="A229" s="29">
        <v>2006</v>
      </c>
      <c r="B229" s="19" t="s">
        <v>2564</v>
      </c>
      <c r="C229" s="30" t="s">
        <v>2565</v>
      </c>
      <c r="D229" s="30" t="s">
        <v>94</v>
      </c>
      <c r="E229" s="19" t="s">
        <v>2566</v>
      </c>
      <c r="F229" s="30" t="s">
        <v>23</v>
      </c>
    </row>
    <row r="230" spans="1:6" x14ac:dyDescent="0.2">
      <c r="A230" s="29">
        <v>2006</v>
      </c>
      <c r="B230" s="19" t="s">
        <v>2567</v>
      </c>
      <c r="C230" s="30" t="s">
        <v>2568</v>
      </c>
      <c r="D230" s="30" t="s">
        <v>94</v>
      </c>
      <c r="E230" s="19" t="s">
        <v>2569</v>
      </c>
      <c r="F230" s="30" t="s">
        <v>23</v>
      </c>
    </row>
    <row r="231" spans="1:6" x14ac:dyDescent="0.2">
      <c r="A231" s="29">
        <v>2006</v>
      </c>
      <c r="B231" s="19" t="s">
        <v>2557</v>
      </c>
      <c r="C231" s="30" t="s">
        <v>2558</v>
      </c>
      <c r="D231" s="30" t="s">
        <v>94</v>
      </c>
      <c r="E231" s="19" t="s">
        <v>936</v>
      </c>
      <c r="F231" s="30" t="s">
        <v>23</v>
      </c>
    </row>
    <row r="232" spans="1:6" x14ac:dyDescent="0.2">
      <c r="A232" s="29">
        <v>2006</v>
      </c>
      <c r="B232" s="19" t="s">
        <v>2557</v>
      </c>
      <c r="C232" s="30" t="s">
        <v>2562</v>
      </c>
      <c r="D232" s="30" t="s">
        <v>94</v>
      </c>
      <c r="E232" s="19" t="s">
        <v>2563</v>
      </c>
      <c r="F232" s="30" t="s">
        <v>23</v>
      </c>
    </row>
    <row r="233" spans="1:6" x14ac:dyDescent="0.2">
      <c r="A233" s="29">
        <v>2006</v>
      </c>
      <c r="B233" s="19" t="s">
        <v>2552</v>
      </c>
      <c r="C233" s="30" t="s">
        <v>2572</v>
      </c>
      <c r="D233" s="30" t="s">
        <v>94</v>
      </c>
      <c r="E233" s="19" t="s">
        <v>2573</v>
      </c>
      <c r="F233" s="30" t="s">
        <v>23</v>
      </c>
    </row>
    <row r="234" spans="1:6" x14ac:dyDescent="0.2">
      <c r="A234" s="29">
        <v>2006</v>
      </c>
      <c r="B234" s="19" t="s">
        <v>2552</v>
      </c>
      <c r="C234" s="30" t="s">
        <v>2553</v>
      </c>
      <c r="D234" s="30" t="s">
        <v>94</v>
      </c>
      <c r="E234" s="19" t="s">
        <v>2554</v>
      </c>
      <c r="F234" s="30" t="s">
        <v>23</v>
      </c>
    </row>
    <row r="235" spans="1:6" x14ac:dyDescent="0.2">
      <c r="A235" s="29">
        <v>2006</v>
      </c>
      <c r="B235" s="19" t="s">
        <v>2550</v>
      </c>
      <c r="C235" s="30" t="s">
        <v>2551</v>
      </c>
      <c r="D235" s="30" t="s">
        <v>94</v>
      </c>
      <c r="E235" s="19" t="s">
        <v>2180</v>
      </c>
      <c r="F235" s="30" t="s">
        <v>24</v>
      </c>
    </row>
    <row r="236" spans="1:6" x14ac:dyDescent="0.2">
      <c r="A236" s="29">
        <v>2006</v>
      </c>
      <c r="B236" s="19" t="s">
        <v>2547</v>
      </c>
      <c r="C236" s="30" t="s">
        <v>2548</v>
      </c>
      <c r="D236" s="30" t="s">
        <v>94</v>
      </c>
      <c r="E236" s="19" t="s">
        <v>2549</v>
      </c>
      <c r="F236" s="30" t="s">
        <v>910</v>
      </c>
    </row>
    <row r="237" spans="1:6" x14ac:dyDescent="0.2">
      <c r="A237" s="29">
        <v>2006</v>
      </c>
      <c r="B237" s="19" t="s">
        <v>2547</v>
      </c>
      <c r="C237" s="30" t="s">
        <v>2555</v>
      </c>
      <c r="D237" s="30" t="s">
        <v>94</v>
      </c>
      <c r="E237" s="19" t="s">
        <v>2556</v>
      </c>
      <c r="F237" s="30" t="s">
        <v>910</v>
      </c>
    </row>
    <row r="238" spans="1:6" x14ac:dyDescent="0.2">
      <c r="A238" s="29">
        <v>2006</v>
      </c>
      <c r="B238" s="19" t="s">
        <v>2559</v>
      </c>
      <c r="C238" s="30" t="s">
        <v>2570</v>
      </c>
      <c r="D238" s="30" t="s">
        <v>94</v>
      </c>
      <c r="E238" s="19" t="s">
        <v>2571</v>
      </c>
      <c r="F238" s="30" t="s">
        <v>25</v>
      </c>
    </row>
    <row r="239" spans="1:6" x14ac:dyDescent="0.2">
      <c r="A239" s="29">
        <v>2006</v>
      </c>
      <c r="B239" s="19" t="s">
        <v>2559</v>
      </c>
      <c r="C239" s="30" t="s">
        <v>2560</v>
      </c>
      <c r="D239" s="30" t="s">
        <v>94</v>
      </c>
      <c r="E239" s="19" t="s">
        <v>2561</v>
      </c>
      <c r="F239" s="30" t="s">
        <v>25</v>
      </c>
    </row>
    <row r="240" spans="1:6" x14ac:dyDescent="0.2">
      <c r="A240" s="29">
        <v>2007</v>
      </c>
      <c r="B240" s="19" t="s">
        <v>2634</v>
      </c>
      <c r="C240" s="30" t="s">
        <v>2635</v>
      </c>
      <c r="D240" s="30" t="s">
        <v>94</v>
      </c>
      <c r="E240" s="19" t="s">
        <v>2636</v>
      </c>
      <c r="F240" s="30" t="s">
        <v>2637</v>
      </c>
    </row>
    <row r="241" spans="1:6" x14ac:dyDescent="0.2">
      <c r="A241" s="29">
        <v>2007</v>
      </c>
      <c r="B241" s="19" t="s">
        <v>2693</v>
      </c>
      <c r="C241" s="30" t="s">
        <v>2694</v>
      </c>
      <c r="D241" s="30" t="s">
        <v>94</v>
      </c>
      <c r="E241" s="19" t="s">
        <v>2695</v>
      </c>
      <c r="F241" s="30" t="s">
        <v>164</v>
      </c>
    </row>
    <row r="242" spans="1:6" x14ac:dyDescent="0.2">
      <c r="A242" s="29">
        <v>2007</v>
      </c>
      <c r="B242" s="19" t="s">
        <v>2670</v>
      </c>
      <c r="C242" s="30" t="s">
        <v>2671</v>
      </c>
      <c r="D242" s="30" t="s">
        <v>94</v>
      </c>
      <c r="E242" s="19" t="s">
        <v>2672</v>
      </c>
      <c r="F242" s="30" t="s">
        <v>23</v>
      </c>
    </row>
    <row r="243" spans="1:6" x14ac:dyDescent="0.2">
      <c r="A243" s="29">
        <v>2007</v>
      </c>
      <c r="B243" s="19" t="s">
        <v>2656</v>
      </c>
      <c r="C243" s="30" t="s">
        <v>2657</v>
      </c>
      <c r="D243" s="30" t="s">
        <v>94</v>
      </c>
      <c r="E243" s="19" t="s">
        <v>2658</v>
      </c>
      <c r="F243" s="30" t="s">
        <v>46</v>
      </c>
    </row>
    <row r="244" spans="1:6" x14ac:dyDescent="0.2">
      <c r="A244" s="29">
        <v>2007</v>
      </c>
      <c r="B244" s="19" t="s">
        <v>2653</v>
      </c>
      <c r="C244" s="30" t="s">
        <v>2654</v>
      </c>
      <c r="D244" s="30" t="s">
        <v>94</v>
      </c>
      <c r="E244" s="19" t="s">
        <v>2655</v>
      </c>
      <c r="F244" s="30" t="s">
        <v>23</v>
      </c>
    </row>
    <row r="245" spans="1:6" x14ac:dyDescent="0.2">
      <c r="A245" s="29">
        <v>2007</v>
      </c>
      <c r="B245" s="19" t="s">
        <v>2650</v>
      </c>
      <c r="C245" s="30" t="s">
        <v>2651</v>
      </c>
      <c r="D245" s="30" t="s">
        <v>94</v>
      </c>
      <c r="E245" s="19" t="s">
        <v>2652</v>
      </c>
      <c r="F245" s="30" t="s">
        <v>23</v>
      </c>
    </row>
    <row r="246" spans="1:6" x14ac:dyDescent="0.2">
      <c r="A246" s="29">
        <v>2007</v>
      </c>
      <c r="B246" s="19" t="s">
        <v>2647</v>
      </c>
      <c r="C246" s="30" t="s">
        <v>2648</v>
      </c>
      <c r="D246" s="30" t="s">
        <v>94</v>
      </c>
      <c r="E246" s="19" t="s">
        <v>2649</v>
      </c>
      <c r="F246" s="30" t="s">
        <v>23</v>
      </c>
    </row>
    <row r="247" spans="1:6" x14ac:dyDescent="0.2">
      <c r="A247" s="29">
        <v>2007</v>
      </c>
      <c r="B247" s="19" t="s">
        <v>2644</v>
      </c>
      <c r="C247" s="30" t="s">
        <v>2645</v>
      </c>
      <c r="D247" s="30" t="s">
        <v>94</v>
      </c>
      <c r="E247" s="19" t="s">
        <v>2646</v>
      </c>
      <c r="F247" s="30" t="s">
        <v>23</v>
      </c>
    </row>
    <row r="248" spans="1:6" x14ac:dyDescent="0.2">
      <c r="A248" s="29">
        <v>2007</v>
      </c>
      <c r="B248" s="19" t="s">
        <v>2641</v>
      </c>
      <c r="C248" s="30" t="s">
        <v>2642</v>
      </c>
      <c r="D248" s="30" t="s">
        <v>94</v>
      </c>
      <c r="E248" s="19" t="s">
        <v>2643</v>
      </c>
      <c r="F248" s="30" t="s">
        <v>23</v>
      </c>
    </row>
    <row r="249" spans="1:6" x14ac:dyDescent="0.2">
      <c r="A249" s="29">
        <v>2008</v>
      </c>
      <c r="B249" s="19" t="s">
        <v>2704</v>
      </c>
      <c r="C249" s="30" t="s">
        <v>2705</v>
      </c>
      <c r="D249" s="30" t="s">
        <v>94</v>
      </c>
      <c r="E249" s="19" t="s">
        <v>2706</v>
      </c>
      <c r="F249" s="30" t="s">
        <v>259</v>
      </c>
    </row>
    <row r="250" spans="1:6" x14ac:dyDescent="0.2">
      <c r="A250" s="29">
        <v>2008</v>
      </c>
      <c r="B250" s="19" t="s">
        <v>2704</v>
      </c>
      <c r="C250" s="30" t="s">
        <v>2707</v>
      </c>
      <c r="D250" s="30" t="s">
        <v>94</v>
      </c>
      <c r="E250" s="19" t="s">
        <v>2708</v>
      </c>
      <c r="F250" s="30" t="s">
        <v>259</v>
      </c>
    </row>
    <row r="251" spans="1:6" x14ac:dyDescent="0.2">
      <c r="A251" s="29">
        <v>2008</v>
      </c>
      <c r="B251" s="19" t="s">
        <v>2721</v>
      </c>
      <c r="C251" s="19" t="s">
        <v>2752</v>
      </c>
      <c r="D251" s="30" t="s">
        <v>94</v>
      </c>
      <c r="E251" s="19" t="s">
        <v>2753</v>
      </c>
      <c r="F251" s="30" t="s">
        <v>23</v>
      </c>
    </row>
    <row r="252" spans="1:6" x14ac:dyDescent="0.2">
      <c r="A252" s="29">
        <v>2008</v>
      </c>
      <c r="B252" s="19" t="s">
        <v>2749</v>
      </c>
      <c r="C252" s="30" t="s">
        <v>2750</v>
      </c>
      <c r="D252" s="30" t="s">
        <v>94</v>
      </c>
      <c r="E252" s="19" t="s">
        <v>2751</v>
      </c>
      <c r="F252" s="30" t="s">
        <v>23</v>
      </c>
    </row>
    <row r="253" spans="1:6" x14ac:dyDescent="0.2">
      <c r="A253" s="29">
        <v>2008</v>
      </c>
      <c r="B253" s="19" t="s">
        <v>2744</v>
      </c>
      <c r="C253" s="30" t="s">
        <v>2747</v>
      </c>
      <c r="D253" s="30" t="s">
        <v>94</v>
      </c>
      <c r="E253" s="19" t="s">
        <v>2748</v>
      </c>
      <c r="F253" s="30" t="s">
        <v>23</v>
      </c>
    </row>
    <row r="254" spans="1:6" x14ac:dyDescent="0.2">
      <c r="A254" s="29">
        <v>2008</v>
      </c>
      <c r="B254" s="19" t="s">
        <v>2744</v>
      </c>
      <c r="C254" s="30" t="s">
        <v>2745</v>
      </c>
      <c r="D254" s="30" t="s">
        <v>94</v>
      </c>
      <c r="E254" s="19" t="s">
        <v>2746</v>
      </c>
      <c r="F254" s="30" t="s">
        <v>23</v>
      </c>
    </row>
    <row r="255" spans="1:6" x14ac:dyDescent="0.2">
      <c r="A255" s="29">
        <v>2009</v>
      </c>
      <c r="B255" s="19" t="s">
        <v>2818</v>
      </c>
      <c r="C255" s="30" t="s">
        <v>2819</v>
      </c>
      <c r="D255" s="30" t="s">
        <v>94</v>
      </c>
      <c r="E255" s="19" t="s">
        <v>2820</v>
      </c>
      <c r="F255" s="30" t="s">
        <v>24</v>
      </c>
    </row>
    <row r="256" spans="1:6" x14ac:dyDescent="0.2">
      <c r="A256" s="29">
        <v>2009</v>
      </c>
      <c r="B256" s="19" t="s">
        <v>2799</v>
      </c>
      <c r="C256" s="30" t="s">
        <v>2833</v>
      </c>
      <c r="D256" s="30" t="s">
        <v>94</v>
      </c>
      <c r="E256" s="19" t="s">
        <v>2834</v>
      </c>
      <c r="F256" s="30" t="s">
        <v>1477</v>
      </c>
    </row>
    <row r="257" spans="1:6" x14ac:dyDescent="0.2">
      <c r="A257" s="29">
        <v>2009</v>
      </c>
      <c r="B257" s="19" t="s">
        <v>2799</v>
      </c>
      <c r="C257" s="30" t="s">
        <v>2800</v>
      </c>
      <c r="D257" s="30" t="s">
        <v>94</v>
      </c>
      <c r="E257" s="19" t="s">
        <v>2801</v>
      </c>
      <c r="F257" s="30" t="s">
        <v>1477</v>
      </c>
    </row>
    <row r="258" spans="1:6" x14ac:dyDescent="0.2">
      <c r="A258" s="29">
        <v>2009</v>
      </c>
      <c r="B258" s="19" t="s">
        <v>2791</v>
      </c>
      <c r="C258" s="30" t="s">
        <v>2792</v>
      </c>
      <c r="D258" s="30" t="s">
        <v>94</v>
      </c>
      <c r="E258" s="19" t="s">
        <v>2793</v>
      </c>
      <c r="F258" s="30" t="s">
        <v>30</v>
      </c>
    </row>
    <row r="259" spans="1:6" x14ac:dyDescent="0.2">
      <c r="A259" s="29">
        <v>2009</v>
      </c>
      <c r="B259" s="19" t="s">
        <v>2804</v>
      </c>
      <c r="C259" s="30" t="s">
        <v>2805</v>
      </c>
      <c r="D259" s="30" t="s">
        <v>94</v>
      </c>
      <c r="E259" s="19" t="s">
        <v>2806</v>
      </c>
      <c r="F259" s="30" t="s">
        <v>23</v>
      </c>
    </row>
    <row r="260" spans="1:6" x14ac:dyDescent="0.2">
      <c r="A260" s="29">
        <v>2009</v>
      </c>
      <c r="B260" s="19" t="s">
        <v>2804</v>
      </c>
      <c r="C260" s="30" t="s">
        <v>2807</v>
      </c>
      <c r="D260" s="30" t="s">
        <v>94</v>
      </c>
      <c r="E260" s="19" t="s">
        <v>2808</v>
      </c>
      <c r="F260" s="30" t="s">
        <v>23</v>
      </c>
    </row>
    <row r="261" spans="1:6" x14ac:dyDescent="0.2">
      <c r="A261" s="29">
        <v>2009</v>
      </c>
      <c r="B261" s="19" t="s">
        <v>2809</v>
      </c>
      <c r="C261" s="30" t="s">
        <v>2810</v>
      </c>
      <c r="D261" s="30" t="s">
        <v>94</v>
      </c>
      <c r="E261" s="19" t="s">
        <v>2811</v>
      </c>
      <c r="F261" s="30" t="s">
        <v>23</v>
      </c>
    </row>
    <row r="262" spans="1:6" x14ac:dyDescent="0.2">
      <c r="A262" s="29">
        <v>2009</v>
      </c>
      <c r="B262" s="19" t="s">
        <v>2812</v>
      </c>
      <c r="C262" s="30" t="s">
        <v>2813</v>
      </c>
      <c r="D262" s="30" t="s">
        <v>94</v>
      </c>
      <c r="E262" s="19" t="s">
        <v>2814</v>
      </c>
      <c r="F262" s="30" t="s">
        <v>23</v>
      </c>
    </row>
    <row r="263" spans="1:6" x14ac:dyDescent="0.2">
      <c r="A263" s="29">
        <v>2009</v>
      </c>
      <c r="B263" s="19" t="s">
        <v>2812</v>
      </c>
      <c r="C263" s="30" t="s">
        <v>2671</v>
      </c>
      <c r="D263" s="30" t="s">
        <v>94</v>
      </c>
      <c r="E263" s="19" t="s">
        <v>2815</v>
      </c>
      <c r="F263" s="30" t="s">
        <v>23</v>
      </c>
    </row>
    <row r="264" spans="1:6" x14ac:dyDescent="0.2">
      <c r="A264" s="29">
        <v>2010</v>
      </c>
      <c r="B264" s="19" t="s">
        <v>2838</v>
      </c>
      <c r="C264" s="30" t="s">
        <v>2839</v>
      </c>
      <c r="D264" s="30" t="s">
        <v>94</v>
      </c>
      <c r="E264" s="19" t="s">
        <v>2680</v>
      </c>
      <c r="F264" s="30" t="s">
        <v>23</v>
      </c>
    </row>
    <row r="265" spans="1:6" x14ac:dyDescent="0.2">
      <c r="A265" s="29">
        <v>2010</v>
      </c>
      <c r="B265" s="19" t="s">
        <v>2835</v>
      </c>
      <c r="C265" s="30" t="s">
        <v>2836</v>
      </c>
      <c r="D265" s="30" t="s">
        <v>94</v>
      </c>
      <c r="E265" s="19" t="s">
        <v>2837</v>
      </c>
      <c r="F265" s="30" t="s">
        <v>23</v>
      </c>
    </row>
    <row r="266" spans="1:6" x14ac:dyDescent="0.2">
      <c r="A266" s="29">
        <v>2010</v>
      </c>
      <c r="B266" s="19" t="s">
        <v>2835</v>
      </c>
      <c r="C266" s="30" t="s">
        <v>2840</v>
      </c>
      <c r="D266" s="30" t="s">
        <v>94</v>
      </c>
      <c r="E266" s="19" t="s">
        <v>2841</v>
      </c>
      <c r="F266" s="30" t="s">
        <v>23</v>
      </c>
    </row>
    <row r="267" spans="1:6" x14ac:dyDescent="0.2">
      <c r="A267" s="29">
        <v>2010</v>
      </c>
      <c r="B267" s="19" t="s">
        <v>2842</v>
      </c>
      <c r="C267" s="30" t="s">
        <v>2843</v>
      </c>
      <c r="D267" s="30" t="s">
        <v>94</v>
      </c>
      <c r="E267" s="19" t="s">
        <v>2844</v>
      </c>
      <c r="F267" s="30" t="s">
        <v>23</v>
      </c>
    </row>
    <row r="268" spans="1:6" x14ac:dyDescent="0.2">
      <c r="A268" s="29">
        <v>2010</v>
      </c>
      <c r="B268" s="19" t="s">
        <v>2845</v>
      </c>
      <c r="C268" s="19" t="s">
        <v>2846</v>
      </c>
      <c r="D268" s="30" t="s">
        <v>94</v>
      </c>
      <c r="E268" s="19" t="s">
        <v>2847</v>
      </c>
      <c r="F268" s="30" t="s">
        <v>2848</v>
      </c>
    </row>
    <row r="269" spans="1:6" x14ac:dyDescent="0.2">
      <c r="A269" s="29">
        <v>2010</v>
      </c>
      <c r="B269" s="19" t="s">
        <v>2849</v>
      </c>
      <c r="C269" s="30" t="s">
        <v>2850</v>
      </c>
      <c r="D269" s="30" t="s">
        <v>94</v>
      </c>
      <c r="E269" s="19" t="s">
        <v>2851</v>
      </c>
      <c r="F269" s="30" t="s">
        <v>23</v>
      </c>
    </row>
    <row r="270" spans="1:6" x14ac:dyDescent="0.2">
      <c r="A270" s="29">
        <v>2010</v>
      </c>
      <c r="B270" s="19" t="s">
        <v>2852</v>
      </c>
      <c r="C270" s="30" t="s">
        <v>2853</v>
      </c>
      <c r="D270" s="30" t="s">
        <v>94</v>
      </c>
      <c r="E270" s="30" t="s">
        <v>2854</v>
      </c>
      <c r="F270" s="30" t="s">
        <v>39</v>
      </c>
    </row>
    <row r="271" spans="1:6" x14ac:dyDescent="0.2">
      <c r="A271" s="29">
        <v>2010</v>
      </c>
      <c r="B271" s="19" t="s">
        <v>2855</v>
      </c>
      <c r="C271" s="30" t="s">
        <v>2015</v>
      </c>
      <c r="D271" s="30" t="s">
        <v>94</v>
      </c>
      <c r="E271" s="19" t="s">
        <v>2856</v>
      </c>
      <c r="F271" s="30" t="s">
        <v>45</v>
      </c>
    </row>
    <row r="272" spans="1:6" x14ac:dyDescent="0.2">
      <c r="A272" s="29">
        <v>2010</v>
      </c>
      <c r="B272" s="19" t="s">
        <v>2855</v>
      </c>
      <c r="C272" s="30" t="s">
        <v>2857</v>
      </c>
      <c r="D272" s="30" t="s">
        <v>94</v>
      </c>
      <c r="E272" s="19" t="s">
        <v>2858</v>
      </c>
      <c r="F272" s="30" t="s">
        <v>45</v>
      </c>
    </row>
    <row r="273" spans="1:6" x14ac:dyDescent="0.2">
      <c r="A273" s="29">
        <v>2011</v>
      </c>
      <c r="B273" s="19" t="s">
        <v>2957</v>
      </c>
      <c r="C273" s="30" t="s">
        <v>2840</v>
      </c>
      <c r="D273" s="30" t="s">
        <v>94</v>
      </c>
      <c r="E273" s="19" t="s">
        <v>2960</v>
      </c>
      <c r="F273" s="30" t="s">
        <v>1850</v>
      </c>
    </row>
    <row r="274" spans="1:6" x14ac:dyDescent="0.2">
      <c r="A274" s="29">
        <v>2011</v>
      </c>
      <c r="B274" s="19" t="s">
        <v>2957</v>
      </c>
      <c r="C274" s="30" t="s">
        <v>2958</v>
      </c>
      <c r="D274" s="30" t="s">
        <v>94</v>
      </c>
      <c r="E274" s="19" t="s">
        <v>2959</v>
      </c>
      <c r="F274" s="30" t="s">
        <v>1850</v>
      </c>
    </row>
    <row r="275" spans="1:6" x14ac:dyDescent="0.2">
      <c r="A275" s="29">
        <v>2011</v>
      </c>
      <c r="B275" s="19" t="s">
        <v>2929</v>
      </c>
      <c r="C275" s="30" t="s">
        <v>2955</v>
      </c>
      <c r="D275" s="30" t="s">
        <v>94</v>
      </c>
      <c r="E275" s="30" t="s">
        <v>2956</v>
      </c>
      <c r="F275" s="30" t="s">
        <v>28</v>
      </c>
    </row>
    <row r="276" spans="1:6" x14ac:dyDescent="0.2">
      <c r="A276" s="29">
        <v>2011</v>
      </c>
      <c r="B276" s="19" t="s">
        <v>2929</v>
      </c>
      <c r="C276" s="30" t="s">
        <v>2953</v>
      </c>
      <c r="D276" s="30" t="s">
        <v>94</v>
      </c>
      <c r="E276" s="30" t="s">
        <v>2954</v>
      </c>
      <c r="F276" s="30" t="s">
        <v>28</v>
      </c>
    </row>
    <row r="277" spans="1:6" x14ac:dyDescent="0.2">
      <c r="A277" s="29">
        <v>2011</v>
      </c>
      <c r="B277" s="19" t="s">
        <v>2950</v>
      </c>
      <c r="C277" s="30" t="s">
        <v>2951</v>
      </c>
      <c r="D277" s="30" t="s">
        <v>94</v>
      </c>
      <c r="E277" s="19" t="s">
        <v>2952</v>
      </c>
      <c r="F277" s="30" t="s">
        <v>23</v>
      </c>
    </row>
    <row r="278" spans="1:6" x14ac:dyDescent="0.2">
      <c r="A278" s="29">
        <v>2011</v>
      </c>
      <c r="B278" s="19" t="s">
        <v>2947</v>
      </c>
      <c r="C278" s="30" t="s">
        <v>2948</v>
      </c>
      <c r="D278" s="30" t="s">
        <v>94</v>
      </c>
      <c r="E278" s="19" t="s">
        <v>2949</v>
      </c>
      <c r="F278" s="30" t="s">
        <v>23</v>
      </c>
    </row>
    <row r="279" spans="1:6" x14ac:dyDescent="0.2">
      <c r="A279" s="29">
        <v>2011</v>
      </c>
      <c r="B279" s="19" t="s">
        <v>2993</v>
      </c>
      <c r="C279" s="30" t="s">
        <v>2994</v>
      </c>
      <c r="D279" s="30" t="s">
        <v>94</v>
      </c>
      <c r="E279" s="19" t="s">
        <v>2995</v>
      </c>
      <c r="F279" s="30" t="s">
        <v>23</v>
      </c>
    </row>
    <row r="280" spans="1:6" x14ac:dyDescent="0.2">
      <c r="A280" s="29">
        <v>2011</v>
      </c>
      <c r="B280" s="19" t="s">
        <v>2993</v>
      </c>
      <c r="C280" s="30" t="s">
        <v>2996</v>
      </c>
      <c r="D280" s="30" t="s">
        <v>94</v>
      </c>
      <c r="E280" s="19" t="s">
        <v>2997</v>
      </c>
      <c r="F280" s="30" t="s">
        <v>23</v>
      </c>
    </row>
    <row r="281" spans="1:6" x14ac:dyDescent="0.2">
      <c r="A281" s="29">
        <v>2011</v>
      </c>
      <c r="B281" s="19" t="s">
        <v>2961</v>
      </c>
      <c r="C281" s="30" t="s">
        <v>2962</v>
      </c>
      <c r="D281" s="30" t="s">
        <v>94</v>
      </c>
      <c r="E281" s="19" t="s">
        <v>2963</v>
      </c>
      <c r="F281" s="30" t="s">
        <v>29</v>
      </c>
    </row>
    <row r="282" spans="1:6" x14ac:dyDescent="0.2">
      <c r="A282" s="29">
        <v>2011</v>
      </c>
      <c r="B282" s="19" t="s">
        <v>2976</v>
      </c>
      <c r="C282" s="30" t="s">
        <v>2977</v>
      </c>
      <c r="D282" s="30" t="s">
        <v>94</v>
      </c>
      <c r="E282" s="19" t="s">
        <v>2978</v>
      </c>
      <c r="F282" s="30" t="s">
        <v>23</v>
      </c>
    </row>
    <row r="283" spans="1:6" x14ac:dyDescent="0.2">
      <c r="A283" s="29">
        <v>2012</v>
      </c>
      <c r="B283" s="19" t="s">
        <v>2998</v>
      </c>
      <c r="C283" s="30" t="s">
        <v>1167</v>
      </c>
      <c r="D283" s="30" t="s">
        <v>94</v>
      </c>
      <c r="E283" s="19" t="s">
        <v>2801</v>
      </c>
      <c r="F283" s="30" t="s">
        <v>23</v>
      </c>
    </row>
    <row r="284" spans="1:6" x14ac:dyDescent="0.2">
      <c r="A284" s="29">
        <v>2012</v>
      </c>
      <c r="B284" s="19" t="s">
        <v>2998</v>
      </c>
      <c r="C284" s="30" t="s">
        <v>2999</v>
      </c>
      <c r="D284" s="30" t="s">
        <v>94</v>
      </c>
      <c r="E284" s="19" t="s">
        <v>3000</v>
      </c>
      <c r="F284" s="30" t="s">
        <v>23</v>
      </c>
    </row>
    <row r="285" spans="1:6" x14ac:dyDescent="0.2">
      <c r="A285" s="29">
        <v>2012</v>
      </c>
      <c r="B285" s="19" t="s">
        <v>3001</v>
      </c>
      <c r="C285" s="30" t="s">
        <v>3002</v>
      </c>
      <c r="D285" s="30" t="s">
        <v>94</v>
      </c>
      <c r="E285" s="19" t="s">
        <v>3003</v>
      </c>
      <c r="F285" s="30" t="s">
        <v>30</v>
      </c>
    </row>
    <row r="286" spans="1:6" x14ac:dyDescent="0.2">
      <c r="A286" s="29">
        <v>2013</v>
      </c>
      <c r="B286" s="19" t="s">
        <v>3069</v>
      </c>
      <c r="C286" s="30" t="s">
        <v>3075</v>
      </c>
      <c r="D286" s="30" t="s">
        <v>94</v>
      </c>
      <c r="E286" s="19" t="s">
        <v>3076</v>
      </c>
      <c r="F286" s="30" t="s">
        <v>25</v>
      </c>
    </row>
    <row r="287" spans="1:6" x14ac:dyDescent="0.2">
      <c r="A287" s="29">
        <v>2013</v>
      </c>
      <c r="B287" s="31" t="s">
        <v>3069</v>
      </c>
      <c r="C287" s="30" t="s">
        <v>3077</v>
      </c>
      <c r="D287" s="30" t="s">
        <v>94</v>
      </c>
      <c r="E287" s="30" t="s">
        <v>3078</v>
      </c>
      <c r="F287" s="30" t="s">
        <v>25</v>
      </c>
    </row>
    <row r="288" spans="1:6" x14ac:dyDescent="0.2">
      <c r="A288" s="29">
        <v>2013</v>
      </c>
      <c r="B288" s="19" t="s">
        <v>3114</v>
      </c>
      <c r="C288" s="30" t="s">
        <v>324</v>
      </c>
      <c r="D288" s="30" t="s">
        <v>94</v>
      </c>
      <c r="E288" s="19" t="s">
        <v>2536</v>
      </c>
      <c r="F288" s="30" t="s">
        <v>3117</v>
      </c>
    </row>
    <row r="289" spans="1:6" x14ac:dyDescent="0.2">
      <c r="A289" s="29">
        <v>2013</v>
      </c>
      <c r="B289" s="19" t="s">
        <v>3114</v>
      </c>
      <c r="C289" s="30" t="s">
        <v>3115</v>
      </c>
      <c r="D289" s="30" t="s">
        <v>94</v>
      </c>
      <c r="E289" s="19" t="s">
        <v>3116</v>
      </c>
      <c r="F289" s="30" t="s">
        <v>3117</v>
      </c>
    </row>
    <row r="290" spans="1:6" x14ac:dyDescent="0.2">
      <c r="A290" s="29">
        <v>2013</v>
      </c>
      <c r="B290" s="19" t="s">
        <v>3111</v>
      </c>
      <c r="C290" s="30" t="s">
        <v>3113</v>
      </c>
      <c r="D290" s="30" t="s">
        <v>94</v>
      </c>
      <c r="E290" s="19" t="s">
        <v>2814</v>
      </c>
      <c r="F290" s="30" t="s">
        <v>23</v>
      </c>
    </row>
    <row r="291" spans="1:6" x14ac:dyDescent="0.2">
      <c r="A291" s="29">
        <v>2013</v>
      </c>
      <c r="B291" s="19" t="s">
        <v>3111</v>
      </c>
      <c r="C291" s="30" t="s">
        <v>1777</v>
      </c>
      <c r="D291" s="30" t="s">
        <v>94</v>
      </c>
      <c r="E291" s="30" t="s">
        <v>3112</v>
      </c>
      <c r="F291" s="30" t="s">
        <v>23</v>
      </c>
    </row>
    <row r="292" spans="1:6" x14ac:dyDescent="0.2">
      <c r="A292" s="29">
        <v>2013</v>
      </c>
      <c r="B292" s="19" t="s">
        <v>3108</v>
      </c>
      <c r="C292" s="30" t="s">
        <v>3109</v>
      </c>
      <c r="D292" s="30" t="s">
        <v>94</v>
      </c>
      <c r="E292" s="19" t="s">
        <v>3110</v>
      </c>
      <c r="F292" s="30" t="s">
        <v>23</v>
      </c>
    </row>
    <row r="293" spans="1:6" x14ac:dyDescent="0.2">
      <c r="A293" s="29">
        <v>2013</v>
      </c>
      <c r="B293" s="19" t="s">
        <v>3104</v>
      </c>
      <c r="C293" s="30" t="s">
        <v>3105</v>
      </c>
      <c r="D293" s="30" t="s">
        <v>94</v>
      </c>
      <c r="E293" s="19" t="s">
        <v>3106</v>
      </c>
      <c r="F293" s="30" t="s">
        <v>3107</v>
      </c>
    </row>
    <row r="294" spans="1:6" x14ac:dyDescent="0.2">
      <c r="A294" s="29">
        <v>2013</v>
      </c>
      <c r="B294" s="19" t="s">
        <v>3101</v>
      </c>
      <c r="C294" s="30" t="s">
        <v>3102</v>
      </c>
      <c r="D294" s="30" t="s">
        <v>94</v>
      </c>
      <c r="E294" s="19" t="s">
        <v>3103</v>
      </c>
      <c r="F294" s="30" t="s">
        <v>259</v>
      </c>
    </row>
    <row r="295" spans="1:6" x14ac:dyDescent="0.2">
      <c r="A295" s="29">
        <v>2014</v>
      </c>
      <c r="B295" s="19" t="s">
        <v>3162</v>
      </c>
      <c r="C295" s="30" t="s">
        <v>3163</v>
      </c>
      <c r="D295" s="30" t="s">
        <v>94</v>
      </c>
      <c r="E295" s="19" t="s">
        <v>3164</v>
      </c>
      <c r="F295" s="30" t="s">
        <v>24</v>
      </c>
    </row>
    <row r="296" spans="1:6" x14ac:dyDescent="0.2">
      <c r="A296" s="29">
        <v>2014</v>
      </c>
      <c r="B296" s="19" t="s">
        <v>3170</v>
      </c>
      <c r="C296" s="30" t="s">
        <v>3171</v>
      </c>
      <c r="D296" s="30" t="s">
        <v>94</v>
      </c>
      <c r="E296" s="19" t="s">
        <v>3172</v>
      </c>
      <c r="F296" s="30" t="s">
        <v>36</v>
      </c>
    </row>
    <row r="297" spans="1:6" x14ac:dyDescent="0.2">
      <c r="A297" s="29">
        <v>2014</v>
      </c>
      <c r="B297" s="19" t="s">
        <v>3186</v>
      </c>
      <c r="C297" s="30" t="s">
        <v>3187</v>
      </c>
      <c r="D297" s="30" t="s">
        <v>94</v>
      </c>
      <c r="E297" s="19" t="s">
        <v>3188</v>
      </c>
      <c r="F297" s="30" t="s">
        <v>23</v>
      </c>
    </row>
    <row r="298" spans="1:6" x14ac:dyDescent="0.2">
      <c r="A298" s="29">
        <v>2015</v>
      </c>
      <c r="B298" s="19" t="s">
        <v>3186</v>
      </c>
      <c r="C298" s="30" t="s">
        <v>3324</v>
      </c>
      <c r="D298" s="30" t="s">
        <v>94</v>
      </c>
      <c r="E298" s="19" t="s">
        <v>3325</v>
      </c>
      <c r="F298" s="30" t="s">
        <v>23</v>
      </c>
    </row>
    <row r="299" spans="1:6" x14ac:dyDescent="0.2">
      <c r="A299" s="29">
        <v>2016</v>
      </c>
      <c r="B299" s="19" t="s">
        <v>3186</v>
      </c>
      <c r="C299" s="30" t="s">
        <v>3437</v>
      </c>
      <c r="D299" s="30" t="s">
        <v>94</v>
      </c>
      <c r="E299" s="19" t="s">
        <v>3438</v>
      </c>
      <c r="F299" s="30" t="s">
        <v>23</v>
      </c>
    </row>
    <row r="300" spans="1:6" x14ac:dyDescent="0.2">
      <c r="A300" s="29">
        <v>2017</v>
      </c>
      <c r="B300" s="19" t="s">
        <v>3186</v>
      </c>
      <c r="C300" s="30" t="s">
        <v>3515</v>
      </c>
      <c r="D300" s="30" t="s">
        <v>94</v>
      </c>
      <c r="E300" s="19" t="s">
        <v>3516</v>
      </c>
      <c r="F300" s="30" t="s">
        <v>23</v>
      </c>
    </row>
    <row r="301" spans="1:6" x14ac:dyDescent="0.2">
      <c r="A301" s="29">
        <v>2014</v>
      </c>
      <c r="B301" s="19" t="s">
        <v>3189</v>
      </c>
      <c r="C301" s="30" t="s">
        <v>3190</v>
      </c>
      <c r="D301" s="30" t="s">
        <v>94</v>
      </c>
      <c r="E301" s="19" t="s">
        <v>3191</v>
      </c>
      <c r="F301" s="30" t="s">
        <v>23</v>
      </c>
    </row>
    <row r="302" spans="1:6" x14ac:dyDescent="0.2">
      <c r="A302" s="29">
        <v>2014</v>
      </c>
      <c r="B302" s="19" t="s">
        <v>3192</v>
      </c>
      <c r="C302" s="30" t="s">
        <v>3192</v>
      </c>
      <c r="D302" s="30" t="s">
        <v>94</v>
      </c>
      <c r="E302" s="19" t="s">
        <v>3193</v>
      </c>
      <c r="F302" s="30" t="s">
        <v>23</v>
      </c>
    </row>
    <row r="303" spans="1:6" x14ac:dyDescent="0.2">
      <c r="A303" s="29">
        <v>2014</v>
      </c>
      <c r="B303" s="19" t="s">
        <v>3197</v>
      </c>
      <c r="C303" s="30" t="s">
        <v>3198</v>
      </c>
      <c r="D303" s="30" t="s">
        <v>94</v>
      </c>
      <c r="E303" s="19" t="s">
        <v>3199</v>
      </c>
      <c r="F303" s="30" t="s">
        <v>23</v>
      </c>
    </row>
    <row r="304" spans="1:6" x14ac:dyDescent="0.2">
      <c r="A304" s="29">
        <v>2014</v>
      </c>
      <c r="B304" s="19" t="s">
        <v>3224</v>
      </c>
      <c r="C304" s="30" t="s">
        <v>3225</v>
      </c>
      <c r="D304" s="30" t="s">
        <v>94</v>
      </c>
      <c r="E304" s="19" t="s">
        <v>3226</v>
      </c>
      <c r="F304" s="30" t="s">
        <v>23</v>
      </c>
    </row>
    <row r="305" spans="1:6" x14ac:dyDescent="0.2">
      <c r="A305" s="29">
        <v>2015</v>
      </c>
      <c r="B305" s="19" t="s">
        <v>3224</v>
      </c>
      <c r="C305" s="30" t="s">
        <v>2282</v>
      </c>
      <c r="D305" s="30" t="s">
        <v>94</v>
      </c>
      <c r="E305" s="19" t="s">
        <v>3321</v>
      </c>
      <c r="F305" s="30" t="s">
        <v>23</v>
      </c>
    </row>
    <row r="306" spans="1:6" x14ac:dyDescent="0.2">
      <c r="A306" s="29">
        <v>2014</v>
      </c>
      <c r="B306" s="19" t="s">
        <v>3184</v>
      </c>
      <c r="C306" s="30" t="s">
        <v>2679</v>
      </c>
      <c r="D306" s="30" t="s">
        <v>94</v>
      </c>
      <c r="E306" s="19" t="s">
        <v>3185</v>
      </c>
      <c r="F306" s="30" t="s">
        <v>23</v>
      </c>
    </row>
    <row r="307" spans="1:6" x14ac:dyDescent="0.2">
      <c r="A307" s="29">
        <v>2014</v>
      </c>
      <c r="B307" s="19" t="s">
        <v>3181</v>
      </c>
      <c r="C307" s="30" t="s">
        <v>3182</v>
      </c>
      <c r="D307" s="30" t="s">
        <v>94</v>
      </c>
      <c r="E307" s="19" t="s">
        <v>3183</v>
      </c>
      <c r="F307" s="30" t="s">
        <v>24</v>
      </c>
    </row>
    <row r="308" spans="1:6" x14ac:dyDescent="0.2">
      <c r="A308" s="29">
        <v>2015</v>
      </c>
      <c r="B308" s="19" t="s">
        <v>3181</v>
      </c>
      <c r="C308" s="30" t="s">
        <v>2840</v>
      </c>
      <c r="D308" s="30" t="s">
        <v>94</v>
      </c>
      <c r="E308" s="19" t="s">
        <v>3266</v>
      </c>
      <c r="F308" s="30" t="s">
        <v>24</v>
      </c>
    </row>
    <row r="309" spans="1:6" x14ac:dyDescent="0.2">
      <c r="A309" s="29">
        <v>2016</v>
      </c>
      <c r="B309" s="19" t="s">
        <v>3181</v>
      </c>
      <c r="C309" s="30" t="s">
        <v>2331</v>
      </c>
      <c r="D309" s="30" t="s">
        <v>94</v>
      </c>
      <c r="E309" s="19" t="s">
        <v>3439</v>
      </c>
      <c r="F309" s="30" t="s">
        <v>24</v>
      </c>
    </row>
    <row r="310" spans="1:6" x14ac:dyDescent="0.2">
      <c r="A310" s="29">
        <v>2014</v>
      </c>
      <c r="B310" s="19" t="s">
        <v>3229</v>
      </c>
      <c r="C310" s="30" t="s">
        <v>3230</v>
      </c>
      <c r="D310" s="30" t="s">
        <v>94</v>
      </c>
      <c r="E310" s="19" t="s">
        <v>3231</v>
      </c>
      <c r="F310" s="30" t="s">
        <v>23</v>
      </c>
    </row>
    <row r="311" spans="1:6" x14ac:dyDescent="0.2">
      <c r="A311" s="29">
        <v>2014</v>
      </c>
      <c r="B311" s="19" t="s">
        <v>3227</v>
      </c>
      <c r="C311" s="30" t="s">
        <v>3228</v>
      </c>
      <c r="D311" s="30" t="s">
        <v>94</v>
      </c>
      <c r="E311" s="19" t="s">
        <v>1875</v>
      </c>
      <c r="F311" s="30" t="s">
        <v>23</v>
      </c>
    </row>
    <row r="312" spans="1:6" x14ac:dyDescent="0.2">
      <c r="A312" s="29">
        <v>2014</v>
      </c>
      <c r="B312" s="19" t="s">
        <v>3227</v>
      </c>
      <c r="C312" s="30" t="s">
        <v>3240</v>
      </c>
      <c r="D312" s="30" t="s">
        <v>94</v>
      </c>
      <c r="E312" s="19" t="s">
        <v>2313</v>
      </c>
      <c r="F312" s="30" t="s">
        <v>23</v>
      </c>
    </row>
    <row r="313" spans="1:6" x14ac:dyDescent="0.2">
      <c r="A313" s="29">
        <v>2014</v>
      </c>
      <c r="B313" s="19" t="s">
        <v>3219</v>
      </c>
      <c r="C313" s="30" t="s">
        <v>3222</v>
      </c>
      <c r="D313" s="30" t="s">
        <v>94</v>
      </c>
      <c r="E313" s="19" t="s">
        <v>3223</v>
      </c>
      <c r="F313" s="30" t="s">
        <v>23</v>
      </c>
    </row>
    <row r="314" spans="1:6" x14ac:dyDescent="0.2">
      <c r="A314" s="29">
        <v>2014</v>
      </c>
      <c r="B314" s="19" t="s">
        <v>3219</v>
      </c>
      <c r="C314" s="30" t="s">
        <v>3220</v>
      </c>
      <c r="D314" s="30" t="s">
        <v>94</v>
      </c>
      <c r="E314" s="19" t="s">
        <v>3221</v>
      </c>
      <c r="F314" s="30" t="s">
        <v>23</v>
      </c>
    </row>
    <row r="315" spans="1:6" x14ac:dyDescent="0.2">
      <c r="A315" s="29">
        <v>2015</v>
      </c>
      <c r="B315" s="19" t="s">
        <v>3261</v>
      </c>
      <c r="C315" s="30" t="s">
        <v>3264</v>
      </c>
      <c r="D315" s="30" t="s">
        <v>94</v>
      </c>
      <c r="E315" s="19" t="s">
        <v>3265</v>
      </c>
      <c r="F315" s="30" t="s">
        <v>23</v>
      </c>
    </row>
    <row r="316" spans="1:6" x14ac:dyDescent="0.2">
      <c r="A316" s="29">
        <v>2015</v>
      </c>
      <c r="B316" s="19" t="s">
        <v>3261</v>
      </c>
      <c r="C316" s="30" t="s">
        <v>3262</v>
      </c>
      <c r="D316" s="30" t="s">
        <v>94</v>
      </c>
      <c r="E316" s="19" t="s">
        <v>3263</v>
      </c>
      <c r="F316" s="30" t="s">
        <v>23</v>
      </c>
    </row>
    <row r="317" spans="1:6" x14ac:dyDescent="0.2">
      <c r="A317" s="29">
        <v>2015</v>
      </c>
      <c r="B317" s="19" t="s">
        <v>3259</v>
      </c>
      <c r="C317" s="30" t="s">
        <v>3260</v>
      </c>
      <c r="D317" s="30" t="s">
        <v>94</v>
      </c>
      <c r="E317" s="19" t="s">
        <v>2014</v>
      </c>
      <c r="F317" s="30" t="s">
        <v>23</v>
      </c>
    </row>
    <row r="318" spans="1:6" x14ac:dyDescent="0.2">
      <c r="A318" s="29">
        <v>2015</v>
      </c>
      <c r="B318" s="19" t="s">
        <v>3259</v>
      </c>
      <c r="C318" s="30" t="s">
        <v>2328</v>
      </c>
      <c r="D318" s="30" t="s">
        <v>94</v>
      </c>
      <c r="E318" s="19" t="s">
        <v>3270</v>
      </c>
      <c r="F318" s="30" t="s">
        <v>23</v>
      </c>
    </row>
    <row r="319" spans="1:6" x14ac:dyDescent="0.2">
      <c r="A319" s="29">
        <v>2015</v>
      </c>
      <c r="B319" s="19" t="s">
        <v>3255</v>
      </c>
      <c r="C319" s="30" t="s">
        <v>3257</v>
      </c>
      <c r="D319" s="30" t="s">
        <v>94</v>
      </c>
      <c r="E319" s="19" t="s">
        <v>3258</v>
      </c>
      <c r="F319" s="30" t="s">
        <v>164</v>
      </c>
    </row>
    <row r="320" spans="1:6" x14ac:dyDescent="0.2">
      <c r="A320" s="29">
        <v>2015</v>
      </c>
      <c r="B320" s="19" t="s">
        <v>3255</v>
      </c>
      <c r="C320" s="30" t="s">
        <v>3256</v>
      </c>
      <c r="D320" s="30" t="s">
        <v>94</v>
      </c>
      <c r="E320" s="19" t="s">
        <v>3090</v>
      </c>
      <c r="F320" s="30" t="s">
        <v>164</v>
      </c>
    </row>
    <row r="321" spans="1:6" x14ac:dyDescent="0.2">
      <c r="A321" s="29">
        <v>2015</v>
      </c>
      <c r="B321" s="19" t="s">
        <v>3267</v>
      </c>
      <c r="C321" s="30" t="s">
        <v>3268</v>
      </c>
      <c r="D321" s="30" t="s">
        <v>94</v>
      </c>
      <c r="E321" s="19" t="s">
        <v>3269</v>
      </c>
      <c r="F321" s="30" t="s">
        <v>23</v>
      </c>
    </row>
    <row r="322" spans="1:6" x14ac:dyDescent="0.2">
      <c r="A322" s="29">
        <v>2015</v>
      </c>
      <c r="B322" s="19" t="s">
        <v>3251</v>
      </c>
      <c r="C322" s="19" t="s">
        <v>3254</v>
      </c>
      <c r="D322" s="30" t="s">
        <v>94</v>
      </c>
      <c r="E322" s="19" t="s">
        <v>2815</v>
      </c>
      <c r="F322" s="30" t="s">
        <v>23</v>
      </c>
    </row>
    <row r="323" spans="1:6" x14ac:dyDescent="0.2">
      <c r="A323" s="29">
        <v>2015</v>
      </c>
      <c r="B323" s="19" t="s">
        <v>3251</v>
      </c>
      <c r="C323" s="30" t="s">
        <v>3252</v>
      </c>
      <c r="D323" s="30" t="s">
        <v>94</v>
      </c>
      <c r="E323" s="19" t="s">
        <v>3253</v>
      </c>
      <c r="F323" s="30" t="s">
        <v>23</v>
      </c>
    </row>
    <row r="324" spans="1:6" x14ac:dyDescent="0.2">
      <c r="A324" s="29">
        <v>2015</v>
      </c>
      <c r="B324" s="19" t="s">
        <v>3247</v>
      </c>
      <c r="C324" s="30" t="s">
        <v>3250</v>
      </c>
      <c r="D324" s="30" t="s">
        <v>94</v>
      </c>
      <c r="E324" s="19" t="s">
        <v>1997</v>
      </c>
      <c r="F324" s="30" t="s">
        <v>23</v>
      </c>
    </row>
    <row r="325" spans="1:6" x14ac:dyDescent="0.2">
      <c r="A325" s="29">
        <v>2015</v>
      </c>
      <c r="B325" s="19" t="s">
        <v>3247</v>
      </c>
      <c r="C325" s="30" t="s">
        <v>3248</v>
      </c>
      <c r="D325" s="30" t="s">
        <v>94</v>
      </c>
      <c r="E325" s="19" t="s">
        <v>3249</v>
      </c>
      <c r="F325" s="30" t="s">
        <v>23</v>
      </c>
    </row>
    <row r="326" spans="1:6" x14ac:dyDescent="0.2">
      <c r="A326" s="29">
        <v>2015</v>
      </c>
      <c r="B326" s="19" t="s">
        <v>3244</v>
      </c>
      <c r="C326" s="30" t="s">
        <v>3245</v>
      </c>
      <c r="D326" s="30" t="s">
        <v>94</v>
      </c>
      <c r="E326" s="30" t="s">
        <v>3246</v>
      </c>
      <c r="F326" s="30" t="s">
        <v>32</v>
      </c>
    </row>
    <row r="327" spans="1:6" x14ac:dyDescent="0.2">
      <c r="A327" s="29">
        <v>2015</v>
      </c>
      <c r="B327" s="19" t="s">
        <v>3314</v>
      </c>
      <c r="C327" s="30" t="s">
        <v>3315</v>
      </c>
      <c r="D327" s="30" t="s">
        <v>94</v>
      </c>
      <c r="E327" s="19" t="s">
        <v>3316</v>
      </c>
      <c r="F327" s="30" t="s">
        <v>59</v>
      </c>
    </row>
    <row r="328" spans="1:6" x14ac:dyDescent="0.2">
      <c r="A328" s="29">
        <v>2015</v>
      </c>
      <c r="B328" s="19" t="s">
        <v>3314</v>
      </c>
      <c r="C328" s="30" t="s">
        <v>3322</v>
      </c>
      <c r="D328" s="30" t="s">
        <v>94</v>
      </c>
      <c r="E328" s="19" t="s">
        <v>3323</v>
      </c>
      <c r="F328" s="30" t="s">
        <v>59</v>
      </c>
    </row>
    <row r="329" spans="1:6" x14ac:dyDescent="0.2">
      <c r="A329" s="29">
        <v>2016</v>
      </c>
      <c r="B329" s="19" t="s">
        <v>3390</v>
      </c>
      <c r="C329" s="30" t="s">
        <v>3391</v>
      </c>
      <c r="D329" s="30" t="s">
        <v>94</v>
      </c>
      <c r="E329" s="19" t="s">
        <v>3392</v>
      </c>
      <c r="F329" s="30" t="s">
        <v>164</v>
      </c>
    </row>
    <row r="330" spans="1:6" x14ac:dyDescent="0.2">
      <c r="A330" s="29">
        <v>2016</v>
      </c>
      <c r="B330" s="19" t="s">
        <v>3426</v>
      </c>
      <c r="C330" s="30" t="s">
        <v>3427</v>
      </c>
      <c r="D330" s="30" t="s">
        <v>94</v>
      </c>
      <c r="E330" s="19" t="s">
        <v>3428</v>
      </c>
      <c r="F330" s="30" t="s">
        <v>23</v>
      </c>
    </row>
    <row r="331" spans="1:6" x14ac:dyDescent="0.2">
      <c r="A331" s="29">
        <v>2016</v>
      </c>
      <c r="B331" s="19" t="s">
        <v>3426</v>
      </c>
      <c r="C331" s="30" t="s">
        <v>3440</v>
      </c>
      <c r="D331" s="30" t="s">
        <v>94</v>
      </c>
      <c r="E331" s="19" t="s">
        <v>1587</v>
      </c>
      <c r="F331" s="30" t="s">
        <v>23</v>
      </c>
    </row>
    <row r="332" spans="1:6" x14ac:dyDescent="0.2">
      <c r="A332" s="29">
        <v>2016</v>
      </c>
      <c r="B332" s="19" t="s">
        <v>3393</v>
      </c>
      <c r="C332" s="30" t="s">
        <v>3441</v>
      </c>
      <c r="D332" s="30" t="s">
        <v>94</v>
      </c>
      <c r="E332" s="19" t="s">
        <v>3442</v>
      </c>
      <c r="F332" s="30" t="s">
        <v>27</v>
      </c>
    </row>
    <row r="333" spans="1:6" x14ac:dyDescent="0.2">
      <c r="A333" s="29">
        <v>2016</v>
      </c>
      <c r="B333" s="19" t="s">
        <v>3393</v>
      </c>
      <c r="C333" s="30" t="s">
        <v>3443</v>
      </c>
      <c r="D333" s="30" t="s">
        <v>94</v>
      </c>
      <c r="E333" s="19" t="s">
        <v>3444</v>
      </c>
      <c r="F333" s="30" t="s">
        <v>27</v>
      </c>
    </row>
    <row r="334" spans="1:6" x14ac:dyDescent="0.2">
      <c r="A334" s="29">
        <v>2016</v>
      </c>
      <c r="B334" s="19" t="s">
        <v>3432</v>
      </c>
      <c r="C334" s="30" t="s">
        <v>3445</v>
      </c>
      <c r="D334" s="30" t="s">
        <v>94</v>
      </c>
      <c r="E334" s="19" t="s">
        <v>3446</v>
      </c>
      <c r="F334" s="30" t="s">
        <v>23</v>
      </c>
    </row>
    <row r="335" spans="1:6" x14ac:dyDescent="0.2">
      <c r="A335" s="29">
        <v>2016</v>
      </c>
      <c r="B335" s="19" t="s">
        <v>3432</v>
      </c>
      <c r="C335" s="30" t="s">
        <v>3433</v>
      </c>
      <c r="D335" s="30" t="s">
        <v>94</v>
      </c>
      <c r="E335" s="19" t="s">
        <v>3434</v>
      </c>
      <c r="F335" s="30" t="s">
        <v>23</v>
      </c>
    </row>
    <row r="336" spans="1:6" x14ac:dyDescent="0.2">
      <c r="A336" s="29">
        <v>2016</v>
      </c>
      <c r="B336" s="19" t="s">
        <v>3429</v>
      </c>
      <c r="C336" s="30" t="s">
        <v>3430</v>
      </c>
      <c r="D336" s="30" t="s">
        <v>94</v>
      </c>
      <c r="E336" s="19" t="s">
        <v>3431</v>
      </c>
      <c r="F336" s="30" t="s">
        <v>36</v>
      </c>
    </row>
    <row r="337" spans="1:6" x14ac:dyDescent="0.2">
      <c r="A337" s="29">
        <v>2016</v>
      </c>
      <c r="B337" s="19" t="s">
        <v>3429</v>
      </c>
      <c r="C337" s="30" t="s">
        <v>3435</v>
      </c>
      <c r="D337" s="30" t="s">
        <v>94</v>
      </c>
      <c r="E337" s="19" t="s">
        <v>3436</v>
      </c>
      <c r="F337" s="30" t="s">
        <v>36</v>
      </c>
    </row>
    <row r="338" spans="1:6" x14ac:dyDescent="0.2">
      <c r="A338" s="29">
        <v>2016</v>
      </c>
      <c r="B338" s="19" t="s">
        <v>3364</v>
      </c>
      <c r="C338" s="19" t="s">
        <v>3365</v>
      </c>
      <c r="D338" s="30" t="s">
        <v>94</v>
      </c>
      <c r="E338" s="19" t="s">
        <v>3366</v>
      </c>
      <c r="F338" s="30" t="s">
        <v>46</v>
      </c>
    </row>
    <row r="339" spans="1:6" x14ac:dyDescent="0.2">
      <c r="A339" s="29">
        <v>2016</v>
      </c>
      <c r="B339" s="19" t="s">
        <v>3361</v>
      </c>
      <c r="C339" s="30" t="s">
        <v>3363</v>
      </c>
      <c r="D339" s="30" t="s">
        <v>94</v>
      </c>
      <c r="E339" s="19" t="s">
        <v>2105</v>
      </c>
      <c r="F339" s="30" t="s">
        <v>23</v>
      </c>
    </row>
    <row r="340" spans="1:6" x14ac:dyDescent="0.2">
      <c r="A340" s="29">
        <v>2016</v>
      </c>
      <c r="B340" s="19" t="s">
        <v>3361</v>
      </c>
      <c r="C340" s="30" t="s">
        <v>3362</v>
      </c>
      <c r="D340" s="30" t="s">
        <v>94</v>
      </c>
      <c r="E340" s="19" t="s">
        <v>2014</v>
      </c>
      <c r="F340" s="30" t="s">
        <v>23</v>
      </c>
    </row>
    <row r="341" spans="1:6" x14ac:dyDescent="0.2">
      <c r="A341" s="29">
        <v>2016</v>
      </c>
      <c r="B341" s="19" t="s">
        <v>3357</v>
      </c>
      <c r="C341" s="30" t="s">
        <v>3359</v>
      </c>
      <c r="D341" s="30" t="s">
        <v>94</v>
      </c>
      <c r="E341" s="19" t="s">
        <v>3360</v>
      </c>
      <c r="F341" s="30" t="s">
        <v>23</v>
      </c>
    </row>
    <row r="342" spans="1:6" x14ac:dyDescent="0.2">
      <c r="A342" s="29">
        <v>2016</v>
      </c>
      <c r="B342" s="19" t="s">
        <v>3357</v>
      </c>
      <c r="C342" s="30" t="s">
        <v>1769</v>
      </c>
      <c r="D342" s="30" t="s">
        <v>94</v>
      </c>
      <c r="E342" s="19" t="s">
        <v>3358</v>
      </c>
      <c r="F342" s="30" t="s">
        <v>23</v>
      </c>
    </row>
    <row r="343" spans="1:6" x14ac:dyDescent="0.2">
      <c r="A343" s="29">
        <v>2016</v>
      </c>
      <c r="B343" s="19" t="s">
        <v>3353</v>
      </c>
      <c r="C343" s="30" t="s">
        <v>3354</v>
      </c>
      <c r="D343" s="30" t="s">
        <v>94</v>
      </c>
      <c r="E343" s="19" t="s">
        <v>3355</v>
      </c>
      <c r="F343" s="30" t="s">
        <v>3356</v>
      </c>
    </row>
    <row r="344" spans="1:6" x14ac:dyDescent="0.2">
      <c r="A344" s="29">
        <v>2016</v>
      </c>
      <c r="B344" s="19" t="s">
        <v>3348</v>
      </c>
      <c r="C344" s="30" t="s">
        <v>3351</v>
      </c>
      <c r="D344" s="30" t="s">
        <v>94</v>
      </c>
      <c r="E344" s="30" t="s">
        <v>3352</v>
      </c>
      <c r="F344" s="30" t="s">
        <v>24</v>
      </c>
    </row>
    <row r="345" spans="1:6" x14ac:dyDescent="0.2">
      <c r="A345" s="29">
        <v>2016</v>
      </c>
      <c r="B345" s="19" t="s">
        <v>3348</v>
      </c>
      <c r="C345" s="30" t="s">
        <v>3349</v>
      </c>
      <c r="D345" s="30" t="s">
        <v>94</v>
      </c>
      <c r="E345" s="30" t="s">
        <v>3350</v>
      </c>
      <c r="F345" s="30" t="s">
        <v>24</v>
      </c>
    </row>
    <row r="346" spans="1:6" x14ac:dyDescent="0.2">
      <c r="A346" s="29">
        <v>2016</v>
      </c>
      <c r="B346" s="19" t="s">
        <v>3345</v>
      </c>
      <c r="C346" s="30" t="s">
        <v>3346</v>
      </c>
      <c r="D346" s="30" t="s">
        <v>94</v>
      </c>
      <c r="E346" s="19" t="s">
        <v>3347</v>
      </c>
      <c r="F346" s="30" t="s">
        <v>24</v>
      </c>
    </row>
    <row r="347" spans="1:6" x14ac:dyDescent="0.2">
      <c r="A347" s="29">
        <v>2017</v>
      </c>
      <c r="B347" s="19" t="s">
        <v>3517</v>
      </c>
      <c r="C347" s="30" t="s">
        <v>3518</v>
      </c>
      <c r="D347" s="30" t="s">
        <v>94</v>
      </c>
      <c r="E347" s="19" t="s">
        <v>3519</v>
      </c>
      <c r="F347" s="30" t="s">
        <v>26</v>
      </c>
    </row>
    <row r="348" spans="1:6" x14ac:dyDescent="0.2">
      <c r="A348" s="29">
        <v>2017</v>
      </c>
      <c r="B348" s="19" t="s">
        <v>3454</v>
      </c>
      <c r="C348" s="30" t="s">
        <v>2219</v>
      </c>
      <c r="D348" s="30" t="s">
        <v>94</v>
      </c>
      <c r="E348" s="19" t="s">
        <v>3536</v>
      </c>
      <c r="F348" s="30" t="s">
        <v>3456</v>
      </c>
    </row>
    <row r="349" spans="1:6" x14ac:dyDescent="0.2">
      <c r="A349" s="29">
        <v>2017</v>
      </c>
      <c r="B349" s="19" t="s">
        <v>3454</v>
      </c>
      <c r="C349" s="30" t="s">
        <v>2671</v>
      </c>
      <c r="D349" s="30" t="s">
        <v>94</v>
      </c>
      <c r="E349" s="19" t="s">
        <v>3455</v>
      </c>
      <c r="F349" s="30" t="s">
        <v>3456</v>
      </c>
    </row>
    <row r="350" spans="1:6" x14ac:dyDescent="0.2">
      <c r="A350" s="29">
        <v>2017</v>
      </c>
      <c r="B350" s="19" t="s">
        <v>3457</v>
      </c>
      <c r="C350" s="30" t="s">
        <v>3458</v>
      </c>
      <c r="D350" s="30" t="s">
        <v>94</v>
      </c>
      <c r="E350" s="19" t="s">
        <v>3459</v>
      </c>
      <c r="F350" s="30" t="s">
        <v>23</v>
      </c>
    </row>
    <row r="351" spans="1:6" x14ac:dyDescent="0.2">
      <c r="A351" s="29">
        <v>2017</v>
      </c>
      <c r="B351" s="19" t="s">
        <v>3460</v>
      </c>
      <c r="C351" s="19" t="s">
        <v>3461</v>
      </c>
      <c r="D351" s="30" t="s">
        <v>94</v>
      </c>
      <c r="E351" s="19" t="s">
        <v>3462</v>
      </c>
      <c r="F351" s="30" t="s">
        <v>164</v>
      </c>
    </row>
    <row r="352" spans="1:6" x14ac:dyDescent="0.2">
      <c r="A352" s="29">
        <v>2017</v>
      </c>
      <c r="B352" s="19" t="s">
        <v>3460</v>
      </c>
      <c r="C352" s="30" t="s">
        <v>3463</v>
      </c>
      <c r="D352" s="30" t="s">
        <v>94</v>
      </c>
      <c r="E352" s="19" t="s">
        <v>3464</v>
      </c>
      <c r="F352" s="30" t="s">
        <v>164</v>
      </c>
    </row>
    <row r="353" spans="1:6" x14ac:dyDescent="0.2">
      <c r="A353" s="29">
        <v>2017</v>
      </c>
      <c r="B353" s="19" t="s">
        <v>3465</v>
      </c>
      <c r="C353" s="19" t="s">
        <v>427</v>
      </c>
      <c r="D353" s="30" t="s">
        <v>94</v>
      </c>
      <c r="E353" s="19" t="s">
        <v>3466</v>
      </c>
      <c r="F353" s="30" t="s">
        <v>26</v>
      </c>
    </row>
    <row r="354" spans="1:6" x14ac:dyDescent="0.2">
      <c r="A354" s="29">
        <v>2018</v>
      </c>
      <c r="B354" s="19" t="s">
        <v>3465</v>
      </c>
      <c r="C354" s="30" t="s">
        <v>3666</v>
      </c>
      <c r="D354" s="30" t="s">
        <v>94</v>
      </c>
      <c r="E354" s="19" t="s">
        <v>3667</v>
      </c>
      <c r="F354" s="30" t="s">
        <v>26</v>
      </c>
    </row>
    <row r="355" spans="1:6" x14ac:dyDescent="0.2">
      <c r="A355" s="29">
        <v>2019</v>
      </c>
      <c r="B355" s="19" t="s">
        <v>3465</v>
      </c>
      <c r="C355" s="30" t="s">
        <v>3769</v>
      </c>
      <c r="D355" s="30" t="s">
        <v>94</v>
      </c>
      <c r="E355" s="19" t="s">
        <v>3770</v>
      </c>
      <c r="F355" s="30" t="s">
        <v>26</v>
      </c>
    </row>
    <row r="356" spans="1:6" x14ac:dyDescent="0.2">
      <c r="A356" s="29">
        <v>2020</v>
      </c>
      <c r="B356" s="19" t="s">
        <v>3465</v>
      </c>
      <c r="C356" s="30" t="s">
        <v>3880</v>
      </c>
      <c r="D356" s="30" t="s">
        <v>94</v>
      </c>
      <c r="E356" s="19" t="s">
        <v>3881</v>
      </c>
      <c r="F356" s="30" t="s">
        <v>26</v>
      </c>
    </row>
    <row r="357" spans="1:6" x14ac:dyDescent="0.2">
      <c r="A357" s="29">
        <v>2017</v>
      </c>
      <c r="B357" s="19" t="s">
        <v>3467</v>
      </c>
      <c r="C357" s="30" t="s">
        <v>3468</v>
      </c>
      <c r="D357" s="30" t="s">
        <v>94</v>
      </c>
      <c r="E357" s="19" t="s">
        <v>3469</v>
      </c>
      <c r="F357" s="30" t="s">
        <v>3470</v>
      </c>
    </row>
    <row r="358" spans="1:6" ht="20" x14ac:dyDescent="0.2">
      <c r="A358" s="29">
        <v>2017</v>
      </c>
      <c r="B358" s="19" t="s">
        <v>3471</v>
      </c>
      <c r="C358" s="30" t="s">
        <v>3472</v>
      </c>
      <c r="D358" s="30" t="s">
        <v>94</v>
      </c>
      <c r="E358" s="32" t="s">
        <v>4497</v>
      </c>
      <c r="F358" s="30" t="s">
        <v>302</v>
      </c>
    </row>
    <row r="359" spans="1:6" x14ac:dyDescent="0.2">
      <c r="A359" s="29">
        <v>2017</v>
      </c>
      <c r="B359" s="19" t="s">
        <v>3474</v>
      </c>
      <c r="C359" s="30" t="s">
        <v>3260</v>
      </c>
      <c r="D359" s="30" t="s">
        <v>94</v>
      </c>
      <c r="E359" s="19" t="s">
        <v>3501</v>
      </c>
      <c r="F359" s="30" t="s">
        <v>24</v>
      </c>
    </row>
    <row r="360" spans="1:6" x14ac:dyDescent="0.2">
      <c r="A360" s="29">
        <v>2017</v>
      </c>
      <c r="B360" s="19" t="s">
        <v>3474</v>
      </c>
      <c r="C360" s="30" t="s">
        <v>3475</v>
      </c>
      <c r="D360" s="30" t="s">
        <v>94</v>
      </c>
      <c r="E360" s="19" t="s">
        <v>3476</v>
      </c>
      <c r="F360" s="30" t="s">
        <v>24</v>
      </c>
    </row>
    <row r="361" spans="1:6" x14ac:dyDescent="0.2">
      <c r="A361" s="29">
        <v>2017</v>
      </c>
      <c r="B361" s="19" t="s">
        <v>3477</v>
      </c>
      <c r="C361" s="19" t="s">
        <v>3478</v>
      </c>
      <c r="D361" s="30" t="s">
        <v>94</v>
      </c>
      <c r="E361" s="19" t="s">
        <v>3479</v>
      </c>
      <c r="F361" s="30" t="s">
        <v>23</v>
      </c>
    </row>
    <row r="362" spans="1:6" x14ac:dyDescent="0.2">
      <c r="A362" s="29">
        <v>2017</v>
      </c>
      <c r="B362" s="19" t="s">
        <v>3480</v>
      </c>
      <c r="C362" s="30" t="s">
        <v>3481</v>
      </c>
      <c r="D362" s="30" t="s">
        <v>94</v>
      </c>
      <c r="E362" s="30" t="s">
        <v>3482</v>
      </c>
      <c r="F362" s="30" t="s">
        <v>23</v>
      </c>
    </row>
    <row r="363" spans="1:6" x14ac:dyDescent="0.2">
      <c r="A363" s="29">
        <v>2017</v>
      </c>
      <c r="B363" s="19" t="s">
        <v>3483</v>
      </c>
      <c r="C363" s="30" t="s">
        <v>3484</v>
      </c>
      <c r="D363" s="30" t="s">
        <v>94</v>
      </c>
      <c r="E363" s="30" t="s">
        <v>3485</v>
      </c>
      <c r="F363" s="30" t="s">
        <v>23</v>
      </c>
    </row>
    <row r="364" spans="1:6" x14ac:dyDescent="0.2">
      <c r="A364" s="29">
        <v>2017</v>
      </c>
      <c r="B364" s="19" t="s">
        <v>3483</v>
      </c>
      <c r="C364" s="30" t="s">
        <v>3486</v>
      </c>
      <c r="D364" s="30" t="s">
        <v>94</v>
      </c>
      <c r="E364" s="30" t="s">
        <v>3487</v>
      </c>
      <c r="F364" s="30" t="s">
        <v>23</v>
      </c>
    </row>
    <row r="365" spans="1:6" x14ac:dyDescent="0.2">
      <c r="A365" s="29">
        <v>2017</v>
      </c>
      <c r="B365" s="19" t="s">
        <v>3488</v>
      </c>
      <c r="C365" s="30" t="s">
        <v>1060</v>
      </c>
      <c r="D365" s="30" t="s">
        <v>94</v>
      </c>
      <c r="E365" s="19" t="s">
        <v>3489</v>
      </c>
      <c r="F365" s="30" t="s">
        <v>23</v>
      </c>
    </row>
    <row r="366" spans="1:6" x14ac:dyDescent="0.2">
      <c r="A366" s="29">
        <v>2017</v>
      </c>
      <c r="B366" s="19" t="s">
        <v>3490</v>
      </c>
      <c r="C366" s="30" t="s">
        <v>3491</v>
      </c>
      <c r="D366" s="30" t="s">
        <v>94</v>
      </c>
      <c r="E366" s="19" t="s">
        <v>3492</v>
      </c>
      <c r="F366" s="30" t="s">
        <v>23</v>
      </c>
    </row>
    <row r="367" spans="1:6" x14ac:dyDescent="0.2">
      <c r="A367" s="29">
        <v>2017</v>
      </c>
      <c r="B367" s="19" t="s">
        <v>3505</v>
      </c>
      <c r="C367" s="30" t="s">
        <v>3506</v>
      </c>
      <c r="D367" s="30" t="s">
        <v>94</v>
      </c>
      <c r="E367" s="19" t="s">
        <v>3507</v>
      </c>
      <c r="F367" s="30" t="s">
        <v>23</v>
      </c>
    </row>
    <row r="368" spans="1:6" x14ac:dyDescent="0.2">
      <c r="A368" s="29">
        <v>2017</v>
      </c>
      <c r="B368" s="19" t="s">
        <v>3493</v>
      </c>
      <c r="C368" s="30" t="s">
        <v>3493</v>
      </c>
      <c r="D368" s="30" t="s">
        <v>94</v>
      </c>
      <c r="E368" s="19" t="s">
        <v>3494</v>
      </c>
      <c r="F368" s="30" t="s">
        <v>47</v>
      </c>
    </row>
    <row r="369" spans="1:6" x14ac:dyDescent="0.2">
      <c r="A369" s="29">
        <v>2017</v>
      </c>
      <c r="B369" s="19" t="s">
        <v>3493</v>
      </c>
      <c r="C369" s="30" t="s">
        <v>3495</v>
      </c>
      <c r="D369" s="30" t="s">
        <v>94</v>
      </c>
      <c r="E369" s="19" t="s">
        <v>3496</v>
      </c>
      <c r="F369" s="30" t="s">
        <v>47</v>
      </c>
    </row>
    <row r="370" spans="1:6" x14ac:dyDescent="0.2">
      <c r="A370" s="29">
        <v>2017</v>
      </c>
      <c r="B370" s="19" t="s">
        <v>3497</v>
      </c>
      <c r="C370" s="30" t="s">
        <v>1988</v>
      </c>
      <c r="D370" s="30" t="s">
        <v>94</v>
      </c>
      <c r="E370" s="19" t="s">
        <v>2177</v>
      </c>
      <c r="F370" s="30" t="s">
        <v>23</v>
      </c>
    </row>
    <row r="371" spans="1:6" x14ac:dyDescent="0.2">
      <c r="A371" s="29">
        <v>2017</v>
      </c>
      <c r="B371" s="19" t="s">
        <v>3498</v>
      </c>
      <c r="C371" s="30" t="s">
        <v>3248</v>
      </c>
      <c r="D371" s="30" t="s">
        <v>94</v>
      </c>
      <c r="E371" s="19" t="s">
        <v>3499</v>
      </c>
      <c r="F371" s="30" t="s">
        <v>24</v>
      </c>
    </row>
    <row r="372" spans="1:6" x14ac:dyDescent="0.2">
      <c r="A372" s="29">
        <v>2017</v>
      </c>
      <c r="B372" s="19" t="s">
        <v>3498</v>
      </c>
      <c r="C372" s="30" t="s">
        <v>3500</v>
      </c>
      <c r="D372" s="30" t="s">
        <v>94</v>
      </c>
      <c r="E372" s="19" t="s">
        <v>3183</v>
      </c>
      <c r="F372" s="30" t="s">
        <v>24</v>
      </c>
    </row>
    <row r="373" spans="1:6" x14ac:dyDescent="0.2">
      <c r="A373" s="29">
        <v>2018</v>
      </c>
      <c r="B373" s="19" t="s">
        <v>3622</v>
      </c>
      <c r="C373" s="30" t="s">
        <v>3670</v>
      </c>
      <c r="D373" s="30" t="s">
        <v>94</v>
      </c>
      <c r="E373" s="19" t="s">
        <v>3671</v>
      </c>
      <c r="F373" s="30" t="s">
        <v>23</v>
      </c>
    </row>
    <row r="374" spans="1:6" x14ac:dyDescent="0.2">
      <c r="A374" s="29">
        <v>2018</v>
      </c>
      <c r="B374" s="19" t="s">
        <v>3622</v>
      </c>
      <c r="C374" s="30" t="s">
        <v>3623</v>
      </c>
      <c r="D374" s="30" t="s">
        <v>94</v>
      </c>
      <c r="E374" s="19" t="s">
        <v>3624</v>
      </c>
      <c r="F374" s="30" t="s">
        <v>23</v>
      </c>
    </row>
    <row r="375" spans="1:6" x14ac:dyDescent="0.2">
      <c r="A375" s="29">
        <v>2018</v>
      </c>
      <c r="B375" s="19" t="s">
        <v>3625</v>
      </c>
      <c r="C375" s="19" t="s">
        <v>3626</v>
      </c>
      <c r="D375" s="30" t="s">
        <v>94</v>
      </c>
      <c r="E375" s="19" t="s">
        <v>3627</v>
      </c>
      <c r="F375" s="30" t="s">
        <v>23</v>
      </c>
    </row>
    <row r="376" spans="1:6" x14ac:dyDescent="0.2">
      <c r="A376" s="29">
        <v>2018</v>
      </c>
      <c r="B376" s="19" t="s">
        <v>3579</v>
      </c>
      <c r="C376" s="30" t="s">
        <v>3580</v>
      </c>
      <c r="D376" s="30" t="s">
        <v>94</v>
      </c>
      <c r="E376" s="30" t="s">
        <v>3581</v>
      </c>
      <c r="F376" s="30" t="s">
        <v>3582</v>
      </c>
    </row>
    <row r="377" spans="1:6" x14ac:dyDescent="0.2">
      <c r="A377" s="29">
        <v>2018</v>
      </c>
      <c r="B377" s="19" t="s">
        <v>3583</v>
      </c>
      <c r="C377" s="19" t="s">
        <v>3584</v>
      </c>
      <c r="D377" s="30" t="s">
        <v>94</v>
      </c>
      <c r="E377" s="19" t="s">
        <v>3585</v>
      </c>
      <c r="F377" s="30" t="s">
        <v>3586</v>
      </c>
    </row>
    <row r="378" spans="1:6" x14ac:dyDescent="0.2">
      <c r="A378" s="29">
        <v>2018</v>
      </c>
      <c r="B378" s="19" t="s">
        <v>3583</v>
      </c>
      <c r="C378" s="19" t="s">
        <v>3587</v>
      </c>
      <c r="D378" s="30" t="s">
        <v>94</v>
      </c>
      <c r="E378" s="19" t="s">
        <v>3462</v>
      </c>
      <c r="F378" s="30" t="s">
        <v>3586</v>
      </c>
    </row>
    <row r="379" spans="1:6" x14ac:dyDescent="0.2">
      <c r="A379" s="29">
        <v>2018</v>
      </c>
      <c r="B379" s="19" t="s">
        <v>3592</v>
      </c>
      <c r="C379" s="30" t="s">
        <v>3593</v>
      </c>
      <c r="D379" s="30" t="s">
        <v>94</v>
      </c>
      <c r="E379" s="19" t="s">
        <v>3269</v>
      </c>
      <c r="F379" s="30" t="s">
        <v>23</v>
      </c>
    </row>
    <row r="380" spans="1:6" x14ac:dyDescent="0.2">
      <c r="A380" s="29">
        <v>2019</v>
      </c>
      <c r="B380" s="19" t="s">
        <v>3592</v>
      </c>
      <c r="C380" s="30" t="s">
        <v>3721</v>
      </c>
      <c r="D380" s="30" t="s">
        <v>94</v>
      </c>
      <c r="E380" s="19" t="s">
        <v>3722</v>
      </c>
      <c r="F380" s="30" t="s">
        <v>23</v>
      </c>
    </row>
    <row r="381" spans="1:6" x14ac:dyDescent="0.2">
      <c r="A381" s="29">
        <v>2018</v>
      </c>
      <c r="B381" s="19" t="s">
        <v>3597</v>
      </c>
      <c r="C381" s="30" t="s">
        <v>2219</v>
      </c>
      <c r="D381" s="30" t="s">
        <v>94</v>
      </c>
      <c r="E381" s="19" t="s">
        <v>3598</v>
      </c>
      <c r="F381" s="30" t="s">
        <v>3599</v>
      </c>
    </row>
    <row r="382" spans="1:6" x14ac:dyDescent="0.2">
      <c r="A382" s="29">
        <v>2018</v>
      </c>
      <c r="B382" s="19" t="s">
        <v>3588</v>
      </c>
      <c r="C382" s="30" t="s">
        <v>3600</v>
      </c>
      <c r="D382" s="30" t="s">
        <v>94</v>
      </c>
      <c r="E382" s="19" t="s">
        <v>3601</v>
      </c>
      <c r="F382" s="30" t="s">
        <v>3591</v>
      </c>
    </row>
    <row r="383" spans="1:6" x14ac:dyDescent="0.2">
      <c r="A383" s="29">
        <v>2018</v>
      </c>
      <c r="B383" s="19" t="s">
        <v>3588</v>
      </c>
      <c r="C383" s="30" t="s">
        <v>3589</v>
      </c>
      <c r="D383" s="30" t="s">
        <v>94</v>
      </c>
      <c r="E383" s="30" t="s">
        <v>3590</v>
      </c>
      <c r="F383" s="30" t="s">
        <v>3591</v>
      </c>
    </row>
    <row r="384" spans="1:6" x14ac:dyDescent="0.2">
      <c r="A384" s="29">
        <v>2018</v>
      </c>
      <c r="B384" s="19" t="s">
        <v>3552</v>
      </c>
      <c r="C384" s="30" t="s">
        <v>3553</v>
      </c>
      <c r="D384" s="30" t="s">
        <v>94</v>
      </c>
      <c r="E384" s="19" t="s">
        <v>3554</v>
      </c>
      <c r="F384" s="30" t="s">
        <v>164</v>
      </c>
    </row>
    <row r="385" spans="1:6" x14ac:dyDescent="0.2">
      <c r="A385" s="29">
        <v>2018</v>
      </c>
      <c r="B385" s="19" t="s">
        <v>3552</v>
      </c>
      <c r="C385" s="30" t="s">
        <v>3613</v>
      </c>
      <c r="D385" s="30" t="s">
        <v>94</v>
      </c>
      <c r="E385" s="19" t="s">
        <v>3614</v>
      </c>
      <c r="F385" s="30" t="s">
        <v>164</v>
      </c>
    </row>
    <row r="386" spans="1:6" x14ac:dyDescent="0.2">
      <c r="A386" s="29">
        <v>2018</v>
      </c>
      <c r="B386" s="19" t="s">
        <v>3608</v>
      </c>
      <c r="C386" s="30" t="s">
        <v>3611</v>
      </c>
      <c r="D386" s="30" t="s">
        <v>94</v>
      </c>
      <c r="E386" s="19" t="s">
        <v>3612</v>
      </c>
      <c r="F386" s="30" t="s">
        <v>23</v>
      </c>
    </row>
    <row r="387" spans="1:6" x14ac:dyDescent="0.2">
      <c r="A387" s="29">
        <v>2018</v>
      </c>
      <c r="B387" s="19" t="s">
        <v>3608</v>
      </c>
      <c r="C387" s="30" t="s">
        <v>3609</v>
      </c>
      <c r="D387" s="30" t="s">
        <v>94</v>
      </c>
      <c r="E387" s="19" t="s">
        <v>3610</v>
      </c>
      <c r="F387" s="30" t="s">
        <v>23</v>
      </c>
    </row>
    <row r="388" spans="1:6" x14ac:dyDescent="0.2">
      <c r="A388" s="29">
        <v>2018</v>
      </c>
      <c r="B388" s="19" t="s">
        <v>3602</v>
      </c>
      <c r="C388" s="30" t="s">
        <v>3603</v>
      </c>
      <c r="D388" s="30" t="s">
        <v>94</v>
      </c>
      <c r="E388" s="19" t="s">
        <v>3604</v>
      </c>
      <c r="F388" s="30" t="s">
        <v>23</v>
      </c>
    </row>
    <row r="389" spans="1:6" x14ac:dyDescent="0.2">
      <c r="A389" s="29">
        <v>2018</v>
      </c>
      <c r="B389" s="19" t="s">
        <v>3594</v>
      </c>
      <c r="C389" s="30" t="s">
        <v>3595</v>
      </c>
      <c r="D389" s="30" t="s">
        <v>94</v>
      </c>
      <c r="E389" s="19" t="s">
        <v>3596</v>
      </c>
      <c r="F389" s="30" t="s">
        <v>64</v>
      </c>
    </row>
    <row r="390" spans="1:6" x14ac:dyDescent="0.2">
      <c r="A390" s="29">
        <v>2018</v>
      </c>
      <c r="B390" s="19" t="s">
        <v>3594</v>
      </c>
      <c r="C390" s="30" t="s">
        <v>3615</v>
      </c>
      <c r="D390" s="30" t="s">
        <v>94</v>
      </c>
      <c r="E390" s="19" t="s">
        <v>3616</v>
      </c>
    </row>
    <row r="391" spans="1:6" x14ac:dyDescent="0.2">
      <c r="A391" s="29">
        <v>2018</v>
      </c>
      <c r="B391" s="19" t="s">
        <v>3576</v>
      </c>
      <c r="C391" s="30" t="s">
        <v>3577</v>
      </c>
      <c r="D391" s="30" t="s">
        <v>94</v>
      </c>
      <c r="E391" s="19" t="s">
        <v>3578</v>
      </c>
      <c r="F391" s="30" t="s">
        <v>23</v>
      </c>
    </row>
    <row r="392" spans="1:6" x14ac:dyDescent="0.2">
      <c r="A392" s="29">
        <v>2018</v>
      </c>
      <c r="B392" s="19" t="s">
        <v>3571</v>
      </c>
      <c r="C392" s="19" t="s">
        <v>3572</v>
      </c>
      <c r="D392" s="30" t="s">
        <v>94</v>
      </c>
      <c r="E392" s="19" t="s">
        <v>2753</v>
      </c>
      <c r="F392" s="30" t="s">
        <v>23</v>
      </c>
    </row>
    <row r="393" spans="1:6" x14ac:dyDescent="0.2">
      <c r="A393" s="29">
        <v>2018</v>
      </c>
      <c r="B393" s="19" t="s">
        <v>3555</v>
      </c>
      <c r="C393" s="19" t="s">
        <v>3556</v>
      </c>
      <c r="D393" s="30" t="s">
        <v>94</v>
      </c>
      <c r="E393" s="19" t="s">
        <v>3557</v>
      </c>
      <c r="F393" s="30" t="s">
        <v>23</v>
      </c>
    </row>
    <row r="394" spans="1:6" x14ac:dyDescent="0.2">
      <c r="A394" s="29">
        <v>2019</v>
      </c>
      <c r="B394" s="19" t="s">
        <v>808</v>
      </c>
      <c r="C394" s="30" t="s">
        <v>3749</v>
      </c>
      <c r="D394" s="30" t="s">
        <v>94</v>
      </c>
      <c r="E394" s="30" t="s">
        <v>3750</v>
      </c>
      <c r="F394" s="30" t="s">
        <v>1559</v>
      </c>
    </row>
    <row r="395" spans="1:6" x14ac:dyDescent="0.2">
      <c r="A395" s="29">
        <v>2019</v>
      </c>
      <c r="B395" s="19" t="s">
        <v>3783</v>
      </c>
      <c r="C395" s="30" t="s">
        <v>3784</v>
      </c>
      <c r="D395" s="30" t="s">
        <v>94</v>
      </c>
      <c r="E395" s="30" t="s">
        <v>3785</v>
      </c>
      <c r="F395" s="30" t="s">
        <v>23</v>
      </c>
    </row>
    <row r="396" spans="1:6" x14ac:dyDescent="0.2">
      <c r="A396" s="29">
        <v>2019</v>
      </c>
      <c r="B396" s="19" t="s">
        <v>3751</v>
      </c>
      <c r="C396" s="30" t="s">
        <v>3752</v>
      </c>
      <c r="D396" s="30" t="s">
        <v>94</v>
      </c>
      <c r="E396" s="19" t="s">
        <v>3753</v>
      </c>
      <c r="F396" s="30" t="s">
        <v>259</v>
      </c>
    </row>
    <row r="397" spans="1:6" x14ac:dyDescent="0.2">
      <c r="A397" s="29">
        <v>2019</v>
      </c>
      <c r="B397" s="19" t="s">
        <v>3754</v>
      </c>
      <c r="C397" s="30" t="s">
        <v>3755</v>
      </c>
      <c r="D397" s="30" t="s">
        <v>94</v>
      </c>
      <c r="E397" s="19" t="s">
        <v>3756</v>
      </c>
      <c r="F397" s="30" t="s">
        <v>23</v>
      </c>
    </row>
    <row r="398" spans="1:6" x14ac:dyDescent="0.2">
      <c r="A398" s="29">
        <v>2019</v>
      </c>
      <c r="B398" s="19" t="s">
        <v>3754</v>
      </c>
      <c r="C398" s="30" t="s">
        <v>3757</v>
      </c>
      <c r="D398" s="30" t="s">
        <v>94</v>
      </c>
      <c r="E398" s="19" t="s">
        <v>3758</v>
      </c>
      <c r="F398" s="30" t="s">
        <v>23</v>
      </c>
    </row>
    <row r="399" spans="1:6" x14ac:dyDescent="0.2">
      <c r="A399" s="29">
        <v>2019</v>
      </c>
      <c r="B399" s="19" t="s">
        <v>3759</v>
      </c>
      <c r="C399" s="30" t="s">
        <v>1608</v>
      </c>
      <c r="D399" s="30" t="s">
        <v>94</v>
      </c>
      <c r="E399" s="19" t="s">
        <v>3760</v>
      </c>
      <c r="F399" s="30" t="s">
        <v>24</v>
      </c>
    </row>
    <row r="400" spans="1:6" x14ac:dyDescent="0.2">
      <c r="A400" s="29">
        <v>2019</v>
      </c>
      <c r="B400" s="19" t="s">
        <v>3759</v>
      </c>
      <c r="C400" s="30" t="s">
        <v>3759</v>
      </c>
      <c r="D400" s="30" t="s">
        <v>94</v>
      </c>
      <c r="E400" s="30" t="s">
        <v>3761</v>
      </c>
      <c r="F400" s="30" t="s">
        <v>24</v>
      </c>
    </row>
    <row r="401" spans="1:6" x14ac:dyDescent="0.2">
      <c r="A401" s="29">
        <v>2019</v>
      </c>
      <c r="B401" s="19" t="s">
        <v>3764</v>
      </c>
      <c r="C401" s="30" t="s">
        <v>3765</v>
      </c>
      <c r="D401" s="30" t="s">
        <v>94</v>
      </c>
      <c r="E401" s="19" t="s">
        <v>3766</v>
      </c>
      <c r="F401" s="30" t="s">
        <v>29</v>
      </c>
    </row>
    <row r="402" spans="1:6" x14ac:dyDescent="0.2">
      <c r="A402" s="29">
        <v>2019</v>
      </c>
      <c r="B402" s="19" t="s">
        <v>3764</v>
      </c>
      <c r="C402" s="30" t="s">
        <v>3781</v>
      </c>
      <c r="D402" s="30" t="s">
        <v>94</v>
      </c>
      <c r="E402" s="19" t="s">
        <v>3782</v>
      </c>
      <c r="F402" s="30" t="s">
        <v>29</v>
      </c>
    </row>
    <row r="403" spans="1:6" x14ac:dyDescent="0.2">
      <c r="A403" s="29">
        <v>2019</v>
      </c>
      <c r="B403" s="19" t="s">
        <v>3743</v>
      </c>
      <c r="C403" s="30" t="s">
        <v>3767</v>
      </c>
      <c r="D403" s="30" t="s">
        <v>94</v>
      </c>
      <c r="E403" s="19" t="s">
        <v>3768</v>
      </c>
      <c r="F403" s="30" t="s">
        <v>34</v>
      </c>
    </row>
    <row r="404" spans="1:6" x14ac:dyDescent="0.2">
      <c r="A404" s="29">
        <v>2019</v>
      </c>
      <c r="B404" s="19" t="s">
        <v>3743</v>
      </c>
      <c r="C404" s="30" t="s">
        <v>3744</v>
      </c>
      <c r="D404" s="30" t="s">
        <v>94</v>
      </c>
      <c r="E404" s="19" t="s">
        <v>3745</v>
      </c>
      <c r="F404" s="30" t="s">
        <v>34</v>
      </c>
    </row>
    <row r="405" spans="1:6" x14ac:dyDescent="0.2">
      <c r="A405" s="29">
        <v>2019</v>
      </c>
      <c r="B405" s="19" t="s">
        <v>3771</v>
      </c>
      <c r="C405" s="30" t="s">
        <v>3772</v>
      </c>
      <c r="D405" s="30" t="s">
        <v>94</v>
      </c>
      <c r="E405" s="19" t="s">
        <v>3773</v>
      </c>
      <c r="F405" s="30" t="s">
        <v>29</v>
      </c>
    </row>
    <row r="406" spans="1:6" x14ac:dyDescent="0.2">
      <c r="A406" s="29">
        <v>2019</v>
      </c>
      <c r="B406" s="19" t="s">
        <v>3771</v>
      </c>
      <c r="C406" s="30" t="s">
        <v>3774</v>
      </c>
      <c r="D406" s="30" t="s">
        <v>94</v>
      </c>
      <c r="E406" s="19" t="s">
        <v>3775</v>
      </c>
      <c r="F406" s="30" t="s">
        <v>29</v>
      </c>
    </row>
    <row r="407" spans="1:6" x14ac:dyDescent="0.2">
      <c r="A407" s="29">
        <v>2019</v>
      </c>
      <c r="B407" s="19" t="s">
        <v>3776</v>
      </c>
      <c r="C407" s="30" t="s">
        <v>3777</v>
      </c>
      <c r="D407" s="30" t="s">
        <v>94</v>
      </c>
      <c r="E407" s="19" t="s">
        <v>3778</v>
      </c>
      <c r="F407" s="30" t="s">
        <v>164</v>
      </c>
    </row>
    <row r="408" spans="1:6" x14ac:dyDescent="0.2">
      <c r="A408" s="29">
        <v>2019</v>
      </c>
      <c r="B408" s="19" t="s">
        <v>3776</v>
      </c>
      <c r="C408" s="30" t="s">
        <v>3779</v>
      </c>
      <c r="D408" s="30" t="s">
        <v>94</v>
      </c>
      <c r="E408" s="19" t="s">
        <v>3780</v>
      </c>
      <c r="F408" s="30" t="s">
        <v>164</v>
      </c>
    </row>
    <row r="409" spans="1:6" x14ac:dyDescent="0.2">
      <c r="A409" s="29">
        <v>2019</v>
      </c>
      <c r="B409" s="19" t="s">
        <v>3746</v>
      </c>
      <c r="C409" s="30" t="s">
        <v>3747</v>
      </c>
      <c r="D409" s="30" t="s">
        <v>94</v>
      </c>
      <c r="E409" s="19" t="s">
        <v>3748</v>
      </c>
      <c r="F409" s="30" t="s">
        <v>23</v>
      </c>
    </row>
    <row r="410" spans="1:6" x14ac:dyDescent="0.2">
      <c r="A410" s="29">
        <v>2019</v>
      </c>
      <c r="B410" s="19" t="s">
        <v>3746</v>
      </c>
      <c r="C410" s="30" t="s">
        <v>3762</v>
      </c>
      <c r="D410" s="30" t="s">
        <v>94</v>
      </c>
      <c r="E410" s="19" t="s">
        <v>3763</v>
      </c>
      <c r="F410" s="30" t="s">
        <v>23</v>
      </c>
    </row>
    <row r="411" spans="1:6" x14ac:dyDescent="0.2">
      <c r="A411" s="29">
        <v>2019</v>
      </c>
      <c r="B411" s="19" t="s">
        <v>3734</v>
      </c>
      <c r="C411" s="30" t="s">
        <v>3741</v>
      </c>
      <c r="D411" s="30" t="s">
        <v>94</v>
      </c>
      <c r="E411" s="30" t="s">
        <v>3742</v>
      </c>
      <c r="F411" s="30" t="s">
        <v>36</v>
      </c>
    </row>
    <row r="412" spans="1:6" x14ac:dyDescent="0.2">
      <c r="A412" s="29">
        <v>2019</v>
      </c>
      <c r="B412" s="19" t="s">
        <v>3734</v>
      </c>
      <c r="C412" s="30" t="s">
        <v>3735</v>
      </c>
      <c r="D412" s="30" t="s">
        <v>94</v>
      </c>
      <c r="E412" s="30" t="s">
        <v>3736</v>
      </c>
      <c r="F412" s="30" t="s">
        <v>36</v>
      </c>
    </row>
    <row r="413" spans="1:6" x14ac:dyDescent="0.2">
      <c r="A413" s="29">
        <v>2019</v>
      </c>
      <c r="B413" s="19" t="s">
        <v>3706</v>
      </c>
      <c r="C413" s="30" t="s">
        <v>3707</v>
      </c>
      <c r="D413" s="30" t="s">
        <v>94</v>
      </c>
      <c r="E413" s="19" t="s">
        <v>3708</v>
      </c>
      <c r="F413" s="30" t="s">
        <v>25</v>
      </c>
    </row>
    <row r="414" spans="1:6" x14ac:dyDescent="0.2">
      <c r="A414" s="29">
        <v>2019</v>
      </c>
      <c r="B414" s="19" t="s">
        <v>3706</v>
      </c>
      <c r="C414" s="30" t="s">
        <v>3709</v>
      </c>
      <c r="D414" s="30" t="s">
        <v>94</v>
      </c>
      <c r="E414" s="19" t="s">
        <v>3710</v>
      </c>
      <c r="F414" s="30" t="s">
        <v>25</v>
      </c>
    </row>
    <row r="415" spans="1:6" x14ac:dyDescent="0.2">
      <c r="A415" s="29">
        <v>2019</v>
      </c>
      <c r="B415" s="19" t="s">
        <v>3711</v>
      </c>
      <c r="C415" s="30" t="s">
        <v>3712</v>
      </c>
      <c r="D415" s="30" t="s">
        <v>94</v>
      </c>
      <c r="E415" s="19" t="s">
        <v>3713</v>
      </c>
      <c r="F415" s="30" t="s">
        <v>26</v>
      </c>
    </row>
    <row r="416" spans="1:6" x14ac:dyDescent="0.2">
      <c r="A416" s="29">
        <v>2019</v>
      </c>
      <c r="B416" s="19" t="s">
        <v>3711</v>
      </c>
      <c r="C416" s="30" t="s">
        <v>3714</v>
      </c>
      <c r="D416" s="30" t="s">
        <v>94</v>
      </c>
      <c r="E416" s="19" t="s">
        <v>3715</v>
      </c>
      <c r="F416" s="30" t="s">
        <v>26</v>
      </c>
    </row>
    <row r="417" spans="1:6" x14ac:dyDescent="0.2">
      <c r="A417" s="29">
        <v>2019</v>
      </c>
      <c r="B417" s="19" t="s">
        <v>3704</v>
      </c>
      <c r="C417" s="30" t="s">
        <v>3716</v>
      </c>
      <c r="D417" s="30" t="s">
        <v>94</v>
      </c>
      <c r="E417" s="19" t="s">
        <v>3717</v>
      </c>
      <c r="F417" s="30" t="s">
        <v>24</v>
      </c>
    </row>
    <row r="418" spans="1:6" x14ac:dyDescent="0.2">
      <c r="A418" s="29">
        <v>2019</v>
      </c>
      <c r="B418" s="19" t="s">
        <v>3704</v>
      </c>
      <c r="C418" s="30" t="s">
        <v>3255</v>
      </c>
      <c r="D418" s="30" t="s">
        <v>94</v>
      </c>
      <c r="E418" s="19" t="s">
        <v>3705</v>
      </c>
      <c r="F418" s="30" t="s">
        <v>24</v>
      </c>
    </row>
    <row r="419" spans="1:6" x14ac:dyDescent="0.2">
      <c r="A419" s="29">
        <v>2019</v>
      </c>
      <c r="B419" s="19" t="s">
        <v>3718</v>
      </c>
      <c r="C419" s="30" t="s">
        <v>3719</v>
      </c>
      <c r="D419" s="30" t="s">
        <v>94</v>
      </c>
      <c r="E419" s="19" t="s">
        <v>3720</v>
      </c>
      <c r="F419" s="30" t="s">
        <v>23</v>
      </c>
    </row>
    <row r="420" spans="1:6" x14ac:dyDescent="0.2">
      <c r="A420" s="29">
        <v>2019</v>
      </c>
      <c r="B420" s="19" t="s">
        <v>3723</v>
      </c>
      <c r="C420" s="30" t="s">
        <v>3739</v>
      </c>
      <c r="D420" s="30" t="s">
        <v>94</v>
      </c>
      <c r="E420" s="19" t="s">
        <v>3740</v>
      </c>
      <c r="F420" s="30" t="s">
        <v>23</v>
      </c>
    </row>
    <row r="421" spans="1:6" x14ac:dyDescent="0.2">
      <c r="A421" s="29">
        <v>2019</v>
      </c>
      <c r="B421" s="19" t="s">
        <v>3723</v>
      </c>
      <c r="C421" s="30" t="s">
        <v>796</v>
      </c>
      <c r="D421" s="30" t="s">
        <v>94</v>
      </c>
      <c r="E421" s="19" t="s">
        <v>3724</v>
      </c>
      <c r="F421" s="30" t="s">
        <v>23</v>
      </c>
    </row>
    <row r="422" spans="1:6" x14ac:dyDescent="0.2">
      <c r="A422" s="29">
        <v>2019</v>
      </c>
      <c r="B422" s="19" t="s">
        <v>3725</v>
      </c>
      <c r="C422" s="30" t="s">
        <v>3726</v>
      </c>
      <c r="D422" s="30" t="s">
        <v>94</v>
      </c>
      <c r="E422" s="19" t="s">
        <v>3727</v>
      </c>
      <c r="F422" s="30" t="s">
        <v>23</v>
      </c>
    </row>
    <row r="423" spans="1:6" x14ac:dyDescent="0.2">
      <c r="A423" s="29">
        <v>2019</v>
      </c>
      <c r="B423" s="19" t="s">
        <v>3725</v>
      </c>
      <c r="C423" s="30" t="s">
        <v>3728</v>
      </c>
      <c r="D423" s="30" t="s">
        <v>94</v>
      </c>
      <c r="E423" s="19" t="s">
        <v>3729</v>
      </c>
      <c r="F423" s="30" t="s">
        <v>23</v>
      </c>
    </row>
    <row r="424" spans="1:6" x14ac:dyDescent="0.2">
      <c r="A424" s="29">
        <v>2019</v>
      </c>
      <c r="B424" s="19" t="s">
        <v>3730</v>
      </c>
      <c r="C424" s="30" t="s">
        <v>3731</v>
      </c>
      <c r="D424" s="30" t="s">
        <v>94</v>
      </c>
      <c r="E424" s="19" t="s">
        <v>3732</v>
      </c>
      <c r="F424" s="30" t="s">
        <v>3733</v>
      </c>
    </row>
    <row r="425" spans="1:6" x14ac:dyDescent="0.2">
      <c r="A425" s="29">
        <v>2019</v>
      </c>
      <c r="B425" s="19" t="s">
        <v>3730</v>
      </c>
      <c r="C425" s="30" t="s">
        <v>3737</v>
      </c>
      <c r="D425" s="30" t="s">
        <v>94</v>
      </c>
      <c r="E425" s="19" t="s">
        <v>3738</v>
      </c>
      <c r="F425" s="30" t="s">
        <v>3733</v>
      </c>
    </row>
    <row r="426" spans="1:6" x14ac:dyDescent="0.2">
      <c r="A426" s="29">
        <v>2020</v>
      </c>
      <c r="B426" s="19" t="s">
        <v>3937</v>
      </c>
      <c r="C426" s="19" t="s">
        <v>3968</v>
      </c>
      <c r="D426" s="30" t="s">
        <v>94</v>
      </c>
      <c r="E426" s="19" t="s">
        <v>3969</v>
      </c>
      <c r="F426" s="30" t="s">
        <v>3970</v>
      </c>
    </row>
    <row r="427" spans="1:6" x14ac:dyDescent="0.2">
      <c r="A427" s="29">
        <v>2020</v>
      </c>
      <c r="B427" s="19" t="s">
        <v>3943</v>
      </c>
      <c r="C427" s="30" t="s">
        <v>3966</v>
      </c>
      <c r="D427" s="30" t="s">
        <v>94</v>
      </c>
      <c r="E427" s="19" t="s">
        <v>3967</v>
      </c>
      <c r="F427" s="30" t="s">
        <v>302</v>
      </c>
    </row>
    <row r="428" spans="1:6" x14ac:dyDescent="0.2">
      <c r="A428" s="29">
        <v>2020</v>
      </c>
      <c r="B428" s="19" t="s">
        <v>3963</v>
      </c>
      <c r="C428" s="30" t="s">
        <v>3964</v>
      </c>
      <c r="D428" s="30" t="s">
        <v>94</v>
      </c>
      <c r="E428" s="30" t="s">
        <v>3965</v>
      </c>
      <c r="F428" s="30" t="s">
        <v>53</v>
      </c>
    </row>
    <row r="429" spans="1:6" x14ac:dyDescent="0.2">
      <c r="A429" s="29">
        <v>2020</v>
      </c>
      <c r="B429" s="19" t="s">
        <v>3960</v>
      </c>
      <c r="C429" s="30" t="s">
        <v>1167</v>
      </c>
      <c r="D429" s="30" t="s">
        <v>94</v>
      </c>
      <c r="E429" s="19" t="s">
        <v>3962</v>
      </c>
      <c r="F429" s="30" t="s">
        <v>23</v>
      </c>
    </row>
    <row r="430" spans="1:6" x14ac:dyDescent="0.2">
      <c r="A430" s="29">
        <v>2020</v>
      </c>
      <c r="B430" s="19" t="s">
        <v>3960</v>
      </c>
      <c r="C430" s="30" t="s">
        <v>2219</v>
      </c>
      <c r="D430" s="30" t="s">
        <v>94</v>
      </c>
      <c r="E430" s="30" t="s">
        <v>3961</v>
      </c>
      <c r="F430" s="30" t="s">
        <v>23</v>
      </c>
    </row>
    <row r="431" spans="1:6" x14ac:dyDescent="0.2">
      <c r="A431" s="29">
        <v>2020</v>
      </c>
      <c r="B431" s="19" t="s">
        <v>3958</v>
      </c>
      <c r="C431" s="30" t="s">
        <v>3896</v>
      </c>
      <c r="D431" s="30" t="s">
        <v>94</v>
      </c>
      <c r="E431" s="19" t="s">
        <v>3959</v>
      </c>
      <c r="F431" s="30" t="s">
        <v>23</v>
      </c>
    </row>
    <row r="432" spans="1:6" x14ac:dyDescent="0.2">
      <c r="A432" s="29">
        <v>2020</v>
      </c>
      <c r="B432" s="19" t="s">
        <v>3955</v>
      </c>
      <c r="C432" s="30" t="s">
        <v>3956</v>
      </c>
      <c r="D432" s="30" t="s">
        <v>94</v>
      </c>
      <c r="E432" s="19" t="s">
        <v>3957</v>
      </c>
      <c r="F432" s="30" t="s">
        <v>23</v>
      </c>
    </row>
    <row r="433" spans="1:6" x14ac:dyDescent="0.2">
      <c r="A433" s="29">
        <v>2020</v>
      </c>
      <c r="B433" s="19" t="s">
        <v>3878</v>
      </c>
      <c r="C433" s="30" t="s">
        <v>3896</v>
      </c>
      <c r="D433" s="30" t="s">
        <v>94</v>
      </c>
      <c r="E433" s="19" t="s">
        <v>3897</v>
      </c>
      <c r="F433" s="30" t="s">
        <v>23</v>
      </c>
    </row>
    <row r="434" spans="1:6" x14ac:dyDescent="0.2">
      <c r="A434" s="29">
        <v>2021</v>
      </c>
      <c r="B434" s="19" t="s">
        <v>3878</v>
      </c>
      <c r="C434" s="30" t="s">
        <v>4092</v>
      </c>
      <c r="D434" s="30" t="s">
        <v>94</v>
      </c>
      <c r="E434" s="19" t="s">
        <v>4093</v>
      </c>
      <c r="F434" s="30" t="s">
        <v>23</v>
      </c>
    </row>
    <row r="435" spans="1:6" x14ac:dyDescent="0.2">
      <c r="A435" s="29">
        <v>2022</v>
      </c>
      <c r="B435" s="19" t="s">
        <v>3878</v>
      </c>
      <c r="C435" s="30" t="s">
        <v>4126</v>
      </c>
      <c r="D435" s="30" t="s">
        <v>94</v>
      </c>
      <c r="E435" s="19" t="s">
        <v>3270</v>
      </c>
      <c r="F435" s="30" t="s">
        <v>23</v>
      </c>
    </row>
    <row r="436" spans="1:6" x14ac:dyDescent="0.2">
      <c r="A436" s="29">
        <v>2020</v>
      </c>
      <c r="B436" s="19" t="s">
        <v>3893</v>
      </c>
      <c r="C436" s="30" t="s">
        <v>3894</v>
      </c>
      <c r="D436" s="30" t="s">
        <v>94</v>
      </c>
      <c r="E436" s="19" t="s">
        <v>3895</v>
      </c>
      <c r="F436" s="30" t="s">
        <v>23</v>
      </c>
    </row>
    <row r="437" spans="1:6" x14ac:dyDescent="0.2">
      <c r="A437" s="29">
        <v>2020</v>
      </c>
      <c r="B437" s="19" t="s">
        <v>3890</v>
      </c>
      <c r="C437" s="30" t="s">
        <v>3891</v>
      </c>
      <c r="D437" s="30" t="s">
        <v>94</v>
      </c>
      <c r="E437" s="19" t="s">
        <v>3892</v>
      </c>
      <c r="F437" s="30" t="s">
        <v>23</v>
      </c>
    </row>
    <row r="438" spans="1:6" x14ac:dyDescent="0.2">
      <c r="A438" s="29">
        <v>2020</v>
      </c>
      <c r="B438" s="19" t="s">
        <v>3890</v>
      </c>
      <c r="C438" s="30" t="s">
        <v>3935</v>
      </c>
      <c r="D438" s="30" t="s">
        <v>94</v>
      </c>
      <c r="E438" s="19" t="s">
        <v>3936</v>
      </c>
      <c r="F438" s="30" t="s">
        <v>23</v>
      </c>
    </row>
    <row r="439" spans="1:6" x14ac:dyDescent="0.2">
      <c r="A439" s="29">
        <v>2020</v>
      </c>
      <c r="B439" s="19" t="s">
        <v>3931</v>
      </c>
      <c r="C439" s="30" t="s">
        <v>3934</v>
      </c>
      <c r="D439" s="30" t="s">
        <v>94</v>
      </c>
      <c r="E439" s="19" t="s">
        <v>3519</v>
      </c>
      <c r="F439" s="30" t="s">
        <v>23</v>
      </c>
    </row>
    <row r="440" spans="1:6" x14ac:dyDescent="0.2">
      <c r="A440" s="29">
        <v>2020</v>
      </c>
      <c r="B440" s="19" t="s">
        <v>3931</v>
      </c>
      <c r="C440" s="30" t="s">
        <v>3932</v>
      </c>
      <c r="D440" s="30" t="s">
        <v>94</v>
      </c>
      <c r="E440" s="19" t="s">
        <v>3933</v>
      </c>
      <c r="F440" s="30" t="s">
        <v>23</v>
      </c>
    </row>
    <row r="441" spans="1:6" x14ac:dyDescent="0.2">
      <c r="A441" s="29">
        <v>2020</v>
      </c>
      <c r="B441" s="19" t="s">
        <v>3929</v>
      </c>
      <c r="C441" s="30" t="s">
        <v>1344</v>
      </c>
      <c r="D441" s="30" t="s">
        <v>94</v>
      </c>
      <c r="E441" s="30" t="s">
        <v>3930</v>
      </c>
      <c r="F441" s="30" t="s">
        <v>32</v>
      </c>
    </row>
    <row r="442" spans="1:6" x14ac:dyDescent="0.2">
      <c r="A442" s="29">
        <v>2020</v>
      </c>
      <c r="B442" s="19" t="s">
        <v>3867</v>
      </c>
      <c r="C442" s="19" t="s">
        <v>3868</v>
      </c>
      <c r="D442" s="30" t="s">
        <v>94</v>
      </c>
      <c r="E442" s="19" t="s">
        <v>3869</v>
      </c>
      <c r="F442" s="30" t="s">
        <v>23</v>
      </c>
    </row>
    <row r="443" spans="1:6" x14ac:dyDescent="0.2">
      <c r="A443" s="29">
        <v>2021</v>
      </c>
      <c r="B443" s="19" t="s">
        <v>3867</v>
      </c>
      <c r="C443" s="19" t="s">
        <v>4047</v>
      </c>
      <c r="D443" s="30" t="s">
        <v>94</v>
      </c>
      <c r="E443" s="19" t="s">
        <v>4048</v>
      </c>
      <c r="F443" s="30" t="s">
        <v>23</v>
      </c>
    </row>
    <row r="444" spans="1:6" x14ac:dyDescent="0.2">
      <c r="A444" s="29">
        <v>2020</v>
      </c>
      <c r="B444" s="19" t="s">
        <v>3864</v>
      </c>
      <c r="C444" s="30" t="s">
        <v>3915</v>
      </c>
      <c r="D444" s="30" t="s">
        <v>94</v>
      </c>
      <c r="E444" s="19" t="s">
        <v>3916</v>
      </c>
      <c r="F444" s="30" t="s">
        <v>23</v>
      </c>
    </row>
    <row r="445" spans="1:6" x14ac:dyDescent="0.2">
      <c r="A445" s="29">
        <v>2020</v>
      </c>
      <c r="B445" s="19" t="s">
        <v>3864</v>
      </c>
      <c r="C445" s="30" t="s">
        <v>3917</v>
      </c>
      <c r="D445" s="30" t="s">
        <v>94</v>
      </c>
      <c r="E445" s="19" t="s">
        <v>3918</v>
      </c>
      <c r="F445" s="30" t="s">
        <v>23</v>
      </c>
    </row>
    <row r="446" spans="1:6" x14ac:dyDescent="0.2">
      <c r="A446" s="29">
        <v>2020</v>
      </c>
      <c r="B446" s="19" t="s">
        <v>3919</v>
      </c>
      <c r="C446" s="30" t="s">
        <v>3920</v>
      </c>
      <c r="D446" s="30" t="s">
        <v>94</v>
      </c>
      <c r="E446" s="30" t="s">
        <v>3921</v>
      </c>
      <c r="F446" s="30" t="s">
        <v>23</v>
      </c>
    </row>
    <row r="447" spans="1:6" x14ac:dyDescent="0.2">
      <c r="A447" s="29">
        <v>2020</v>
      </c>
      <c r="B447" s="19" t="s">
        <v>3922</v>
      </c>
      <c r="C447" s="30" t="s">
        <v>3923</v>
      </c>
      <c r="D447" s="30" t="s">
        <v>94</v>
      </c>
      <c r="E447" s="19" t="s">
        <v>3689</v>
      </c>
      <c r="F447" s="30" t="s">
        <v>24</v>
      </c>
    </row>
    <row r="448" spans="1:6" x14ac:dyDescent="0.2">
      <c r="A448" s="29">
        <v>2020</v>
      </c>
      <c r="B448" s="19" t="s">
        <v>3924</v>
      </c>
      <c r="C448" s="30" t="s">
        <v>3925</v>
      </c>
      <c r="D448" s="30" t="s">
        <v>94</v>
      </c>
      <c r="E448" s="19" t="s">
        <v>3926</v>
      </c>
      <c r="F448" s="30" t="s">
        <v>23</v>
      </c>
    </row>
    <row r="449" spans="1:6" x14ac:dyDescent="0.2">
      <c r="A449" s="29">
        <v>2020</v>
      </c>
      <c r="B449" s="19" t="s">
        <v>3924</v>
      </c>
      <c r="C449" s="30" t="s">
        <v>3927</v>
      </c>
      <c r="D449" s="30" t="s">
        <v>94</v>
      </c>
      <c r="E449" s="19" t="s">
        <v>3928</v>
      </c>
      <c r="F449" s="30" t="s">
        <v>23</v>
      </c>
    </row>
    <row r="450" spans="1:6" x14ac:dyDescent="0.2">
      <c r="A450" s="29">
        <v>2020</v>
      </c>
      <c r="B450" s="19" t="s">
        <v>3882</v>
      </c>
      <c r="C450" s="30" t="s">
        <v>2999</v>
      </c>
      <c r="D450" s="30" t="s">
        <v>94</v>
      </c>
      <c r="E450" s="19" t="s">
        <v>2847</v>
      </c>
      <c r="F450" s="30" t="s">
        <v>23</v>
      </c>
    </row>
    <row r="451" spans="1:6" x14ac:dyDescent="0.2">
      <c r="A451" s="29">
        <v>2020</v>
      </c>
      <c r="B451" s="19" t="s">
        <v>3850</v>
      </c>
      <c r="C451" s="30" t="s">
        <v>3851</v>
      </c>
      <c r="D451" s="30" t="s">
        <v>94</v>
      </c>
      <c r="E451" s="19" t="s">
        <v>3852</v>
      </c>
      <c r="F451" s="30" t="s">
        <v>23</v>
      </c>
    </row>
    <row r="452" spans="1:6" x14ac:dyDescent="0.2">
      <c r="A452" s="29">
        <v>2020</v>
      </c>
      <c r="B452" s="19" t="s">
        <v>3850</v>
      </c>
      <c r="C452" s="30" t="s">
        <v>3853</v>
      </c>
      <c r="D452" s="30" t="s">
        <v>94</v>
      </c>
      <c r="E452" s="19" t="s">
        <v>3854</v>
      </c>
      <c r="F452" s="30" t="s">
        <v>23</v>
      </c>
    </row>
    <row r="453" spans="1:6" x14ac:dyDescent="0.2">
      <c r="A453" s="29">
        <v>2021</v>
      </c>
      <c r="B453" s="19" t="s">
        <v>4055</v>
      </c>
      <c r="C453" s="30" t="s">
        <v>4056</v>
      </c>
      <c r="D453" s="30" t="s">
        <v>94</v>
      </c>
      <c r="E453" s="19" t="s">
        <v>4057</v>
      </c>
      <c r="F453" s="30" t="s">
        <v>25</v>
      </c>
    </row>
    <row r="454" spans="1:6" x14ac:dyDescent="0.2">
      <c r="A454" s="29">
        <v>2021</v>
      </c>
      <c r="B454" s="19" t="s">
        <v>4052</v>
      </c>
      <c r="C454" s="19" t="s">
        <v>4053</v>
      </c>
      <c r="D454" s="30" t="s">
        <v>94</v>
      </c>
      <c r="E454" s="19" t="s">
        <v>4054</v>
      </c>
      <c r="F454" s="30" t="s">
        <v>25</v>
      </c>
    </row>
    <row r="455" spans="1:6" x14ac:dyDescent="0.2">
      <c r="A455" s="29">
        <v>2021</v>
      </c>
      <c r="B455" s="19" t="s">
        <v>4067</v>
      </c>
      <c r="C455" s="30" t="s">
        <v>4068</v>
      </c>
      <c r="D455" s="30" t="s">
        <v>94</v>
      </c>
      <c r="E455" s="30" t="s">
        <v>4069</v>
      </c>
      <c r="F455" s="30" t="s">
        <v>23</v>
      </c>
    </row>
    <row r="456" spans="1:6" x14ac:dyDescent="0.2">
      <c r="A456" s="29">
        <v>2021</v>
      </c>
      <c r="B456" s="19" t="s">
        <v>4067</v>
      </c>
      <c r="C456" s="30" t="s">
        <v>1777</v>
      </c>
      <c r="D456" s="30" t="s">
        <v>94</v>
      </c>
      <c r="E456" s="19" t="s">
        <v>4091</v>
      </c>
      <c r="F456" s="30" t="s">
        <v>23</v>
      </c>
    </row>
    <row r="457" spans="1:6" x14ac:dyDescent="0.2">
      <c r="A457" s="29">
        <v>2021</v>
      </c>
      <c r="B457" s="19" t="s">
        <v>4081</v>
      </c>
      <c r="C457" s="30" t="s">
        <v>4097</v>
      </c>
      <c r="D457" s="30" t="s">
        <v>94</v>
      </c>
      <c r="E457" s="19" t="s">
        <v>4098</v>
      </c>
      <c r="F457" s="30" t="s">
        <v>23</v>
      </c>
    </row>
    <row r="458" spans="1:6" x14ac:dyDescent="0.2">
      <c r="A458" s="29">
        <v>2021</v>
      </c>
      <c r="B458" s="19" t="s">
        <v>4094</v>
      </c>
      <c r="C458" s="30" t="s">
        <v>4095</v>
      </c>
      <c r="D458" s="30" t="s">
        <v>94</v>
      </c>
      <c r="E458" s="19" t="s">
        <v>4096</v>
      </c>
      <c r="F458" s="30" t="s">
        <v>23</v>
      </c>
    </row>
    <row r="459" spans="1:6" x14ac:dyDescent="0.2">
      <c r="A459" s="29">
        <v>2021</v>
      </c>
      <c r="B459" s="19" t="s">
        <v>4094</v>
      </c>
      <c r="C459" s="30" t="s">
        <v>4119</v>
      </c>
      <c r="D459" s="30" t="s">
        <v>94</v>
      </c>
      <c r="E459" s="19" t="s">
        <v>4120</v>
      </c>
      <c r="F459" s="30" t="s">
        <v>23</v>
      </c>
    </row>
    <row r="460" spans="1:6" x14ac:dyDescent="0.2">
      <c r="A460" s="29">
        <v>2021</v>
      </c>
      <c r="B460" s="19" t="s">
        <v>4118</v>
      </c>
      <c r="C460" s="30" t="s">
        <v>4095</v>
      </c>
      <c r="D460" s="30" t="s">
        <v>94</v>
      </c>
      <c r="E460" s="30" t="s">
        <v>4096</v>
      </c>
      <c r="F460" s="30" t="s">
        <v>23</v>
      </c>
    </row>
    <row r="461" spans="1:6" x14ac:dyDescent="0.2">
      <c r="A461" s="29">
        <v>2021</v>
      </c>
      <c r="B461" s="19" t="s">
        <v>4118</v>
      </c>
      <c r="C461" s="30" t="s">
        <v>4122</v>
      </c>
      <c r="D461" s="30" t="s">
        <v>94</v>
      </c>
      <c r="E461" s="30" t="s">
        <v>4123</v>
      </c>
      <c r="F461" s="30" t="s">
        <v>23</v>
      </c>
    </row>
    <row r="462" spans="1:6" x14ac:dyDescent="0.2">
      <c r="A462" s="29">
        <v>2021</v>
      </c>
      <c r="B462" s="19" t="s">
        <v>4118</v>
      </c>
      <c r="C462" s="30" t="s">
        <v>4096</v>
      </c>
      <c r="D462" s="30" t="s">
        <v>94</v>
      </c>
      <c r="E462" s="30" t="s">
        <v>4096</v>
      </c>
      <c r="F462" s="30" t="s">
        <v>23</v>
      </c>
    </row>
    <row r="463" spans="1:6" x14ac:dyDescent="0.2">
      <c r="A463" s="29">
        <v>2021</v>
      </c>
      <c r="B463" s="19" t="s">
        <v>4118</v>
      </c>
      <c r="C463" s="30" t="s">
        <v>4121</v>
      </c>
      <c r="D463" s="30" t="s">
        <v>94</v>
      </c>
      <c r="E463" s="30" t="s">
        <v>4120</v>
      </c>
      <c r="F463" s="30" t="s">
        <v>23</v>
      </c>
    </row>
    <row r="464" spans="1:6" x14ac:dyDescent="0.2">
      <c r="A464" s="29">
        <v>2021</v>
      </c>
      <c r="B464" s="19" t="s">
        <v>4118</v>
      </c>
      <c r="C464" s="30" t="s">
        <v>4119</v>
      </c>
      <c r="D464" s="30" t="s">
        <v>94</v>
      </c>
      <c r="E464" s="30" t="s">
        <v>4120</v>
      </c>
      <c r="F464" s="30" t="s">
        <v>23</v>
      </c>
    </row>
    <row r="465" spans="1:6" x14ac:dyDescent="0.2">
      <c r="A465" s="29">
        <v>2021</v>
      </c>
      <c r="B465" s="19" t="s">
        <v>4115</v>
      </c>
      <c r="C465" s="30" t="s">
        <v>4124</v>
      </c>
      <c r="D465" s="30" t="s">
        <v>94</v>
      </c>
      <c r="E465" s="30" t="s">
        <v>4125</v>
      </c>
      <c r="F465" s="30" t="s">
        <v>31</v>
      </c>
    </row>
    <row r="466" spans="1:6" x14ac:dyDescent="0.2">
      <c r="A466" s="29">
        <v>2021</v>
      </c>
      <c r="B466" s="19" t="s">
        <v>4115</v>
      </c>
      <c r="C466" s="30" t="s">
        <v>4116</v>
      </c>
      <c r="D466" s="30" t="s">
        <v>94</v>
      </c>
      <c r="E466" s="30" t="s">
        <v>4117</v>
      </c>
      <c r="F466" s="30" t="s">
        <v>31</v>
      </c>
    </row>
    <row r="467" spans="1:6" x14ac:dyDescent="0.2">
      <c r="A467" s="29">
        <v>2021</v>
      </c>
      <c r="B467" s="19" t="s">
        <v>4099</v>
      </c>
      <c r="C467" s="30" t="s">
        <v>4100</v>
      </c>
      <c r="D467" s="30" t="s">
        <v>94</v>
      </c>
      <c r="E467" s="19" t="s">
        <v>4101</v>
      </c>
      <c r="F467" s="30" t="s">
        <v>23</v>
      </c>
    </row>
    <row r="468" spans="1:6" x14ac:dyDescent="0.2">
      <c r="A468" s="29">
        <v>2021</v>
      </c>
      <c r="B468" s="19" t="s">
        <v>4099</v>
      </c>
      <c r="C468" s="30" t="s">
        <v>4102</v>
      </c>
      <c r="D468" s="30" t="s">
        <v>94</v>
      </c>
      <c r="E468" s="19" t="s">
        <v>4103</v>
      </c>
      <c r="F468" s="30" t="s">
        <v>23</v>
      </c>
    </row>
    <row r="469" spans="1:6" x14ac:dyDescent="0.2">
      <c r="A469" s="29">
        <v>2021</v>
      </c>
      <c r="B469" s="19" t="s">
        <v>4014</v>
      </c>
      <c r="C469" s="30" t="s">
        <v>4015</v>
      </c>
      <c r="D469" s="30" t="s">
        <v>94</v>
      </c>
      <c r="E469" s="30" t="s">
        <v>4016</v>
      </c>
      <c r="F469" s="30" t="s">
        <v>39</v>
      </c>
    </row>
    <row r="470" spans="1:6" x14ac:dyDescent="0.2">
      <c r="A470" s="29">
        <v>2021</v>
      </c>
      <c r="B470" s="19" t="s">
        <v>4012</v>
      </c>
      <c r="C470" s="30" t="s">
        <v>137</v>
      </c>
      <c r="D470" s="30" t="s">
        <v>94</v>
      </c>
      <c r="E470" s="30" t="s">
        <v>4013</v>
      </c>
      <c r="F470" s="30" t="s">
        <v>24</v>
      </c>
    </row>
    <row r="471" spans="1:6" x14ac:dyDescent="0.2">
      <c r="A471" s="29">
        <v>2021</v>
      </c>
      <c r="B471" s="19" t="s">
        <v>4007</v>
      </c>
      <c r="C471" s="30" t="s">
        <v>4010</v>
      </c>
      <c r="D471" s="30" t="s">
        <v>94</v>
      </c>
      <c r="E471" s="19" t="s">
        <v>4011</v>
      </c>
      <c r="F471" s="30" t="s">
        <v>26</v>
      </c>
    </row>
    <row r="472" spans="1:6" x14ac:dyDescent="0.2">
      <c r="A472" s="29">
        <v>2021</v>
      </c>
      <c r="B472" s="19" t="s">
        <v>4007</v>
      </c>
      <c r="C472" s="30" t="s">
        <v>4008</v>
      </c>
      <c r="D472" s="30" t="s">
        <v>94</v>
      </c>
      <c r="E472" s="19" t="s">
        <v>4009</v>
      </c>
      <c r="F472" s="30" t="s">
        <v>26</v>
      </c>
    </row>
    <row r="473" spans="1:6" x14ac:dyDescent="0.2">
      <c r="A473" s="29">
        <v>2021</v>
      </c>
      <c r="B473" s="19" t="s">
        <v>4004</v>
      </c>
      <c r="C473" s="30" t="s">
        <v>4005</v>
      </c>
      <c r="D473" s="30" t="s">
        <v>94</v>
      </c>
      <c r="E473" s="19" t="s">
        <v>4006</v>
      </c>
      <c r="F473" s="30" t="s">
        <v>31</v>
      </c>
    </row>
    <row r="474" spans="1:6" x14ac:dyDescent="0.2">
      <c r="A474" s="29">
        <v>2021</v>
      </c>
      <c r="B474" s="19" t="s">
        <v>4001</v>
      </c>
      <c r="C474" s="30" t="s">
        <v>4002</v>
      </c>
      <c r="D474" s="30" t="s">
        <v>94</v>
      </c>
      <c r="E474" s="19" t="s">
        <v>4003</v>
      </c>
      <c r="F474" s="30" t="s">
        <v>25</v>
      </c>
    </row>
    <row r="475" spans="1:6" x14ac:dyDescent="0.2">
      <c r="A475" s="29">
        <v>2021</v>
      </c>
      <c r="B475" s="19" t="s">
        <v>3998</v>
      </c>
      <c r="C475" s="30" t="s">
        <v>3500</v>
      </c>
      <c r="D475" s="30" t="s">
        <v>94</v>
      </c>
      <c r="E475" s="19" t="s">
        <v>4000</v>
      </c>
      <c r="F475" s="30" t="s">
        <v>164</v>
      </c>
    </row>
    <row r="476" spans="1:6" x14ac:dyDescent="0.2">
      <c r="A476" s="29">
        <v>2021</v>
      </c>
      <c r="B476" s="19" t="s">
        <v>3998</v>
      </c>
      <c r="C476" s="30" t="s">
        <v>3999</v>
      </c>
      <c r="D476" s="30" t="s">
        <v>94</v>
      </c>
      <c r="E476" s="19" t="s">
        <v>3499</v>
      </c>
      <c r="F476" s="30" t="s">
        <v>164</v>
      </c>
    </row>
    <row r="477" spans="1:6" x14ac:dyDescent="0.2">
      <c r="A477" s="29">
        <v>2021</v>
      </c>
      <c r="B477" s="19" t="s">
        <v>3995</v>
      </c>
      <c r="C477" s="30" t="s">
        <v>3996</v>
      </c>
      <c r="D477" s="30" t="s">
        <v>94</v>
      </c>
      <c r="E477" s="19" t="s">
        <v>3997</v>
      </c>
      <c r="F477" s="30" t="s">
        <v>23</v>
      </c>
    </row>
    <row r="478" spans="1:6" x14ac:dyDescent="0.2">
      <c r="A478" s="29">
        <v>2021</v>
      </c>
      <c r="B478" s="19" t="s">
        <v>3993</v>
      </c>
      <c r="C478" s="19" t="s">
        <v>3994</v>
      </c>
      <c r="D478" s="30" t="s">
        <v>94</v>
      </c>
      <c r="E478" s="19" t="s">
        <v>2483</v>
      </c>
      <c r="F478" s="30" t="s">
        <v>24</v>
      </c>
    </row>
    <row r="479" spans="1:6" x14ac:dyDescent="0.2">
      <c r="A479" s="29">
        <v>2021</v>
      </c>
      <c r="B479" s="19" t="s">
        <v>3990</v>
      </c>
      <c r="C479" s="30" t="s">
        <v>3991</v>
      </c>
      <c r="D479" s="30" t="s">
        <v>94</v>
      </c>
      <c r="E479" s="30" t="s">
        <v>3992</v>
      </c>
      <c r="F479" s="30" t="s">
        <v>23</v>
      </c>
    </row>
    <row r="480" spans="1:6" x14ac:dyDescent="0.2">
      <c r="A480" s="29">
        <v>2021</v>
      </c>
      <c r="B480" s="19" t="s">
        <v>3987</v>
      </c>
      <c r="C480" s="30" t="s">
        <v>3988</v>
      </c>
      <c r="D480" s="30" t="s">
        <v>94</v>
      </c>
      <c r="E480" s="30" t="s">
        <v>3989</v>
      </c>
      <c r="F480" s="30" t="s">
        <v>31</v>
      </c>
    </row>
    <row r="481" spans="1:6" x14ac:dyDescent="0.2">
      <c r="A481" s="29">
        <v>2022</v>
      </c>
      <c r="B481" s="19" t="s">
        <v>4153</v>
      </c>
      <c r="C481" s="30" t="s">
        <v>4154</v>
      </c>
      <c r="D481" s="30" t="s">
        <v>94</v>
      </c>
      <c r="E481" s="19" t="s">
        <v>4155</v>
      </c>
      <c r="F481" s="30" t="s">
        <v>164</v>
      </c>
    </row>
    <row r="482" spans="1:6" x14ac:dyDescent="0.2">
      <c r="A482" s="29">
        <v>2022</v>
      </c>
      <c r="B482" s="19" t="s">
        <v>4156</v>
      </c>
      <c r="C482" s="30" t="s">
        <v>1782</v>
      </c>
      <c r="D482" s="30" t="s">
        <v>94</v>
      </c>
      <c r="E482" s="19" t="s">
        <v>4157</v>
      </c>
      <c r="F482" s="30" t="s">
        <v>23</v>
      </c>
    </row>
    <row r="483" spans="1:6" x14ac:dyDescent="0.2">
      <c r="A483" s="29">
        <v>2022</v>
      </c>
      <c r="B483" s="19" t="s">
        <v>4158</v>
      </c>
      <c r="C483" s="30" t="s">
        <v>4159</v>
      </c>
      <c r="D483" s="30" t="s">
        <v>94</v>
      </c>
      <c r="E483" s="30" t="s">
        <v>4160</v>
      </c>
      <c r="F483" s="30" t="s">
        <v>38</v>
      </c>
    </row>
    <row r="484" spans="1:6" x14ac:dyDescent="0.2">
      <c r="A484" s="29">
        <v>2022</v>
      </c>
      <c r="B484" s="19" t="s">
        <v>4158</v>
      </c>
      <c r="C484" s="30" t="s">
        <v>3225</v>
      </c>
      <c r="D484" s="30" t="s">
        <v>94</v>
      </c>
      <c r="E484" s="19" t="s">
        <v>4161</v>
      </c>
      <c r="F484" s="30" t="s">
        <v>38</v>
      </c>
    </row>
    <row r="485" spans="1:6" x14ac:dyDescent="0.2">
      <c r="A485" s="29">
        <v>2022</v>
      </c>
      <c r="B485" s="19" t="s">
        <v>4187</v>
      </c>
      <c r="C485" s="30" t="s">
        <v>4188</v>
      </c>
      <c r="D485" s="30" t="s">
        <v>94</v>
      </c>
      <c r="E485" s="19" t="s">
        <v>4189</v>
      </c>
      <c r="F485" s="30" t="s">
        <v>23</v>
      </c>
    </row>
    <row r="486" spans="1:6" x14ac:dyDescent="0.2">
      <c r="A486" s="29">
        <v>2022</v>
      </c>
      <c r="B486" s="19" t="s">
        <v>4162</v>
      </c>
      <c r="C486" s="30" t="s">
        <v>4163</v>
      </c>
      <c r="D486" s="30" t="s">
        <v>94</v>
      </c>
      <c r="E486" s="19" t="s">
        <v>4164</v>
      </c>
      <c r="F486" s="30" t="s">
        <v>34</v>
      </c>
    </row>
    <row r="487" spans="1:6" x14ac:dyDescent="0.2">
      <c r="A487" s="29">
        <v>2022</v>
      </c>
      <c r="B487" s="19" t="s">
        <v>4162</v>
      </c>
      <c r="C487" s="30" t="s">
        <v>4165</v>
      </c>
      <c r="D487" s="30" t="s">
        <v>94</v>
      </c>
      <c r="E487" s="19" t="s">
        <v>4166</v>
      </c>
      <c r="F487" s="30" t="s">
        <v>34</v>
      </c>
    </row>
    <row r="488" spans="1:6" x14ac:dyDescent="0.2">
      <c r="A488" s="29">
        <v>2022</v>
      </c>
      <c r="B488" s="19" t="s">
        <v>4169</v>
      </c>
      <c r="C488" s="30" t="s">
        <v>4170</v>
      </c>
      <c r="D488" s="30" t="s">
        <v>94</v>
      </c>
      <c r="E488" s="19" t="s">
        <v>4171</v>
      </c>
      <c r="F488" s="30" t="s">
        <v>23</v>
      </c>
    </row>
    <row r="489" spans="1:6" x14ac:dyDescent="0.2">
      <c r="A489" s="29">
        <v>2022</v>
      </c>
      <c r="B489" s="19" t="s">
        <v>4169</v>
      </c>
      <c r="C489" s="30" t="s">
        <v>4154</v>
      </c>
      <c r="D489" s="30" t="s">
        <v>94</v>
      </c>
      <c r="E489" s="19" t="s">
        <v>4186</v>
      </c>
      <c r="F489" s="30" t="s">
        <v>23</v>
      </c>
    </row>
    <row r="490" spans="1:6" x14ac:dyDescent="0.2">
      <c r="A490" s="29">
        <v>2022</v>
      </c>
      <c r="B490" s="19" t="s">
        <v>4172</v>
      </c>
      <c r="C490" s="30" t="s">
        <v>4173</v>
      </c>
      <c r="D490" s="30" t="s">
        <v>94</v>
      </c>
      <c r="E490" s="19" t="s">
        <v>4174</v>
      </c>
      <c r="F490" s="30" t="s">
        <v>24</v>
      </c>
    </row>
    <row r="491" spans="1:6" x14ac:dyDescent="0.2">
      <c r="A491" s="29">
        <v>2022</v>
      </c>
      <c r="B491" s="19" t="s">
        <v>4172</v>
      </c>
      <c r="C491" s="30" t="s">
        <v>4175</v>
      </c>
      <c r="D491" s="30" t="s">
        <v>94</v>
      </c>
      <c r="E491" s="19" t="s">
        <v>4176</v>
      </c>
      <c r="F491" s="30" t="s">
        <v>24</v>
      </c>
    </row>
    <row r="492" spans="1:6" x14ac:dyDescent="0.2">
      <c r="A492" s="29">
        <v>2022</v>
      </c>
      <c r="B492" s="19" t="s">
        <v>4177</v>
      </c>
      <c r="C492" s="30" t="s">
        <v>1538</v>
      </c>
      <c r="D492" s="30" t="s">
        <v>94</v>
      </c>
      <c r="E492" s="19" t="s">
        <v>4178</v>
      </c>
      <c r="F492" s="30" t="s">
        <v>23</v>
      </c>
    </row>
    <row r="493" spans="1:6" x14ac:dyDescent="0.2">
      <c r="A493" s="29">
        <v>2022</v>
      </c>
      <c r="B493" s="19" t="s">
        <v>4179</v>
      </c>
      <c r="C493" s="30" t="s">
        <v>4180</v>
      </c>
      <c r="D493" s="30" t="s">
        <v>94</v>
      </c>
      <c r="E493" s="19" t="s">
        <v>4181</v>
      </c>
      <c r="F493" s="30" t="s">
        <v>23</v>
      </c>
    </row>
    <row r="494" spans="1:6" x14ac:dyDescent="0.2">
      <c r="A494" s="29">
        <v>2022</v>
      </c>
      <c r="B494" s="19" t="s">
        <v>4147</v>
      </c>
      <c r="C494" s="30" t="s">
        <v>4148</v>
      </c>
      <c r="D494" s="30" t="s">
        <v>94</v>
      </c>
      <c r="E494" s="19" t="s">
        <v>4149</v>
      </c>
      <c r="F494" s="30" t="s">
        <v>34</v>
      </c>
    </row>
    <row r="495" spans="1:6" x14ac:dyDescent="0.2">
      <c r="A495" s="29">
        <v>2022</v>
      </c>
      <c r="B495" s="19" t="s">
        <v>4147</v>
      </c>
      <c r="C495" s="30" t="s">
        <v>4182</v>
      </c>
      <c r="D495" s="30" t="s">
        <v>94</v>
      </c>
      <c r="E495" s="19" t="s">
        <v>4183</v>
      </c>
      <c r="F495" s="30" t="s">
        <v>34</v>
      </c>
    </row>
    <row r="496" spans="1:6" x14ac:dyDescent="0.2">
      <c r="A496" s="29">
        <v>2022</v>
      </c>
      <c r="B496" s="19" t="s">
        <v>4150</v>
      </c>
      <c r="C496" s="30" t="s">
        <v>4184</v>
      </c>
      <c r="D496" s="30" t="s">
        <v>94</v>
      </c>
      <c r="E496" s="19" t="s">
        <v>4185</v>
      </c>
      <c r="F496" s="30" t="s">
        <v>164</v>
      </c>
    </row>
    <row r="497" spans="1:6" x14ac:dyDescent="0.2">
      <c r="A497" s="29">
        <v>2022</v>
      </c>
      <c r="B497" s="19" t="s">
        <v>4150</v>
      </c>
      <c r="C497" s="30" t="s">
        <v>4151</v>
      </c>
      <c r="D497" s="30" t="s">
        <v>94</v>
      </c>
      <c r="E497" s="19" t="s">
        <v>4152</v>
      </c>
      <c r="F497" s="30" t="s">
        <v>164</v>
      </c>
    </row>
    <row r="498" spans="1:6" x14ac:dyDescent="0.2">
      <c r="A498" s="29">
        <v>2022</v>
      </c>
      <c r="B498" s="19" t="s">
        <v>4144</v>
      </c>
      <c r="C498" s="30" t="s">
        <v>4167</v>
      </c>
      <c r="D498" s="30" t="s">
        <v>94</v>
      </c>
      <c r="E498" s="19" t="s">
        <v>4168</v>
      </c>
      <c r="F498" s="30" t="s">
        <v>23</v>
      </c>
    </row>
    <row r="499" spans="1:6" x14ac:dyDescent="0.2">
      <c r="A499" s="29">
        <v>2022</v>
      </c>
      <c r="B499" s="19" t="s">
        <v>4144</v>
      </c>
      <c r="C499" s="30" t="s">
        <v>4145</v>
      </c>
      <c r="D499" s="30" t="s">
        <v>94</v>
      </c>
      <c r="E499" s="19" t="s">
        <v>4146</v>
      </c>
      <c r="F499" s="30" t="s">
        <v>23</v>
      </c>
    </row>
    <row r="500" spans="1:6" x14ac:dyDescent="0.2">
      <c r="A500" s="29">
        <v>2022</v>
      </c>
      <c r="B500" s="19" t="s">
        <v>4127</v>
      </c>
      <c r="C500" s="30" t="s">
        <v>4128</v>
      </c>
      <c r="D500" s="30" t="s">
        <v>94</v>
      </c>
      <c r="E500" s="19" t="s">
        <v>4129</v>
      </c>
      <c r="F500" s="30" t="s">
        <v>23</v>
      </c>
    </row>
    <row r="501" spans="1:6" x14ac:dyDescent="0.2">
      <c r="A501" s="29">
        <v>2022</v>
      </c>
      <c r="B501" s="19" t="s">
        <v>4127</v>
      </c>
      <c r="C501" s="30" t="s">
        <v>4142</v>
      </c>
      <c r="D501" s="30" t="s">
        <v>94</v>
      </c>
      <c r="E501" s="19" t="s">
        <v>4143</v>
      </c>
      <c r="F501" s="30" t="s">
        <v>23</v>
      </c>
    </row>
    <row r="502" spans="1:6" x14ac:dyDescent="0.2">
      <c r="A502" s="29">
        <v>2022</v>
      </c>
      <c r="B502" s="19" t="s">
        <v>4138</v>
      </c>
      <c r="C502" s="30" t="s">
        <v>4140</v>
      </c>
      <c r="D502" s="30" t="s">
        <v>94</v>
      </c>
      <c r="E502" s="30" t="s">
        <v>4141</v>
      </c>
      <c r="F502" s="30" t="s">
        <v>50</v>
      </c>
    </row>
    <row r="503" spans="1:6" x14ac:dyDescent="0.2">
      <c r="A503" s="29">
        <v>2022</v>
      </c>
      <c r="B503" s="19" t="s">
        <v>4138</v>
      </c>
      <c r="C503" s="30" t="s">
        <v>3075</v>
      </c>
      <c r="D503" s="30" t="s">
        <v>94</v>
      </c>
      <c r="E503" s="30" t="s">
        <v>4139</v>
      </c>
      <c r="F503" s="30" t="s">
        <v>50</v>
      </c>
    </row>
    <row r="504" spans="1:6" x14ac:dyDescent="0.2">
      <c r="A504" s="29">
        <v>2022</v>
      </c>
      <c r="B504" s="19" t="s">
        <v>4135</v>
      </c>
      <c r="C504" s="30" t="s">
        <v>4136</v>
      </c>
      <c r="D504" s="30" t="s">
        <v>94</v>
      </c>
      <c r="E504" s="19" t="s">
        <v>4137</v>
      </c>
      <c r="F504" s="30" t="s">
        <v>23</v>
      </c>
    </row>
    <row r="505" spans="1:6" x14ac:dyDescent="0.2">
      <c r="A505" s="29">
        <v>2022</v>
      </c>
      <c r="B505" s="19" t="s">
        <v>4130</v>
      </c>
      <c r="C505" s="30" t="s">
        <v>4133</v>
      </c>
      <c r="D505" s="30" t="s">
        <v>94</v>
      </c>
      <c r="E505" s="19" t="s">
        <v>4134</v>
      </c>
      <c r="F505" s="30" t="s">
        <v>34</v>
      </c>
    </row>
    <row r="506" spans="1:6" x14ac:dyDescent="0.2">
      <c r="A506" s="29">
        <v>2022</v>
      </c>
      <c r="B506" s="19" t="s">
        <v>4130</v>
      </c>
      <c r="C506" s="30" t="s">
        <v>4131</v>
      </c>
      <c r="D506" s="30" t="s">
        <v>94</v>
      </c>
      <c r="E506" s="19" t="s">
        <v>4132</v>
      </c>
      <c r="F506" s="30" t="s">
        <v>34</v>
      </c>
    </row>
    <row r="507" spans="1:6" x14ac:dyDescent="0.2">
      <c r="A507" s="29">
        <v>2022</v>
      </c>
      <c r="B507" s="19" t="s">
        <v>4292</v>
      </c>
      <c r="C507" s="30" t="s">
        <v>4293</v>
      </c>
      <c r="D507" s="30" t="s">
        <v>94</v>
      </c>
      <c r="E507" s="19" t="s">
        <v>4294</v>
      </c>
      <c r="F507" s="30" t="s">
        <v>23</v>
      </c>
    </row>
    <row r="508" spans="1:6" x14ac:dyDescent="0.2">
      <c r="A508" s="29">
        <v>2022</v>
      </c>
      <c r="B508" s="19" t="s">
        <v>4285</v>
      </c>
      <c r="C508" s="30" t="s">
        <v>4286</v>
      </c>
      <c r="D508" s="30" t="s">
        <v>94</v>
      </c>
      <c r="E508" s="19" t="s">
        <v>1997</v>
      </c>
      <c r="F508" s="30" t="s">
        <v>23</v>
      </c>
    </row>
    <row r="509" spans="1:6" x14ac:dyDescent="0.2">
      <c r="A509" s="29">
        <v>2022</v>
      </c>
      <c r="B509" s="19" t="s">
        <v>4265</v>
      </c>
      <c r="C509" s="30" t="s">
        <v>4266</v>
      </c>
      <c r="D509" s="30" t="s">
        <v>94</v>
      </c>
      <c r="E509" s="19" t="s">
        <v>4267</v>
      </c>
      <c r="F509" s="30" t="s">
        <v>23</v>
      </c>
    </row>
    <row r="510" spans="1:6" x14ac:dyDescent="0.2">
      <c r="A510" s="29">
        <v>2022</v>
      </c>
      <c r="B510" s="19" t="s">
        <v>4228</v>
      </c>
      <c r="C510" s="30" t="s">
        <v>4268</v>
      </c>
      <c r="D510" s="30" t="s">
        <v>94</v>
      </c>
      <c r="E510" s="19" t="s">
        <v>4269</v>
      </c>
      <c r="F510" s="30" t="s">
        <v>23</v>
      </c>
    </row>
    <row r="511" spans="1:6" x14ac:dyDescent="0.2">
      <c r="A511" s="29">
        <v>2022</v>
      </c>
      <c r="B511" s="19" t="s">
        <v>4270</v>
      </c>
      <c r="C511" s="30" t="s">
        <v>4271</v>
      </c>
      <c r="D511" s="30" t="s">
        <v>94</v>
      </c>
      <c r="E511" s="19" t="s">
        <v>4272</v>
      </c>
      <c r="F511" s="30" t="s">
        <v>23</v>
      </c>
    </row>
    <row r="512" spans="1:6" x14ac:dyDescent="0.2">
      <c r="A512" s="29">
        <v>2022</v>
      </c>
      <c r="B512" s="19" t="s">
        <v>4273</v>
      </c>
      <c r="C512" s="30" t="s">
        <v>4274</v>
      </c>
      <c r="D512" s="30" t="s">
        <v>94</v>
      </c>
      <c r="E512" s="19" t="s">
        <v>4275</v>
      </c>
      <c r="F512" s="30" t="s">
        <v>23</v>
      </c>
    </row>
    <row r="513" spans="1:6" x14ac:dyDescent="0.2">
      <c r="A513" s="29">
        <v>2022</v>
      </c>
      <c r="B513" s="19" t="s">
        <v>4276</v>
      </c>
      <c r="C513" s="30" t="s">
        <v>4277</v>
      </c>
      <c r="D513" s="30" t="s">
        <v>94</v>
      </c>
      <c r="E513" s="19" t="s">
        <v>4278</v>
      </c>
      <c r="F513" s="30" t="s">
        <v>23</v>
      </c>
    </row>
    <row r="514" spans="1:6" x14ac:dyDescent="0.2">
      <c r="A514" s="29">
        <v>2022</v>
      </c>
      <c r="B514" s="19" t="s">
        <v>4279</v>
      </c>
      <c r="C514" s="30" t="s">
        <v>4280</v>
      </c>
      <c r="D514" s="30" t="s">
        <v>94</v>
      </c>
      <c r="E514" s="19" t="s">
        <v>4281</v>
      </c>
      <c r="F514" s="30" t="s">
        <v>23</v>
      </c>
    </row>
    <row r="515" spans="1:6" x14ac:dyDescent="0.2">
      <c r="A515" s="29">
        <v>2022</v>
      </c>
      <c r="B515" s="19" t="s">
        <v>4243</v>
      </c>
      <c r="C515" s="30" t="s">
        <v>4284</v>
      </c>
      <c r="D515" s="30" t="s">
        <v>94</v>
      </c>
      <c r="E515" s="19" t="s">
        <v>3258</v>
      </c>
      <c r="F515" s="30" t="s">
        <v>1679</v>
      </c>
    </row>
    <row r="516" spans="1:6" x14ac:dyDescent="0.2">
      <c r="A516" s="29">
        <v>2022</v>
      </c>
      <c r="B516" s="19" t="s">
        <v>4243</v>
      </c>
      <c r="C516" s="30" t="s">
        <v>4244</v>
      </c>
      <c r="D516" s="30" t="s">
        <v>94</v>
      </c>
      <c r="E516" s="19" t="s">
        <v>4245</v>
      </c>
      <c r="F516" s="30" t="s">
        <v>1679</v>
      </c>
    </row>
    <row r="517" spans="1:6" x14ac:dyDescent="0.2">
      <c r="A517" s="29">
        <v>2022</v>
      </c>
      <c r="B517" s="19" t="s">
        <v>4240</v>
      </c>
      <c r="C517" s="19" t="s">
        <v>4241</v>
      </c>
      <c r="D517" s="30" t="s">
        <v>94</v>
      </c>
      <c r="E517" s="19" t="s">
        <v>4242</v>
      </c>
      <c r="F517" s="30" t="s">
        <v>23</v>
      </c>
    </row>
    <row r="518" spans="1:6" x14ac:dyDescent="0.2">
      <c r="A518" s="29">
        <v>2022</v>
      </c>
      <c r="B518" s="19" t="s">
        <v>4194</v>
      </c>
      <c r="C518" s="30" t="s">
        <v>4195</v>
      </c>
      <c r="D518" s="30" t="s">
        <v>94</v>
      </c>
      <c r="E518" s="30" t="s">
        <v>4196</v>
      </c>
      <c r="F518" s="30" t="s">
        <v>26</v>
      </c>
    </row>
    <row r="519" spans="1:6" x14ac:dyDescent="0.2">
      <c r="A519" s="29">
        <v>2022</v>
      </c>
      <c r="B519" s="19" t="s">
        <v>4194</v>
      </c>
      <c r="C519" s="30" t="s">
        <v>4197</v>
      </c>
      <c r="D519" s="30" t="s">
        <v>94</v>
      </c>
      <c r="E519" s="30" t="s">
        <v>4198</v>
      </c>
      <c r="F519" s="30" t="s">
        <v>26</v>
      </c>
    </row>
    <row r="520" spans="1:6" x14ac:dyDescent="0.2">
      <c r="A520" s="29">
        <v>2023</v>
      </c>
      <c r="B520" s="19" t="s">
        <v>4300</v>
      </c>
      <c r="C520" s="30" t="s">
        <v>4301</v>
      </c>
      <c r="D520" s="30" t="s">
        <v>94</v>
      </c>
      <c r="E520" s="19" t="s">
        <v>4302</v>
      </c>
      <c r="F520" s="30" t="s">
        <v>23</v>
      </c>
    </row>
    <row r="521" spans="1:6" x14ac:dyDescent="0.2">
      <c r="A521" s="29">
        <v>2023</v>
      </c>
      <c r="B521" s="19" t="s">
        <v>4300</v>
      </c>
      <c r="C521" s="30" t="s">
        <v>4303</v>
      </c>
      <c r="D521" s="30" t="s">
        <v>94</v>
      </c>
      <c r="E521" s="19" t="s">
        <v>4304</v>
      </c>
      <c r="F521" s="30" t="s">
        <v>23</v>
      </c>
    </row>
    <row r="522" spans="1:6" x14ac:dyDescent="0.2">
      <c r="A522" s="29">
        <v>2023</v>
      </c>
      <c r="B522" s="19" t="s">
        <v>4305</v>
      </c>
      <c r="C522" s="30" t="s">
        <v>4306</v>
      </c>
      <c r="D522" s="30" t="s">
        <v>94</v>
      </c>
      <c r="E522" s="19" t="s">
        <v>4307</v>
      </c>
      <c r="F522" s="30" t="s">
        <v>23</v>
      </c>
    </row>
    <row r="523" spans="1:6" x14ac:dyDescent="0.2">
      <c r="A523" s="29">
        <v>2023</v>
      </c>
      <c r="B523" s="19" t="s">
        <v>4305</v>
      </c>
      <c r="C523" s="30" t="s">
        <v>2774</v>
      </c>
      <c r="D523" s="30" t="s">
        <v>94</v>
      </c>
      <c r="E523" s="19" t="s">
        <v>3567</v>
      </c>
      <c r="F523" s="30" t="s">
        <v>23</v>
      </c>
    </row>
    <row r="524" spans="1:6" x14ac:dyDescent="0.2">
      <c r="A524" s="29">
        <v>2023</v>
      </c>
      <c r="B524" s="19" t="s">
        <v>4308</v>
      </c>
      <c r="C524" s="30" t="s">
        <v>4309</v>
      </c>
      <c r="D524" s="30" t="s">
        <v>94</v>
      </c>
      <c r="E524" s="19" t="s">
        <v>4310</v>
      </c>
      <c r="F524" s="30" t="s">
        <v>23</v>
      </c>
    </row>
    <row r="525" spans="1:6" x14ac:dyDescent="0.2">
      <c r="A525" s="29">
        <v>2023</v>
      </c>
      <c r="B525" s="19" t="s">
        <v>4308</v>
      </c>
      <c r="C525" s="30" t="s">
        <v>4311</v>
      </c>
      <c r="D525" s="30" t="s">
        <v>94</v>
      </c>
      <c r="E525" s="19" t="s">
        <v>4312</v>
      </c>
      <c r="F525" s="30" t="s">
        <v>23</v>
      </c>
    </row>
    <row r="526" spans="1:6" x14ac:dyDescent="0.2">
      <c r="A526" s="29">
        <v>2023</v>
      </c>
      <c r="B526" s="19" t="s">
        <v>1085</v>
      </c>
      <c r="C526" s="30" t="s">
        <v>1086</v>
      </c>
      <c r="D526" s="30" t="s">
        <v>94</v>
      </c>
      <c r="E526" s="19" t="s">
        <v>4331</v>
      </c>
      <c r="F526" s="30" t="s">
        <v>23</v>
      </c>
    </row>
    <row r="527" spans="1:6" x14ac:dyDescent="0.2">
      <c r="A527" s="29">
        <v>2023</v>
      </c>
      <c r="B527" s="19" t="s">
        <v>1085</v>
      </c>
      <c r="C527" s="30" t="s">
        <v>1086</v>
      </c>
      <c r="D527" s="30" t="s">
        <v>94</v>
      </c>
      <c r="E527" s="19" t="s">
        <v>4316</v>
      </c>
      <c r="F527" s="30" t="s">
        <v>23</v>
      </c>
    </row>
    <row r="528" spans="1:6" x14ac:dyDescent="0.2">
      <c r="A528" s="29">
        <v>2023</v>
      </c>
      <c r="B528" s="19" t="s">
        <v>4317</v>
      </c>
      <c r="C528" s="30" t="s">
        <v>3075</v>
      </c>
      <c r="D528" s="30" t="s">
        <v>94</v>
      </c>
      <c r="E528" s="19" t="s">
        <v>4318</v>
      </c>
      <c r="F528" s="30" t="s">
        <v>26</v>
      </c>
    </row>
    <row r="529" spans="1:6" x14ac:dyDescent="0.2">
      <c r="A529" s="29">
        <v>2023</v>
      </c>
      <c r="B529" s="19" t="s">
        <v>4337</v>
      </c>
      <c r="C529" s="30" t="s">
        <v>4338</v>
      </c>
      <c r="D529" s="30" t="s">
        <v>94</v>
      </c>
      <c r="E529" s="19" t="s">
        <v>4339</v>
      </c>
      <c r="F529" s="30" t="s">
        <v>39</v>
      </c>
    </row>
    <row r="530" spans="1:6" x14ac:dyDescent="0.2">
      <c r="A530" s="29">
        <v>2023</v>
      </c>
      <c r="B530" s="19" t="s">
        <v>4340</v>
      </c>
      <c r="C530" s="30" t="s">
        <v>4341</v>
      </c>
      <c r="D530" s="30" t="s">
        <v>94</v>
      </c>
      <c r="E530" s="19" t="s">
        <v>4342</v>
      </c>
      <c r="F530" s="30" t="s">
        <v>23</v>
      </c>
    </row>
    <row r="531" spans="1:6" x14ac:dyDescent="0.2">
      <c r="A531" s="29">
        <v>2023</v>
      </c>
      <c r="B531" s="19" t="s">
        <v>4340</v>
      </c>
      <c r="C531" s="30" t="s">
        <v>4343</v>
      </c>
      <c r="D531" s="30" t="s">
        <v>94</v>
      </c>
      <c r="E531" s="19" t="s">
        <v>4146</v>
      </c>
      <c r="F531" s="30" t="s">
        <v>23</v>
      </c>
    </row>
    <row r="532" spans="1:6" x14ac:dyDescent="0.2">
      <c r="A532" s="29">
        <v>2023</v>
      </c>
      <c r="B532" s="19" t="s">
        <v>4344</v>
      </c>
      <c r="C532" s="30" t="s">
        <v>4345</v>
      </c>
      <c r="D532" s="30" t="s">
        <v>94</v>
      </c>
      <c r="E532" s="19" t="s">
        <v>4346</v>
      </c>
      <c r="F532" s="30" t="s">
        <v>23</v>
      </c>
    </row>
    <row r="533" spans="1:6" x14ac:dyDescent="0.2">
      <c r="A533" s="29">
        <v>2023</v>
      </c>
      <c r="B533" s="19" t="s">
        <v>4344</v>
      </c>
      <c r="C533" s="30" t="s">
        <v>4347</v>
      </c>
      <c r="D533" s="30" t="s">
        <v>94</v>
      </c>
      <c r="E533" s="19" t="s">
        <v>4348</v>
      </c>
      <c r="F533" s="30" t="s">
        <v>23</v>
      </c>
    </row>
    <row r="534" spans="1:6" x14ac:dyDescent="0.2">
      <c r="A534" s="29">
        <v>2023</v>
      </c>
      <c r="B534" s="19" t="s">
        <v>4349</v>
      </c>
      <c r="C534" s="30" t="s">
        <v>4350</v>
      </c>
      <c r="D534" s="30" t="s">
        <v>94</v>
      </c>
      <c r="E534" s="19" t="s">
        <v>4351</v>
      </c>
      <c r="F534" s="30" t="s">
        <v>23</v>
      </c>
    </row>
    <row r="535" spans="1:6" x14ac:dyDescent="0.2">
      <c r="A535" s="29">
        <v>2023</v>
      </c>
      <c r="B535" s="19" t="s">
        <v>4354</v>
      </c>
      <c r="C535" s="19" t="s">
        <v>4355</v>
      </c>
      <c r="D535" s="30" t="s">
        <v>94</v>
      </c>
      <c r="E535" s="19" t="s">
        <v>4356</v>
      </c>
      <c r="F535" s="30" t="s">
        <v>302</v>
      </c>
    </row>
    <row r="536" spans="1:6" x14ac:dyDescent="0.2">
      <c r="A536" s="29">
        <v>2023</v>
      </c>
      <c r="B536" s="19" t="s">
        <v>4354</v>
      </c>
      <c r="C536" s="19" t="s">
        <v>4373</v>
      </c>
      <c r="D536" s="30" t="s">
        <v>94</v>
      </c>
      <c r="E536" s="19" t="s">
        <v>4374</v>
      </c>
      <c r="F536" s="30" t="s">
        <v>302</v>
      </c>
    </row>
    <row r="537" spans="1:6" x14ac:dyDescent="0.2">
      <c r="A537" s="29">
        <v>2023</v>
      </c>
      <c r="B537" s="19" t="s">
        <v>4357</v>
      </c>
      <c r="C537" s="30" t="s">
        <v>4358</v>
      </c>
      <c r="D537" s="30" t="s">
        <v>94</v>
      </c>
      <c r="E537" s="30" t="s">
        <v>4359</v>
      </c>
      <c r="F537" s="30" t="s">
        <v>23</v>
      </c>
    </row>
    <row r="538" spans="1:6" x14ac:dyDescent="0.2">
      <c r="A538" s="29">
        <v>2023</v>
      </c>
      <c r="B538" s="19" t="s">
        <v>4357</v>
      </c>
      <c r="C538" s="30" t="s">
        <v>4375</v>
      </c>
      <c r="D538" s="30" t="s">
        <v>94</v>
      </c>
      <c r="E538" s="30" t="s">
        <v>4376</v>
      </c>
      <c r="F538" s="30" t="s">
        <v>23</v>
      </c>
    </row>
    <row r="539" spans="1:6" x14ac:dyDescent="0.2">
      <c r="A539" s="29">
        <v>2023</v>
      </c>
      <c r="B539" s="19" t="s">
        <v>4360</v>
      </c>
      <c r="C539" s="30" t="s">
        <v>4361</v>
      </c>
      <c r="D539" s="30" t="s">
        <v>94</v>
      </c>
      <c r="E539" s="19" t="s">
        <v>4362</v>
      </c>
      <c r="F539" s="30" t="s">
        <v>23</v>
      </c>
    </row>
    <row r="540" spans="1:6" x14ac:dyDescent="0.2">
      <c r="A540" s="29">
        <v>2023</v>
      </c>
      <c r="B540" s="19" t="s">
        <v>4360</v>
      </c>
      <c r="C540" s="30" t="s">
        <v>3500</v>
      </c>
      <c r="D540" s="30" t="s">
        <v>94</v>
      </c>
      <c r="E540" s="19" t="s">
        <v>4363</v>
      </c>
      <c r="F540" s="30" t="s">
        <v>23</v>
      </c>
    </row>
    <row r="541" spans="1:6" x14ac:dyDescent="0.2">
      <c r="A541" s="29">
        <v>2023</v>
      </c>
      <c r="B541" s="19" t="s">
        <v>4364</v>
      </c>
      <c r="C541" s="30" t="s">
        <v>4365</v>
      </c>
      <c r="D541" s="30" t="s">
        <v>94</v>
      </c>
      <c r="E541" s="19" t="s">
        <v>4366</v>
      </c>
      <c r="F541" s="30" t="s">
        <v>34</v>
      </c>
    </row>
    <row r="542" spans="1:6" x14ac:dyDescent="0.2">
      <c r="A542" s="29">
        <v>2023</v>
      </c>
      <c r="B542" s="19" t="s">
        <v>4367</v>
      </c>
      <c r="C542" s="30" t="s">
        <v>4368</v>
      </c>
      <c r="D542" s="30" t="s">
        <v>94</v>
      </c>
      <c r="E542" s="19" t="s">
        <v>4369</v>
      </c>
      <c r="F542" s="30" t="s">
        <v>36</v>
      </c>
    </row>
    <row r="543" spans="1:6" x14ac:dyDescent="0.2">
      <c r="A543" s="29">
        <v>2023</v>
      </c>
      <c r="B543" s="19" t="s">
        <v>4370</v>
      </c>
      <c r="C543" s="30" t="s">
        <v>4371</v>
      </c>
      <c r="D543" s="30" t="s">
        <v>94</v>
      </c>
      <c r="E543" s="19" t="s">
        <v>4372</v>
      </c>
      <c r="F543" s="30" t="s">
        <v>26</v>
      </c>
    </row>
    <row r="544" spans="1:6" x14ac:dyDescent="0.2">
      <c r="A544" s="29">
        <v>2023</v>
      </c>
      <c r="B544" s="19" t="s">
        <v>4335</v>
      </c>
      <c r="C544" s="19" t="s">
        <v>4336</v>
      </c>
      <c r="D544" s="30" t="s">
        <v>94</v>
      </c>
      <c r="E544" s="19" t="s">
        <v>2844</v>
      </c>
      <c r="F544" s="30" t="s">
        <v>23</v>
      </c>
    </row>
    <row r="545" spans="1:6" x14ac:dyDescent="0.2">
      <c r="A545" s="29">
        <v>2023</v>
      </c>
      <c r="B545" s="19" t="s">
        <v>4335</v>
      </c>
      <c r="C545" s="19" t="s">
        <v>4352</v>
      </c>
      <c r="D545" s="30" t="s">
        <v>94</v>
      </c>
      <c r="E545" s="19" t="s">
        <v>4353</v>
      </c>
      <c r="F545" s="30" t="s">
        <v>23</v>
      </c>
    </row>
    <row r="546" spans="1:6" x14ac:dyDescent="0.2">
      <c r="A546" s="29">
        <v>2023</v>
      </c>
      <c r="B546" s="19" t="s">
        <v>4332</v>
      </c>
      <c r="C546" s="30" t="s">
        <v>4333</v>
      </c>
      <c r="D546" s="30" t="s">
        <v>94</v>
      </c>
      <c r="E546" s="30" t="s">
        <v>4334</v>
      </c>
      <c r="F546" s="30" t="s">
        <v>23</v>
      </c>
    </row>
    <row r="547" spans="1:6" x14ac:dyDescent="0.2">
      <c r="A547" s="29">
        <v>2023</v>
      </c>
      <c r="B547" s="19" t="s">
        <v>4313</v>
      </c>
      <c r="C547" s="30" t="s">
        <v>4314</v>
      </c>
      <c r="D547" s="30" t="s">
        <v>94</v>
      </c>
      <c r="E547" s="19" t="s">
        <v>4315</v>
      </c>
      <c r="F547" s="30" t="s">
        <v>28</v>
      </c>
    </row>
    <row r="548" spans="1:6" x14ac:dyDescent="0.2">
      <c r="A548" s="29">
        <v>2023</v>
      </c>
      <c r="B548" s="19" t="s">
        <v>4328</v>
      </c>
      <c r="C548" s="30" t="s">
        <v>4329</v>
      </c>
      <c r="D548" s="30" t="s">
        <v>94</v>
      </c>
      <c r="E548" s="19" t="s">
        <v>4330</v>
      </c>
      <c r="F548" s="30" t="s">
        <v>23</v>
      </c>
    </row>
    <row r="549" spans="1:6" x14ac:dyDescent="0.2">
      <c r="A549" s="29">
        <v>2023</v>
      </c>
      <c r="B549" s="19" t="s">
        <v>4325</v>
      </c>
      <c r="C549" s="30" t="s">
        <v>4326</v>
      </c>
      <c r="D549" s="30" t="s">
        <v>94</v>
      </c>
      <c r="E549" s="30" t="s">
        <v>4327</v>
      </c>
      <c r="F549" s="30" t="s">
        <v>37</v>
      </c>
    </row>
    <row r="550" spans="1:6" x14ac:dyDescent="0.2">
      <c r="A550" s="29">
        <v>2023</v>
      </c>
      <c r="B550" s="19" t="s">
        <v>4322</v>
      </c>
      <c r="C550" s="30" t="s">
        <v>4323</v>
      </c>
      <c r="D550" s="30" t="s">
        <v>94</v>
      </c>
      <c r="E550" s="30" t="s">
        <v>4324</v>
      </c>
      <c r="F550" s="30" t="s">
        <v>23</v>
      </c>
    </row>
    <row r="551" spans="1:6" x14ac:dyDescent="0.2">
      <c r="A551" s="29">
        <v>2023</v>
      </c>
      <c r="B551" s="19" t="s">
        <v>4319</v>
      </c>
      <c r="C551" s="30" t="s">
        <v>4320</v>
      </c>
      <c r="D551" s="30" t="s">
        <v>94</v>
      </c>
      <c r="E551" s="19" t="s">
        <v>4321</v>
      </c>
      <c r="F551" s="30" t="s">
        <v>23</v>
      </c>
    </row>
    <row r="552" spans="1:6" x14ac:dyDescent="0.2">
      <c r="A552" s="29">
        <v>2024</v>
      </c>
      <c r="B552" s="19" t="s">
        <v>4461</v>
      </c>
      <c r="C552" s="30" t="s">
        <v>938</v>
      </c>
      <c r="D552" s="30" t="s">
        <v>94</v>
      </c>
      <c r="E552" s="19" t="s">
        <v>4471</v>
      </c>
      <c r="F552" s="30" t="s">
        <v>28</v>
      </c>
    </row>
    <row r="553" spans="1:6" x14ac:dyDescent="0.2">
      <c r="A553" s="29">
        <v>2024</v>
      </c>
      <c r="B553" s="19" t="s">
        <v>4461</v>
      </c>
      <c r="C553" s="30" t="s">
        <v>4462</v>
      </c>
      <c r="D553" s="30" t="s">
        <v>94</v>
      </c>
      <c r="E553" s="30" t="s">
        <v>4463</v>
      </c>
      <c r="F553" s="30" t="s">
        <v>28</v>
      </c>
    </row>
    <row r="554" spans="1:6" x14ac:dyDescent="0.2">
      <c r="A554" s="29">
        <v>2024</v>
      </c>
      <c r="B554" s="19" t="s">
        <v>4464</v>
      </c>
      <c r="C554" s="30" t="s">
        <v>4465</v>
      </c>
      <c r="D554" s="30" t="s">
        <v>94</v>
      </c>
      <c r="E554" s="19" t="s">
        <v>4466</v>
      </c>
      <c r="F554" s="30" t="s">
        <v>23</v>
      </c>
    </row>
    <row r="555" spans="1:6" x14ac:dyDescent="0.2">
      <c r="A555" s="29">
        <v>2025</v>
      </c>
      <c r="B555" s="19" t="s">
        <v>4464</v>
      </c>
      <c r="C555" s="30" t="s">
        <v>4492</v>
      </c>
      <c r="D555" s="30" t="s">
        <v>94</v>
      </c>
      <c r="E555" s="19" t="s">
        <v>4493</v>
      </c>
      <c r="F555" s="30" t="s">
        <v>23</v>
      </c>
    </row>
    <row r="556" spans="1:6" x14ac:dyDescent="0.2">
      <c r="A556" s="29">
        <v>2026</v>
      </c>
      <c r="B556" s="19" t="s">
        <v>4464</v>
      </c>
      <c r="C556" s="30" t="s">
        <v>4495</v>
      </c>
      <c r="D556" s="30" t="s">
        <v>94</v>
      </c>
      <c r="E556" s="19" t="s">
        <v>4496</v>
      </c>
      <c r="F556" s="30" t="s">
        <v>23</v>
      </c>
    </row>
    <row r="557" spans="1:6" x14ac:dyDescent="0.2">
      <c r="A557" s="29">
        <v>2024</v>
      </c>
      <c r="B557" s="19" t="s">
        <v>4467</v>
      </c>
      <c r="C557" s="30" t="s">
        <v>4468</v>
      </c>
      <c r="D557" s="30" t="s">
        <v>94</v>
      </c>
      <c r="E557" s="19" t="s">
        <v>4469</v>
      </c>
      <c r="F557" s="30" t="s">
        <v>23</v>
      </c>
    </row>
    <row r="558" spans="1:6" x14ac:dyDescent="0.2">
      <c r="A558" s="29">
        <v>2024</v>
      </c>
      <c r="B558" s="19" t="s">
        <v>4470</v>
      </c>
      <c r="C558" s="30" t="s">
        <v>2102</v>
      </c>
      <c r="D558" s="30" t="s">
        <v>94</v>
      </c>
      <c r="E558" s="19" t="s">
        <v>3897</v>
      </c>
      <c r="F558" s="30" t="s">
        <v>23</v>
      </c>
    </row>
    <row r="559" spans="1:6" x14ac:dyDescent="0.2">
      <c r="A559" s="29">
        <v>2025</v>
      </c>
      <c r="B559" s="19" t="s">
        <v>4470</v>
      </c>
      <c r="C559" s="30" t="s">
        <v>1364</v>
      </c>
      <c r="D559" s="30" t="s">
        <v>94</v>
      </c>
      <c r="E559" s="19" t="s">
        <v>4494</v>
      </c>
      <c r="F559" s="30" t="s">
        <v>23</v>
      </c>
    </row>
    <row r="560" spans="1:6" x14ac:dyDescent="0.2">
      <c r="A560" s="29">
        <v>2024</v>
      </c>
      <c r="B560" s="19" t="s">
        <v>2407</v>
      </c>
      <c r="C560" s="19" t="s">
        <v>4472</v>
      </c>
      <c r="D560" s="30" t="s">
        <v>94</v>
      </c>
      <c r="E560" s="19" t="s">
        <v>4473</v>
      </c>
      <c r="F560" s="30" t="s">
        <v>23</v>
      </c>
    </row>
    <row r="561" spans="1:6" x14ac:dyDescent="0.2">
      <c r="A561" s="29">
        <v>2024</v>
      </c>
      <c r="B561" s="19" t="s">
        <v>4488</v>
      </c>
      <c r="C561" s="30" t="s">
        <v>4489</v>
      </c>
      <c r="D561" s="30" t="s">
        <v>94</v>
      </c>
      <c r="E561" s="19" t="s">
        <v>3671</v>
      </c>
      <c r="F561" s="30" t="s">
        <v>23</v>
      </c>
    </row>
    <row r="562" spans="1:6" x14ac:dyDescent="0.2">
      <c r="A562" s="29">
        <v>2024</v>
      </c>
      <c r="B562" s="19" t="s">
        <v>4477</v>
      </c>
      <c r="C562" s="30" t="s">
        <v>4478</v>
      </c>
      <c r="D562" s="30" t="s">
        <v>94</v>
      </c>
      <c r="E562" s="30" t="s">
        <v>4479</v>
      </c>
      <c r="F562" s="30" t="s">
        <v>4480</v>
      </c>
    </row>
  </sheetData>
  <sheetProtection sheet="1" objects="1" scenarios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F09A-EC54-004F-AF91-4B1C0C239A44}">
  <dimension ref="A1:G78"/>
  <sheetViews>
    <sheetView workbookViewId="0">
      <selection activeCell="H35" sqref="H35"/>
    </sheetView>
  </sheetViews>
  <sheetFormatPr baseColWidth="10" defaultColWidth="10.77734375" defaultRowHeight="18" x14ac:dyDescent="0.2"/>
  <cols>
    <col min="1" max="1" width="19.77734375" style="19" bestFit="1" customWidth="1"/>
    <col min="2" max="2" width="10.88671875" style="20" customWidth="1"/>
    <col min="3" max="3" width="35.33203125" style="19" bestFit="1" customWidth="1"/>
    <col min="4" max="4" width="22.109375" style="19" bestFit="1" customWidth="1"/>
    <col min="5" max="5" width="10.44140625" style="19" bestFit="1" customWidth="1"/>
    <col min="6" max="6" width="18.6640625" style="19" bestFit="1" customWidth="1"/>
    <col min="7" max="7" width="43.44140625" style="19" bestFit="1" customWidth="1"/>
    <col min="8" max="16384" width="10.77734375" style="19"/>
  </cols>
  <sheetData>
    <row r="1" spans="1:7" s="28" customFormat="1" x14ac:dyDescent="0.2">
      <c r="A1" s="33" t="s">
        <v>4498</v>
      </c>
      <c r="B1" s="34" t="s">
        <v>86</v>
      </c>
      <c r="C1" s="33" t="s">
        <v>114</v>
      </c>
      <c r="D1" s="33" t="s">
        <v>115</v>
      </c>
      <c r="E1" s="33" t="s">
        <v>89</v>
      </c>
      <c r="F1" s="33" t="s">
        <v>116</v>
      </c>
      <c r="G1" s="33" t="s">
        <v>21</v>
      </c>
    </row>
    <row r="2" spans="1:7" x14ac:dyDescent="0.2">
      <c r="A2" s="19" t="s">
        <v>97</v>
      </c>
      <c r="B2" s="29">
        <v>1997</v>
      </c>
      <c r="C2" s="19" t="s">
        <v>4499</v>
      </c>
      <c r="D2" s="19" t="s">
        <v>4500</v>
      </c>
      <c r="E2" s="30" t="s">
        <v>92</v>
      </c>
      <c r="F2" s="19" t="s">
        <v>4501</v>
      </c>
      <c r="G2" s="30" t="s">
        <v>23</v>
      </c>
    </row>
    <row r="3" spans="1:7" x14ac:dyDescent="0.2">
      <c r="A3" s="19" t="s">
        <v>97</v>
      </c>
      <c r="B3" s="29">
        <v>1999</v>
      </c>
      <c r="C3" s="19" t="s">
        <v>4502</v>
      </c>
      <c r="D3" s="19" t="s">
        <v>4500</v>
      </c>
      <c r="E3" s="30" t="s">
        <v>92</v>
      </c>
      <c r="F3" s="19" t="s">
        <v>4501</v>
      </c>
      <c r="G3" s="30" t="s">
        <v>23</v>
      </c>
    </row>
    <row r="4" spans="1:7" x14ac:dyDescent="0.2">
      <c r="A4" s="19" t="s">
        <v>97</v>
      </c>
      <c r="B4" s="29">
        <v>2002</v>
      </c>
      <c r="C4" s="19" t="s">
        <v>4503</v>
      </c>
      <c r="D4" s="19" t="s">
        <v>4500</v>
      </c>
      <c r="E4" s="30" t="s">
        <v>92</v>
      </c>
      <c r="F4" s="19" t="s">
        <v>4501</v>
      </c>
      <c r="G4" s="30" t="s">
        <v>23</v>
      </c>
    </row>
    <row r="5" spans="1:7" x14ac:dyDescent="0.2">
      <c r="A5" s="19" t="s">
        <v>98</v>
      </c>
      <c r="B5" s="29">
        <v>2001</v>
      </c>
      <c r="C5" s="19" t="s">
        <v>4504</v>
      </c>
      <c r="D5" s="30" t="s">
        <v>2369</v>
      </c>
      <c r="E5" s="30" t="s">
        <v>93</v>
      </c>
      <c r="F5" s="19" t="s">
        <v>4505</v>
      </c>
      <c r="G5" s="30" t="s">
        <v>4506</v>
      </c>
    </row>
    <row r="6" spans="1:7" x14ac:dyDescent="0.2">
      <c r="A6" s="19" t="s">
        <v>98</v>
      </c>
      <c r="B6" s="29">
        <v>2004</v>
      </c>
      <c r="C6" s="19" t="s">
        <v>4507</v>
      </c>
      <c r="D6" s="30" t="s">
        <v>2369</v>
      </c>
      <c r="E6" s="30" t="s">
        <v>93</v>
      </c>
      <c r="F6" s="19" t="s">
        <v>4505</v>
      </c>
      <c r="G6" s="30" t="s">
        <v>4506</v>
      </c>
    </row>
    <row r="7" spans="1:7" x14ac:dyDescent="0.2">
      <c r="A7" s="19" t="s">
        <v>98</v>
      </c>
      <c r="B7" s="29">
        <v>2004</v>
      </c>
      <c r="C7" s="19" t="s">
        <v>4507</v>
      </c>
      <c r="D7" s="30" t="s">
        <v>4508</v>
      </c>
      <c r="E7" s="30" t="s">
        <v>94</v>
      </c>
      <c r="F7" s="19" t="s">
        <v>4509</v>
      </c>
      <c r="G7" s="30" t="s">
        <v>4510</v>
      </c>
    </row>
    <row r="8" spans="1:7" x14ac:dyDescent="0.2">
      <c r="A8" s="19" t="s">
        <v>98</v>
      </c>
      <c r="B8" s="29">
        <v>2016</v>
      </c>
      <c r="C8" s="19" t="s">
        <v>4511</v>
      </c>
      <c r="D8" s="30" t="s">
        <v>2369</v>
      </c>
      <c r="E8" s="30" t="s">
        <v>93</v>
      </c>
      <c r="F8" s="30" t="s">
        <v>4505</v>
      </c>
      <c r="G8" s="30" t="s">
        <v>4506</v>
      </c>
    </row>
    <row r="9" spans="1:7" x14ac:dyDescent="0.2">
      <c r="A9" s="19" t="s">
        <v>99</v>
      </c>
      <c r="B9" s="29">
        <v>2001</v>
      </c>
      <c r="C9" s="19" t="s">
        <v>4512</v>
      </c>
      <c r="D9" s="30" t="s">
        <v>4513</v>
      </c>
      <c r="E9" s="30" t="s">
        <v>93</v>
      </c>
      <c r="F9" s="19" t="s">
        <v>4514</v>
      </c>
      <c r="G9" s="30" t="s">
        <v>27</v>
      </c>
    </row>
    <row r="10" spans="1:7" x14ac:dyDescent="0.2">
      <c r="A10" s="19" t="s">
        <v>99</v>
      </c>
      <c r="B10" s="29">
        <v>2004</v>
      </c>
      <c r="C10" s="19" t="s">
        <v>4515</v>
      </c>
      <c r="D10" s="30" t="s">
        <v>4516</v>
      </c>
      <c r="E10" s="30" t="s">
        <v>93</v>
      </c>
      <c r="F10" s="19" t="s">
        <v>4517</v>
      </c>
      <c r="G10" s="30" t="s">
        <v>27</v>
      </c>
    </row>
    <row r="11" spans="1:7" x14ac:dyDescent="0.2">
      <c r="A11" s="19" t="s">
        <v>99</v>
      </c>
      <c r="B11" s="29">
        <v>2004</v>
      </c>
      <c r="C11" s="19" t="s">
        <v>4515</v>
      </c>
      <c r="D11" s="30" t="s">
        <v>4518</v>
      </c>
      <c r="E11" s="30" t="s">
        <v>93</v>
      </c>
      <c r="F11" s="19" t="s">
        <v>4519</v>
      </c>
      <c r="G11" s="30" t="s">
        <v>27</v>
      </c>
    </row>
    <row r="12" spans="1:7" x14ac:dyDescent="0.2">
      <c r="A12" s="19" t="s">
        <v>99</v>
      </c>
      <c r="B12" s="29">
        <v>2004</v>
      </c>
      <c r="C12" s="19" t="s">
        <v>4515</v>
      </c>
      <c r="D12" s="30" t="s">
        <v>4520</v>
      </c>
      <c r="E12" s="30" t="s">
        <v>93</v>
      </c>
      <c r="F12" s="19" t="s">
        <v>4514</v>
      </c>
      <c r="G12" s="30" t="s">
        <v>27</v>
      </c>
    </row>
    <row r="13" spans="1:7" x14ac:dyDescent="0.2">
      <c r="A13" s="19" t="s">
        <v>99</v>
      </c>
      <c r="B13" s="29">
        <v>2017</v>
      </c>
      <c r="C13" s="19" t="s">
        <v>4521</v>
      </c>
      <c r="D13" s="30" t="s">
        <v>4516</v>
      </c>
      <c r="E13" s="30" t="s">
        <v>93</v>
      </c>
      <c r="F13" s="19" t="s">
        <v>4517</v>
      </c>
      <c r="G13" s="30" t="s">
        <v>27</v>
      </c>
    </row>
    <row r="14" spans="1:7" x14ac:dyDescent="0.2">
      <c r="A14" s="19" t="s">
        <v>99</v>
      </c>
      <c r="B14" s="29">
        <v>2017</v>
      </c>
      <c r="C14" s="19" t="s">
        <v>4521</v>
      </c>
      <c r="D14" s="30" t="s">
        <v>4518</v>
      </c>
      <c r="E14" s="30" t="s">
        <v>93</v>
      </c>
      <c r="F14" s="19" t="s">
        <v>4519</v>
      </c>
      <c r="G14" s="30" t="s">
        <v>27</v>
      </c>
    </row>
    <row r="15" spans="1:7" x14ac:dyDescent="0.2">
      <c r="A15" s="19" t="s">
        <v>99</v>
      </c>
      <c r="B15" s="29">
        <v>2017</v>
      </c>
      <c r="C15" s="19" t="s">
        <v>4521</v>
      </c>
      <c r="D15" s="30" t="s">
        <v>4520</v>
      </c>
      <c r="E15" s="30" t="s">
        <v>93</v>
      </c>
      <c r="F15" s="19" t="s">
        <v>4514</v>
      </c>
      <c r="G15" s="30" t="s">
        <v>27</v>
      </c>
    </row>
    <row r="16" spans="1:7" x14ac:dyDescent="0.2">
      <c r="A16" s="19" t="s">
        <v>100</v>
      </c>
      <c r="B16" s="29">
        <v>1998</v>
      </c>
      <c r="C16" s="19" t="s">
        <v>4522</v>
      </c>
      <c r="D16" s="30" t="s">
        <v>600</v>
      </c>
      <c r="E16" s="30" t="s">
        <v>93</v>
      </c>
      <c r="F16" s="19" t="s">
        <v>4523</v>
      </c>
      <c r="G16" s="30" t="s">
        <v>23</v>
      </c>
    </row>
    <row r="17" spans="1:7" x14ac:dyDescent="0.2">
      <c r="A17" s="19" t="s">
        <v>100</v>
      </c>
      <c r="B17" s="29">
        <v>2013</v>
      </c>
      <c r="C17" s="19" t="s">
        <v>4524</v>
      </c>
      <c r="D17" s="30" t="s">
        <v>4525</v>
      </c>
      <c r="E17" s="30" t="s">
        <v>94</v>
      </c>
      <c r="F17" s="30" t="s">
        <v>4526</v>
      </c>
      <c r="G17" s="30" t="s">
        <v>23</v>
      </c>
    </row>
    <row r="18" spans="1:7" x14ac:dyDescent="0.2">
      <c r="A18" s="19" t="s">
        <v>101</v>
      </c>
      <c r="B18" s="29">
        <v>2020</v>
      </c>
      <c r="C18" s="19" t="s">
        <v>4527</v>
      </c>
      <c r="D18" s="30" t="s">
        <v>4528</v>
      </c>
      <c r="E18" s="30" t="s">
        <v>92</v>
      </c>
      <c r="F18" s="30" t="s">
        <v>3807</v>
      </c>
      <c r="G18" s="30" t="s">
        <v>23</v>
      </c>
    </row>
    <row r="19" spans="1:7" x14ac:dyDescent="0.2">
      <c r="A19" s="19" t="s">
        <v>101</v>
      </c>
      <c r="B19" s="29">
        <v>2020</v>
      </c>
      <c r="C19" s="19" t="s">
        <v>4527</v>
      </c>
      <c r="D19" s="19" t="s">
        <v>4529</v>
      </c>
      <c r="E19" s="30" t="s">
        <v>94</v>
      </c>
      <c r="F19" s="19" t="s">
        <v>4530</v>
      </c>
      <c r="G19" s="30" t="s">
        <v>23</v>
      </c>
    </row>
    <row r="20" spans="1:7" x14ac:dyDescent="0.2">
      <c r="A20" s="19" t="s">
        <v>101</v>
      </c>
      <c r="B20" s="29">
        <v>2020</v>
      </c>
      <c r="C20" s="19" t="s">
        <v>4527</v>
      </c>
      <c r="D20" s="30" t="s">
        <v>4531</v>
      </c>
      <c r="E20" s="30" t="s">
        <v>94</v>
      </c>
      <c r="F20" s="19" t="s">
        <v>4532</v>
      </c>
      <c r="G20" s="30" t="s">
        <v>23</v>
      </c>
    </row>
    <row r="21" spans="1:7" x14ac:dyDescent="0.2">
      <c r="A21" s="19" t="s">
        <v>101</v>
      </c>
      <c r="B21" s="29">
        <v>2021</v>
      </c>
      <c r="C21" s="19" t="s">
        <v>4533</v>
      </c>
      <c r="D21" s="30" t="s">
        <v>4528</v>
      </c>
      <c r="E21" s="30" t="s">
        <v>92</v>
      </c>
      <c r="F21" s="30" t="s">
        <v>3807</v>
      </c>
      <c r="G21" s="30" t="s">
        <v>23</v>
      </c>
    </row>
    <row r="22" spans="1:7" x14ac:dyDescent="0.2">
      <c r="A22" s="19" t="s">
        <v>101</v>
      </c>
      <c r="B22" s="29">
        <v>2023</v>
      </c>
      <c r="C22" s="19" t="s">
        <v>4534</v>
      </c>
      <c r="D22" s="19" t="s">
        <v>4535</v>
      </c>
      <c r="E22" s="30" t="s">
        <v>93</v>
      </c>
      <c r="F22" s="30" t="s">
        <v>4536</v>
      </c>
      <c r="G22" s="30" t="s">
        <v>23</v>
      </c>
    </row>
    <row r="23" spans="1:7" x14ac:dyDescent="0.2">
      <c r="A23" s="19" t="s">
        <v>101</v>
      </c>
      <c r="B23" s="29">
        <v>2023</v>
      </c>
      <c r="C23" s="19" t="s">
        <v>4534</v>
      </c>
      <c r="D23" s="19" t="s">
        <v>4535</v>
      </c>
      <c r="E23" s="30" t="s">
        <v>93</v>
      </c>
      <c r="F23" s="19" t="s">
        <v>4537</v>
      </c>
      <c r="G23" s="30" t="s">
        <v>23</v>
      </c>
    </row>
    <row r="24" spans="1:7" x14ac:dyDescent="0.2">
      <c r="A24" s="19" t="s">
        <v>101</v>
      </c>
      <c r="B24" s="29">
        <v>2018</v>
      </c>
      <c r="C24" s="19" t="s">
        <v>4538</v>
      </c>
      <c r="D24" s="19" t="s">
        <v>4539</v>
      </c>
      <c r="E24" s="30" t="s">
        <v>94</v>
      </c>
      <c r="F24" s="19" t="s">
        <v>3434</v>
      </c>
      <c r="G24" s="30" t="s">
        <v>23</v>
      </c>
    </row>
    <row r="25" spans="1:7" x14ac:dyDescent="0.2">
      <c r="A25" s="19" t="s">
        <v>102</v>
      </c>
      <c r="B25" s="29">
        <v>2018</v>
      </c>
      <c r="C25" s="19" t="s">
        <v>4538</v>
      </c>
      <c r="D25" s="19" t="s">
        <v>4540</v>
      </c>
      <c r="E25" s="30" t="s">
        <v>94</v>
      </c>
      <c r="F25" s="19" t="s">
        <v>4541</v>
      </c>
      <c r="G25" s="30" t="s">
        <v>23</v>
      </c>
    </row>
    <row r="26" spans="1:7" x14ac:dyDescent="0.2">
      <c r="A26" s="19" t="s">
        <v>102</v>
      </c>
      <c r="B26" s="29">
        <v>2009</v>
      </c>
      <c r="C26" s="19" t="s">
        <v>111</v>
      </c>
      <c r="D26" s="30" t="s">
        <v>4542</v>
      </c>
      <c r="E26" s="30" t="s">
        <v>92</v>
      </c>
      <c r="F26" s="19" t="s">
        <v>4543</v>
      </c>
      <c r="G26" s="30" t="s">
        <v>23</v>
      </c>
    </row>
    <row r="27" spans="1:7" x14ac:dyDescent="0.2">
      <c r="A27" s="19" t="s">
        <v>111</v>
      </c>
      <c r="B27" s="29">
        <v>2011</v>
      </c>
      <c r="C27" s="19" t="s">
        <v>4544</v>
      </c>
      <c r="D27" s="30" t="s">
        <v>4542</v>
      </c>
      <c r="E27" s="30" t="s">
        <v>92</v>
      </c>
      <c r="F27" s="19" t="s">
        <v>4543</v>
      </c>
      <c r="G27" s="30" t="s">
        <v>23</v>
      </c>
    </row>
    <row r="28" spans="1:7" x14ac:dyDescent="0.2">
      <c r="A28" s="19" t="s">
        <v>111</v>
      </c>
      <c r="B28" s="29">
        <v>2011</v>
      </c>
      <c r="C28" s="19" t="s">
        <v>4544</v>
      </c>
      <c r="D28" s="30" t="s">
        <v>4545</v>
      </c>
      <c r="E28" s="30" t="s">
        <v>95</v>
      </c>
      <c r="F28" s="19" t="s">
        <v>4546</v>
      </c>
      <c r="G28" s="30" t="s">
        <v>23</v>
      </c>
    </row>
    <row r="29" spans="1:7" x14ac:dyDescent="0.2">
      <c r="A29" s="19" t="s">
        <v>111</v>
      </c>
      <c r="B29" s="29">
        <v>2013</v>
      </c>
      <c r="C29" s="19" t="s">
        <v>4547</v>
      </c>
      <c r="D29" s="30" t="s">
        <v>4542</v>
      </c>
      <c r="E29" s="30" t="s">
        <v>92</v>
      </c>
      <c r="F29" s="30" t="s">
        <v>4543</v>
      </c>
      <c r="G29" s="30" t="s">
        <v>23</v>
      </c>
    </row>
    <row r="30" spans="1:7" x14ac:dyDescent="0.2">
      <c r="A30" s="19" t="s">
        <v>111</v>
      </c>
      <c r="B30" s="29">
        <v>2017</v>
      </c>
      <c r="C30" s="19" t="s">
        <v>103</v>
      </c>
      <c r="D30" s="19" t="s">
        <v>4548</v>
      </c>
      <c r="E30" s="30" t="s">
        <v>93</v>
      </c>
      <c r="F30" s="19" t="s">
        <v>4549</v>
      </c>
      <c r="G30" s="30" t="s">
        <v>23</v>
      </c>
    </row>
    <row r="31" spans="1:7" x14ac:dyDescent="0.2">
      <c r="A31" s="35" t="s">
        <v>103</v>
      </c>
      <c r="B31" s="29">
        <v>2019</v>
      </c>
      <c r="C31" s="19" t="s">
        <v>4550</v>
      </c>
      <c r="D31" s="19" t="s">
        <v>4548</v>
      </c>
      <c r="E31" s="30" t="s">
        <v>93</v>
      </c>
      <c r="F31" s="19" t="s">
        <v>4551</v>
      </c>
      <c r="G31" s="30" t="s">
        <v>23</v>
      </c>
    </row>
    <row r="32" spans="1:7" x14ac:dyDescent="0.2">
      <c r="A32" s="35" t="s">
        <v>103</v>
      </c>
      <c r="B32" s="29">
        <v>2022</v>
      </c>
      <c r="C32" s="19" t="s">
        <v>4552</v>
      </c>
      <c r="D32" s="30" t="s">
        <v>4553</v>
      </c>
      <c r="E32" s="30" t="s">
        <v>92</v>
      </c>
      <c r="F32" s="19" t="s">
        <v>4549</v>
      </c>
      <c r="G32" s="30" t="s">
        <v>23</v>
      </c>
    </row>
    <row r="33" spans="1:7" x14ac:dyDescent="0.2">
      <c r="A33" s="19" t="s">
        <v>104</v>
      </c>
      <c r="B33" s="29">
        <v>2019</v>
      </c>
      <c r="C33" s="19" t="s">
        <v>105</v>
      </c>
      <c r="D33" s="30" t="s">
        <v>4554</v>
      </c>
      <c r="E33" s="30" t="s">
        <v>93</v>
      </c>
      <c r="F33" s="19" t="s">
        <v>4551</v>
      </c>
      <c r="G33" s="30" t="s">
        <v>23</v>
      </c>
    </row>
    <row r="34" spans="1:7" x14ac:dyDescent="0.2">
      <c r="A34" s="35" t="s">
        <v>105</v>
      </c>
      <c r="B34" s="29">
        <v>2022</v>
      </c>
      <c r="C34" s="19" t="s">
        <v>4555</v>
      </c>
      <c r="D34" s="30" t="s">
        <v>4554</v>
      </c>
      <c r="E34" s="30" t="s">
        <v>93</v>
      </c>
      <c r="F34" s="19" t="s">
        <v>3720</v>
      </c>
      <c r="G34" s="30" t="s">
        <v>23</v>
      </c>
    </row>
    <row r="35" spans="1:7" x14ac:dyDescent="0.2">
      <c r="A35" s="35" t="s">
        <v>105</v>
      </c>
      <c r="B35" s="29">
        <v>2022</v>
      </c>
      <c r="C35" s="19" t="s">
        <v>4555</v>
      </c>
      <c r="D35" s="30" t="s">
        <v>4556</v>
      </c>
      <c r="E35" s="30" t="s">
        <v>93</v>
      </c>
      <c r="F35" s="19" t="s">
        <v>4557</v>
      </c>
      <c r="G35" s="30" t="s">
        <v>23</v>
      </c>
    </row>
    <row r="36" spans="1:7" x14ac:dyDescent="0.2">
      <c r="A36" s="35" t="s">
        <v>105</v>
      </c>
      <c r="B36" s="29">
        <v>1987</v>
      </c>
      <c r="C36" s="19" t="s">
        <v>106</v>
      </c>
      <c r="D36" s="30" t="s">
        <v>4558</v>
      </c>
      <c r="E36" s="30" t="s">
        <v>93</v>
      </c>
      <c r="F36" s="19" t="s">
        <v>4557</v>
      </c>
      <c r="G36" s="30" t="s">
        <v>23</v>
      </c>
    </row>
    <row r="37" spans="1:7" x14ac:dyDescent="0.2">
      <c r="A37" s="35" t="s">
        <v>106</v>
      </c>
      <c r="B37" s="29">
        <v>1991</v>
      </c>
      <c r="C37" s="19" t="s">
        <v>4559</v>
      </c>
      <c r="D37" s="30" t="s">
        <v>4558</v>
      </c>
      <c r="E37" s="30" t="s">
        <v>93</v>
      </c>
      <c r="F37" s="19" t="s">
        <v>1201</v>
      </c>
      <c r="G37" s="30" t="s">
        <v>23</v>
      </c>
    </row>
    <row r="38" spans="1:7" x14ac:dyDescent="0.2">
      <c r="A38" s="35" t="s">
        <v>106</v>
      </c>
      <c r="B38" s="29">
        <v>2017</v>
      </c>
      <c r="C38" s="19" t="s">
        <v>4560</v>
      </c>
      <c r="D38" s="19" t="s">
        <v>4561</v>
      </c>
      <c r="E38" s="30" t="s">
        <v>92</v>
      </c>
      <c r="F38" s="19" t="s">
        <v>4562</v>
      </c>
      <c r="G38" s="30" t="s">
        <v>23</v>
      </c>
    </row>
    <row r="39" spans="1:7" x14ac:dyDescent="0.2">
      <c r="A39" s="19" t="s">
        <v>107</v>
      </c>
      <c r="B39" s="29">
        <v>2018</v>
      </c>
      <c r="C39" s="19" t="s">
        <v>4563</v>
      </c>
      <c r="D39" s="19" t="s">
        <v>4564</v>
      </c>
      <c r="E39" s="30" t="s">
        <v>94</v>
      </c>
      <c r="F39" s="19" t="s">
        <v>4562</v>
      </c>
      <c r="G39" s="30" t="s">
        <v>23</v>
      </c>
    </row>
    <row r="40" spans="1:7" x14ac:dyDescent="0.2">
      <c r="A40" s="19" t="s">
        <v>107</v>
      </c>
      <c r="B40" s="29">
        <v>2019</v>
      </c>
      <c r="C40" s="19" t="s">
        <v>4565</v>
      </c>
      <c r="D40" s="30" t="s">
        <v>4566</v>
      </c>
      <c r="E40" s="30" t="s">
        <v>93</v>
      </c>
      <c r="F40" s="19" t="s">
        <v>4567</v>
      </c>
      <c r="G40" s="30" t="s">
        <v>23</v>
      </c>
    </row>
    <row r="41" spans="1:7" x14ac:dyDescent="0.2">
      <c r="A41" s="19" t="s">
        <v>107</v>
      </c>
      <c r="B41" s="29">
        <v>2019</v>
      </c>
      <c r="C41" s="19" t="s">
        <v>4565</v>
      </c>
      <c r="D41" s="19" t="s">
        <v>4561</v>
      </c>
      <c r="E41" s="30" t="s">
        <v>92</v>
      </c>
      <c r="F41" s="19" t="s">
        <v>4568</v>
      </c>
      <c r="G41" s="30" t="s">
        <v>23</v>
      </c>
    </row>
    <row r="42" spans="1:7" x14ac:dyDescent="0.2">
      <c r="A42" s="19" t="s">
        <v>107</v>
      </c>
      <c r="B42" s="29">
        <v>2021</v>
      </c>
      <c r="C42" s="19" t="s">
        <v>4569</v>
      </c>
      <c r="D42" s="19" t="s">
        <v>4570</v>
      </c>
      <c r="E42" s="30" t="s">
        <v>93</v>
      </c>
      <c r="F42" s="19" t="s">
        <v>4571</v>
      </c>
      <c r="G42" s="30" t="s">
        <v>23</v>
      </c>
    </row>
    <row r="43" spans="1:7" x14ac:dyDescent="0.2">
      <c r="A43" s="19" t="s">
        <v>107</v>
      </c>
      <c r="B43" s="29">
        <v>2021</v>
      </c>
      <c r="C43" s="19" t="s">
        <v>4569</v>
      </c>
      <c r="D43" s="30" t="s">
        <v>4572</v>
      </c>
      <c r="E43" s="30" t="s">
        <v>93</v>
      </c>
      <c r="F43" s="19" t="s">
        <v>4567</v>
      </c>
      <c r="G43" s="30" t="s">
        <v>23</v>
      </c>
    </row>
    <row r="44" spans="1:7" x14ac:dyDescent="0.2">
      <c r="A44" s="19" t="s">
        <v>107</v>
      </c>
      <c r="B44" s="29">
        <v>2022</v>
      </c>
      <c r="C44" s="19" t="s">
        <v>4573</v>
      </c>
      <c r="D44" s="30" t="s">
        <v>4574</v>
      </c>
      <c r="E44" s="30" t="s">
        <v>94</v>
      </c>
      <c r="F44" s="19" t="s">
        <v>4575</v>
      </c>
      <c r="G44" s="30" t="s">
        <v>23</v>
      </c>
    </row>
    <row r="45" spans="1:7" x14ac:dyDescent="0.2">
      <c r="A45" s="19" t="s">
        <v>107</v>
      </c>
      <c r="B45" s="29">
        <v>2022</v>
      </c>
      <c r="C45" s="19" t="s">
        <v>4573</v>
      </c>
      <c r="D45" s="30" t="s">
        <v>4564</v>
      </c>
      <c r="E45" s="30" t="s">
        <v>94</v>
      </c>
      <c r="F45" s="19" t="s">
        <v>4576</v>
      </c>
      <c r="G45" s="30" t="s">
        <v>23</v>
      </c>
    </row>
    <row r="46" spans="1:7" x14ac:dyDescent="0.2">
      <c r="A46" s="19" t="s">
        <v>107</v>
      </c>
      <c r="B46" s="29">
        <v>2022</v>
      </c>
      <c r="C46" s="19" t="s">
        <v>4577</v>
      </c>
      <c r="D46" s="30" t="s">
        <v>4578</v>
      </c>
      <c r="E46" s="30" t="s">
        <v>94</v>
      </c>
      <c r="F46" s="19" t="s">
        <v>4579</v>
      </c>
      <c r="G46" s="30" t="s">
        <v>23</v>
      </c>
    </row>
    <row r="47" spans="1:7" x14ac:dyDescent="0.2">
      <c r="A47" s="19" t="s">
        <v>107</v>
      </c>
      <c r="B47" s="29">
        <v>2022</v>
      </c>
      <c r="C47" s="19" t="s">
        <v>4577</v>
      </c>
      <c r="D47" s="30" t="s">
        <v>4580</v>
      </c>
      <c r="E47" s="30" t="s">
        <v>94</v>
      </c>
      <c r="F47" s="19" t="s">
        <v>4568</v>
      </c>
      <c r="G47" s="30" t="s">
        <v>23</v>
      </c>
    </row>
    <row r="48" spans="1:7" x14ac:dyDescent="0.2">
      <c r="A48" s="19" t="s">
        <v>107</v>
      </c>
      <c r="B48" s="29">
        <v>2022</v>
      </c>
      <c r="C48" s="19" t="s">
        <v>4581</v>
      </c>
      <c r="D48" s="19" t="s">
        <v>4582</v>
      </c>
      <c r="E48" s="30" t="s">
        <v>93</v>
      </c>
      <c r="F48" s="30" t="s">
        <v>4583</v>
      </c>
      <c r="G48" s="30" t="s">
        <v>23</v>
      </c>
    </row>
    <row r="49" spans="1:7" x14ac:dyDescent="0.2">
      <c r="A49" s="19" t="s">
        <v>107</v>
      </c>
      <c r="B49" s="29">
        <v>2009</v>
      </c>
      <c r="C49" s="19" t="s">
        <v>4584</v>
      </c>
      <c r="D49" s="19" t="s">
        <v>4585</v>
      </c>
      <c r="E49" s="30" t="s">
        <v>92</v>
      </c>
      <c r="F49" s="19" t="s">
        <v>4586</v>
      </c>
      <c r="G49" s="30" t="s">
        <v>48</v>
      </c>
    </row>
    <row r="50" spans="1:7" x14ac:dyDescent="0.2">
      <c r="A50" s="19" t="s">
        <v>108</v>
      </c>
      <c r="B50" s="29">
        <v>2009</v>
      </c>
      <c r="C50" s="19" t="s">
        <v>4587</v>
      </c>
      <c r="D50" s="19" t="s">
        <v>4585</v>
      </c>
      <c r="E50" s="30" t="s">
        <v>92</v>
      </c>
      <c r="F50" s="19" t="s">
        <v>4588</v>
      </c>
      <c r="G50" s="30" t="s">
        <v>48</v>
      </c>
    </row>
    <row r="51" spans="1:7" x14ac:dyDescent="0.2">
      <c r="A51" s="19" t="s">
        <v>108</v>
      </c>
      <c r="B51" s="29">
        <v>2009</v>
      </c>
      <c r="C51" s="19" t="s">
        <v>4589</v>
      </c>
      <c r="D51" s="19" t="s">
        <v>4585</v>
      </c>
      <c r="E51" s="30" t="s">
        <v>92</v>
      </c>
      <c r="F51" s="19" t="s">
        <v>4590</v>
      </c>
      <c r="G51" s="30" t="s">
        <v>48</v>
      </c>
    </row>
    <row r="52" spans="1:7" x14ac:dyDescent="0.2">
      <c r="A52" s="19" t="s">
        <v>108</v>
      </c>
      <c r="B52" s="29">
        <v>2011</v>
      </c>
      <c r="C52" s="19" t="s">
        <v>4584</v>
      </c>
      <c r="D52" s="19" t="s">
        <v>4585</v>
      </c>
      <c r="E52" s="30" t="s">
        <v>92</v>
      </c>
      <c r="F52" s="19" t="s">
        <v>4590</v>
      </c>
      <c r="G52" s="30" t="s">
        <v>4591</v>
      </c>
    </row>
    <row r="53" spans="1:7" ht="20" x14ac:dyDescent="0.2">
      <c r="A53" s="19" t="s">
        <v>108</v>
      </c>
      <c r="B53" s="29">
        <v>2011</v>
      </c>
      <c r="C53" s="19" t="s">
        <v>4584</v>
      </c>
      <c r="D53" s="30" t="s">
        <v>4592</v>
      </c>
      <c r="E53" s="30" t="s">
        <v>92</v>
      </c>
      <c r="F53" s="19" t="s">
        <v>4590</v>
      </c>
      <c r="G53" s="36" t="s">
        <v>4593</v>
      </c>
    </row>
    <row r="54" spans="1:7" x14ac:dyDescent="0.2">
      <c r="A54" s="19" t="s">
        <v>108</v>
      </c>
      <c r="B54" s="29">
        <v>2018</v>
      </c>
      <c r="C54" s="19" t="s">
        <v>4594</v>
      </c>
      <c r="D54" s="30" t="s">
        <v>4585</v>
      </c>
      <c r="E54" s="30" t="s">
        <v>92</v>
      </c>
      <c r="F54" s="19" t="s">
        <v>3090</v>
      </c>
      <c r="G54" s="19" t="s">
        <v>4595</v>
      </c>
    </row>
    <row r="55" spans="1:7" x14ac:dyDescent="0.2">
      <c r="A55" s="19" t="s">
        <v>108</v>
      </c>
      <c r="B55" s="29">
        <v>2012</v>
      </c>
      <c r="C55" s="19" t="s">
        <v>109</v>
      </c>
      <c r="D55" s="30" t="s">
        <v>4596</v>
      </c>
      <c r="E55" s="30" t="s">
        <v>94</v>
      </c>
      <c r="F55" s="19" t="s">
        <v>4597</v>
      </c>
      <c r="G55" s="19" t="s">
        <v>4598</v>
      </c>
    </row>
    <row r="56" spans="1:7" x14ac:dyDescent="0.2">
      <c r="A56" s="19" t="s">
        <v>109</v>
      </c>
      <c r="B56" s="29">
        <v>2015</v>
      </c>
      <c r="C56" s="19" t="s">
        <v>4599</v>
      </c>
      <c r="D56" s="30" t="s">
        <v>4596</v>
      </c>
      <c r="E56" s="30" t="s">
        <v>94</v>
      </c>
      <c r="F56" s="19" t="s">
        <v>4600</v>
      </c>
      <c r="G56" s="30" t="s">
        <v>4601</v>
      </c>
    </row>
    <row r="57" spans="1:7" x14ac:dyDescent="0.2">
      <c r="A57" s="19" t="s">
        <v>109</v>
      </c>
      <c r="B57" s="29">
        <v>2017</v>
      </c>
      <c r="C57" s="19" t="s">
        <v>4602</v>
      </c>
      <c r="D57" s="30" t="s">
        <v>4596</v>
      </c>
      <c r="E57" s="30" t="s">
        <v>94</v>
      </c>
      <c r="F57" s="19" t="s">
        <v>4603</v>
      </c>
      <c r="G57" s="30" t="s">
        <v>23</v>
      </c>
    </row>
    <row r="58" spans="1:7" x14ac:dyDescent="0.2">
      <c r="A58" s="19" t="s">
        <v>109</v>
      </c>
      <c r="B58" s="29">
        <v>1967</v>
      </c>
      <c r="C58" s="19" t="s">
        <v>112</v>
      </c>
      <c r="D58" s="19" t="s">
        <v>4604</v>
      </c>
      <c r="E58" s="30" t="s">
        <v>93</v>
      </c>
      <c r="F58" s="19" t="s">
        <v>4603</v>
      </c>
      <c r="G58" s="30" t="s">
        <v>23</v>
      </c>
    </row>
    <row r="59" spans="1:7" x14ac:dyDescent="0.2">
      <c r="A59" s="35" t="s">
        <v>112</v>
      </c>
      <c r="B59" s="29">
        <v>1967</v>
      </c>
      <c r="C59" s="19" t="s">
        <v>112</v>
      </c>
      <c r="D59" s="19" t="s">
        <v>4605</v>
      </c>
      <c r="E59" s="30" t="s">
        <v>93</v>
      </c>
      <c r="F59" s="19" t="s">
        <v>4603</v>
      </c>
      <c r="G59" s="30" t="s">
        <v>23</v>
      </c>
    </row>
    <row r="60" spans="1:7" x14ac:dyDescent="0.2">
      <c r="A60" s="35" t="s">
        <v>112</v>
      </c>
      <c r="B60" s="29">
        <v>2005</v>
      </c>
      <c r="C60" s="19" t="s">
        <v>112</v>
      </c>
      <c r="D60" s="30" t="s">
        <v>4604</v>
      </c>
      <c r="E60" s="30" t="s">
        <v>93</v>
      </c>
      <c r="F60" s="19" t="s">
        <v>4606</v>
      </c>
      <c r="G60" s="30" t="s">
        <v>23</v>
      </c>
    </row>
    <row r="61" spans="1:7" x14ac:dyDescent="0.2">
      <c r="A61" s="35" t="s">
        <v>112</v>
      </c>
      <c r="B61" s="29">
        <v>2005</v>
      </c>
      <c r="C61" s="19" t="s">
        <v>112</v>
      </c>
      <c r="D61" s="30" t="s">
        <v>4605</v>
      </c>
      <c r="E61" s="30" t="s">
        <v>93</v>
      </c>
      <c r="F61" s="19" t="s">
        <v>4607</v>
      </c>
      <c r="G61" s="30" t="s">
        <v>23</v>
      </c>
    </row>
    <row r="62" spans="1:7" x14ac:dyDescent="0.2">
      <c r="A62" s="35" t="s">
        <v>112</v>
      </c>
      <c r="B62" s="29">
        <v>2009</v>
      </c>
      <c r="C62" s="19" t="s">
        <v>110</v>
      </c>
      <c r="D62" s="19" t="s">
        <v>4608</v>
      </c>
      <c r="E62" s="30" t="s">
        <v>93</v>
      </c>
      <c r="F62" s="19" t="s">
        <v>2391</v>
      </c>
      <c r="G62" s="30" t="s">
        <v>23</v>
      </c>
    </row>
    <row r="63" spans="1:7" x14ac:dyDescent="0.2">
      <c r="A63" s="19" t="s">
        <v>110</v>
      </c>
      <c r="B63" s="29">
        <v>2013</v>
      </c>
      <c r="C63" s="19" t="s">
        <v>4609</v>
      </c>
      <c r="D63" s="19" t="s">
        <v>4608</v>
      </c>
      <c r="E63" s="30" t="s">
        <v>93</v>
      </c>
      <c r="F63" s="19" t="s">
        <v>4610</v>
      </c>
      <c r="G63" s="30" t="s">
        <v>23</v>
      </c>
    </row>
    <row r="64" spans="1:7" x14ac:dyDescent="0.2">
      <c r="A64" s="19" t="s">
        <v>110</v>
      </c>
      <c r="B64" s="29">
        <v>2016</v>
      </c>
      <c r="C64" s="19" t="s">
        <v>4611</v>
      </c>
      <c r="D64" s="19" t="s">
        <v>4608</v>
      </c>
      <c r="E64" s="30" t="s">
        <v>93</v>
      </c>
      <c r="F64" s="19" t="s">
        <v>4612</v>
      </c>
      <c r="G64" s="30" t="s">
        <v>23</v>
      </c>
    </row>
    <row r="65" spans="1:7" x14ac:dyDescent="0.2">
      <c r="A65" s="19" t="s">
        <v>110</v>
      </c>
      <c r="B65" s="29">
        <v>2001</v>
      </c>
      <c r="C65" s="19" t="s">
        <v>4613</v>
      </c>
      <c r="D65" s="19" t="s">
        <v>4614</v>
      </c>
      <c r="E65" s="30" t="s">
        <v>93</v>
      </c>
      <c r="F65" s="19" t="s">
        <v>4612</v>
      </c>
      <c r="G65" s="30" t="s">
        <v>23</v>
      </c>
    </row>
    <row r="66" spans="1:7" x14ac:dyDescent="0.2">
      <c r="A66" s="19" t="s">
        <v>113</v>
      </c>
      <c r="B66" s="29">
        <v>2002</v>
      </c>
      <c r="C66" s="19" t="s">
        <v>4615</v>
      </c>
      <c r="D66" s="19" t="s">
        <v>4614</v>
      </c>
      <c r="E66" s="30" t="s">
        <v>93</v>
      </c>
      <c r="F66" s="19" t="s">
        <v>4612</v>
      </c>
      <c r="G66" s="30" t="s">
        <v>23</v>
      </c>
    </row>
    <row r="67" spans="1:7" x14ac:dyDescent="0.2">
      <c r="A67" s="19" t="s">
        <v>113</v>
      </c>
      <c r="B67" s="29">
        <v>2004</v>
      </c>
      <c r="C67" s="19" t="s">
        <v>4616</v>
      </c>
      <c r="D67" s="19" t="s">
        <v>4614</v>
      </c>
      <c r="E67" s="30" t="s">
        <v>93</v>
      </c>
      <c r="F67" s="19" t="s">
        <v>4617</v>
      </c>
      <c r="G67" s="30" t="s">
        <v>164</v>
      </c>
    </row>
    <row r="68" spans="1:7" x14ac:dyDescent="0.2">
      <c r="A68" s="19" t="s">
        <v>113</v>
      </c>
      <c r="B68" s="29">
        <v>2005</v>
      </c>
      <c r="C68" s="19" t="s">
        <v>4618</v>
      </c>
      <c r="D68" s="19" t="s">
        <v>4614</v>
      </c>
      <c r="E68" s="30" t="s">
        <v>93</v>
      </c>
      <c r="F68" s="19" t="s">
        <v>4617</v>
      </c>
      <c r="G68" s="30" t="s">
        <v>164</v>
      </c>
    </row>
    <row r="69" spans="1:7" x14ac:dyDescent="0.2">
      <c r="A69" s="19" t="s">
        <v>113</v>
      </c>
      <c r="B69" s="29">
        <v>2007</v>
      </c>
      <c r="C69" s="19" t="s">
        <v>4619</v>
      </c>
      <c r="D69" s="19" t="s">
        <v>4614</v>
      </c>
      <c r="E69" s="30" t="s">
        <v>93</v>
      </c>
      <c r="F69" s="19" t="s">
        <v>4620</v>
      </c>
      <c r="G69" s="30" t="s">
        <v>164</v>
      </c>
    </row>
    <row r="70" spans="1:7" x14ac:dyDescent="0.2">
      <c r="A70" s="19" t="s">
        <v>113</v>
      </c>
      <c r="B70" s="29">
        <v>2009</v>
      </c>
      <c r="C70" s="19" t="s">
        <v>4621</v>
      </c>
      <c r="D70" s="19" t="s">
        <v>4614</v>
      </c>
      <c r="E70" s="30" t="s">
        <v>93</v>
      </c>
      <c r="F70" s="19" t="s">
        <v>4620</v>
      </c>
      <c r="G70" s="30" t="s">
        <v>164</v>
      </c>
    </row>
    <row r="71" spans="1:7" x14ac:dyDescent="0.2">
      <c r="A71" s="19" t="s">
        <v>113</v>
      </c>
      <c r="B71" s="29">
        <v>2010</v>
      </c>
      <c r="C71" s="19" t="s">
        <v>4622</v>
      </c>
      <c r="D71" s="19" t="s">
        <v>4614</v>
      </c>
      <c r="E71" s="30" t="s">
        <v>93</v>
      </c>
      <c r="F71" s="19" t="s">
        <v>4620</v>
      </c>
      <c r="G71" s="30" t="s">
        <v>164</v>
      </c>
    </row>
    <row r="72" spans="1:7" x14ac:dyDescent="0.2">
      <c r="A72" s="19" t="s">
        <v>113</v>
      </c>
      <c r="B72" s="29">
        <v>2011</v>
      </c>
      <c r="C72" s="19" t="s">
        <v>4623</v>
      </c>
      <c r="D72" s="19" t="s">
        <v>4614</v>
      </c>
      <c r="E72" s="30" t="s">
        <v>93</v>
      </c>
      <c r="F72" s="19" t="s">
        <v>4620</v>
      </c>
      <c r="G72" s="30" t="s">
        <v>164</v>
      </c>
    </row>
    <row r="73" spans="1:7" x14ac:dyDescent="0.2">
      <c r="A73" s="19" t="s">
        <v>113</v>
      </c>
      <c r="B73" s="29">
        <v>2016</v>
      </c>
      <c r="C73" s="19" t="s">
        <v>4624</v>
      </c>
      <c r="D73" s="19" t="s">
        <v>4625</v>
      </c>
      <c r="E73" s="30" t="s">
        <v>93</v>
      </c>
      <c r="F73" s="19" t="s">
        <v>4620</v>
      </c>
      <c r="G73" s="30" t="s">
        <v>164</v>
      </c>
    </row>
    <row r="74" spans="1:7" x14ac:dyDescent="0.2">
      <c r="A74" s="19" t="s">
        <v>113</v>
      </c>
      <c r="B74" s="29">
        <v>2018</v>
      </c>
      <c r="C74" s="19" t="s">
        <v>4626</v>
      </c>
      <c r="D74" s="30" t="s">
        <v>4614</v>
      </c>
      <c r="E74" s="30" t="s">
        <v>93</v>
      </c>
      <c r="F74" s="19" t="s">
        <v>4620</v>
      </c>
      <c r="G74" s="30" t="s">
        <v>164</v>
      </c>
    </row>
    <row r="75" spans="1:7" x14ac:dyDescent="0.2">
      <c r="A75" s="19" t="s">
        <v>113</v>
      </c>
      <c r="B75" s="29">
        <v>2018</v>
      </c>
      <c r="C75" s="19" t="s">
        <v>4626</v>
      </c>
      <c r="D75" s="30" t="s">
        <v>4614</v>
      </c>
      <c r="E75" s="30" t="s">
        <v>93</v>
      </c>
      <c r="F75" s="19" t="s">
        <v>2050</v>
      </c>
      <c r="G75" s="30" t="s">
        <v>164</v>
      </c>
    </row>
    <row r="76" spans="1:7" x14ac:dyDescent="0.2">
      <c r="A76" s="19" t="s">
        <v>113</v>
      </c>
      <c r="B76" s="29">
        <v>2018</v>
      </c>
      <c r="C76" s="19" t="s">
        <v>4626</v>
      </c>
      <c r="D76" s="30" t="s">
        <v>4627</v>
      </c>
      <c r="E76" s="30" t="s">
        <v>93</v>
      </c>
      <c r="F76" s="19" t="s">
        <v>1819</v>
      </c>
      <c r="G76" s="30" t="s">
        <v>164</v>
      </c>
    </row>
    <row r="77" spans="1:7" x14ac:dyDescent="0.2">
      <c r="A77" s="19" t="s">
        <v>113</v>
      </c>
      <c r="B77" s="29">
        <v>2022</v>
      </c>
      <c r="C77" s="19" t="s">
        <v>4628</v>
      </c>
      <c r="D77" s="30" t="s">
        <v>4614</v>
      </c>
      <c r="E77" s="30" t="s">
        <v>93</v>
      </c>
      <c r="F77" s="19" t="s">
        <v>4629</v>
      </c>
      <c r="G77" s="30" t="s">
        <v>164</v>
      </c>
    </row>
    <row r="78" spans="1:7" x14ac:dyDescent="0.2">
      <c r="A78" s="19" t="s">
        <v>113</v>
      </c>
      <c r="B78" s="29">
        <v>2022</v>
      </c>
      <c r="C78" s="19" t="s">
        <v>4628</v>
      </c>
      <c r="D78" s="30" t="s">
        <v>4627</v>
      </c>
      <c r="E78" s="30" t="s">
        <v>93</v>
      </c>
      <c r="F78" s="30" t="s">
        <v>2050</v>
      </c>
      <c r="G78" s="30" t="s">
        <v>164</v>
      </c>
    </row>
  </sheetData>
  <sheetProtection sheet="1" objects="1" scenarios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F772-1A3D-B84C-A4B4-EC32B0FEC20C}">
  <sheetPr>
    <tabColor theme="5" tint="0.79998168889431442"/>
  </sheetPr>
  <dimension ref="A1:F14"/>
  <sheetViews>
    <sheetView showGridLines="0" workbookViewId="0">
      <selection activeCell="H35" sqref="H35"/>
    </sheetView>
  </sheetViews>
  <sheetFormatPr baseColWidth="10" defaultColWidth="10.6640625" defaultRowHeight="24" x14ac:dyDescent="0.3"/>
  <cols>
    <col min="1" max="1" width="27.88671875" bestFit="1" customWidth="1"/>
    <col min="2" max="2" width="11.77734375" bestFit="1" customWidth="1"/>
    <col min="3" max="3" width="10.109375" bestFit="1" customWidth="1"/>
    <col min="4" max="4" width="13.21875" bestFit="1" customWidth="1"/>
    <col min="5" max="5" width="11.44140625" bestFit="1" customWidth="1"/>
    <col min="6" max="6" width="17.88671875" bestFit="1" customWidth="1"/>
    <col min="7" max="82" width="5" bestFit="1" customWidth="1"/>
    <col min="83" max="83" width="10.5546875" bestFit="1" customWidth="1"/>
  </cols>
  <sheetData>
    <row r="1" spans="1:6" x14ac:dyDescent="0.3">
      <c r="A1" s="40" t="s">
        <v>1</v>
      </c>
      <c r="B1" s="40" t="s">
        <v>2</v>
      </c>
    </row>
    <row r="2" spans="1:6" x14ac:dyDescent="0.3">
      <c r="A2" s="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3">
      <c r="A3" s="1" t="s">
        <v>9</v>
      </c>
      <c r="B3">
        <v>1</v>
      </c>
      <c r="C3">
        <v>2</v>
      </c>
      <c r="F3">
        <v>3</v>
      </c>
    </row>
    <row r="4" spans="1:6" x14ac:dyDescent="0.3">
      <c r="A4" s="1" t="s">
        <v>10</v>
      </c>
      <c r="D4">
        <v>3</v>
      </c>
      <c r="F4">
        <v>3</v>
      </c>
    </row>
    <row r="5" spans="1:6" x14ac:dyDescent="0.3">
      <c r="A5" s="1" t="s">
        <v>11</v>
      </c>
      <c r="C5">
        <v>2</v>
      </c>
      <c r="D5">
        <v>1</v>
      </c>
      <c r="F5">
        <v>3</v>
      </c>
    </row>
    <row r="6" spans="1:6" x14ac:dyDescent="0.3">
      <c r="A6" s="1" t="s">
        <v>12</v>
      </c>
      <c r="C6">
        <v>2</v>
      </c>
      <c r="D6">
        <v>1</v>
      </c>
      <c r="E6">
        <v>2</v>
      </c>
      <c r="F6">
        <v>5</v>
      </c>
    </row>
    <row r="7" spans="1:6" x14ac:dyDescent="0.3">
      <c r="A7" s="1" t="s">
        <v>13</v>
      </c>
      <c r="B7">
        <v>3</v>
      </c>
      <c r="C7">
        <v>39</v>
      </c>
      <c r="D7">
        <v>20</v>
      </c>
      <c r="E7">
        <v>1</v>
      </c>
      <c r="F7">
        <v>63</v>
      </c>
    </row>
    <row r="8" spans="1:6" x14ac:dyDescent="0.3">
      <c r="A8" s="1" t="s">
        <v>14</v>
      </c>
      <c r="B8">
        <v>17</v>
      </c>
      <c r="C8">
        <v>98</v>
      </c>
      <c r="D8">
        <v>23</v>
      </c>
      <c r="E8">
        <v>16</v>
      </c>
      <c r="F8">
        <v>154</v>
      </c>
    </row>
    <row r="9" spans="1:6" x14ac:dyDescent="0.3">
      <c r="A9" s="1" t="s">
        <v>15</v>
      </c>
      <c r="B9">
        <v>18</v>
      </c>
      <c r="C9">
        <v>99</v>
      </c>
      <c r="D9">
        <v>41</v>
      </c>
      <c r="E9">
        <v>12</v>
      </c>
      <c r="F9">
        <v>170</v>
      </c>
    </row>
    <row r="10" spans="1:6" x14ac:dyDescent="0.3">
      <c r="A10" s="1" t="s">
        <v>16</v>
      </c>
      <c r="B10">
        <v>28</v>
      </c>
      <c r="C10">
        <v>130</v>
      </c>
      <c r="D10">
        <v>64</v>
      </c>
      <c r="E10">
        <v>22</v>
      </c>
      <c r="F10">
        <v>244</v>
      </c>
    </row>
    <row r="11" spans="1:6" x14ac:dyDescent="0.3">
      <c r="A11" s="1" t="s">
        <v>17</v>
      </c>
      <c r="B11">
        <v>55</v>
      </c>
      <c r="C11">
        <v>137</v>
      </c>
      <c r="D11">
        <v>100</v>
      </c>
      <c r="E11">
        <v>28</v>
      </c>
      <c r="F11">
        <v>320</v>
      </c>
    </row>
    <row r="12" spans="1:6" x14ac:dyDescent="0.3">
      <c r="A12" s="1" t="s">
        <v>18</v>
      </c>
      <c r="B12">
        <v>48</v>
      </c>
      <c r="C12">
        <v>156</v>
      </c>
      <c r="D12">
        <v>136</v>
      </c>
      <c r="E12">
        <v>32</v>
      </c>
      <c r="F12">
        <v>372</v>
      </c>
    </row>
    <row r="13" spans="1:6" x14ac:dyDescent="0.3">
      <c r="A13" s="1" t="s">
        <v>19</v>
      </c>
      <c r="B13">
        <v>39</v>
      </c>
      <c r="C13">
        <v>88</v>
      </c>
      <c r="D13">
        <v>169</v>
      </c>
      <c r="E13">
        <v>26</v>
      </c>
      <c r="F13">
        <v>322</v>
      </c>
    </row>
    <row r="14" spans="1:6" x14ac:dyDescent="0.3">
      <c r="A14" s="1" t="s">
        <v>8</v>
      </c>
      <c r="B14">
        <v>209</v>
      </c>
      <c r="C14">
        <v>753</v>
      </c>
      <c r="D14">
        <v>558</v>
      </c>
      <c r="E14">
        <v>139</v>
      </c>
      <c r="F14">
        <v>1659</v>
      </c>
    </row>
  </sheetData>
  <sheetProtection sheet="1" objects="1" scenarios="1"/>
  <conditionalFormatting pivot="1" sqref="B3:F13">
    <cfRule type="cellIs" dxfId="81" priority="1" operator="greaterThan">
      <formula>150</formula>
    </cfRule>
  </conditionalFormatting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717C-BF90-DC4E-AF53-72A19DBE893A}">
  <sheetPr>
    <tabColor theme="5" tint="0.79998168889431442"/>
  </sheetPr>
  <dimension ref="A1:C49"/>
  <sheetViews>
    <sheetView showGridLines="0" workbookViewId="0">
      <selection activeCell="H35" sqref="H35"/>
    </sheetView>
  </sheetViews>
  <sheetFormatPr baseColWidth="10" defaultColWidth="10.6640625" defaultRowHeight="24" x14ac:dyDescent="0.3"/>
  <cols>
    <col min="1" max="1" width="16.33203125" customWidth="1"/>
  </cols>
  <sheetData>
    <row r="1" spans="1:3" x14ac:dyDescent="0.3">
      <c r="A1" s="44" t="s">
        <v>20</v>
      </c>
      <c r="B1" s="45"/>
      <c r="C1" s="3"/>
    </row>
    <row r="2" spans="1:3" x14ac:dyDescent="0.3">
      <c r="A2" s="45"/>
      <c r="B2" s="45"/>
      <c r="C2" s="3"/>
    </row>
    <row r="3" spans="1:3" x14ac:dyDescent="0.3">
      <c r="A3" s="45"/>
      <c r="B3" s="45"/>
      <c r="C3" s="3"/>
    </row>
    <row r="4" spans="1:3" x14ac:dyDescent="0.3">
      <c r="A4" s="45"/>
      <c r="B4" s="45"/>
      <c r="C4" s="3"/>
    </row>
    <row r="5" spans="1:3" x14ac:dyDescent="0.3">
      <c r="A5" s="45"/>
      <c r="B5" s="45"/>
      <c r="C5" s="3"/>
    </row>
    <row r="7" spans="1:3" x14ac:dyDescent="0.3">
      <c r="A7" s="4" t="s">
        <v>21</v>
      </c>
      <c r="B7" s="4" t="s">
        <v>22</v>
      </c>
    </row>
    <row r="8" spans="1:3" x14ac:dyDescent="0.3">
      <c r="A8" t="s">
        <v>23</v>
      </c>
      <c r="B8">
        <f>COUNTIF('Total Movies'!G:G, "*United States*")</f>
        <v>1092</v>
      </c>
    </row>
    <row r="9" spans="1:3" x14ac:dyDescent="0.3">
      <c r="A9" t="s">
        <v>24</v>
      </c>
      <c r="B9">
        <f>COUNTIF('Total Movies'!G:G, "*United Kingdom*")</f>
        <v>266</v>
      </c>
    </row>
    <row r="10" spans="1:3" x14ac:dyDescent="0.3">
      <c r="A10" t="s">
        <v>25</v>
      </c>
      <c r="B10">
        <f>COUNTIF('Total Movies'!G:G, "*France*")</f>
        <v>106</v>
      </c>
    </row>
    <row r="11" spans="1:3" x14ac:dyDescent="0.3">
      <c r="A11" t="s">
        <v>26</v>
      </c>
      <c r="B11">
        <f>COUNTIF('Total Movies'!G:G, "*Canada*")</f>
        <v>83</v>
      </c>
    </row>
    <row r="12" spans="1:3" x14ac:dyDescent="0.3">
      <c r="A12" t="s">
        <v>27</v>
      </c>
      <c r="B12">
        <f>COUNTIF('Total Movies'!G:G, "*Germany*")</f>
        <v>69</v>
      </c>
    </row>
    <row r="13" spans="1:3" x14ac:dyDescent="0.3">
      <c r="A13" t="s">
        <v>28</v>
      </c>
      <c r="B13">
        <f>COUNTIF('Total Movies'!G:G, "*Hong Kong*")</f>
        <v>62</v>
      </c>
    </row>
    <row r="14" spans="1:3" x14ac:dyDescent="0.3">
      <c r="A14" t="s">
        <v>29</v>
      </c>
      <c r="B14">
        <f>COUNTIF('Total Movies'!G:G, "*Spain*")</f>
        <v>42</v>
      </c>
    </row>
    <row r="15" spans="1:3" x14ac:dyDescent="0.3">
      <c r="A15" t="s">
        <v>30</v>
      </c>
      <c r="B15">
        <f>COUNTIF('Total Movies'!G:G, "*Italy*")</f>
        <v>34</v>
      </c>
    </row>
    <row r="16" spans="1:3" x14ac:dyDescent="0.3">
      <c r="A16" t="s">
        <v>31</v>
      </c>
      <c r="B16">
        <f>COUNTIF('Total Movies'!G:G, "*Japan*")</f>
        <v>18</v>
      </c>
    </row>
    <row r="17" spans="1:2" x14ac:dyDescent="0.3">
      <c r="A17" t="s">
        <v>32</v>
      </c>
      <c r="B17">
        <f>COUNTIF('Total Movies'!G:G, "*Australia*")</f>
        <v>17</v>
      </c>
    </row>
    <row r="18" spans="1:2" x14ac:dyDescent="0.3">
      <c r="A18" t="s">
        <v>33</v>
      </c>
      <c r="B18">
        <f>COUNTIF('Total Movies'!G:G, "*Ireland*")</f>
        <v>16</v>
      </c>
    </row>
    <row r="19" spans="1:2" x14ac:dyDescent="0.3">
      <c r="A19" t="s">
        <v>34</v>
      </c>
      <c r="B19">
        <f>COUNTIF('Total Movies'!G:G, "*India*")</f>
        <v>15</v>
      </c>
    </row>
    <row r="20" spans="1:2" x14ac:dyDescent="0.3">
      <c r="A20" t="s">
        <v>35</v>
      </c>
      <c r="B20">
        <f>COUNTIF('Total Movies'!G:G, "*Belgium*")</f>
        <v>13</v>
      </c>
    </row>
    <row r="21" spans="1:2" x14ac:dyDescent="0.3">
      <c r="A21" t="s">
        <v>36</v>
      </c>
      <c r="B21">
        <f>COUNTIF('Total Movies'!G:G, "*South Korea*")</f>
        <v>10</v>
      </c>
    </row>
    <row r="22" spans="1:2" x14ac:dyDescent="0.3">
      <c r="A22" t="s">
        <v>37</v>
      </c>
      <c r="B22">
        <f>COUNTIF('Total Movies'!G:G, "*China*")</f>
        <v>9</v>
      </c>
    </row>
    <row r="23" spans="1:2" x14ac:dyDescent="0.3">
      <c r="A23" t="s">
        <v>38</v>
      </c>
      <c r="B23">
        <f>COUNTIF('Total Movies'!G:G, "*Denmark*")</f>
        <v>9</v>
      </c>
    </row>
    <row r="24" spans="1:2" x14ac:dyDescent="0.3">
      <c r="A24" t="s">
        <v>39</v>
      </c>
      <c r="B24">
        <f>COUNTIF('Total Movies'!G:G, "*Mexico*")</f>
        <v>9</v>
      </c>
    </row>
    <row r="25" spans="1:2" x14ac:dyDescent="0.3">
      <c r="A25" t="s">
        <v>40</v>
      </c>
      <c r="B25">
        <f>COUNTIF('Total Movies'!G:G, "*Netherlands*")</f>
        <v>9</v>
      </c>
    </row>
    <row r="26" spans="1:2" x14ac:dyDescent="0.3">
      <c r="A26" t="s">
        <v>41</v>
      </c>
      <c r="B26">
        <f>COUNTIF('Total Movies'!G:G, "*Philippines*")</f>
        <v>9</v>
      </c>
    </row>
    <row r="27" spans="1:2" x14ac:dyDescent="0.3">
      <c r="A27" t="s">
        <v>42</v>
      </c>
      <c r="B27">
        <f>COUNTIF('Total Movies'!G:G, "*Taiwan*")</f>
        <v>8</v>
      </c>
    </row>
    <row r="28" spans="1:2" x14ac:dyDescent="0.3">
      <c r="A28" t="s">
        <v>43</v>
      </c>
      <c r="B28">
        <f>COUNTIF('Total Movies'!G:G, "*Brazil*")</f>
        <v>7</v>
      </c>
    </row>
    <row r="29" spans="1:2" x14ac:dyDescent="0.3">
      <c r="A29" t="s">
        <v>44</v>
      </c>
      <c r="B29">
        <f>COUNTIF('Total Movies'!G:G, "*New Zealand*")</f>
        <v>5</v>
      </c>
    </row>
    <row r="30" spans="1:2" x14ac:dyDescent="0.3">
      <c r="A30" t="s">
        <v>45</v>
      </c>
      <c r="B30">
        <f>COUNTIF('Total Movies'!G:G, "*Thailand*")</f>
        <v>5</v>
      </c>
    </row>
    <row r="31" spans="1:2" x14ac:dyDescent="0.3">
      <c r="A31" t="s">
        <v>46</v>
      </c>
      <c r="B31">
        <f>COUNTIF('Total Movies'!G:G, "*Czech Republic*")</f>
        <v>4</v>
      </c>
    </row>
    <row r="32" spans="1:2" x14ac:dyDescent="0.3">
      <c r="A32" t="s">
        <v>47</v>
      </c>
      <c r="B32">
        <f>COUNTIF('Total Movies'!G:G, "*Norway*")</f>
        <v>4</v>
      </c>
    </row>
    <row r="33" spans="1:2" x14ac:dyDescent="0.3">
      <c r="A33" t="s">
        <v>48</v>
      </c>
      <c r="B33">
        <f>COUNTIF('Total Movies'!G:G, "*Sweden*")</f>
        <v>4</v>
      </c>
    </row>
    <row r="34" spans="1:2" x14ac:dyDescent="0.3">
      <c r="A34" t="s">
        <v>49</v>
      </c>
      <c r="B34">
        <f>COUNTIF('Total Movies'!G:G, "*Argentina*")</f>
        <v>3</v>
      </c>
    </row>
    <row r="35" spans="1:2" x14ac:dyDescent="0.3">
      <c r="A35" t="s">
        <v>50</v>
      </c>
      <c r="B35">
        <f>COUNTIF('Total Movies'!G:G, "*Finland*")</f>
        <v>3</v>
      </c>
    </row>
    <row r="36" spans="1:2" x14ac:dyDescent="0.3">
      <c r="A36" t="s">
        <v>51</v>
      </c>
      <c r="B36">
        <f>COUNTIF('Total Movies'!G:G, "*Portugal*")</f>
        <v>3</v>
      </c>
    </row>
    <row r="37" spans="1:2" x14ac:dyDescent="0.3">
      <c r="A37" t="s">
        <v>52</v>
      </c>
      <c r="B37">
        <f>COUNTIF('Total Movies'!G:G, "*Austria*")</f>
        <v>2</v>
      </c>
    </row>
    <row r="38" spans="1:2" x14ac:dyDescent="0.3">
      <c r="A38" t="s">
        <v>53</v>
      </c>
      <c r="B38">
        <f>COUNTIF('Total Movies'!G:G, "*Chile*")</f>
        <v>2</v>
      </c>
    </row>
    <row r="39" spans="1:2" x14ac:dyDescent="0.3">
      <c r="A39" t="s">
        <v>54</v>
      </c>
      <c r="B39">
        <f>COUNTIF('Total Movies'!G:G, "*Iceland*")</f>
        <v>2</v>
      </c>
    </row>
    <row r="40" spans="1:2" x14ac:dyDescent="0.3">
      <c r="A40" t="s">
        <v>55</v>
      </c>
      <c r="B40">
        <f>COUNTIF('Total Movies'!G:G, "*Indonesia*")</f>
        <v>2</v>
      </c>
    </row>
    <row r="41" spans="1:2" x14ac:dyDescent="0.3">
      <c r="A41" t="s">
        <v>56</v>
      </c>
      <c r="B41">
        <f>COUNTIF('Total Movies'!G:G, "*Israel*")</f>
        <v>2</v>
      </c>
    </row>
    <row r="42" spans="1:2" x14ac:dyDescent="0.3">
      <c r="A42" t="s">
        <v>57</v>
      </c>
      <c r="B42">
        <f>COUNTIF('Total Movies'!G:G, "*Peru*")</f>
        <v>2</v>
      </c>
    </row>
    <row r="43" spans="1:2" x14ac:dyDescent="0.3">
      <c r="A43" t="s">
        <v>58</v>
      </c>
      <c r="B43">
        <f>COUNTIF('Total Movies'!G:G, "*Poland*")</f>
        <v>2</v>
      </c>
    </row>
    <row r="44" spans="1:2" x14ac:dyDescent="0.3">
      <c r="A44" t="s">
        <v>59</v>
      </c>
      <c r="B44">
        <f>COUNTIF('Total Movies'!G:G, "*South Africa*")</f>
        <v>2</v>
      </c>
    </row>
    <row r="45" spans="1:2" x14ac:dyDescent="0.3">
      <c r="A45" t="s">
        <v>60</v>
      </c>
      <c r="B45">
        <f>COUNTIF('Total Movies'!G:G, "*Algeria*")</f>
        <v>1</v>
      </c>
    </row>
    <row r="46" spans="1:2" x14ac:dyDescent="0.3">
      <c r="A46" t="s">
        <v>61</v>
      </c>
      <c r="B46">
        <f>COUNTIF('Total Movies'!G:G, "*Armenia*")</f>
        <v>1</v>
      </c>
    </row>
    <row r="47" spans="1:2" x14ac:dyDescent="0.3">
      <c r="A47" t="s">
        <v>62</v>
      </c>
      <c r="B47">
        <f>COUNTIF('Total Movies'!G:G, "*Greece*")</f>
        <v>1</v>
      </c>
    </row>
    <row r="48" spans="1:2" x14ac:dyDescent="0.3">
      <c r="A48" t="s">
        <v>63</v>
      </c>
      <c r="B48">
        <f>COUNTIF('Total Movies'!G:G, "*iran*")</f>
        <v>1</v>
      </c>
    </row>
    <row r="49" spans="1:2" x14ac:dyDescent="0.3">
      <c r="A49" t="s">
        <v>64</v>
      </c>
      <c r="B49">
        <f>COUNTIF('Total Movies'!G:G, "*Kenya*")</f>
        <v>1</v>
      </c>
    </row>
  </sheetData>
  <sheetProtection sheet="1" objects="1" scenarios="1"/>
  <mergeCells count="1">
    <mergeCell ref="A1:B5"/>
  </mergeCells>
  <conditionalFormatting sqref="B8:B49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A2DC-FFB5-B746-B8DB-EE59C9626116}">
  <sheetPr>
    <tabColor theme="5" tint="0.79998168889431442"/>
  </sheetPr>
  <dimension ref="A1:C12"/>
  <sheetViews>
    <sheetView showGridLines="0" zoomScaleNormal="100" workbookViewId="0">
      <selection activeCell="H35" sqref="H35"/>
    </sheetView>
  </sheetViews>
  <sheetFormatPr baseColWidth="10" defaultColWidth="10.6640625" defaultRowHeight="24" x14ac:dyDescent="0.3"/>
  <cols>
    <col min="1" max="1" width="11.88671875" bestFit="1" customWidth="1"/>
    <col min="2" max="2" width="13.88671875" bestFit="1" customWidth="1"/>
    <col min="3" max="10" width="9.6640625" bestFit="1" customWidth="1"/>
    <col min="11" max="11" width="10.5546875" bestFit="1" customWidth="1"/>
    <col min="12" max="50" width="5" bestFit="1" customWidth="1"/>
    <col min="51" max="51" width="7" bestFit="1" customWidth="1"/>
    <col min="52" max="52" width="10.5546875" bestFit="1" customWidth="1"/>
    <col min="53" max="53" width="8.88671875" bestFit="1" customWidth="1"/>
    <col min="54" max="54" width="12.6640625" bestFit="1" customWidth="1"/>
    <col min="55" max="55" width="8.21875" bestFit="1" customWidth="1"/>
    <col min="56" max="56" width="13.77734375" bestFit="1" customWidth="1"/>
    <col min="57" max="57" width="13.88671875" bestFit="1" customWidth="1"/>
    <col min="58" max="58" width="18.33203125" bestFit="1" customWidth="1"/>
    <col min="59" max="59" width="19.5546875" bestFit="1" customWidth="1"/>
    <col min="60" max="60" width="20.6640625" bestFit="1" customWidth="1"/>
    <col min="61" max="61" width="14.33203125" bestFit="1" customWidth="1"/>
    <col min="62" max="62" width="4.109375" bestFit="1" customWidth="1"/>
    <col min="63" max="63" width="13.21875" bestFit="1" customWidth="1"/>
    <col min="64" max="64" width="28.44140625" bestFit="1" customWidth="1"/>
    <col min="65" max="65" width="8.77734375" bestFit="1" customWidth="1"/>
    <col min="66" max="66" width="6.77734375" bestFit="1" customWidth="1"/>
    <col min="67" max="67" width="12.21875" bestFit="1" customWidth="1"/>
    <col min="68" max="68" width="6.5546875" bestFit="1" customWidth="1"/>
    <col min="69" max="69" width="22.6640625" bestFit="1" customWidth="1"/>
    <col min="70" max="70" width="20.21875" bestFit="1" customWidth="1"/>
    <col min="71" max="71" width="16.44140625" bestFit="1" customWidth="1"/>
    <col min="72" max="72" width="16.5546875" bestFit="1" customWidth="1"/>
    <col min="73" max="73" width="17.88671875" bestFit="1" customWidth="1"/>
    <col min="74" max="74" width="9.44140625" bestFit="1" customWidth="1"/>
    <col min="75" max="75" width="22" bestFit="1" customWidth="1"/>
    <col min="76" max="76" width="7.21875" bestFit="1" customWidth="1"/>
    <col min="77" max="77" width="15.6640625" bestFit="1" customWidth="1"/>
    <col min="78" max="78" width="22.109375" bestFit="1" customWidth="1"/>
    <col min="79" max="79" width="11.21875" bestFit="1" customWidth="1"/>
    <col min="80" max="80" width="13.109375" bestFit="1" customWidth="1"/>
    <col min="81" max="81" width="16.109375" bestFit="1" customWidth="1"/>
    <col min="82" max="82" width="11.77734375" bestFit="1" customWidth="1"/>
    <col min="83" max="83" width="10.5546875" bestFit="1" customWidth="1"/>
    <col min="84" max="84" width="12.44140625" bestFit="1" customWidth="1"/>
    <col min="85" max="85" width="26.6640625" bestFit="1" customWidth="1"/>
    <col min="86" max="86" width="33.44140625" bestFit="1" customWidth="1"/>
    <col min="87" max="87" width="7" bestFit="1" customWidth="1"/>
    <col min="88" max="88" width="4.77734375" bestFit="1" customWidth="1"/>
    <col min="89" max="89" width="23.77734375" bestFit="1" customWidth="1"/>
    <col min="90" max="90" width="17.5546875" bestFit="1" customWidth="1"/>
    <col min="91" max="91" width="15.88671875" bestFit="1" customWidth="1"/>
    <col min="92" max="92" width="29" bestFit="1" customWidth="1"/>
    <col min="93" max="93" width="13.5546875" bestFit="1" customWidth="1"/>
    <col min="94" max="94" width="9.5546875" bestFit="1" customWidth="1"/>
    <col min="95" max="95" width="7.21875" bestFit="1" customWidth="1"/>
    <col min="96" max="96" width="7.6640625" bestFit="1" customWidth="1"/>
    <col min="97" max="97" width="12.33203125" bestFit="1" customWidth="1"/>
    <col min="98" max="98" width="13.109375" bestFit="1" customWidth="1"/>
    <col min="99" max="99" width="6.21875" bestFit="1" customWidth="1"/>
    <col min="100" max="100" width="7.6640625" bestFit="1" customWidth="1"/>
    <col min="101" max="101" width="12.33203125" bestFit="1" customWidth="1"/>
    <col min="102" max="102" width="11.21875" bestFit="1" customWidth="1"/>
    <col min="103" max="103" width="13.21875" bestFit="1" customWidth="1"/>
    <col min="104" max="104" width="8.33203125" bestFit="1" customWidth="1"/>
    <col min="105" max="105" width="7.6640625" bestFit="1" customWidth="1"/>
    <col min="106" max="106" width="11.6640625" bestFit="1" customWidth="1"/>
    <col min="107" max="107" width="15.33203125" bestFit="1" customWidth="1"/>
    <col min="108" max="108" width="8.77734375" bestFit="1" customWidth="1"/>
    <col min="109" max="109" width="11.77734375" bestFit="1" customWidth="1"/>
    <col min="110" max="110" width="14.6640625" bestFit="1" customWidth="1"/>
    <col min="111" max="111" width="13" bestFit="1" customWidth="1"/>
    <col min="112" max="112" width="6.5546875" bestFit="1" customWidth="1"/>
    <col min="113" max="113" width="9" bestFit="1" customWidth="1"/>
    <col min="114" max="114" width="40.109375" bestFit="1" customWidth="1"/>
    <col min="115" max="115" width="28.5546875" bestFit="1" customWidth="1"/>
    <col min="116" max="116" width="25.109375" bestFit="1" customWidth="1"/>
    <col min="117" max="117" width="14.77734375" bestFit="1" customWidth="1"/>
    <col min="118" max="118" width="13.33203125" bestFit="1" customWidth="1"/>
    <col min="119" max="119" width="18.109375" bestFit="1" customWidth="1"/>
    <col min="120" max="120" width="13.109375" bestFit="1" customWidth="1"/>
    <col min="121" max="121" width="16.109375" bestFit="1" customWidth="1"/>
    <col min="122" max="122" width="26.33203125" bestFit="1" customWidth="1"/>
    <col min="123" max="123" width="21.44140625" bestFit="1" customWidth="1"/>
    <col min="124" max="124" width="13.33203125" bestFit="1" customWidth="1"/>
    <col min="125" max="125" width="26.77734375" bestFit="1" customWidth="1"/>
    <col min="126" max="126" width="17.21875" bestFit="1" customWidth="1"/>
    <col min="127" max="127" width="24.5546875" bestFit="1" customWidth="1"/>
    <col min="128" max="128" width="27" bestFit="1" customWidth="1"/>
    <col min="129" max="129" width="42" bestFit="1" customWidth="1"/>
    <col min="130" max="130" width="14.77734375" bestFit="1" customWidth="1"/>
    <col min="131" max="131" width="7.5546875" bestFit="1" customWidth="1"/>
    <col min="132" max="132" width="6.44140625" bestFit="1" customWidth="1"/>
    <col min="133" max="133" width="12.33203125" bestFit="1" customWidth="1"/>
    <col min="134" max="134" width="9.21875" bestFit="1" customWidth="1"/>
    <col min="135" max="135" width="20.33203125" bestFit="1" customWidth="1"/>
    <col min="136" max="136" width="14" bestFit="1" customWidth="1"/>
    <col min="137" max="137" width="9" bestFit="1" customWidth="1"/>
    <col min="138" max="138" width="8.88671875" bestFit="1" customWidth="1"/>
    <col min="139" max="139" width="13" bestFit="1" customWidth="1"/>
    <col min="140" max="140" width="4.6640625" bestFit="1" customWidth="1"/>
    <col min="141" max="141" width="7" bestFit="1" customWidth="1"/>
    <col min="142" max="142" width="10.5546875" bestFit="1" customWidth="1"/>
    <col min="143" max="143" width="19.5546875" bestFit="1" customWidth="1"/>
    <col min="144" max="144" width="22.44140625" bestFit="1" customWidth="1"/>
    <col min="145" max="145" width="11.109375" bestFit="1" customWidth="1"/>
    <col min="146" max="146" width="13.88671875" bestFit="1" customWidth="1"/>
    <col min="147" max="147" width="23.6640625" bestFit="1" customWidth="1"/>
    <col min="148" max="148" width="26.5546875" bestFit="1" customWidth="1"/>
    <col min="149" max="149" width="8.88671875" bestFit="1" customWidth="1"/>
    <col min="150" max="150" width="11.6640625" bestFit="1" customWidth="1"/>
    <col min="151" max="151" width="20.88671875" bestFit="1" customWidth="1"/>
    <col min="152" max="152" width="20.21875" bestFit="1" customWidth="1"/>
    <col min="153" max="153" width="23.77734375" bestFit="1" customWidth="1"/>
    <col min="154" max="154" width="26.6640625" bestFit="1" customWidth="1"/>
    <col min="155" max="155" width="19.5546875" bestFit="1" customWidth="1"/>
    <col min="156" max="156" width="15.6640625" bestFit="1" customWidth="1"/>
    <col min="157" max="157" width="14.77734375" bestFit="1" customWidth="1"/>
    <col min="158" max="158" width="17.6640625" bestFit="1" customWidth="1"/>
    <col min="159" max="159" width="17.77734375" bestFit="1" customWidth="1"/>
    <col min="160" max="160" width="20.5546875" bestFit="1" customWidth="1"/>
    <col min="161" max="161" width="13.44140625" bestFit="1" customWidth="1"/>
    <col min="162" max="162" width="16.33203125" bestFit="1" customWidth="1"/>
    <col min="163" max="163" width="12.21875" bestFit="1" customWidth="1"/>
    <col min="164" max="164" width="15" bestFit="1" customWidth="1"/>
    <col min="165" max="165" width="18.5546875" bestFit="1" customWidth="1"/>
    <col min="166" max="166" width="17" bestFit="1" customWidth="1"/>
    <col min="167" max="167" width="28.33203125" bestFit="1" customWidth="1"/>
    <col min="168" max="168" width="31.109375" bestFit="1" customWidth="1"/>
    <col min="169" max="169" width="35.109375" bestFit="1" customWidth="1"/>
    <col min="170" max="170" width="38" bestFit="1" customWidth="1"/>
    <col min="171" max="171" width="8.6640625" bestFit="1" customWidth="1"/>
    <col min="172" max="172" width="11.44140625" bestFit="1" customWidth="1"/>
    <col min="173" max="173" width="6.44140625" bestFit="1" customWidth="1"/>
    <col min="174" max="174" width="9.21875" bestFit="1" customWidth="1"/>
    <col min="175" max="175" width="25.44140625" bestFit="1" customWidth="1"/>
    <col min="176" max="176" width="28.33203125" bestFit="1" customWidth="1"/>
    <col min="177" max="177" width="22.6640625" bestFit="1" customWidth="1"/>
    <col min="178" max="178" width="22.109375" bestFit="1" customWidth="1"/>
    <col min="179" max="179" width="17.5546875" bestFit="1" customWidth="1"/>
    <col min="180" max="180" width="20.44140625" bestFit="1" customWidth="1"/>
    <col min="181" max="181" width="30.6640625" bestFit="1" customWidth="1"/>
    <col min="182" max="182" width="33.5546875" bestFit="1" customWidth="1"/>
    <col min="183" max="183" width="15.21875" bestFit="1" customWidth="1"/>
    <col min="184" max="184" width="18.109375" bestFit="1" customWidth="1"/>
    <col min="185" max="185" width="11.21875" bestFit="1" customWidth="1"/>
    <col min="186" max="186" width="14" bestFit="1" customWidth="1"/>
    <col min="187" max="187" width="14.44140625" bestFit="1" customWidth="1"/>
    <col min="188" max="188" width="11.6640625" bestFit="1" customWidth="1"/>
    <col min="189" max="189" width="9.33203125" bestFit="1" customWidth="1"/>
    <col min="190" max="190" width="12.109375" bestFit="1" customWidth="1"/>
    <col min="191" max="191" width="14" bestFit="1" customWidth="1"/>
    <col min="192" max="192" width="16.88671875" bestFit="1" customWidth="1"/>
    <col min="193" max="193" width="14.77734375" bestFit="1" customWidth="1"/>
    <col min="194" max="194" width="17.6640625" bestFit="1" customWidth="1"/>
    <col min="195" max="195" width="7.88671875" bestFit="1" customWidth="1"/>
    <col min="196" max="196" width="10.6640625" bestFit="1" customWidth="1"/>
    <col min="197" max="197" width="9.33203125" bestFit="1" customWidth="1"/>
    <col min="198" max="198" width="12.109375" bestFit="1" customWidth="1"/>
    <col min="199" max="199" width="14" bestFit="1" customWidth="1"/>
    <col min="200" max="200" width="16.88671875" bestFit="1" customWidth="1"/>
    <col min="201" max="201" width="12.88671875" bestFit="1" customWidth="1"/>
    <col min="202" max="202" width="15.6640625" bestFit="1" customWidth="1"/>
    <col min="203" max="203" width="14.88671875" bestFit="1" customWidth="1"/>
    <col min="204" max="204" width="17.77734375" bestFit="1" customWidth="1"/>
    <col min="205" max="205" width="10" bestFit="1" customWidth="1"/>
    <col min="206" max="206" width="12.77734375" bestFit="1" customWidth="1"/>
    <col min="207" max="207" width="9.33203125" bestFit="1" customWidth="1"/>
    <col min="208" max="208" width="12.109375" bestFit="1" customWidth="1"/>
    <col min="209" max="209" width="13.33203125" bestFit="1" customWidth="1"/>
    <col min="210" max="210" width="16.21875" bestFit="1" customWidth="1"/>
    <col min="211" max="211" width="17" bestFit="1" customWidth="1"/>
    <col min="212" max="212" width="19.88671875" bestFit="1" customWidth="1"/>
    <col min="213" max="213" width="17.77734375" bestFit="1" customWidth="1"/>
    <col min="214" max="214" width="13.21875" bestFit="1" customWidth="1"/>
    <col min="215" max="215" width="13.44140625" bestFit="1" customWidth="1"/>
    <col min="216" max="217" width="16.33203125" bestFit="1" customWidth="1"/>
    <col min="218" max="218" width="19.21875" bestFit="1" customWidth="1"/>
    <col min="219" max="219" width="14.6640625" bestFit="1" customWidth="1"/>
    <col min="220" max="220" width="17.5546875" bestFit="1" customWidth="1"/>
    <col min="221" max="221" width="8.21875" bestFit="1" customWidth="1"/>
    <col min="222" max="222" width="11" bestFit="1" customWidth="1"/>
    <col min="223" max="223" width="10.6640625" bestFit="1" customWidth="1"/>
    <col min="224" max="224" width="13.44140625" bestFit="1" customWidth="1"/>
    <col min="225" max="225" width="41.77734375" bestFit="1" customWidth="1"/>
    <col min="226" max="226" width="44.6640625" bestFit="1" customWidth="1"/>
    <col min="227" max="227" width="30.21875" bestFit="1" customWidth="1"/>
    <col min="228" max="228" width="33.109375" bestFit="1" customWidth="1"/>
    <col min="229" max="229" width="26.77734375" bestFit="1" customWidth="1"/>
    <col min="230" max="230" width="29.6640625" bestFit="1" customWidth="1"/>
    <col min="231" max="231" width="16.44140625" bestFit="1" customWidth="1"/>
    <col min="232" max="232" width="19.33203125" bestFit="1" customWidth="1"/>
    <col min="233" max="233" width="15" bestFit="1" customWidth="1"/>
    <col min="234" max="234" width="17.88671875" bestFit="1" customWidth="1"/>
    <col min="235" max="235" width="19.77734375" bestFit="1" customWidth="1"/>
    <col min="236" max="236" width="22.6640625" bestFit="1" customWidth="1"/>
    <col min="237" max="237" width="27.44140625" bestFit="1" customWidth="1"/>
    <col min="238" max="238" width="17.6640625" bestFit="1" customWidth="1"/>
    <col min="239" max="239" width="21.5546875" bestFit="1" customWidth="1"/>
    <col min="240" max="240" width="20.5546875" bestFit="1" customWidth="1"/>
    <col min="241" max="241" width="28" bestFit="1" customWidth="1"/>
    <col min="242" max="242" width="30.77734375" bestFit="1" customWidth="1"/>
    <col min="243" max="243" width="23.109375" bestFit="1" customWidth="1"/>
    <col min="244" max="244" width="25.88671875" bestFit="1" customWidth="1"/>
    <col min="245" max="245" width="15" bestFit="1" customWidth="1"/>
    <col min="246" max="246" width="17.88671875" bestFit="1" customWidth="1"/>
    <col min="247" max="247" width="28.44140625" bestFit="1" customWidth="1"/>
    <col min="248" max="248" width="31.21875" bestFit="1" customWidth="1"/>
    <col min="249" max="249" width="18.88671875" bestFit="1" customWidth="1"/>
    <col min="250" max="250" width="21.77734375" bestFit="1" customWidth="1"/>
    <col min="251" max="251" width="26.21875" bestFit="1" customWidth="1"/>
    <col min="252" max="252" width="29.109375" bestFit="1" customWidth="1"/>
    <col min="253" max="253" width="28.6640625" bestFit="1" customWidth="1"/>
    <col min="254" max="254" width="31.5546875" bestFit="1" customWidth="1"/>
    <col min="255" max="255" width="43.6640625" bestFit="1" customWidth="1"/>
    <col min="256" max="256" width="46.44140625" bestFit="1" customWidth="1"/>
    <col min="257" max="257" width="16.44140625" bestFit="1" customWidth="1"/>
    <col min="258" max="258" width="19.33203125" bestFit="1" customWidth="1"/>
    <col min="259" max="259" width="9.21875" bestFit="1" customWidth="1"/>
    <col min="260" max="260" width="12" bestFit="1" customWidth="1"/>
    <col min="261" max="261" width="20" bestFit="1" customWidth="1"/>
    <col min="262" max="262" width="10.88671875" bestFit="1" customWidth="1"/>
    <col min="263" max="263" width="21.6640625" bestFit="1" customWidth="1"/>
    <col min="264" max="264" width="16.88671875" bestFit="1" customWidth="1"/>
    <col min="265" max="265" width="10.88671875" bestFit="1" customWidth="1"/>
    <col min="266" max="266" width="13.6640625" bestFit="1" customWidth="1"/>
    <col min="267" max="267" width="22" bestFit="1" customWidth="1"/>
    <col min="268" max="268" width="24.88671875" bestFit="1" customWidth="1"/>
    <col min="269" max="269" width="15.6640625" bestFit="1" customWidth="1"/>
    <col min="270" max="270" width="18.5546875" bestFit="1" customWidth="1"/>
    <col min="271" max="271" width="10.6640625" bestFit="1" customWidth="1"/>
    <col min="272" max="272" width="13.44140625" bestFit="1" customWidth="1"/>
    <col min="273" max="273" width="10.5546875" bestFit="1" customWidth="1"/>
    <col min="274" max="274" width="13.33203125" bestFit="1" customWidth="1"/>
    <col min="275" max="275" width="14.6640625" bestFit="1" customWidth="1"/>
    <col min="276" max="276" width="17.5546875" bestFit="1" customWidth="1"/>
    <col min="277" max="278" width="9.109375" bestFit="1" customWidth="1"/>
    <col min="279" max="279" width="8.6640625" bestFit="1" customWidth="1"/>
    <col min="280" max="280" width="11.44140625" bestFit="1" customWidth="1"/>
    <col min="281" max="281" width="10.5546875" bestFit="1" customWidth="1"/>
  </cols>
  <sheetData>
    <row r="1" spans="1:3" x14ac:dyDescent="0.3">
      <c r="A1" s="46" t="s">
        <v>65</v>
      </c>
      <c r="B1" s="46"/>
      <c r="C1" s="46"/>
    </row>
    <row r="3" spans="1:3" x14ac:dyDescent="0.3">
      <c r="A3" s="5" t="s">
        <v>3</v>
      </c>
      <c r="B3" s="5" t="s">
        <v>66</v>
      </c>
    </row>
    <row r="4" spans="1:3" x14ac:dyDescent="0.3">
      <c r="A4" s="1" t="s">
        <v>67</v>
      </c>
      <c r="B4">
        <v>2</v>
      </c>
    </row>
    <row r="5" spans="1:3" x14ac:dyDescent="0.3">
      <c r="A5" s="1" t="s">
        <v>68</v>
      </c>
      <c r="B5">
        <v>2</v>
      </c>
    </row>
    <row r="6" spans="1:3" x14ac:dyDescent="0.3">
      <c r="A6" s="1" t="s">
        <v>69</v>
      </c>
      <c r="B6">
        <v>18</v>
      </c>
    </row>
    <row r="7" spans="1:3" x14ac:dyDescent="0.3">
      <c r="A7" s="1" t="s">
        <v>70</v>
      </c>
      <c r="B7">
        <v>9</v>
      </c>
    </row>
    <row r="8" spans="1:3" x14ac:dyDescent="0.3">
      <c r="A8" s="1" t="s">
        <v>71</v>
      </c>
      <c r="B8">
        <v>28</v>
      </c>
    </row>
    <row r="9" spans="1:3" x14ac:dyDescent="0.3">
      <c r="A9" s="1" t="s">
        <v>72</v>
      </c>
      <c r="B9">
        <v>24</v>
      </c>
    </row>
    <row r="10" spans="1:3" x14ac:dyDescent="0.3">
      <c r="A10" s="1" t="s">
        <v>73</v>
      </c>
      <c r="B10">
        <v>35</v>
      </c>
    </row>
    <row r="11" spans="1:3" x14ac:dyDescent="0.3">
      <c r="A11" s="1" t="s">
        <v>74</v>
      </c>
      <c r="B11">
        <v>21</v>
      </c>
    </row>
    <row r="12" spans="1:3" x14ac:dyDescent="0.3">
      <c r="A12" s="6" t="s">
        <v>75</v>
      </c>
      <c r="B12" s="7">
        <v>139</v>
      </c>
    </row>
  </sheetData>
  <sheetProtection sheet="1" objects="1" scenarios="1"/>
  <mergeCells count="1">
    <mergeCell ref="A1:C1"/>
  </mergeCells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74B4-D8BE-5A4F-91DB-2B6F42754AF1}">
  <sheetPr>
    <tabColor theme="5" tint="0.79998168889431442"/>
  </sheetPr>
  <dimension ref="A1:D11"/>
  <sheetViews>
    <sheetView showGridLines="0" workbookViewId="0">
      <selection activeCell="D25" sqref="D25"/>
    </sheetView>
  </sheetViews>
  <sheetFormatPr baseColWidth="10" defaultColWidth="10.6640625" defaultRowHeight="24" x14ac:dyDescent="0.3"/>
  <cols>
    <col min="1" max="1" width="10.5546875" bestFit="1" customWidth="1"/>
    <col min="2" max="2" width="13.88671875" bestFit="1" customWidth="1"/>
    <col min="3" max="3" width="6.77734375" bestFit="1" customWidth="1"/>
    <col min="4" max="4" width="9" bestFit="1" customWidth="1"/>
    <col min="5" max="5" width="8.33203125" bestFit="1" customWidth="1"/>
    <col min="6" max="6" width="9.33203125" bestFit="1" customWidth="1"/>
    <col min="7" max="7" width="12.5546875" bestFit="1" customWidth="1"/>
    <col min="8" max="8" width="17.33203125" bestFit="1" customWidth="1"/>
    <col min="9" max="9" width="9.6640625" bestFit="1" customWidth="1"/>
    <col min="10" max="10" width="12.77734375" bestFit="1" customWidth="1"/>
    <col min="11" max="11" width="11.6640625" bestFit="1" customWidth="1"/>
    <col min="12" max="12" width="15" bestFit="1" customWidth="1"/>
    <col min="13" max="13" width="5.109375" bestFit="1" customWidth="1"/>
    <col min="14" max="14" width="18.6640625" bestFit="1" customWidth="1"/>
    <col min="15" max="15" width="13.109375" bestFit="1" customWidth="1"/>
    <col min="16" max="16" width="12.21875" bestFit="1" customWidth="1"/>
    <col min="17" max="17" width="4.77734375" bestFit="1" customWidth="1"/>
    <col min="18" max="18" width="20.88671875" bestFit="1" customWidth="1"/>
    <col min="19" max="19" width="15.44140625" bestFit="1" customWidth="1"/>
    <col min="20" max="20" width="18.44140625" bestFit="1" customWidth="1"/>
    <col min="21" max="21" width="14" bestFit="1" customWidth="1"/>
    <col min="22" max="22" width="10.44140625" bestFit="1" customWidth="1"/>
    <col min="23" max="23" width="12.109375" bestFit="1" customWidth="1"/>
    <col min="24" max="24" width="8.109375" bestFit="1" customWidth="1"/>
    <col min="25" max="25" width="23.33203125" bestFit="1" customWidth="1"/>
    <col min="26" max="26" width="10.21875" bestFit="1" customWidth="1"/>
    <col min="27" max="27" width="17.88671875" bestFit="1" customWidth="1"/>
    <col min="28" max="28" width="9.88671875" bestFit="1" customWidth="1"/>
    <col min="29" max="29" width="12" bestFit="1" customWidth="1"/>
    <col min="30" max="30" width="6.21875" bestFit="1" customWidth="1"/>
    <col min="31" max="31" width="18" bestFit="1" customWidth="1"/>
    <col min="32" max="32" width="7.33203125" bestFit="1" customWidth="1"/>
    <col min="33" max="33" width="10.88671875" bestFit="1" customWidth="1"/>
    <col min="34" max="34" width="24.77734375" bestFit="1" customWidth="1"/>
    <col min="35" max="35" width="6.109375" bestFit="1" customWidth="1"/>
    <col min="36" max="36" width="7.6640625" bestFit="1" customWidth="1"/>
    <col min="37" max="37" width="18.88671875" bestFit="1" customWidth="1"/>
    <col min="38" max="38" width="9.6640625" bestFit="1" customWidth="1"/>
    <col min="40" max="40" width="14.21875" bestFit="1" customWidth="1"/>
    <col min="41" max="41" width="8.44140625" bestFit="1" customWidth="1"/>
    <col min="42" max="42" width="5.77734375" bestFit="1" customWidth="1"/>
    <col min="43" max="43" width="18.88671875" bestFit="1" customWidth="1"/>
    <col min="44" max="44" width="10.44140625" bestFit="1" customWidth="1"/>
    <col min="45" max="45" width="12.21875" bestFit="1" customWidth="1"/>
    <col min="46" max="46" width="7.109375" bestFit="1" customWidth="1"/>
    <col min="47" max="47" width="9" bestFit="1" customWidth="1"/>
    <col min="48" max="48" width="5.77734375" bestFit="1" customWidth="1"/>
    <col min="49" max="49" width="7.109375" bestFit="1" customWidth="1"/>
    <col min="50" max="50" width="11" bestFit="1" customWidth="1"/>
    <col min="51" max="51" width="9.109375" bestFit="1" customWidth="1"/>
    <col min="52" max="52" width="14.6640625" bestFit="1" customWidth="1"/>
    <col min="53" max="53" width="10.6640625" bestFit="1" customWidth="1"/>
    <col min="54" max="54" width="12.44140625" bestFit="1" customWidth="1"/>
    <col min="55" max="55" width="13.21875" bestFit="1" customWidth="1"/>
    <col min="56" max="56" width="28.6640625" bestFit="1" customWidth="1"/>
    <col min="57" max="57" width="15.88671875" bestFit="1" customWidth="1"/>
    <col min="58" max="58" width="28.88671875" bestFit="1" customWidth="1"/>
    <col min="59" max="59" width="15.88671875" bestFit="1" customWidth="1"/>
    <col min="60" max="60" width="17.33203125" bestFit="1" customWidth="1"/>
    <col min="61" max="61" width="19.6640625" bestFit="1" customWidth="1"/>
    <col min="62" max="62" width="8.109375" bestFit="1" customWidth="1"/>
    <col min="63" max="63" width="19.21875" bestFit="1" customWidth="1"/>
    <col min="64" max="64" width="14.44140625" bestFit="1" customWidth="1"/>
    <col min="65" max="65" width="12" bestFit="1" customWidth="1"/>
    <col min="66" max="66" width="11.44140625" bestFit="1" customWidth="1"/>
    <col min="67" max="67" width="7.5546875" bestFit="1" customWidth="1"/>
    <col min="68" max="68" width="12.6640625" bestFit="1" customWidth="1"/>
    <col min="69" max="69" width="14.33203125" bestFit="1" customWidth="1"/>
    <col min="70" max="70" width="5.21875" bestFit="1" customWidth="1"/>
    <col min="71" max="71" width="20.109375" bestFit="1" customWidth="1"/>
    <col min="72" max="72" width="11.88671875" bestFit="1" customWidth="1"/>
    <col min="73" max="73" width="15.33203125" bestFit="1" customWidth="1"/>
    <col min="74" max="74" width="14.6640625" bestFit="1" customWidth="1"/>
    <col min="75" max="75" width="23.21875" bestFit="1" customWidth="1"/>
    <col min="76" max="76" width="3.6640625" bestFit="1" customWidth="1"/>
    <col min="77" max="77" width="13.21875" bestFit="1" customWidth="1"/>
    <col min="78" max="78" width="3.77734375" bestFit="1" customWidth="1"/>
    <col min="79" max="79" width="11.6640625" bestFit="1" customWidth="1"/>
    <col min="80" max="80" width="7.88671875" bestFit="1" customWidth="1"/>
    <col min="81" max="81" width="14.88671875" bestFit="1" customWidth="1"/>
    <col min="82" max="82" width="6.44140625" bestFit="1" customWidth="1"/>
    <col min="83" max="83" width="18" bestFit="1" customWidth="1"/>
    <col min="84" max="84" width="14.6640625" bestFit="1" customWidth="1"/>
    <col min="85" max="85" width="6.88671875" bestFit="1" customWidth="1"/>
    <col min="86" max="86" width="5.77734375" bestFit="1" customWidth="1"/>
    <col min="87" max="87" width="12.6640625" bestFit="1" customWidth="1"/>
    <col min="88" max="88" width="17.33203125" bestFit="1" customWidth="1"/>
    <col min="89" max="89" width="19.6640625" bestFit="1" customWidth="1"/>
    <col min="90" max="90" width="16.33203125" bestFit="1" customWidth="1"/>
    <col min="91" max="91" width="16.109375" bestFit="1" customWidth="1"/>
    <col min="92" max="92" width="10" bestFit="1" customWidth="1"/>
    <col min="93" max="93" width="11" bestFit="1" customWidth="1"/>
    <col min="94" max="94" width="8.5546875" bestFit="1" customWidth="1"/>
    <col min="95" max="95" width="22.33203125" bestFit="1" customWidth="1"/>
    <col min="96" max="96" width="20" bestFit="1" customWidth="1"/>
    <col min="97" max="97" width="7.6640625" bestFit="1" customWidth="1"/>
    <col min="98" max="98" width="9.77734375" bestFit="1" customWidth="1"/>
    <col min="99" max="99" width="16.77734375" bestFit="1" customWidth="1"/>
    <col min="100" max="100" width="7.5546875" bestFit="1" customWidth="1"/>
    <col min="101" max="101" width="15.109375" bestFit="1" customWidth="1"/>
    <col min="102" max="102" width="15" bestFit="1" customWidth="1"/>
    <col min="103" max="103" width="33.44140625" bestFit="1" customWidth="1"/>
    <col min="104" max="104" width="13" bestFit="1" customWidth="1"/>
    <col min="105" max="105" width="9.109375" bestFit="1" customWidth="1"/>
    <col min="106" max="106" width="14.88671875" bestFit="1" customWidth="1"/>
    <col min="107" max="107" width="10.33203125" bestFit="1" customWidth="1"/>
    <col min="108" max="108" width="9.77734375" bestFit="1" customWidth="1"/>
    <col min="109" max="109" width="12.5546875" bestFit="1" customWidth="1"/>
    <col min="110" max="110" width="16.88671875" bestFit="1" customWidth="1"/>
    <col min="111" max="111" width="14.109375" bestFit="1" customWidth="1"/>
    <col min="112" max="112" width="8.33203125" bestFit="1" customWidth="1"/>
    <col min="113" max="113" width="13.21875" bestFit="1" customWidth="1"/>
    <col min="114" max="114" width="14.6640625" bestFit="1" customWidth="1"/>
    <col min="115" max="115" width="14.44140625" bestFit="1" customWidth="1"/>
    <col min="116" max="116" width="12.33203125" bestFit="1" customWidth="1"/>
    <col min="117" max="117" width="8.6640625" bestFit="1" customWidth="1"/>
    <col min="118" max="118" width="19.21875" bestFit="1" customWidth="1"/>
    <col min="119" max="119" width="6.33203125" bestFit="1" customWidth="1"/>
    <col min="120" max="120" width="11.5546875" bestFit="1" customWidth="1"/>
    <col min="121" max="121" width="14.77734375" bestFit="1" customWidth="1"/>
    <col min="122" max="122" width="10.33203125" bestFit="1" customWidth="1"/>
    <col min="123" max="123" width="11.6640625" bestFit="1" customWidth="1"/>
    <col min="124" max="124" width="8.109375" bestFit="1" customWidth="1"/>
    <col min="125" max="125" width="20.5546875" bestFit="1" customWidth="1"/>
    <col min="126" max="126" width="4.77734375" bestFit="1" customWidth="1"/>
    <col min="127" max="127" width="14.33203125" bestFit="1" customWidth="1"/>
    <col min="128" max="128" width="9.88671875" bestFit="1" customWidth="1"/>
    <col min="130" max="130" width="23.44140625" bestFit="1" customWidth="1"/>
    <col min="131" max="131" width="5.77734375" bestFit="1" customWidth="1"/>
    <col min="132" max="132" width="23" bestFit="1" customWidth="1"/>
    <col min="133" max="133" width="15.44140625" bestFit="1" customWidth="1"/>
    <col min="134" max="134" width="7" bestFit="1" customWidth="1"/>
    <col min="135" max="135" width="12.44140625" bestFit="1" customWidth="1"/>
    <col min="136" max="136" width="9" bestFit="1" customWidth="1"/>
    <col min="138" max="138" width="22.109375" bestFit="1" customWidth="1"/>
    <col min="139" max="139" width="11.44140625" bestFit="1" customWidth="1"/>
    <col min="140" max="140" width="11.33203125" bestFit="1" customWidth="1"/>
    <col min="141" max="141" width="10.5546875" bestFit="1" customWidth="1"/>
    <col min="143" max="143" width="11.6640625" bestFit="1" customWidth="1"/>
    <col min="144" max="144" width="10.6640625" bestFit="1" customWidth="1"/>
    <col min="145" max="145" width="6.44140625" bestFit="1" customWidth="1"/>
    <col min="146" max="146" width="12.33203125" bestFit="1" customWidth="1"/>
    <col min="147" max="147" width="14.6640625" bestFit="1" customWidth="1"/>
    <col min="148" max="148" width="14.109375" bestFit="1" customWidth="1"/>
    <col min="149" max="149" width="19.6640625" bestFit="1" customWidth="1"/>
    <col min="150" max="150" width="14" bestFit="1" customWidth="1"/>
    <col min="151" max="151" width="8.21875" bestFit="1" customWidth="1"/>
    <col min="152" max="152" width="11.33203125" bestFit="1" customWidth="1"/>
    <col min="153" max="153" width="10.6640625" bestFit="1" customWidth="1"/>
    <col min="154" max="154" width="14.5546875" bestFit="1" customWidth="1"/>
    <col min="155" max="155" width="14.44140625" bestFit="1" customWidth="1"/>
    <col min="156" max="156" width="14.88671875" bestFit="1" customWidth="1"/>
    <col min="157" max="157" width="18.77734375" bestFit="1" customWidth="1"/>
    <col min="158" max="158" width="13" bestFit="1" customWidth="1"/>
    <col min="159" max="159" width="10" bestFit="1" customWidth="1"/>
    <col min="160" max="160" width="12" bestFit="1" customWidth="1"/>
    <col min="161" max="161" width="17.6640625" bestFit="1" customWidth="1"/>
    <col min="162" max="162" width="13.33203125" bestFit="1" customWidth="1"/>
    <col min="163" max="163" width="22.6640625" bestFit="1" customWidth="1"/>
    <col min="164" max="164" width="14.77734375" bestFit="1" customWidth="1"/>
    <col min="165" max="165" width="11.6640625" bestFit="1" customWidth="1"/>
    <col min="166" max="166" width="14.44140625" bestFit="1" customWidth="1"/>
    <col min="167" max="167" width="9.109375" bestFit="1" customWidth="1"/>
    <col min="168" max="168" width="10.109375" bestFit="1" customWidth="1"/>
    <col min="169" max="169" width="18.21875" bestFit="1" customWidth="1"/>
    <col min="170" max="170" width="28.88671875" bestFit="1" customWidth="1"/>
    <col min="171" max="171" width="13.77734375" bestFit="1" customWidth="1"/>
    <col min="172" max="172" width="31.77734375" bestFit="1" customWidth="1"/>
    <col min="173" max="173" width="23.21875" bestFit="1" customWidth="1"/>
    <col min="174" max="174" width="13.77734375" bestFit="1" customWidth="1"/>
    <col min="175" max="175" width="11.33203125" bestFit="1" customWidth="1"/>
    <col min="176" max="176" width="26.33203125" bestFit="1" customWidth="1"/>
    <col min="177" max="177" width="8.21875" bestFit="1" customWidth="1"/>
    <col min="178" max="178" width="19.77734375" bestFit="1" customWidth="1"/>
    <col min="179" max="179" width="19.44140625" bestFit="1" customWidth="1"/>
    <col min="180" max="180" width="16.6640625" bestFit="1" customWidth="1"/>
    <col min="181" max="181" width="20.109375" bestFit="1" customWidth="1"/>
    <col min="182" max="182" width="11.44140625" bestFit="1" customWidth="1"/>
    <col min="183" max="183" width="29.88671875" bestFit="1" customWidth="1"/>
    <col min="184" max="184" width="13.33203125" bestFit="1" customWidth="1"/>
    <col min="185" max="185" width="21" bestFit="1" customWidth="1"/>
    <col min="186" max="186" width="14.21875" bestFit="1" customWidth="1"/>
    <col min="187" max="187" width="15.6640625" bestFit="1" customWidth="1"/>
    <col min="188" max="188" width="11.5546875" bestFit="1" customWidth="1"/>
    <col min="189" max="189" width="12.33203125" bestFit="1" customWidth="1"/>
    <col min="190" max="190" width="5.33203125" bestFit="1" customWidth="1"/>
    <col min="191" max="191" width="9" bestFit="1" customWidth="1"/>
    <col min="192" max="192" width="11.44140625" bestFit="1" customWidth="1"/>
    <col min="193" max="193" width="8.44140625" bestFit="1" customWidth="1"/>
    <col min="194" max="194" width="8.88671875" bestFit="1" customWidth="1"/>
    <col min="195" max="195" width="13.6640625" bestFit="1" customWidth="1"/>
    <col min="196" max="196" width="14.77734375" bestFit="1" customWidth="1"/>
    <col min="197" max="197" width="21.33203125" bestFit="1" customWidth="1"/>
    <col min="198" max="198" width="13.21875" bestFit="1" customWidth="1"/>
    <col min="199" max="199" width="12.5546875" bestFit="1" customWidth="1"/>
    <col min="200" max="200" width="11.88671875" bestFit="1" customWidth="1"/>
    <col min="201" max="201" width="22.21875" bestFit="1" customWidth="1"/>
    <col min="202" max="202" width="17.6640625" bestFit="1" customWidth="1"/>
    <col min="203" max="203" width="14.21875" bestFit="1" customWidth="1"/>
    <col min="204" max="204" width="41.77734375" bestFit="1" customWidth="1"/>
    <col min="205" max="205" width="9" bestFit="1" customWidth="1"/>
    <col min="206" max="206" width="13.33203125" bestFit="1" customWidth="1"/>
    <col min="207" max="207" width="11.6640625" bestFit="1" customWidth="1"/>
    <col min="208" max="208" width="17" bestFit="1" customWidth="1"/>
    <col min="209" max="209" width="10.5546875" bestFit="1" customWidth="1"/>
    <col min="210" max="210" width="7" bestFit="1" customWidth="1"/>
    <col min="211" max="211" width="10.5546875" bestFit="1" customWidth="1"/>
  </cols>
  <sheetData>
    <row r="1" spans="1:4" x14ac:dyDescent="0.3">
      <c r="A1" s="46" t="s">
        <v>76</v>
      </c>
      <c r="B1" s="46"/>
      <c r="C1" s="46"/>
      <c r="D1" s="46"/>
    </row>
    <row r="3" spans="1:4" x14ac:dyDescent="0.3">
      <c r="A3" s="8" t="s">
        <v>3</v>
      </c>
      <c r="B3" s="8" t="s">
        <v>66</v>
      </c>
    </row>
    <row r="4" spans="1:4" x14ac:dyDescent="0.3">
      <c r="A4" s="1" t="s">
        <v>77</v>
      </c>
      <c r="B4">
        <v>1</v>
      </c>
    </row>
    <row r="5" spans="1:4" x14ac:dyDescent="0.3">
      <c r="A5" s="1" t="s">
        <v>78</v>
      </c>
      <c r="B5">
        <v>11</v>
      </c>
    </row>
    <row r="6" spans="1:4" x14ac:dyDescent="0.3">
      <c r="A6" s="1" t="s">
        <v>79</v>
      </c>
      <c r="B6">
        <v>20</v>
      </c>
    </row>
    <row r="7" spans="1:4" x14ac:dyDescent="0.3">
      <c r="A7" s="1" t="s">
        <v>80</v>
      </c>
      <c r="B7">
        <v>16</v>
      </c>
    </row>
    <row r="8" spans="1:4" x14ac:dyDescent="0.3">
      <c r="A8" s="1" t="s">
        <v>81</v>
      </c>
      <c r="B8">
        <v>44</v>
      </c>
    </row>
    <row r="9" spans="1:4" x14ac:dyDescent="0.3">
      <c r="A9" s="1" t="s">
        <v>82</v>
      </c>
      <c r="B9">
        <v>58</v>
      </c>
    </row>
    <row r="10" spans="1:4" x14ac:dyDescent="0.3">
      <c r="A10" s="1" t="s">
        <v>83</v>
      </c>
      <c r="B10">
        <v>59</v>
      </c>
    </row>
    <row r="11" spans="1:4" x14ac:dyDescent="0.3">
      <c r="A11" s="9" t="s">
        <v>75</v>
      </c>
      <c r="B11" s="10">
        <v>209</v>
      </c>
    </row>
  </sheetData>
  <sheetProtection sheet="1" objects="1" scenarios="1"/>
  <mergeCells count="1">
    <mergeCell ref="A1:D1"/>
  </mergeCells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0DE6-6519-384C-B777-A36001E75316}">
  <sheetPr>
    <tabColor theme="5" tint="0.79998168889431442"/>
  </sheetPr>
  <dimension ref="A1:I12"/>
  <sheetViews>
    <sheetView showGridLines="0" workbookViewId="0">
      <selection activeCell="H35" sqref="H35"/>
    </sheetView>
  </sheetViews>
  <sheetFormatPr baseColWidth="10" defaultColWidth="10.6640625" defaultRowHeight="24" x14ac:dyDescent="0.3"/>
  <cols>
    <col min="1" max="1" width="11.88671875" bestFit="1" customWidth="1"/>
    <col min="2" max="2" width="14.109375" customWidth="1"/>
    <col min="3" max="3" width="3.21875" customWidth="1"/>
  </cols>
  <sheetData>
    <row r="1" spans="1:9" x14ac:dyDescent="0.3">
      <c r="A1" s="11" t="s">
        <v>3</v>
      </c>
      <c r="B1" s="11" t="s">
        <v>66</v>
      </c>
      <c r="D1" s="47" t="s">
        <v>84</v>
      </c>
      <c r="E1" s="47"/>
      <c r="F1" s="47"/>
      <c r="G1" s="47"/>
      <c r="H1" s="47"/>
      <c r="I1" s="47"/>
    </row>
    <row r="2" spans="1:9" x14ac:dyDescent="0.3">
      <c r="A2" s="1" t="s">
        <v>9</v>
      </c>
      <c r="B2">
        <v>2</v>
      </c>
      <c r="D2" s="47"/>
      <c r="E2" s="47"/>
      <c r="F2" s="47"/>
      <c r="G2" s="47"/>
      <c r="H2" s="47"/>
      <c r="I2" s="47"/>
    </row>
    <row r="3" spans="1:9" x14ac:dyDescent="0.3">
      <c r="A3" s="1" t="s">
        <v>11</v>
      </c>
      <c r="B3">
        <v>2</v>
      </c>
    </row>
    <row r="4" spans="1:9" x14ac:dyDescent="0.3">
      <c r="A4" s="1" t="s">
        <v>12</v>
      </c>
      <c r="B4">
        <v>2</v>
      </c>
    </row>
    <row r="5" spans="1:9" x14ac:dyDescent="0.3">
      <c r="A5" s="1" t="s">
        <v>13</v>
      </c>
      <c r="B5">
        <v>39</v>
      </c>
    </row>
    <row r="6" spans="1:9" x14ac:dyDescent="0.3">
      <c r="A6" s="1" t="s">
        <v>14</v>
      </c>
      <c r="B6">
        <v>98</v>
      </c>
    </row>
    <row r="7" spans="1:9" x14ac:dyDescent="0.3">
      <c r="A7" s="1" t="s">
        <v>15</v>
      </c>
      <c r="B7">
        <v>99</v>
      </c>
    </row>
    <row r="8" spans="1:9" x14ac:dyDescent="0.3">
      <c r="A8" s="1" t="s">
        <v>16</v>
      </c>
      <c r="B8">
        <v>130</v>
      </c>
    </row>
    <row r="9" spans="1:9" x14ac:dyDescent="0.3">
      <c r="A9" s="1" t="s">
        <v>17</v>
      </c>
      <c r="B9">
        <v>137</v>
      </c>
    </row>
    <row r="10" spans="1:9" x14ac:dyDescent="0.3">
      <c r="A10" s="1" t="s">
        <v>18</v>
      </c>
      <c r="B10">
        <v>156</v>
      </c>
    </row>
    <row r="11" spans="1:9" x14ac:dyDescent="0.3">
      <c r="A11" s="1" t="s">
        <v>19</v>
      </c>
      <c r="B11">
        <v>88</v>
      </c>
    </row>
    <row r="12" spans="1:9" x14ac:dyDescent="0.3">
      <c r="A12" s="12" t="s">
        <v>75</v>
      </c>
      <c r="B12" s="13">
        <v>753</v>
      </c>
    </row>
  </sheetData>
  <sheetProtection sheet="1" objects="1" scenarios="1"/>
  <mergeCells count="1">
    <mergeCell ref="D1:I2"/>
  </mergeCells>
  <pageMargins left="0.7" right="0.7" top="0.75" bottom="0.75" header="0.3" footer="0.3"/>
  <pageSetup paperSize="9"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5C46-0063-D740-9CCD-B2E56CBEE6AC}">
  <sheetPr>
    <tabColor theme="5" tint="0.79998168889431442"/>
  </sheetPr>
  <dimension ref="A1:D14"/>
  <sheetViews>
    <sheetView showGridLines="0" workbookViewId="0">
      <selection activeCell="H35" sqref="H35"/>
    </sheetView>
  </sheetViews>
  <sheetFormatPr baseColWidth="10" defaultColWidth="10.6640625" defaultRowHeight="24" x14ac:dyDescent="0.3"/>
  <cols>
    <col min="1" max="1" width="10.5546875" bestFit="1" customWidth="1"/>
    <col min="2" max="2" width="14.88671875" customWidth="1"/>
  </cols>
  <sheetData>
    <row r="1" spans="1:4" x14ac:dyDescent="0.3">
      <c r="A1" s="46" t="s">
        <v>85</v>
      </c>
      <c r="B1" s="46"/>
      <c r="C1" s="46"/>
      <c r="D1" s="46"/>
    </row>
    <row r="3" spans="1:4" x14ac:dyDescent="0.3">
      <c r="A3" s="14" t="s">
        <v>86</v>
      </c>
      <c r="B3" s="14" t="s">
        <v>87</v>
      </c>
    </row>
    <row r="4" spans="1:4" x14ac:dyDescent="0.3">
      <c r="A4" s="1" t="s">
        <v>10</v>
      </c>
      <c r="B4">
        <v>3</v>
      </c>
    </row>
    <row r="5" spans="1:4" x14ac:dyDescent="0.3">
      <c r="A5" s="1" t="s">
        <v>11</v>
      </c>
      <c r="B5">
        <v>1</v>
      </c>
    </row>
    <row r="6" spans="1:4" x14ac:dyDescent="0.3">
      <c r="A6" s="1" t="s">
        <v>12</v>
      </c>
      <c r="B6">
        <v>1</v>
      </c>
    </row>
    <row r="7" spans="1:4" x14ac:dyDescent="0.3">
      <c r="A7" s="1" t="s">
        <v>13</v>
      </c>
      <c r="B7">
        <v>20</v>
      </c>
    </row>
    <row r="8" spans="1:4" x14ac:dyDescent="0.3">
      <c r="A8" s="1" t="s">
        <v>14</v>
      </c>
      <c r="B8">
        <v>23</v>
      </c>
    </row>
    <row r="9" spans="1:4" x14ac:dyDescent="0.3">
      <c r="A9" s="1" t="s">
        <v>15</v>
      </c>
      <c r="B9">
        <v>41</v>
      </c>
    </row>
    <row r="10" spans="1:4" x14ac:dyDescent="0.3">
      <c r="A10" s="1" t="s">
        <v>16</v>
      </c>
      <c r="B10">
        <v>64</v>
      </c>
    </row>
    <row r="11" spans="1:4" x14ac:dyDescent="0.3">
      <c r="A11" s="1" t="s">
        <v>17</v>
      </c>
      <c r="B11">
        <v>100</v>
      </c>
    </row>
    <row r="12" spans="1:4" x14ac:dyDescent="0.3">
      <c r="A12" s="1" t="s">
        <v>18</v>
      </c>
      <c r="B12">
        <v>136</v>
      </c>
    </row>
    <row r="13" spans="1:4" x14ac:dyDescent="0.3">
      <c r="A13" s="1" t="s">
        <v>19</v>
      </c>
      <c r="B13">
        <v>172</v>
      </c>
    </row>
    <row r="14" spans="1:4" x14ac:dyDescent="0.3">
      <c r="A14" s="15" t="s">
        <v>75</v>
      </c>
      <c r="B14" s="16">
        <v>561</v>
      </c>
    </row>
  </sheetData>
  <sheetProtection sheet="1" objects="1" scenarios="1"/>
  <mergeCells count="1">
    <mergeCell ref="A1:D1"/>
  </mergeCells>
  <pageMargins left="0.7" right="0.7" top="0.75" bottom="0.75" header="0.3" footer="0.3"/>
  <pageSetup paperSize="9" orientation="portrait" horizontalDpi="0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BFD0-DDE1-1849-90C5-037CD756C9F9}">
  <sheetPr>
    <tabColor theme="5" tint="0.79998168889431442"/>
  </sheetPr>
  <dimension ref="A1:N20"/>
  <sheetViews>
    <sheetView showGridLines="0" zoomScale="90" zoomScaleNormal="90" workbookViewId="0">
      <selection activeCell="H35" sqref="H35"/>
    </sheetView>
  </sheetViews>
  <sheetFormatPr baseColWidth="10" defaultColWidth="10.6640625" defaultRowHeight="24" x14ac:dyDescent="0.3"/>
  <cols>
    <col min="1" max="1" width="22.44140625" bestFit="1" customWidth="1"/>
    <col min="2" max="2" width="9.109375" style="1" bestFit="1" customWidth="1"/>
    <col min="3" max="3" width="6.77734375" customWidth="1"/>
    <col min="4" max="4" width="7.44140625" bestFit="1" customWidth="1"/>
    <col min="5" max="5" width="8.6640625" customWidth="1"/>
    <col min="6" max="6" width="10.5546875" bestFit="1" customWidth="1"/>
    <col min="7" max="7" width="2.109375" customWidth="1"/>
    <col min="8" max="8" width="2.21875" bestFit="1" customWidth="1"/>
    <col min="9" max="9" width="11.77734375" bestFit="1" customWidth="1"/>
    <col min="10" max="10" width="9.77734375" bestFit="1" customWidth="1"/>
    <col min="11" max="11" width="10.109375" bestFit="1" customWidth="1"/>
    <col min="12" max="12" width="23.33203125" bestFit="1" customWidth="1"/>
    <col min="13" max="13" width="10.33203125" bestFit="1" customWidth="1"/>
    <col min="14" max="14" width="11.6640625" bestFit="1" customWidth="1"/>
    <col min="15" max="15" width="8.33203125" bestFit="1" customWidth="1"/>
    <col min="16" max="16" width="12" bestFit="1" customWidth="1"/>
    <col min="17" max="17" width="12.6640625" bestFit="1" customWidth="1"/>
    <col min="18" max="18" width="14.6640625" bestFit="1" customWidth="1"/>
    <col min="19" max="19" width="10.5546875" bestFit="1" customWidth="1"/>
  </cols>
  <sheetData>
    <row r="1" spans="1:14" x14ac:dyDescent="0.3">
      <c r="A1" t="s">
        <v>88</v>
      </c>
      <c r="B1" s="1" t="s">
        <v>89</v>
      </c>
      <c r="I1" s="48" t="s">
        <v>90</v>
      </c>
      <c r="J1" s="49"/>
      <c r="K1" s="49"/>
      <c r="L1" s="49"/>
      <c r="M1" s="49"/>
      <c r="N1" s="49"/>
    </row>
    <row r="2" spans="1:14" x14ac:dyDescent="0.3">
      <c r="A2" t="s">
        <v>91</v>
      </c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I2" s="49"/>
      <c r="J2" s="49"/>
      <c r="K2" s="49"/>
      <c r="L2" s="49"/>
      <c r="M2" s="49"/>
      <c r="N2" s="49"/>
    </row>
    <row r="3" spans="1:14" x14ac:dyDescent="0.3">
      <c r="A3" s="1" t="s">
        <v>97</v>
      </c>
      <c r="B3" s="1">
        <v>3</v>
      </c>
      <c r="C3" s="1"/>
      <c r="D3" s="1"/>
      <c r="E3" s="1"/>
      <c r="F3" s="1">
        <v>3</v>
      </c>
    </row>
    <row r="4" spans="1:14" x14ac:dyDescent="0.3">
      <c r="A4" s="1" t="s">
        <v>98</v>
      </c>
      <c r="C4" s="1">
        <v>3</v>
      </c>
      <c r="D4" s="1">
        <v>1</v>
      </c>
      <c r="E4" s="1"/>
      <c r="F4" s="1">
        <v>4</v>
      </c>
    </row>
    <row r="5" spans="1:14" x14ac:dyDescent="0.3">
      <c r="A5" s="1" t="s">
        <v>99</v>
      </c>
      <c r="C5" s="1">
        <v>7</v>
      </c>
      <c r="D5" s="1"/>
      <c r="E5" s="1"/>
      <c r="F5" s="1">
        <v>7</v>
      </c>
    </row>
    <row r="6" spans="1:14" x14ac:dyDescent="0.3">
      <c r="A6" s="1" t="s">
        <v>100</v>
      </c>
      <c r="C6" s="1">
        <v>1</v>
      </c>
      <c r="D6" s="1">
        <v>1</v>
      </c>
      <c r="E6" s="1"/>
      <c r="F6" s="1">
        <v>2</v>
      </c>
    </row>
    <row r="7" spans="1:14" x14ac:dyDescent="0.3">
      <c r="A7" s="1" t="s">
        <v>101</v>
      </c>
      <c r="B7" s="1">
        <v>2</v>
      </c>
      <c r="C7" s="1">
        <v>2</v>
      </c>
      <c r="D7" s="1">
        <v>3</v>
      </c>
      <c r="E7" s="1"/>
      <c r="F7" s="1">
        <v>7</v>
      </c>
    </row>
    <row r="8" spans="1:14" x14ac:dyDescent="0.3">
      <c r="A8" s="1" t="s">
        <v>102</v>
      </c>
      <c r="B8" s="1">
        <v>1</v>
      </c>
      <c r="C8" s="1"/>
      <c r="D8" s="1">
        <v>1</v>
      </c>
      <c r="E8" s="1"/>
      <c r="F8" s="1">
        <v>2</v>
      </c>
    </row>
    <row r="9" spans="1:14" x14ac:dyDescent="0.3">
      <c r="A9" s="1" t="s">
        <v>103</v>
      </c>
      <c r="B9" s="1">
        <v>1</v>
      </c>
      <c r="C9" s="1">
        <v>1</v>
      </c>
      <c r="D9" s="1"/>
      <c r="E9" s="1"/>
      <c r="F9" s="1">
        <v>2</v>
      </c>
    </row>
    <row r="10" spans="1:14" x14ac:dyDescent="0.3">
      <c r="A10" s="1" t="s">
        <v>104</v>
      </c>
      <c r="C10" s="1">
        <v>1</v>
      </c>
      <c r="D10" s="1"/>
      <c r="E10" s="1"/>
      <c r="F10" s="1">
        <v>1</v>
      </c>
    </row>
    <row r="11" spans="1:14" x14ac:dyDescent="0.3">
      <c r="A11" s="1" t="s">
        <v>105</v>
      </c>
      <c r="C11" s="1">
        <v>3</v>
      </c>
      <c r="D11" s="1"/>
      <c r="E11" s="1"/>
      <c r="F11" s="1">
        <v>3</v>
      </c>
    </row>
    <row r="12" spans="1:14" x14ac:dyDescent="0.3">
      <c r="A12" s="1" t="s">
        <v>106</v>
      </c>
      <c r="B12" s="1">
        <v>1</v>
      </c>
      <c r="C12" s="1">
        <v>1</v>
      </c>
      <c r="D12" s="1"/>
      <c r="E12" s="1"/>
      <c r="F12" s="1">
        <v>2</v>
      </c>
    </row>
    <row r="13" spans="1:14" x14ac:dyDescent="0.3">
      <c r="A13" s="1" t="s">
        <v>107</v>
      </c>
      <c r="B13" s="1">
        <v>2</v>
      </c>
      <c r="C13" s="1">
        <v>4</v>
      </c>
      <c r="D13" s="1">
        <v>5</v>
      </c>
      <c r="E13" s="1"/>
      <c r="F13" s="1">
        <v>11</v>
      </c>
    </row>
    <row r="14" spans="1:14" x14ac:dyDescent="0.3">
      <c r="A14" s="1" t="s">
        <v>108</v>
      </c>
      <c r="B14" s="1">
        <v>5</v>
      </c>
      <c r="C14" s="1"/>
      <c r="D14" s="1">
        <v>1</v>
      </c>
      <c r="E14" s="1"/>
      <c r="F14" s="1">
        <v>6</v>
      </c>
    </row>
    <row r="15" spans="1:14" x14ac:dyDescent="0.3">
      <c r="A15" s="1" t="s">
        <v>109</v>
      </c>
      <c r="C15" s="1">
        <v>1</v>
      </c>
      <c r="D15" s="1">
        <v>2</v>
      </c>
      <c r="E15" s="1"/>
      <c r="F15" s="1">
        <v>3</v>
      </c>
    </row>
    <row r="16" spans="1:14" x14ac:dyDescent="0.3">
      <c r="A16" s="1" t="s">
        <v>110</v>
      </c>
      <c r="C16" s="1">
        <v>3</v>
      </c>
      <c r="D16" s="1"/>
      <c r="E16" s="1"/>
      <c r="F16" s="1">
        <v>3</v>
      </c>
    </row>
    <row r="17" spans="1:6" x14ac:dyDescent="0.3">
      <c r="A17" s="1" t="s">
        <v>111</v>
      </c>
      <c r="B17" s="1">
        <v>2</v>
      </c>
      <c r="C17" s="1">
        <v>1</v>
      </c>
      <c r="D17" s="1"/>
      <c r="E17" s="1">
        <v>1</v>
      </c>
      <c r="F17" s="1">
        <v>4</v>
      </c>
    </row>
    <row r="18" spans="1:6" x14ac:dyDescent="0.3">
      <c r="A18" s="1" t="s">
        <v>112</v>
      </c>
      <c r="C18" s="1">
        <v>4</v>
      </c>
      <c r="D18" s="1"/>
      <c r="E18" s="1"/>
      <c r="F18" s="1">
        <v>4</v>
      </c>
    </row>
    <row r="19" spans="1:6" x14ac:dyDescent="0.3">
      <c r="A19" s="1" t="s">
        <v>113</v>
      </c>
      <c r="C19" s="1">
        <v>13</v>
      </c>
      <c r="D19" s="1"/>
      <c r="E19" s="1"/>
      <c r="F19" s="1">
        <v>13</v>
      </c>
    </row>
    <row r="20" spans="1:6" x14ac:dyDescent="0.3">
      <c r="A20" s="1" t="s">
        <v>96</v>
      </c>
      <c r="B20" s="1">
        <v>17</v>
      </c>
      <c r="C20" s="1">
        <v>45</v>
      </c>
      <c r="D20" s="1">
        <v>14</v>
      </c>
      <c r="E20" s="1">
        <v>1</v>
      </c>
      <c r="F20" s="1">
        <v>77</v>
      </c>
    </row>
  </sheetData>
  <sheetProtection sheet="1" objects="1" scenarios="1"/>
  <mergeCells count="1">
    <mergeCell ref="I1:N2"/>
  </mergeCells>
  <pageMargins left="0.7" right="0.7" top="0.75" bottom="0.75" header="0.3" footer="0.3"/>
  <pageSetup paperSize="9"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86D9-8165-A84C-8F95-4BC2E08E70F2}">
  <dimension ref="A1:G1667"/>
  <sheetViews>
    <sheetView workbookViewId="0">
      <selection activeCell="H35" sqref="H35"/>
    </sheetView>
  </sheetViews>
  <sheetFormatPr baseColWidth="10" defaultColWidth="10.77734375" defaultRowHeight="18" x14ac:dyDescent="0.2"/>
  <cols>
    <col min="1" max="1" width="12.21875" style="19" bestFit="1" customWidth="1"/>
    <col min="2" max="2" width="5.77734375" style="19" bestFit="1" customWidth="1"/>
    <col min="3" max="3" width="55.5546875" style="19" bestFit="1" customWidth="1"/>
    <col min="4" max="4" width="31" style="19" bestFit="1" customWidth="1"/>
    <col min="5" max="5" width="8.21875" style="19" bestFit="1" customWidth="1"/>
    <col min="6" max="6" width="20.77734375" style="19" bestFit="1" customWidth="1"/>
    <col min="7" max="7" width="49.6640625" style="19" bestFit="1" customWidth="1"/>
    <col min="8" max="16384" width="10.77734375" style="19"/>
  </cols>
  <sheetData>
    <row r="1" spans="1:7" s="18" customFormat="1" x14ac:dyDescent="0.2">
      <c r="A1" s="18" t="s">
        <v>2</v>
      </c>
      <c r="B1" s="18" t="s">
        <v>86</v>
      </c>
      <c r="C1" s="18" t="s">
        <v>114</v>
      </c>
      <c r="D1" s="18" t="s">
        <v>115</v>
      </c>
      <c r="E1" s="18" t="s">
        <v>89</v>
      </c>
      <c r="F1" s="18" t="s">
        <v>116</v>
      </c>
      <c r="G1" s="18" t="s">
        <v>21</v>
      </c>
    </row>
    <row r="2" spans="1:7" x14ac:dyDescent="0.2">
      <c r="A2" s="19" t="s">
        <v>117</v>
      </c>
    </row>
    <row r="3" spans="1:7" x14ac:dyDescent="0.2">
      <c r="A3" s="19" t="s">
        <v>118</v>
      </c>
      <c r="B3" s="19">
        <v>1919</v>
      </c>
      <c r="C3" s="19" t="s">
        <v>119</v>
      </c>
      <c r="D3" s="19" t="s">
        <v>120</v>
      </c>
      <c r="E3" s="19" t="s">
        <v>93</v>
      </c>
      <c r="F3" s="19" t="s">
        <v>121</v>
      </c>
      <c r="G3" s="19" t="s">
        <v>27</v>
      </c>
    </row>
    <row r="4" spans="1:7" x14ac:dyDescent="0.2">
      <c r="A4" s="19" t="s">
        <v>118</v>
      </c>
      <c r="B4" s="19">
        <v>1924</v>
      </c>
      <c r="C4" s="19" t="s">
        <v>122</v>
      </c>
      <c r="D4" s="19" t="s">
        <v>123</v>
      </c>
      <c r="E4" s="19" t="s">
        <v>93</v>
      </c>
      <c r="F4" s="19" t="s">
        <v>124</v>
      </c>
      <c r="G4" s="19" t="s">
        <v>27</v>
      </c>
    </row>
    <row r="5" spans="1:7" x14ac:dyDescent="0.2">
      <c r="A5" s="19" t="s">
        <v>125</v>
      </c>
      <c r="B5" s="19">
        <v>1924</v>
      </c>
      <c r="C5" s="19" t="s">
        <v>122</v>
      </c>
      <c r="D5" s="19" t="s">
        <v>122</v>
      </c>
      <c r="E5" s="19" t="s">
        <v>92</v>
      </c>
      <c r="F5" s="19" t="s">
        <v>126</v>
      </c>
      <c r="G5" s="19" t="s">
        <v>27</v>
      </c>
    </row>
    <row r="6" spans="1:7" x14ac:dyDescent="0.2">
      <c r="A6" s="19" t="s">
        <v>127</v>
      </c>
      <c r="B6" s="19">
        <v>1929</v>
      </c>
      <c r="C6" s="19" t="s">
        <v>128</v>
      </c>
      <c r="D6" s="19" t="s">
        <v>129</v>
      </c>
      <c r="E6" s="19" t="s">
        <v>94</v>
      </c>
      <c r="F6" s="19" t="s">
        <v>130</v>
      </c>
      <c r="G6" s="19" t="s">
        <v>27</v>
      </c>
    </row>
    <row r="7" spans="1:7" x14ac:dyDescent="0.2">
      <c r="A7" s="19" t="s">
        <v>127</v>
      </c>
      <c r="B7" s="19">
        <v>1931</v>
      </c>
      <c r="C7" s="19" t="s">
        <v>131</v>
      </c>
      <c r="D7" s="19" t="s">
        <v>132</v>
      </c>
      <c r="E7" s="19" t="s">
        <v>94</v>
      </c>
      <c r="F7" s="19" t="s">
        <v>133</v>
      </c>
      <c r="G7" s="19" t="s">
        <v>27</v>
      </c>
    </row>
    <row r="8" spans="1:7" x14ac:dyDescent="0.2">
      <c r="A8" s="19" t="s">
        <v>127</v>
      </c>
      <c r="B8" s="19">
        <v>1936</v>
      </c>
      <c r="C8" s="19" t="s">
        <v>134</v>
      </c>
      <c r="D8" s="19" t="s">
        <v>135</v>
      </c>
      <c r="E8" s="19" t="s">
        <v>94</v>
      </c>
      <c r="F8" s="19" t="s">
        <v>136</v>
      </c>
      <c r="G8" s="19" t="s">
        <v>23</v>
      </c>
    </row>
    <row r="9" spans="1:7" x14ac:dyDescent="0.2">
      <c r="A9" s="19" t="s">
        <v>127</v>
      </c>
      <c r="B9" s="19">
        <v>1940</v>
      </c>
      <c r="C9" s="19" t="s">
        <v>137</v>
      </c>
      <c r="D9" s="19" t="s">
        <v>138</v>
      </c>
      <c r="E9" s="19" t="s">
        <v>94</v>
      </c>
      <c r="F9" s="19" t="s">
        <v>139</v>
      </c>
      <c r="G9" s="19" t="s">
        <v>23</v>
      </c>
    </row>
    <row r="10" spans="1:7" x14ac:dyDescent="0.2">
      <c r="A10" s="19" t="s">
        <v>118</v>
      </c>
      <c r="B10" s="19">
        <v>1941</v>
      </c>
      <c r="C10" s="19" t="s">
        <v>140</v>
      </c>
      <c r="D10" s="19" t="s">
        <v>141</v>
      </c>
      <c r="E10" s="19" t="s">
        <v>93</v>
      </c>
      <c r="F10" s="19" t="s">
        <v>142</v>
      </c>
      <c r="G10" s="19" t="s">
        <v>23</v>
      </c>
    </row>
    <row r="11" spans="1:7" x14ac:dyDescent="0.2">
      <c r="A11" s="19" t="s">
        <v>118</v>
      </c>
      <c r="B11" s="19">
        <v>1948</v>
      </c>
      <c r="C11" s="19" t="s">
        <v>143</v>
      </c>
      <c r="D11" s="19" t="s">
        <v>144</v>
      </c>
      <c r="E11" s="19" t="s">
        <v>93</v>
      </c>
      <c r="F11" s="19" t="s">
        <v>145</v>
      </c>
      <c r="G11" s="19" t="s">
        <v>23</v>
      </c>
    </row>
    <row r="12" spans="1:7" x14ac:dyDescent="0.2">
      <c r="A12" s="19" t="s">
        <v>118</v>
      </c>
      <c r="B12" s="19">
        <v>1950</v>
      </c>
      <c r="C12" s="19" t="s">
        <v>146</v>
      </c>
      <c r="D12" s="19" t="s">
        <v>147</v>
      </c>
      <c r="E12" s="19" t="s">
        <v>93</v>
      </c>
      <c r="F12" s="19" t="s">
        <v>148</v>
      </c>
      <c r="G12" s="19" t="s">
        <v>23</v>
      </c>
    </row>
    <row r="13" spans="1:7" x14ac:dyDescent="0.2">
      <c r="A13" s="19" t="s">
        <v>117</v>
      </c>
      <c r="B13" s="19">
        <v>1953</v>
      </c>
      <c r="C13" s="19" t="s">
        <v>149</v>
      </c>
      <c r="D13" s="19" t="s">
        <v>150</v>
      </c>
      <c r="E13" s="19" t="s">
        <v>95</v>
      </c>
      <c r="F13" s="19" t="s">
        <v>151</v>
      </c>
      <c r="G13" s="19" t="s">
        <v>23</v>
      </c>
    </row>
    <row r="14" spans="1:7" x14ac:dyDescent="0.2">
      <c r="A14" s="19" t="s">
        <v>117</v>
      </c>
      <c r="B14" s="19">
        <v>1954</v>
      </c>
      <c r="C14" s="19" t="s">
        <v>152</v>
      </c>
      <c r="D14" s="19" t="s">
        <v>153</v>
      </c>
      <c r="E14" s="19" t="s">
        <v>95</v>
      </c>
      <c r="F14" s="19" t="s">
        <v>154</v>
      </c>
      <c r="G14" s="19" t="s">
        <v>25</v>
      </c>
    </row>
    <row r="15" spans="1:7" x14ac:dyDescent="0.2">
      <c r="A15" s="19" t="s">
        <v>118</v>
      </c>
      <c r="B15" s="19">
        <v>1955</v>
      </c>
      <c r="C15" s="19" t="s">
        <v>155</v>
      </c>
      <c r="D15" s="19" t="s">
        <v>156</v>
      </c>
      <c r="E15" s="19" t="s">
        <v>93</v>
      </c>
      <c r="F15" s="19" t="s">
        <v>157</v>
      </c>
      <c r="G15" s="19" t="s">
        <v>23</v>
      </c>
    </row>
    <row r="16" spans="1:7" x14ac:dyDescent="0.2">
      <c r="A16" s="19" t="s">
        <v>127</v>
      </c>
      <c r="B16" s="19">
        <v>1958</v>
      </c>
      <c r="C16" s="19" t="s">
        <v>158</v>
      </c>
      <c r="D16" s="19" t="s">
        <v>159</v>
      </c>
      <c r="E16" s="19" t="s">
        <v>94</v>
      </c>
      <c r="F16" s="19" t="s">
        <v>160</v>
      </c>
      <c r="G16" s="19" t="s">
        <v>23</v>
      </c>
    </row>
    <row r="17" spans="1:7" x14ac:dyDescent="0.2">
      <c r="A17" s="19" t="s">
        <v>118</v>
      </c>
      <c r="B17" s="19">
        <v>1959</v>
      </c>
      <c r="C17" s="19" t="s">
        <v>161</v>
      </c>
      <c r="D17" s="19" t="s">
        <v>162</v>
      </c>
      <c r="E17" s="19" t="s">
        <v>93</v>
      </c>
      <c r="F17" s="19" t="s">
        <v>163</v>
      </c>
      <c r="G17" s="19" t="s">
        <v>164</v>
      </c>
    </row>
    <row r="18" spans="1:7" x14ac:dyDescent="0.2">
      <c r="A18" s="19" t="s">
        <v>118</v>
      </c>
      <c r="B18" s="19">
        <v>1959</v>
      </c>
      <c r="C18" s="19" t="s">
        <v>165</v>
      </c>
      <c r="D18" s="19" t="s">
        <v>166</v>
      </c>
      <c r="E18" s="19" t="s">
        <v>93</v>
      </c>
      <c r="F18" s="19" t="s">
        <v>167</v>
      </c>
      <c r="G18" s="19" t="s">
        <v>23</v>
      </c>
    </row>
    <row r="19" spans="1:7" x14ac:dyDescent="0.2">
      <c r="A19" s="19" t="s">
        <v>118</v>
      </c>
      <c r="B19" s="19">
        <v>1960</v>
      </c>
      <c r="C19" s="19" t="s">
        <v>168</v>
      </c>
      <c r="D19" s="19" t="s">
        <v>169</v>
      </c>
      <c r="E19" s="19" t="s">
        <v>93</v>
      </c>
      <c r="F19" s="19" t="s">
        <v>170</v>
      </c>
      <c r="G19" s="19" t="s">
        <v>23</v>
      </c>
    </row>
    <row r="20" spans="1:7" x14ac:dyDescent="0.2">
      <c r="A20" s="19" t="s">
        <v>118</v>
      </c>
      <c r="B20" s="19">
        <v>1960</v>
      </c>
      <c r="C20" s="19" t="s">
        <v>171</v>
      </c>
      <c r="D20" s="19" t="s">
        <v>171</v>
      </c>
      <c r="E20" s="19" t="s">
        <v>93</v>
      </c>
      <c r="F20" s="19" t="s">
        <v>172</v>
      </c>
      <c r="G20" s="19" t="s">
        <v>24</v>
      </c>
    </row>
    <row r="21" spans="1:7" x14ac:dyDescent="0.2">
      <c r="A21" s="19" t="s">
        <v>127</v>
      </c>
      <c r="B21" s="19">
        <v>1961</v>
      </c>
      <c r="C21" s="19" t="s">
        <v>173</v>
      </c>
      <c r="D21" s="19" t="s">
        <v>174</v>
      </c>
      <c r="E21" s="19" t="s">
        <v>94</v>
      </c>
      <c r="F21" s="19" t="s">
        <v>175</v>
      </c>
      <c r="G21" s="19" t="s">
        <v>23</v>
      </c>
    </row>
    <row r="22" spans="1:7" x14ac:dyDescent="0.2">
      <c r="A22" s="19" t="s">
        <v>118</v>
      </c>
      <c r="B22" s="19">
        <v>1961</v>
      </c>
      <c r="C22" s="19" t="s">
        <v>176</v>
      </c>
      <c r="D22" s="19" t="s">
        <v>177</v>
      </c>
      <c r="E22" s="19" t="s">
        <v>93</v>
      </c>
      <c r="F22" s="19" t="s">
        <v>178</v>
      </c>
      <c r="G22" s="19" t="s">
        <v>24</v>
      </c>
    </row>
    <row r="23" spans="1:7" x14ac:dyDescent="0.2">
      <c r="A23" s="19" t="s">
        <v>118</v>
      </c>
      <c r="B23" s="19">
        <v>1961</v>
      </c>
      <c r="C23" s="19" t="s">
        <v>179</v>
      </c>
      <c r="D23" s="19" t="s">
        <v>180</v>
      </c>
      <c r="E23" s="19" t="s">
        <v>93</v>
      </c>
      <c r="F23" s="19" t="s">
        <v>181</v>
      </c>
      <c r="G23" s="19" t="s">
        <v>24</v>
      </c>
    </row>
    <row r="24" spans="1:7" x14ac:dyDescent="0.2">
      <c r="A24" s="19" t="s">
        <v>118</v>
      </c>
      <c r="B24" s="19">
        <v>1962</v>
      </c>
      <c r="C24" s="19" t="s">
        <v>182</v>
      </c>
      <c r="D24" s="19" t="s">
        <v>183</v>
      </c>
      <c r="E24" s="19" t="s">
        <v>93</v>
      </c>
      <c r="F24" s="19" t="s">
        <v>184</v>
      </c>
      <c r="G24" s="19" t="s">
        <v>24</v>
      </c>
    </row>
    <row r="25" spans="1:7" x14ac:dyDescent="0.2">
      <c r="A25" s="19" t="s">
        <v>118</v>
      </c>
      <c r="B25" s="19">
        <v>1962</v>
      </c>
      <c r="C25" s="19" t="s">
        <v>185</v>
      </c>
      <c r="D25" s="19" t="s">
        <v>186</v>
      </c>
      <c r="E25" s="19" t="s">
        <v>93</v>
      </c>
      <c r="F25" s="19" t="s">
        <v>187</v>
      </c>
      <c r="G25" s="19" t="s">
        <v>23</v>
      </c>
    </row>
    <row r="26" spans="1:7" x14ac:dyDescent="0.2">
      <c r="A26" s="19" t="s">
        <v>118</v>
      </c>
      <c r="B26" s="19">
        <v>1962</v>
      </c>
      <c r="C26" s="19" t="s">
        <v>188</v>
      </c>
      <c r="D26" s="19" t="s">
        <v>189</v>
      </c>
      <c r="E26" s="19" t="s">
        <v>93</v>
      </c>
      <c r="F26" s="19" t="s">
        <v>190</v>
      </c>
      <c r="G26" s="19" t="s">
        <v>191</v>
      </c>
    </row>
    <row r="27" spans="1:7" x14ac:dyDescent="0.2">
      <c r="A27" s="19" t="s">
        <v>127</v>
      </c>
      <c r="B27" s="19">
        <v>1962</v>
      </c>
      <c r="C27" s="19" t="s">
        <v>192</v>
      </c>
      <c r="D27" s="19" t="s">
        <v>193</v>
      </c>
      <c r="E27" s="19" t="s">
        <v>94</v>
      </c>
      <c r="F27" s="19" t="s">
        <v>194</v>
      </c>
      <c r="G27" s="19" t="s">
        <v>23</v>
      </c>
    </row>
    <row r="28" spans="1:7" x14ac:dyDescent="0.2">
      <c r="A28" s="19" t="s">
        <v>127</v>
      </c>
      <c r="B28" s="19">
        <v>1963</v>
      </c>
      <c r="C28" s="19" t="s">
        <v>195</v>
      </c>
      <c r="D28" s="19" t="s">
        <v>196</v>
      </c>
      <c r="E28" s="19" t="s">
        <v>94</v>
      </c>
      <c r="F28" s="19" t="s">
        <v>197</v>
      </c>
      <c r="G28" s="19" t="s">
        <v>24</v>
      </c>
    </row>
    <row r="29" spans="1:7" x14ac:dyDescent="0.2">
      <c r="A29" s="19" t="s">
        <v>127</v>
      </c>
      <c r="B29" s="19">
        <v>1963</v>
      </c>
      <c r="C29" s="19" t="s">
        <v>198</v>
      </c>
      <c r="D29" s="19" t="s">
        <v>199</v>
      </c>
      <c r="E29" s="19" t="s">
        <v>94</v>
      </c>
      <c r="F29" s="19" t="s">
        <v>200</v>
      </c>
      <c r="G29" s="19" t="s">
        <v>23</v>
      </c>
    </row>
    <row r="30" spans="1:7" x14ac:dyDescent="0.2">
      <c r="A30" s="19" t="s">
        <v>118</v>
      </c>
      <c r="B30" s="19">
        <v>1963</v>
      </c>
      <c r="C30" s="19" t="s">
        <v>201</v>
      </c>
      <c r="D30" s="19" t="s">
        <v>202</v>
      </c>
      <c r="E30" s="19" t="s">
        <v>93</v>
      </c>
      <c r="F30" s="19" t="s">
        <v>203</v>
      </c>
      <c r="G30" s="19" t="s">
        <v>23</v>
      </c>
    </row>
    <row r="31" spans="1:7" x14ac:dyDescent="0.2">
      <c r="A31" s="19" t="s">
        <v>127</v>
      </c>
      <c r="B31" s="19">
        <v>1964</v>
      </c>
      <c r="C31" s="19" t="s">
        <v>204</v>
      </c>
      <c r="D31" s="19" t="s">
        <v>205</v>
      </c>
      <c r="E31" s="19" t="s">
        <v>94</v>
      </c>
      <c r="F31" s="19" t="s">
        <v>206</v>
      </c>
      <c r="G31" s="19" t="s">
        <v>23</v>
      </c>
    </row>
    <row r="32" spans="1:7" x14ac:dyDescent="0.2">
      <c r="A32" s="19" t="s">
        <v>127</v>
      </c>
      <c r="B32" s="19">
        <v>1964</v>
      </c>
      <c r="C32" s="19" t="s">
        <v>207</v>
      </c>
      <c r="D32" s="19" t="s">
        <v>208</v>
      </c>
      <c r="E32" s="19" t="s">
        <v>94</v>
      </c>
      <c r="F32" s="19" t="s">
        <v>209</v>
      </c>
      <c r="G32" s="19" t="s">
        <v>164</v>
      </c>
    </row>
    <row r="33" spans="1:7" x14ac:dyDescent="0.2">
      <c r="A33" s="19" t="s">
        <v>118</v>
      </c>
      <c r="B33" s="19">
        <v>1964</v>
      </c>
      <c r="C33" s="19" t="s">
        <v>210</v>
      </c>
      <c r="D33" s="19" t="s">
        <v>211</v>
      </c>
      <c r="E33" s="19" t="s">
        <v>93</v>
      </c>
      <c r="F33" s="19" t="s">
        <v>212</v>
      </c>
      <c r="G33" s="19" t="s">
        <v>24</v>
      </c>
    </row>
    <row r="34" spans="1:7" x14ac:dyDescent="0.2">
      <c r="A34" s="19" t="s">
        <v>125</v>
      </c>
      <c r="B34" s="19">
        <v>1965</v>
      </c>
      <c r="C34" s="19" t="s">
        <v>213</v>
      </c>
      <c r="D34" s="19" t="s">
        <v>214</v>
      </c>
      <c r="E34" s="19" t="s">
        <v>92</v>
      </c>
      <c r="F34" s="19" t="s">
        <v>215</v>
      </c>
      <c r="G34" s="19" t="s">
        <v>23</v>
      </c>
    </row>
    <row r="35" spans="1:7" x14ac:dyDescent="0.2">
      <c r="A35" s="19" t="s">
        <v>118</v>
      </c>
      <c r="B35" s="19">
        <v>1965</v>
      </c>
      <c r="C35" s="19" t="s">
        <v>216</v>
      </c>
      <c r="D35" s="19" t="s">
        <v>217</v>
      </c>
      <c r="E35" s="19" t="s">
        <v>93</v>
      </c>
      <c r="F35" s="19" t="s">
        <v>218</v>
      </c>
      <c r="G35" s="19" t="s">
        <v>23</v>
      </c>
    </row>
    <row r="36" spans="1:7" x14ac:dyDescent="0.2">
      <c r="A36" s="19" t="s">
        <v>118</v>
      </c>
      <c r="B36" s="19">
        <v>1965</v>
      </c>
      <c r="C36" s="19" t="s">
        <v>219</v>
      </c>
      <c r="D36" s="19" t="s">
        <v>220</v>
      </c>
      <c r="E36" s="19" t="s">
        <v>93</v>
      </c>
      <c r="F36" s="19" t="s">
        <v>221</v>
      </c>
      <c r="G36" s="19" t="s">
        <v>23</v>
      </c>
    </row>
    <row r="37" spans="1:7" x14ac:dyDescent="0.2">
      <c r="A37" s="19" t="s">
        <v>118</v>
      </c>
      <c r="B37" s="19">
        <v>1965</v>
      </c>
      <c r="C37" s="19" t="s">
        <v>222</v>
      </c>
      <c r="D37" s="19" t="s">
        <v>223</v>
      </c>
      <c r="E37" s="19" t="s">
        <v>93</v>
      </c>
      <c r="F37" s="19" t="s">
        <v>178</v>
      </c>
      <c r="G37" s="19" t="s">
        <v>24</v>
      </c>
    </row>
    <row r="38" spans="1:7" x14ac:dyDescent="0.2">
      <c r="A38" s="19" t="s">
        <v>118</v>
      </c>
      <c r="B38" s="19">
        <v>1965</v>
      </c>
      <c r="C38" s="19" t="s">
        <v>224</v>
      </c>
      <c r="D38" s="19" t="s">
        <v>225</v>
      </c>
      <c r="E38" s="19" t="s">
        <v>93</v>
      </c>
      <c r="F38" s="19" t="s">
        <v>226</v>
      </c>
      <c r="G38" s="19" t="s">
        <v>23</v>
      </c>
    </row>
    <row r="39" spans="1:7" x14ac:dyDescent="0.2">
      <c r="A39" s="19" t="s">
        <v>127</v>
      </c>
      <c r="B39" s="19">
        <v>1965</v>
      </c>
      <c r="C39" s="19" t="s">
        <v>227</v>
      </c>
      <c r="D39" s="19" t="s">
        <v>228</v>
      </c>
      <c r="E39" s="19" t="s">
        <v>94</v>
      </c>
      <c r="F39" s="19" t="s">
        <v>229</v>
      </c>
      <c r="G39" s="19" t="s">
        <v>23</v>
      </c>
    </row>
    <row r="40" spans="1:7" x14ac:dyDescent="0.2">
      <c r="A40" s="19" t="s">
        <v>127</v>
      </c>
      <c r="B40" s="19">
        <v>1965</v>
      </c>
      <c r="C40" s="19" t="s">
        <v>230</v>
      </c>
      <c r="D40" s="19" t="s">
        <v>231</v>
      </c>
      <c r="E40" s="19" t="s">
        <v>94</v>
      </c>
      <c r="F40" s="19" t="s">
        <v>232</v>
      </c>
      <c r="G40" s="19" t="s">
        <v>23</v>
      </c>
    </row>
    <row r="41" spans="1:7" x14ac:dyDescent="0.2">
      <c r="A41" s="19" t="s">
        <v>118</v>
      </c>
      <c r="B41" s="19">
        <v>1965</v>
      </c>
      <c r="C41" s="19" t="s">
        <v>233</v>
      </c>
      <c r="D41" s="19" t="s">
        <v>234</v>
      </c>
      <c r="E41" s="19" t="s">
        <v>93</v>
      </c>
      <c r="F41" s="19" t="s">
        <v>184</v>
      </c>
      <c r="G41" s="19" t="s">
        <v>23</v>
      </c>
    </row>
    <row r="42" spans="1:7" x14ac:dyDescent="0.2">
      <c r="A42" s="19" t="s">
        <v>118</v>
      </c>
      <c r="B42" s="19">
        <v>1965</v>
      </c>
      <c r="C42" s="19" t="s">
        <v>235</v>
      </c>
      <c r="D42" s="19" t="s">
        <v>236</v>
      </c>
      <c r="E42" s="19" t="s">
        <v>93</v>
      </c>
      <c r="F42" s="19" t="s">
        <v>237</v>
      </c>
      <c r="G42" s="19" t="s">
        <v>23</v>
      </c>
    </row>
    <row r="43" spans="1:7" x14ac:dyDescent="0.2">
      <c r="A43" s="19" t="s">
        <v>127</v>
      </c>
      <c r="B43" s="19">
        <v>1966</v>
      </c>
      <c r="C43" s="19" t="s">
        <v>238</v>
      </c>
      <c r="D43" s="19" t="s">
        <v>239</v>
      </c>
      <c r="E43" s="19" t="s">
        <v>94</v>
      </c>
      <c r="F43" s="19" t="s">
        <v>240</v>
      </c>
      <c r="G43" s="19" t="s">
        <v>23</v>
      </c>
    </row>
    <row r="44" spans="1:7" x14ac:dyDescent="0.2">
      <c r="A44" s="19" t="s">
        <v>127</v>
      </c>
      <c r="B44" s="19">
        <v>1966</v>
      </c>
      <c r="C44" s="19" t="s">
        <v>241</v>
      </c>
      <c r="D44" s="19" t="s">
        <v>242</v>
      </c>
      <c r="E44" s="19" t="s">
        <v>94</v>
      </c>
      <c r="F44" s="19" t="s">
        <v>243</v>
      </c>
      <c r="G44" s="19" t="s">
        <v>23</v>
      </c>
    </row>
    <row r="45" spans="1:7" x14ac:dyDescent="0.2">
      <c r="A45" s="19" t="s">
        <v>118</v>
      </c>
      <c r="B45" s="19">
        <v>1967</v>
      </c>
      <c r="C45" s="19" t="s">
        <v>244</v>
      </c>
      <c r="D45" s="19" t="s">
        <v>245</v>
      </c>
      <c r="E45" s="19" t="s">
        <v>93</v>
      </c>
      <c r="F45" s="19" t="s">
        <v>246</v>
      </c>
      <c r="G45" s="19" t="s">
        <v>23</v>
      </c>
    </row>
    <row r="46" spans="1:7" x14ac:dyDescent="0.2">
      <c r="A46" s="19" t="s">
        <v>118</v>
      </c>
      <c r="B46" s="19">
        <v>1967</v>
      </c>
      <c r="C46" s="19" t="s">
        <v>247</v>
      </c>
      <c r="D46" s="19" t="s">
        <v>248</v>
      </c>
      <c r="E46" s="19" t="s">
        <v>93</v>
      </c>
      <c r="F46" s="19" t="s">
        <v>249</v>
      </c>
      <c r="G46" s="19" t="s">
        <v>23</v>
      </c>
    </row>
    <row r="47" spans="1:7" x14ac:dyDescent="0.2">
      <c r="A47" s="19" t="s">
        <v>118</v>
      </c>
      <c r="B47" s="19">
        <v>1967</v>
      </c>
      <c r="C47" s="19" t="s">
        <v>250</v>
      </c>
      <c r="D47" s="19" t="s">
        <v>251</v>
      </c>
      <c r="E47" s="19" t="s">
        <v>93</v>
      </c>
      <c r="F47" s="19" t="s">
        <v>252</v>
      </c>
      <c r="G47" s="19" t="s">
        <v>23</v>
      </c>
    </row>
    <row r="48" spans="1:7" x14ac:dyDescent="0.2">
      <c r="A48" s="19" t="s">
        <v>117</v>
      </c>
      <c r="B48" s="19">
        <v>1967</v>
      </c>
      <c r="C48" s="19" t="s">
        <v>253</v>
      </c>
      <c r="D48" s="19" t="s">
        <v>254</v>
      </c>
      <c r="E48" s="19" t="s">
        <v>95</v>
      </c>
      <c r="F48" s="19" t="s">
        <v>255</v>
      </c>
      <c r="G48" s="19" t="s">
        <v>23</v>
      </c>
    </row>
    <row r="49" spans="1:7" x14ac:dyDescent="0.2">
      <c r="A49" s="19" t="s">
        <v>127</v>
      </c>
      <c r="B49" s="19">
        <v>1967</v>
      </c>
      <c r="C49" s="19" t="s">
        <v>256</v>
      </c>
      <c r="D49" s="19" t="s">
        <v>257</v>
      </c>
      <c r="E49" s="19" t="s">
        <v>94</v>
      </c>
      <c r="F49" s="19" t="s">
        <v>258</v>
      </c>
      <c r="G49" s="19" t="s">
        <v>259</v>
      </c>
    </row>
    <row r="50" spans="1:7" x14ac:dyDescent="0.2">
      <c r="A50" s="19" t="s">
        <v>127</v>
      </c>
      <c r="B50" s="19">
        <v>1967</v>
      </c>
      <c r="C50" s="19" t="s">
        <v>260</v>
      </c>
      <c r="D50" s="19" t="s">
        <v>261</v>
      </c>
      <c r="E50" s="19" t="s">
        <v>94</v>
      </c>
      <c r="F50" s="19" t="s">
        <v>262</v>
      </c>
      <c r="G50" s="19" t="s">
        <v>23</v>
      </c>
    </row>
    <row r="51" spans="1:7" x14ac:dyDescent="0.2">
      <c r="A51" s="19" t="s">
        <v>118</v>
      </c>
      <c r="B51" s="19">
        <v>1967</v>
      </c>
      <c r="C51" s="19" t="s">
        <v>263</v>
      </c>
      <c r="D51" s="19" t="s">
        <v>264</v>
      </c>
      <c r="E51" s="19" t="s">
        <v>93</v>
      </c>
      <c r="F51" s="19" t="s">
        <v>265</v>
      </c>
      <c r="G51" s="19" t="s">
        <v>24</v>
      </c>
    </row>
    <row r="52" spans="1:7" x14ac:dyDescent="0.2">
      <c r="A52" s="19" t="s">
        <v>118</v>
      </c>
      <c r="B52" s="19">
        <v>1967</v>
      </c>
      <c r="C52" s="19" t="s">
        <v>260</v>
      </c>
      <c r="D52" s="19" t="s">
        <v>266</v>
      </c>
      <c r="E52" s="19" t="s">
        <v>93</v>
      </c>
      <c r="F52" s="19" t="s">
        <v>267</v>
      </c>
      <c r="G52" s="19" t="s">
        <v>23</v>
      </c>
    </row>
    <row r="53" spans="1:7" x14ac:dyDescent="0.2">
      <c r="A53" s="19" t="s">
        <v>118</v>
      </c>
      <c r="B53" s="19">
        <v>1967</v>
      </c>
      <c r="C53" s="19" t="s">
        <v>268</v>
      </c>
      <c r="D53" s="19" t="s">
        <v>269</v>
      </c>
      <c r="E53" s="19" t="s">
        <v>93</v>
      </c>
      <c r="F53" s="19" t="s">
        <v>270</v>
      </c>
      <c r="G53" s="19" t="s">
        <v>23</v>
      </c>
    </row>
    <row r="54" spans="1:7" x14ac:dyDescent="0.2">
      <c r="A54" s="19" t="s">
        <v>118</v>
      </c>
      <c r="B54" s="19">
        <v>1968</v>
      </c>
      <c r="C54" s="19" t="s">
        <v>271</v>
      </c>
      <c r="D54" s="19" t="s">
        <v>272</v>
      </c>
      <c r="E54" s="19" t="s">
        <v>93</v>
      </c>
      <c r="F54" s="19" t="s">
        <v>273</v>
      </c>
      <c r="G54" s="19" t="s">
        <v>24</v>
      </c>
    </row>
    <row r="55" spans="1:7" x14ac:dyDescent="0.2">
      <c r="A55" s="19" t="s">
        <v>118</v>
      </c>
      <c r="B55" s="19">
        <v>1968</v>
      </c>
      <c r="C55" s="19" t="s">
        <v>274</v>
      </c>
      <c r="D55" s="19" t="s">
        <v>275</v>
      </c>
      <c r="E55" s="19" t="s">
        <v>93</v>
      </c>
      <c r="F55" s="19" t="s">
        <v>276</v>
      </c>
      <c r="G55" s="19" t="s">
        <v>23</v>
      </c>
    </row>
    <row r="56" spans="1:7" x14ac:dyDescent="0.2">
      <c r="A56" s="19" t="s">
        <v>118</v>
      </c>
      <c r="B56" s="19">
        <v>1968</v>
      </c>
      <c r="C56" s="19" t="s">
        <v>277</v>
      </c>
      <c r="D56" s="19" t="s">
        <v>278</v>
      </c>
      <c r="E56" s="19" t="s">
        <v>93</v>
      </c>
      <c r="F56" s="19" t="s">
        <v>279</v>
      </c>
      <c r="G56" s="19" t="s">
        <v>23</v>
      </c>
    </row>
    <row r="57" spans="1:7" x14ac:dyDescent="0.2">
      <c r="A57" s="19" t="s">
        <v>118</v>
      </c>
      <c r="B57" s="19">
        <v>1968</v>
      </c>
      <c r="C57" s="19" t="s">
        <v>280</v>
      </c>
      <c r="D57" s="19" t="s">
        <v>281</v>
      </c>
      <c r="E57" s="19" t="s">
        <v>93</v>
      </c>
      <c r="F57" s="19" t="s">
        <v>282</v>
      </c>
      <c r="G57" s="19" t="s">
        <v>23</v>
      </c>
    </row>
    <row r="58" spans="1:7" x14ac:dyDescent="0.2">
      <c r="A58" s="19" t="s">
        <v>118</v>
      </c>
      <c r="B58" s="19">
        <v>1968</v>
      </c>
      <c r="C58" s="19" t="s">
        <v>283</v>
      </c>
      <c r="D58" s="19" t="s">
        <v>248</v>
      </c>
      <c r="E58" s="19" t="s">
        <v>93</v>
      </c>
      <c r="F58" s="19" t="s">
        <v>284</v>
      </c>
      <c r="G58" s="19" t="s">
        <v>23</v>
      </c>
    </row>
    <row r="59" spans="1:7" x14ac:dyDescent="0.2">
      <c r="A59" s="19" t="s">
        <v>118</v>
      </c>
      <c r="B59" s="19">
        <v>1968</v>
      </c>
      <c r="C59" s="19" t="s">
        <v>285</v>
      </c>
      <c r="D59" s="19" t="s">
        <v>286</v>
      </c>
      <c r="E59" s="19" t="s">
        <v>93</v>
      </c>
      <c r="F59" s="19" t="s">
        <v>278</v>
      </c>
      <c r="G59" s="19" t="s">
        <v>24</v>
      </c>
    </row>
    <row r="60" spans="1:7" x14ac:dyDescent="0.2">
      <c r="A60" s="19" t="s">
        <v>118</v>
      </c>
      <c r="B60" s="19">
        <v>1968</v>
      </c>
      <c r="C60" s="19" t="s">
        <v>287</v>
      </c>
      <c r="D60" s="19" t="s">
        <v>288</v>
      </c>
      <c r="E60" s="19" t="s">
        <v>93</v>
      </c>
      <c r="F60" s="19" t="s">
        <v>289</v>
      </c>
      <c r="G60" s="19" t="s">
        <v>24</v>
      </c>
    </row>
    <row r="61" spans="1:7" x14ac:dyDescent="0.2">
      <c r="A61" s="19" t="s">
        <v>118</v>
      </c>
      <c r="B61" s="19">
        <v>1968</v>
      </c>
      <c r="C61" s="19" t="s">
        <v>290</v>
      </c>
      <c r="D61" s="19" t="s">
        <v>291</v>
      </c>
      <c r="E61" s="19" t="s">
        <v>93</v>
      </c>
      <c r="F61" s="19" t="s">
        <v>282</v>
      </c>
      <c r="G61" s="19" t="s">
        <v>23</v>
      </c>
    </row>
    <row r="62" spans="1:7" x14ac:dyDescent="0.2">
      <c r="A62" s="19" t="s">
        <v>118</v>
      </c>
      <c r="B62" s="19">
        <v>1968</v>
      </c>
      <c r="C62" s="19" t="s">
        <v>292</v>
      </c>
      <c r="D62" s="19" t="s">
        <v>293</v>
      </c>
      <c r="E62" s="19" t="s">
        <v>93</v>
      </c>
      <c r="F62" s="19" t="s">
        <v>294</v>
      </c>
      <c r="G62" s="19" t="s">
        <v>295</v>
      </c>
    </row>
    <row r="63" spans="1:7" x14ac:dyDescent="0.2">
      <c r="A63" s="19" t="s">
        <v>125</v>
      </c>
      <c r="B63" s="19">
        <v>1968</v>
      </c>
      <c r="C63" s="19" t="s">
        <v>296</v>
      </c>
      <c r="D63" s="19" t="s">
        <v>297</v>
      </c>
      <c r="E63" s="19" t="s">
        <v>92</v>
      </c>
      <c r="F63" s="19" t="s">
        <v>298</v>
      </c>
      <c r="G63" s="19" t="s">
        <v>30</v>
      </c>
    </row>
    <row r="64" spans="1:7" x14ac:dyDescent="0.2">
      <c r="A64" s="19" t="s">
        <v>118</v>
      </c>
      <c r="B64" s="19">
        <v>1968</v>
      </c>
      <c r="C64" s="19" t="s">
        <v>299</v>
      </c>
      <c r="D64" s="19" t="s">
        <v>300</v>
      </c>
      <c r="E64" s="19" t="s">
        <v>93</v>
      </c>
      <c r="F64" s="19" t="s">
        <v>301</v>
      </c>
      <c r="G64" s="19" t="s">
        <v>302</v>
      </c>
    </row>
    <row r="65" spans="1:7" x14ac:dyDescent="0.2">
      <c r="A65" s="19" t="s">
        <v>118</v>
      </c>
      <c r="B65" s="19">
        <v>1968</v>
      </c>
      <c r="C65" s="19" t="s">
        <v>303</v>
      </c>
      <c r="D65" s="19" t="s">
        <v>304</v>
      </c>
      <c r="E65" s="19" t="s">
        <v>93</v>
      </c>
      <c r="F65" s="19" t="s">
        <v>305</v>
      </c>
      <c r="G65" s="19" t="s">
        <v>23</v>
      </c>
    </row>
    <row r="66" spans="1:7" x14ac:dyDescent="0.2">
      <c r="A66" s="19" t="s">
        <v>118</v>
      </c>
      <c r="B66" s="19">
        <v>1968</v>
      </c>
      <c r="C66" s="19" t="s">
        <v>306</v>
      </c>
      <c r="D66" s="19" t="s">
        <v>307</v>
      </c>
      <c r="E66" s="19" t="s">
        <v>93</v>
      </c>
      <c r="F66" s="19" t="s">
        <v>308</v>
      </c>
      <c r="G66" s="19" t="s">
        <v>24</v>
      </c>
    </row>
    <row r="67" spans="1:7" x14ac:dyDescent="0.2">
      <c r="A67" s="19" t="s">
        <v>118</v>
      </c>
      <c r="B67" s="19">
        <v>1968</v>
      </c>
      <c r="C67" s="19" t="s">
        <v>309</v>
      </c>
      <c r="D67" s="19" t="s">
        <v>310</v>
      </c>
      <c r="E67" s="19" t="s">
        <v>93</v>
      </c>
      <c r="F67" s="19" t="s">
        <v>311</v>
      </c>
      <c r="G67" s="19" t="s">
        <v>23</v>
      </c>
    </row>
    <row r="68" spans="1:7" x14ac:dyDescent="0.2">
      <c r="A68" s="19" t="s">
        <v>125</v>
      </c>
      <c r="B68" s="19">
        <v>1968</v>
      </c>
      <c r="C68" s="19" t="s">
        <v>312</v>
      </c>
      <c r="D68" s="19" t="s">
        <v>313</v>
      </c>
      <c r="E68" s="19" t="s">
        <v>92</v>
      </c>
      <c r="F68" s="19" t="s">
        <v>314</v>
      </c>
      <c r="G68" s="19" t="s">
        <v>23</v>
      </c>
    </row>
    <row r="69" spans="1:7" x14ac:dyDescent="0.2">
      <c r="A69" s="19" t="s">
        <v>118</v>
      </c>
      <c r="B69" s="19">
        <v>1968</v>
      </c>
      <c r="C69" s="19" t="s">
        <v>315</v>
      </c>
      <c r="D69" s="19" t="s">
        <v>316</v>
      </c>
      <c r="E69" s="19" t="s">
        <v>93</v>
      </c>
      <c r="F69" s="19" t="s">
        <v>317</v>
      </c>
      <c r="G69" s="19" t="s">
        <v>24</v>
      </c>
    </row>
    <row r="70" spans="1:7" x14ac:dyDescent="0.2">
      <c r="A70" s="19" t="s">
        <v>127</v>
      </c>
      <c r="B70" s="19">
        <v>1968</v>
      </c>
      <c r="C70" s="19" t="s">
        <v>318</v>
      </c>
      <c r="D70" s="19" t="s">
        <v>319</v>
      </c>
      <c r="E70" s="19" t="s">
        <v>94</v>
      </c>
      <c r="F70" s="19" t="s">
        <v>320</v>
      </c>
      <c r="G70" s="19" t="s">
        <v>23</v>
      </c>
    </row>
    <row r="71" spans="1:7" x14ac:dyDescent="0.2">
      <c r="A71" s="19" t="s">
        <v>127</v>
      </c>
      <c r="B71" s="19">
        <v>1968</v>
      </c>
      <c r="C71" s="19" t="s">
        <v>321</v>
      </c>
      <c r="D71" s="19" t="s">
        <v>322</v>
      </c>
      <c r="E71" s="19" t="s">
        <v>94</v>
      </c>
      <c r="F71" s="19" t="s">
        <v>323</v>
      </c>
      <c r="G71" s="19" t="s">
        <v>23</v>
      </c>
    </row>
    <row r="72" spans="1:7" x14ac:dyDescent="0.2">
      <c r="A72" s="19" t="s">
        <v>127</v>
      </c>
      <c r="B72" s="19">
        <v>1968</v>
      </c>
      <c r="C72" s="19" t="s">
        <v>321</v>
      </c>
      <c r="D72" s="19" t="s">
        <v>324</v>
      </c>
      <c r="E72" s="19" t="s">
        <v>94</v>
      </c>
      <c r="F72" s="19" t="s">
        <v>325</v>
      </c>
      <c r="G72" s="19" t="s">
        <v>23</v>
      </c>
    </row>
    <row r="73" spans="1:7" x14ac:dyDescent="0.2">
      <c r="A73" s="19" t="s">
        <v>127</v>
      </c>
      <c r="B73" s="19">
        <v>1968</v>
      </c>
      <c r="C73" s="19" t="s">
        <v>326</v>
      </c>
      <c r="D73" s="19" t="s">
        <v>327</v>
      </c>
      <c r="E73" s="19" t="s">
        <v>94</v>
      </c>
      <c r="F73" s="19" t="s">
        <v>328</v>
      </c>
      <c r="G73" s="19" t="s">
        <v>23</v>
      </c>
    </row>
    <row r="74" spans="1:7" x14ac:dyDescent="0.2">
      <c r="A74" s="19" t="s">
        <v>127</v>
      </c>
      <c r="B74" s="19">
        <v>1968</v>
      </c>
      <c r="C74" s="19" t="s">
        <v>318</v>
      </c>
      <c r="D74" s="19" t="s">
        <v>329</v>
      </c>
      <c r="E74" s="19" t="s">
        <v>94</v>
      </c>
      <c r="F74" s="19" t="s">
        <v>330</v>
      </c>
      <c r="G74" s="19" t="s">
        <v>23</v>
      </c>
    </row>
    <row r="75" spans="1:7" x14ac:dyDescent="0.2">
      <c r="A75" s="19" t="s">
        <v>127</v>
      </c>
      <c r="B75" s="19">
        <v>1968</v>
      </c>
      <c r="C75" s="19" t="s">
        <v>331</v>
      </c>
      <c r="D75" s="19" t="s">
        <v>332</v>
      </c>
      <c r="E75" s="19" t="s">
        <v>94</v>
      </c>
      <c r="F75" s="19" t="s">
        <v>333</v>
      </c>
      <c r="G75" s="19" t="s">
        <v>23</v>
      </c>
    </row>
    <row r="76" spans="1:7" x14ac:dyDescent="0.2">
      <c r="A76" s="19" t="s">
        <v>127</v>
      </c>
      <c r="B76" s="19">
        <v>1968</v>
      </c>
      <c r="C76" s="19" t="s">
        <v>334</v>
      </c>
      <c r="D76" s="19" t="s">
        <v>335</v>
      </c>
      <c r="E76" s="19" t="s">
        <v>94</v>
      </c>
      <c r="F76" s="19" t="s">
        <v>336</v>
      </c>
      <c r="G76" s="19" t="s">
        <v>23</v>
      </c>
    </row>
    <row r="77" spans="1:7" x14ac:dyDescent="0.2">
      <c r="A77" s="19" t="s">
        <v>118</v>
      </c>
      <c r="B77" s="19">
        <v>1968</v>
      </c>
      <c r="C77" s="19" t="s">
        <v>318</v>
      </c>
      <c r="D77" s="19" t="s">
        <v>337</v>
      </c>
      <c r="E77" s="19" t="s">
        <v>93</v>
      </c>
      <c r="F77" s="19" t="s">
        <v>338</v>
      </c>
      <c r="G77" s="19" t="s">
        <v>23</v>
      </c>
    </row>
    <row r="78" spans="1:7" x14ac:dyDescent="0.2">
      <c r="A78" s="19" t="s">
        <v>118</v>
      </c>
      <c r="B78" s="19">
        <v>1968</v>
      </c>
      <c r="C78" s="19" t="s">
        <v>339</v>
      </c>
      <c r="D78" s="19" t="s">
        <v>340</v>
      </c>
      <c r="E78" s="19" t="s">
        <v>93</v>
      </c>
      <c r="F78" s="19" t="s">
        <v>341</v>
      </c>
      <c r="G78" s="19" t="s">
        <v>24</v>
      </c>
    </row>
    <row r="79" spans="1:7" x14ac:dyDescent="0.2">
      <c r="A79" s="19" t="s">
        <v>127</v>
      </c>
      <c r="B79" s="19">
        <v>1968</v>
      </c>
      <c r="C79" s="19" t="s">
        <v>342</v>
      </c>
      <c r="D79" s="19" t="s">
        <v>343</v>
      </c>
      <c r="E79" s="19" t="s">
        <v>94</v>
      </c>
      <c r="F79" s="19" t="s">
        <v>344</v>
      </c>
      <c r="G79" s="19" t="s">
        <v>23</v>
      </c>
    </row>
    <row r="80" spans="1:7" x14ac:dyDescent="0.2">
      <c r="A80" s="19" t="s">
        <v>118</v>
      </c>
      <c r="B80" s="19">
        <v>1969</v>
      </c>
      <c r="C80" s="19" t="s">
        <v>345</v>
      </c>
      <c r="D80" s="19" t="s">
        <v>346</v>
      </c>
      <c r="E80" s="19" t="s">
        <v>93</v>
      </c>
      <c r="F80" s="19" t="s">
        <v>347</v>
      </c>
      <c r="G80" s="19" t="s">
        <v>348</v>
      </c>
    </row>
    <row r="81" spans="1:7" x14ac:dyDescent="0.2">
      <c r="A81" s="19" t="s">
        <v>118</v>
      </c>
      <c r="B81" s="19">
        <v>1969</v>
      </c>
      <c r="C81" s="19" t="s">
        <v>349</v>
      </c>
      <c r="D81" s="19" t="s">
        <v>350</v>
      </c>
      <c r="E81" s="19" t="s">
        <v>93</v>
      </c>
      <c r="F81" s="19" t="s">
        <v>351</v>
      </c>
      <c r="G81" s="19" t="s">
        <v>23</v>
      </c>
    </row>
    <row r="82" spans="1:7" x14ac:dyDescent="0.2">
      <c r="A82" s="19" t="s">
        <v>118</v>
      </c>
      <c r="B82" s="19">
        <v>1969</v>
      </c>
      <c r="C82" s="19" t="s">
        <v>352</v>
      </c>
      <c r="D82" s="19" t="s">
        <v>353</v>
      </c>
      <c r="E82" s="19" t="s">
        <v>93</v>
      </c>
      <c r="F82" s="19" t="s">
        <v>354</v>
      </c>
      <c r="G82" s="19" t="s">
        <v>348</v>
      </c>
    </row>
    <row r="83" spans="1:7" x14ac:dyDescent="0.2">
      <c r="A83" s="19" t="s">
        <v>118</v>
      </c>
      <c r="B83" s="19">
        <v>1969</v>
      </c>
      <c r="C83" s="19" t="s">
        <v>355</v>
      </c>
      <c r="D83" s="19" t="s">
        <v>356</v>
      </c>
      <c r="E83" s="19" t="s">
        <v>93</v>
      </c>
      <c r="F83" s="19" t="s">
        <v>357</v>
      </c>
      <c r="G83" s="19" t="s">
        <v>358</v>
      </c>
    </row>
    <row r="84" spans="1:7" x14ac:dyDescent="0.2">
      <c r="A84" s="19" t="s">
        <v>118</v>
      </c>
      <c r="B84" s="19">
        <v>1969</v>
      </c>
      <c r="C84" s="19" t="s">
        <v>359</v>
      </c>
      <c r="D84" s="19" t="s">
        <v>360</v>
      </c>
      <c r="E84" s="19" t="s">
        <v>93</v>
      </c>
      <c r="F84" s="19" t="s">
        <v>361</v>
      </c>
      <c r="G84" s="19" t="s">
        <v>23</v>
      </c>
    </row>
    <row r="85" spans="1:7" x14ac:dyDescent="0.2">
      <c r="A85" s="19" t="s">
        <v>118</v>
      </c>
      <c r="B85" s="19">
        <v>1969</v>
      </c>
      <c r="C85" s="19" t="s">
        <v>362</v>
      </c>
      <c r="D85" s="19" t="s">
        <v>363</v>
      </c>
      <c r="E85" s="19" t="s">
        <v>93</v>
      </c>
      <c r="F85" s="19" t="s">
        <v>364</v>
      </c>
      <c r="G85" s="19" t="s">
        <v>365</v>
      </c>
    </row>
    <row r="86" spans="1:7" x14ac:dyDescent="0.2">
      <c r="A86" s="19" t="s">
        <v>118</v>
      </c>
      <c r="B86" s="19">
        <v>1969</v>
      </c>
      <c r="C86" s="19" t="s">
        <v>366</v>
      </c>
      <c r="D86" s="19" t="s">
        <v>367</v>
      </c>
      <c r="E86" s="19" t="s">
        <v>93</v>
      </c>
      <c r="F86" s="19" t="s">
        <v>368</v>
      </c>
      <c r="G86" s="19" t="s">
        <v>23</v>
      </c>
    </row>
    <row r="87" spans="1:7" x14ac:dyDescent="0.2">
      <c r="A87" s="19" t="s">
        <v>118</v>
      </c>
      <c r="B87" s="19">
        <v>1969</v>
      </c>
      <c r="C87" s="19" t="s">
        <v>369</v>
      </c>
      <c r="D87" s="19" t="s">
        <v>370</v>
      </c>
      <c r="E87" s="19" t="s">
        <v>93</v>
      </c>
      <c r="F87" s="19" t="s">
        <v>371</v>
      </c>
      <c r="G87" s="19" t="s">
        <v>23</v>
      </c>
    </row>
    <row r="88" spans="1:7" x14ac:dyDescent="0.2">
      <c r="A88" s="19" t="s">
        <v>118</v>
      </c>
      <c r="B88" s="19">
        <v>1969</v>
      </c>
      <c r="C88" s="19" t="s">
        <v>372</v>
      </c>
      <c r="D88" s="19" t="s">
        <v>373</v>
      </c>
      <c r="E88" s="19" t="s">
        <v>93</v>
      </c>
      <c r="F88" s="19" t="s">
        <v>374</v>
      </c>
      <c r="G88" s="19" t="s">
        <v>24</v>
      </c>
    </row>
    <row r="89" spans="1:7" x14ac:dyDescent="0.2">
      <c r="A89" s="19" t="s">
        <v>118</v>
      </c>
      <c r="B89" s="19">
        <v>1969</v>
      </c>
      <c r="C89" s="19" t="s">
        <v>375</v>
      </c>
      <c r="D89" s="19" t="s">
        <v>376</v>
      </c>
      <c r="E89" s="19" t="s">
        <v>93</v>
      </c>
      <c r="F89" s="19" t="s">
        <v>377</v>
      </c>
      <c r="G89" s="19" t="s">
        <v>23</v>
      </c>
    </row>
    <row r="90" spans="1:7" x14ac:dyDescent="0.2">
      <c r="A90" s="19" t="s">
        <v>118</v>
      </c>
      <c r="B90" s="19">
        <v>1969</v>
      </c>
      <c r="C90" s="19" t="s">
        <v>378</v>
      </c>
      <c r="D90" s="19" t="s">
        <v>379</v>
      </c>
      <c r="E90" s="19" t="s">
        <v>93</v>
      </c>
      <c r="F90" s="19" t="s">
        <v>380</v>
      </c>
      <c r="G90" s="19" t="s">
        <v>24</v>
      </c>
    </row>
    <row r="91" spans="1:7" x14ac:dyDescent="0.2">
      <c r="A91" s="19" t="s">
        <v>125</v>
      </c>
      <c r="B91" s="19">
        <v>1969</v>
      </c>
      <c r="C91" s="19" t="s">
        <v>366</v>
      </c>
      <c r="D91" s="19" t="s">
        <v>381</v>
      </c>
      <c r="E91" s="19" t="s">
        <v>92</v>
      </c>
      <c r="F91" s="19" t="s">
        <v>382</v>
      </c>
      <c r="G91" s="19" t="s">
        <v>23</v>
      </c>
    </row>
    <row r="92" spans="1:7" x14ac:dyDescent="0.2">
      <c r="A92" s="19" t="s">
        <v>125</v>
      </c>
      <c r="B92" s="19">
        <v>1969</v>
      </c>
      <c r="C92" s="19" t="s">
        <v>378</v>
      </c>
      <c r="D92" s="19" t="s">
        <v>383</v>
      </c>
      <c r="E92" s="19" t="s">
        <v>92</v>
      </c>
      <c r="F92" s="19" t="s">
        <v>384</v>
      </c>
      <c r="G92" s="19" t="s">
        <v>24</v>
      </c>
    </row>
    <row r="93" spans="1:7" x14ac:dyDescent="0.2">
      <c r="A93" s="19" t="s">
        <v>117</v>
      </c>
      <c r="B93" s="19">
        <v>1969</v>
      </c>
      <c r="C93" s="19" t="s">
        <v>385</v>
      </c>
      <c r="D93" s="19" t="s">
        <v>386</v>
      </c>
      <c r="E93" s="19" t="s">
        <v>95</v>
      </c>
      <c r="F93" s="19" t="s">
        <v>387</v>
      </c>
      <c r="G93" s="19" t="s">
        <v>31</v>
      </c>
    </row>
    <row r="94" spans="1:7" x14ac:dyDescent="0.2">
      <c r="A94" s="19" t="s">
        <v>127</v>
      </c>
      <c r="B94" s="19">
        <v>1970</v>
      </c>
      <c r="C94" s="19" t="s">
        <v>388</v>
      </c>
      <c r="D94" s="19" t="s">
        <v>389</v>
      </c>
      <c r="E94" s="19" t="s">
        <v>94</v>
      </c>
      <c r="F94" s="19" t="s">
        <v>390</v>
      </c>
      <c r="G94" s="19" t="s">
        <v>23</v>
      </c>
    </row>
    <row r="95" spans="1:7" x14ac:dyDescent="0.2">
      <c r="A95" s="19" t="s">
        <v>118</v>
      </c>
      <c r="B95" s="19">
        <v>1970</v>
      </c>
      <c r="C95" s="19" t="s">
        <v>391</v>
      </c>
      <c r="D95" s="19" t="s">
        <v>392</v>
      </c>
      <c r="E95" s="19" t="s">
        <v>93</v>
      </c>
      <c r="F95" s="19" t="s">
        <v>393</v>
      </c>
      <c r="G95" s="19" t="s">
        <v>23</v>
      </c>
    </row>
    <row r="96" spans="1:7" x14ac:dyDescent="0.2">
      <c r="A96" s="19" t="s">
        <v>118</v>
      </c>
      <c r="B96" s="19">
        <v>1970</v>
      </c>
      <c r="C96" s="19" t="s">
        <v>394</v>
      </c>
      <c r="D96" s="19" t="s">
        <v>122</v>
      </c>
      <c r="E96" s="19" t="s">
        <v>93</v>
      </c>
      <c r="F96" s="19" t="s">
        <v>395</v>
      </c>
      <c r="G96" s="19" t="s">
        <v>23</v>
      </c>
    </row>
    <row r="97" spans="1:7" x14ac:dyDescent="0.2">
      <c r="A97" s="19" t="s">
        <v>118</v>
      </c>
      <c r="B97" s="19">
        <v>1970</v>
      </c>
      <c r="C97" s="19" t="s">
        <v>396</v>
      </c>
      <c r="D97" s="19" t="s">
        <v>397</v>
      </c>
      <c r="E97" s="19" t="s">
        <v>93</v>
      </c>
      <c r="F97" s="19" t="s">
        <v>398</v>
      </c>
      <c r="G97" s="19" t="s">
        <v>399</v>
      </c>
    </row>
    <row r="98" spans="1:7" x14ac:dyDescent="0.2">
      <c r="A98" s="19" t="s">
        <v>118</v>
      </c>
      <c r="B98" s="19">
        <v>1970</v>
      </c>
      <c r="C98" s="19" t="s">
        <v>400</v>
      </c>
      <c r="D98" s="19" t="s">
        <v>401</v>
      </c>
      <c r="E98" s="19" t="s">
        <v>93</v>
      </c>
      <c r="F98" s="19" t="s">
        <v>402</v>
      </c>
      <c r="G98" s="19" t="s">
        <v>24</v>
      </c>
    </row>
    <row r="99" spans="1:7" x14ac:dyDescent="0.2">
      <c r="A99" s="19" t="s">
        <v>118</v>
      </c>
      <c r="B99" s="19">
        <v>1970</v>
      </c>
      <c r="C99" s="19" t="s">
        <v>403</v>
      </c>
      <c r="D99" s="19" t="s">
        <v>404</v>
      </c>
      <c r="E99" s="19" t="s">
        <v>93</v>
      </c>
      <c r="F99" s="19" t="s">
        <v>148</v>
      </c>
      <c r="G99" s="19" t="s">
        <v>23</v>
      </c>
    </row>
    <row r="100" spans="1:7" x14ac:dyDescent="0.2">
      <c r="A100" s="19" t="s">
        <v>118</v>
      </c>
      <c r="B100" s="19">
        <v>1970</v>
      </c>
      <c r="C100" s="19" t="s">
        <v>405</v>
      </c>
      <c r="D100" s="19" t="s">
        <v>406</v>
      </c>
      <c r="E100" s="19" t="s">
        <v>93</v>
      </c>
      <c r="F100" s="19" t="s">
        <v>407</v>
      </c>
      <c r="G100" s="19" t="s">
        <v>23</v>
      </c>
    </row>
    <row r="101" spans="1:7" x14ac:dyDescent="0.2">
      <c r="A101" s="19" t="s">
        <v>118</v>
      </c>
      <c r="B101" s="19">
        <v>1970</v>
      </c>
      <c r="C101" s="19" t="s">
        <v>408</v>
      </c>
      <c r="D101" s="19" t="s">
        <v>409</v>
      </c>
      <c r="E101" s="19" t="s">
        <v>93</v>
      </c>
      <c r="F101" s="19" t="s">
        <v>410</v>
      </c>
      <c r="G101" s="19" t="s">
        <v>24</v>
      </c>
    </row>
    <row r="102" spans="1:7" x14ac:dyDescent="0.2">
      <c r="A102" s="19" t="s">
        <v>118</v>
      </c>
      <c r="B102" s="19">
        <v>1970</v>
      </c>
      <c r="C102" s="19" t="s">
        <v>411</v>
      </c>
      <c r="D102" s="19" t="s">
        <v>412</v>
      </c>
      <c r="E102" s="19" t="s">
        <v>93</v>
      </c>
      <c r="F102" s="19" t="s">
        <v>413</v>
      </c>
      <c r="G102" s="19" t="s">
        <v>23</v>
      </c>
    </row>
    <row r="103" spans="1:7" x14ac:dyDescent="0.2">
      <c r="A103" s="19" t="s">
        <v>118</v>
      </c>
      <c r="B103" s="19">
        <v>1970</v>
      </c>
      <c r="C103" s="19" t="s">
        <v>414</v>
      </c>
      <c r="D103" s="19" t="s">
        <v>415</v>
      </c>
      <c r="E103" s="19" t="s">
        <v>93</v>
      </c>
      <c r="F103" s="19" t="s">
        <v>416</v>
      </c>
      <c r="G103" s="19" t="s">
        <v>302</v>
      </c>
    </row>
    <row r="104" spans="1:7" x14ac:dyDescent="0.2">
      <c r="A104" s="19" t="s">
        <v>118</v>
      </c>
      <c r="B104" s="19">
        <v>1970</v>
      </c>
      <c r="C104" s="19" t="s">
        <v>417</v>
      </c>
      <c r="D104" s="19" t="s">
        <v>418</v>
      </c>
      <c r="E104" s="19" t="s">
        <v>93</v>
      </c>
      <c r="F104" s="19" t="s">
        <v>419</v>
      </c>
      <c r="G104" s="19" t="s">
        <v>23</v>
      </c>
    </row>
    <row r="105" spans="1:7" x14ac:dyDescent="0.2">
      <c r="A105" s="19" t="s">
        <v>127</v>
      </c>
      <c r="B105" s="19">
        <v>1970</v>
      </c>
      <c r="C105" s="19" t="s">
        <v>388</v>
      </c>
      <c r="D105" s="19" t="s">
        <v>420</v>
      </c>
      <c r="E105" s="19" t="s">
        <v>94</v>
      </c>
      <c r="F105" s="19" t="s">
        <v>421</v>
      </c>
      <c r="G105" s="19" t="s">
        <v>23</v>
      </c>
    </row>
    <row r="106" spans="1:7" x14ac:dyDescent="0.2">
      <c r="A106" s="19" t="s">
        <v>117</v>
      </c>
      <c r="B106" s="19">
        <v>1970</v>
      </c>
      <c r="C106" s="19" t="s">
        <v>422</v>
      </c>
      <c r="D106" s="19" t="s">
        <v>423</v>
      </c>
      <c r="E106" s="19" t="s">
        <v>95</v>
      </c>
      <c r="F106" s="19" t="s">
        <v>424</v>
      </c>
      <c r="G106" s="19" t="s">
        <v>23</v>
      </c>
    </row>
    <row r="107" spans="1:7" x14ac:dyDescent="0.2">
      <c r="A107" s="19" t="s">
        <v>117</v>
      </c>
      <c r="B107" s="19">
        <v>1970</v>
      </c>
      <c r="C107" s="19" t="s">
        <v>411</v>
      </c>
      <c r="D107" s="19" t="s">
        <v>411</v>
      </c>
      <c r="E107" s="19" t="s">
        <v>95</v>
      </c>
      <c r="F107" s="19" t="s">
        <v>425</v>
      </c>
      <c r="G107" s="19" t="s">
        <v>23</v>
      </c>
    </row>
    <row r="108" spans="1:7" x14ac:dyDescent="0.2">
      <c r="A108" s="19" t="s">
        <v>127</v>
      </c>
      <c r="B108" s="19">
        <v>1970</v>
      </c>
      <c r="C108" s="19" t="s">
        <v>426</v>
      </c>
      <c r="D108" s="19" t="s">
        <v>427</v>
      </c>
      <c r="E108" s="19" t="s">
        <v>94</v>
      </c>
      <c r="F108" s="19" t="s">
        <v>428</v>
      </c>
      <c r="G108" s="19" t="s">
        <v>24</v>
      </c>
    </row>
    <row r="109" spans="1:7" x14ac:dyDescent="0.2">
      <c r="A109" s="19" t="s">
        <v>125</v>
      </c>
      <c r="B109" s="19">
        <v>1970</v>
      </c>
      <c r="C109" s="19" t="s">
        <v>429</v>
      </c>
      <c r="D109" s="19" t="s">
        <v>430</v>
      </c>
      <c r="E109" s="19" t="s">
        <v>92</v>
      </c>
      <c r="F109" s="19" t="s">
        <v>431</v>
      </c>
      <c r="G109" s="19" t="s">
        <v>23</v>
      </c>
    </row>
    <row r="110" spans="1:7" x14ac:dyDescent="0.2">
      <c r="A110" s="19" t="s">
        <v>125</v>
      </c>
      <c r="B110" s="19">
        <v>1970</v>
      </c>
      <c r="C110" s="19" t="s">
        <v>391</v>
      </c>
      <c r="D110" s="19" t="s">
        <v>432</v>
      </c>
      <c r="E110" s="19" t="s">
        <v>92</v>
      </c>
      <c r="F110" s="19" t="s">
        <v>433</v>
      </c>
      <c r="G110" s="19" t="s">
        <v>23</v>
      </c>
    </row>
    <row r="111" spans="1:7" x14ac:dyDescent="0.2">
      <c r="A111" s="19" t="s">
        <v>127</v>
      </c>
      <c r="B111" s="19">
        <v>1970</v>
      </c>
      <c r="C111" s="19" t="s">
        <v>434</v>
      </c>
      <c r="D111" s="19" t="s">
        <v>435</v>
      </c>
      <c r="E111" s="19" t="s">
        <v>94</v>
      </c>
      <c r="F111" s="19" t="s">
        <v>232</v>
      </c>
      <c r="G111" s="19" t="s">
        <v>23</v>
      </c>
    </row>
    <row r="112" spans="1:7" x14ac:dyDescent="0.2">
      <c r="A112" s="19" t="s">
        <v>127</v>
      </c>
      <c r="B112" s="19">
        <v>1970</v>
      </c>
      <c r="C112" s="19" t="s">
        <v>436</v>
      </c>
      <c r="D112" s="19" t="s">
        <v>437</v>
      </c>
      <c r="E112" s="19" t="s">
        <v>94</v>
      </c>
      <c r="F112" s="19" t="s">
        <v>438</v>
      </c>
      <c r="G112" s="19" t="s">
        <v>23</v>
      </c>
    </row>
    <row r="113" spans="1:7" x14ac:dyDescent="0.2">
      <c r="A113" s="19" t="s">
        <v>127</v>
      </c>
      <c r="B113" s="19">
        <v>1970</v>
      </c>
      <c r="C113" s="19" t="s">
        <v>436</v>
      </c>
      <c r="D113" s="19" t="s">
        <v>439</v>
      </c>
      <c r="E113" s="19" t="s">
        <v>94</v>
      </c>
      <c r="F113" s="19" t="s">
        <v>440</v>
      </c>
      <c r="G113" s="19" t="s">
        <v>23</v>
      </c>
    </row>
    <row r="114" spans="1:7" x14ac:dyDescent="0.2">
      <c r="A114" s="19" t="s">
        <v>118</v>
      </c>
      <c r="B114" s="19">
        <v>1970</v>
      </c>
      <c r="C114" s="19" t="s">
        <v>441</v>
      </c>
      <c r="D114" s="19" t="s">
        <v>442</v>
      </c>
      <c r="E114" s="19" t="s">
        <v>93</v>
      </c>
      <c r="F114" s="19" t="s">
        <v>443</v>
      </c>
      <c r="G114" s="19" t="s">
        <v>23</v>
      </c>
    </row>
    <row r="115" spans="1:7" x14ac:dyDescent="0.2">
      <c r="A115" s="19" t="s">
        <v>117</v>
      </c>
      <c r="B115" s="19">
        <v>1970</v>
      </c>
      <c r="C115" s="19" t="s">
        <v>388</v>
      </c>
      <c r="D115" s="19" t="s">
        <v>444</v>
      </c>
      <c r="E115" s="19" t="s">
        <v>95</v>
      </c>
      <c r="F115" s="19" t="s">
        <v>445</v>
      </c>
      <c r="G115" s="19" t="s">
        <v>23</v>
      </c>
    </row>
    <row r="116" spans="1:7" x14ac:dyDescent="0.2">
      <c r="A116" s="19" t="s">
        <v>125</v>
      </c>
      <c r="B116" s="19">
        <v>1971</v>
      </c>
      <c r="C116" s="19" t="s">
        <v>446</v>
      </c>
      <c r="D116" s="19" t="s">
        <v>447</v>
      </c>
      <c r="E116" s="19" t="s">
        <v>92</v>
      </c>
      <c r="F116" s="19" t="s">
        <v>448</v>
      </c>
      <c r="G116" s="19" t="s">
        <v>24</v>
      </c>
    </row>
    <row r="117" spans="1:7" x14ac:dyDescent="0.2">
      <c r="A117" s="19" t="s">
        <v>118</v>
      </c>
      <c r="B117" s="19">
        <v>1971</v>
      </c>
      <c r="C117" s="19" t="s">
        <v>449</v>
      </c>
      <c r="D117" s="19" t="s">
        <v>450</v>
      </c>
      <c r="E117" s="19" t="s">
        <v>93</v>
      </c>
      <c r="F117" s="19" t="s">
        <v>451</v>
      </c>
      <c r="G117" s="19" t="s">
        <v>399</v>
      </c>
    </row>
    <row r="118" spans="1:7" x14ac:dyDescent="0.2">
      <c r="A118" s="19" t="s">
        <v>127</v>
      </c>
      <c r="B118" s="19">
        <v>1971</v>
      </c>
      <c r="C118" s="19" t="s">
        <v>452</v>
      </c>
      <c r="D118" s="19" t="s">
        <v>453</v>
      </c>
      <c r="E118" s="19" t="s">
        <v>94</v>
      </c>
      <c r="F118" s="19" t="s">
        <v>454</v>
      </c>
      <c r="G118" s="19" t="s">
        <v>35</v>
      </c>
    </row>
    <row r="119" spans="1:7" x14ac:dyDescent="0.2">
      <c r="A119" s="19" t="s">
        <v>127</v>
      </c>
      <c r="B119" s="19">
        <v>1971</v>
      </c>
      <c r="C119" s="19" t="s">
        <v>455</v>
      </c>
      <c r="D119" s="19" t="s">
        <v>456</v>
      </c>
      <c r="E119" s="19" t="s">
        <v>94</v>
      </c>
      <c r="F119" s="19" t="s">
        <v>457</v>
      </c>
      <c r="G119" s="19" t="s">
        <v>458</v>
      </c>
    </row>
    <row r="120" spans="1:7" x14ac:dyDescent="0.2">
      <c r="A120" s="19" t="s">
        <v>125</v>
      </c>
      <c r="B120" s="19">
        <v>1971</v>
      </c>
      <c r="C120" s="19" t="s">
        <v>459</v>
      </c>
      <c r="D120" s="19" t="s">
        <v>460</v>
      </c>
      <c r="E120" s="19" t="s">
        <v>92</v>
      </c>
      <c r="F120" s="19" t="s">
        <v>461</v>
      </c>
      <c r="G120" s="19" t="s">
        <v>23</v>
      </c>
    </row>
    <row r="121" spans="1:7" x14ac:dyDescent="0.2">
      <c r="A121" s="19" t="s">
        <v>118</v>
      </c>
      <c r="B121" s="19">
        <v>1971</v>
      </c>
      <c r="C121" s="19" t="s">
        <v>462</v>
      </c>
      <c r="D121" s="19" t="s">
        <v>463</v>
      </c>
      <c r="E121" s="19" t="s">
        <v>93</v>
      </c>
      <c r="F121" s="19" t="s">
        <v>374</v>
      </c>
      <c r="G121" s="19" t="s">
        <v>24</v>
      </c>
    </row>
    <row r="122" spans="1:7" x14ac:dyDescent="0.2">
      <c r="A122" s="19" t="s">
        <v>118</v>
      </c>
      <c r="B122" s="19">
        <v>1971</v>
      </c>
      <c r="C122" s="19" t="s">
        <v>464</v>
      </c>
      <c r="D122" s="19" t="s">
        <v>465</v>
      </c>
      <c r="E122" s="19" t="s">
        <v>93</v>
      </c>
      <c r="F122" s="19" t="s">
        <v>466</v>
      </c>
      <c r="G122" s="19" t="s">
        <v>23</v>
      </c>
    </row>
    <row r="123" spans="1:7" x14ac:dyDescent="0.2">
      <c r="A123" s="19" t="s">
        <v>118</v>
      </c>
      <c r="B123" s="19">
        <v>1971</v>
      </c>
      <c r="C123" s="19" t="s">
        <v>446</v>
      </c>
      <c r="D123" s="19" t="s">
        <v>467</v>
      </c>
      <c r="E123" s="19" t="s">
        <v>93</v>
      </c>
      <c r="F123" s="19" t="s">
        <v>468</v>
      </c>
      <c r="G123" s="19" t="s">
        <v>24</v>
      </c>
    </row>
    <row r="124" spans="1:7" x14ac:dyDescent="0.2">
      <c r="A124" s="19" t="s">
        <v>118</v>
      </c>
      <c r="B124" s="19">
        <v>1971</v>
      </c>
      <c r="C124" s="19" t="s">
        <v>469</v>
      </c>
      <c r="D124" s="19" t="s">
        <v>470</v>
      </c>
      <c r="E124" s="19" t="s">
        <v>93</v>
      </c>
      <c r="F124" s="19" t="s">
        <v>471</v>
      </c>
      <c r="G124" s="19" t="s">
        <v>23</v>
      </c>
    </row>
    <row r="125" spans="1:7" x14ac:dyDescent="0.2">
      <c r="A125" s="19" t="s">
        <v>118</v>
      </c>
      <c r="B125" s="19">
        <v>1971</v>
      </c>
      <c r="C125" s="19" t="s">
        <v>472</v>
      </c>
      <c r="D125" s="19" t="s">
        <v>473</v>
      </c>
      <c r="E125" s="19" t="s">
        <v>93</v>
      </c>
      <c r="F125" s="19" t="s">
        <v>474</v>
      </c>
      <c r="G125" s="19" t="s">
        <v>302</v>
      </c>
    </row>
    <row r="126" spans="1:7" x14ac:dyDescent="0.2">
      <c r="A126" s="19" t="s">
        <v>118</v>
      </c>
      <c r="B126" s="19">
        <v>1971</v>
      </c>
      <c r="C126" s="19" t="s">
        <v>475</v>
      </c>
      <c r="D126" s="19" t="s">
        <v>476</v>
      </c>
      <c r="E126" s="19" t="s">
        <v>93</v>
      </c>
      <c r="F126" s="19" t="s">
        <v>477</v>
      </c>
      <c r="G126" s="19" t="s">
        <v>23</v>
      </c>
    </row>
    <row r="127" spans="1:7" x14ac:dyDescent="0.2">
      <c r="A127" s="19" t="s">
        <v>118</v>
      </c>
      <c r="B127" s="19">
        <v>1971</v>
      </c>
      <c r="C127" s="19" t="s">
        <v>478</v>
      </c>
      <c r="D127" s="19" t="s">
        <v>479</v>
      </c>
      <c r="E127" s="19" t="s">
        <v>93</v>
      </c>
      <c r="F127" s="19" t="s">
        <v>480</v>
      </c>
      <c r="G127" s="19" t="s">
        <v>24</v>
      </c>
    </row>
    <row r="128" spans="1:7" x14ac:dyDescent="0.2">
      <c r="A128" s="19" t="s">
        <v>118</v>
      </c>
      <c r="B128" s="19">
        <v>1971</v>
      </c>
      <c r="C128" s="19" t="s">
        <v>481</v>
      </c>
      <c r="D128" s="19" t="s">
        <v>482</v>
      </c>
      <c r="E128" s="19" t="s">
        <v>93</v>
      </c>
      <c r="F128" s="19" t="s">
        <v>483</v>
      </c>
      <c r="G128" s="19" t="s">
        <v>23</v>
      </c>
    </row>
    <row r="129" spans="1:7" x14ac:dyDescent="0.2">
      <c r="A129" s="19" t="s">
        <v>118</v>
      </c>
      <c r="B129" s="19">
        <v>1971</v>
      </c>
      <c r="C129" s="19" t="s">
        <v>484</v>
      </c>
      <c r="D129" s="19" t="s">
        <v>485</v>
      </c>
      <c r="E129" s="19" t="s">
        <v>93</v>
      </c>
      <c r="F129" s="19" t="s">
        <v>486</v>
      </c>
      <c r="G129" s="19" t="s">
        <v>487</v>
      </c>
    </row>
    <row r="130" spans="1:7" x14ac:dyDescent="0.2">
      <c r="A130" s="19" t="s">
        <v>118</v>
      </c>
      <c r="B130" s="19">
        <v>1971</v>
      </c>
      <c r="C130" s="19" t="s">
        <v>488</v>
      </c>
      <c r="D130" s="19" t="s">
        <v>489</v>
      </c>
      <c r="E130" s="19" t="s">
        <v>93</v>
      </c>
      <c r="F130" s="19" t="s">
        <v>377</v>
      </c>
      <c r="G130" s="19" t="s">
        <v>23</v>
      </c>
    </row>
    <row r="131" spans="1:7" x14ac:dyDescent="0.2">
      <c r="A131" s="19" t="s">
        <v>118</v>
      </c>
      <c r="B131" s="19">
        <v>1971</v>
      </c>
      <c r="C131" s="19" t="s">
        <v>490</v>
      </c>
      <c r="D131" s="19" t="s">
        <v>491</v>
      </c>
      <c r="E131" s="19" t="s">
        <v>93</v>
      </c>
      <c r="F131" s="19" t="s">
        <v>178</v>
      </c>
      <c r="G131" s="19" t="s">
        <v>492</v>
      </c>
    </row>
    <row r="132" spans="1:7" x14ac:dyDescent="0.2">
      <c r="A132" s="19" t="s">
        <v>118</v>
      </c>
      <c r="B132" s="19">
        <v>1971</v>
      </c>
      <c r="C132" s="19" t="s">
        <v>493</v>
      </c>
      <c r="D132" s="19" t="s">
        <v>494</v>
      </c>
      <c r="E132" s="19" t="s">
        <v>93</v>
      </c>
      <c r="F132" s="19" t="s">
        <v>495</v>
      </c>
      <c r="G132" s="19" t="s">
        <v>23</v>
      </c>
    </row>
    <row r="133" spans="1:7" x14ac:dyDescent="0.2">
      <c r="A133" s="19" t="s">
        <v>118</v>
      </c>
      <c r="B133" s="19">
        <v>1971</v>
      </c>
      <c r="C133" s="19" t="s">
        <v>496</v>
      </c>
      <c r="D133" s="19" t="s">
        <v>497</v>
      </c>
      <c r="E133" s="19" t="s">
        <v>93</v>
      </c>
      <c r="F133" s="19" t="s">
        <v>498</v>
      </c>
      <c r="G133" s="19" t="s">
        <v>24</v>
      </c>
    </row>
    <row r="134" spans="1:7" x14ac:dyDescent="0.2">
      <c r="A134" s="19" t="s">
        <v>117</v>
      </c>
      <c r="B134" s="19">
        <v>1972</v>
      </c>
      <c r="C134" s="19" t="s">
        <v>499</v>
      </c>
      <c r="D134" s="19" t="s">
        <v>500</v>
      </c>
      <c r="E134" s="19" t="s">
        <v>95</v>
      </c>
      <c r="F134" s="19" t="s">
        <v>501</v>
      </c>
      <c r="G134" s="19" t="s">
        <v>23</v>
      </c>
    </row>
    <row r="135" spans="1:7" x14ac:dyDescent="0.2">
      <c r="A135" s="19" t="s">
        <v>117</v>
      </c>
      <c r="B135" s="19">
        <v>1972</v>
      </c>
      <c r="C135" s="19" t="s">
        <v>502</v>
      </c>
      <c r="D135" s="19" t="s">
        <v>503</v>
      </c>
      <c r="E135" s="19" t="s">
        <v>95</v>
      </c>
      <c r="F135" s="19" t="s">
        <v>504</v>
      </c>
      <c r="G135" s="19" t="s">
        <v>23</v>
      </c>
    </row>
    <row r="136" spans="1:7" x14ac:dyDescent="0.2">
      <c r="A136" s="19" t="s">
        <v>125</v>
      </c>
      <c r="B136" s="19">
        <v>1972</v>
      </c>
      <c r="C136" s="19" t="s">
        <v>505</v>
      </c>
      <c r="D136" s="19" t="s">
        <v>506</v>
      </c>
      <c r="E136" s="19" t="s">
        <v>92</v>
      </c>
      <c r="F136" s="19" t="s">
        <v>507</v>
      </c>
      <c r="G136" s="19" t="s">
        <v>23</v>
      </c>
    </row>
    <row r="137" spans="1:7" x14ac:dyDescent="0.2">
      <c r="A137" s="19" t="s">
        <v>125</v>
      </c>
      <c r="B137" s="19">
        <v>1972</v>
      </c>
      <c r="C137" s="19" t="s">
        <v>508</v>
      </c>
      <c r="D137" s="19" t="s">
        <v>509</v>
      </c>
      <c r="E137" s="19" t="s">
        <v>92</v>
      </c>
      <c r="F137" s="19" t="s">
        <v>510</v>
      </c>
      <c r="G137" s="19" t="s">
        <v>24</v>
      </c>
    </row>
    <row r="138" spans="1:7" x14ac:dyDescent="0.2">
      <c r="A138" s="19" t="s">
        <v>117</v>
      </c>
      <c r="B138" s="19">
        <v>1972</v>
      </c>
      <c r="C138" s="19" t="s">
        <v>511</v>
      </c>
      <c r="D138" s="19" t="s">
        <v>512</v>
      </c>
      <c r="E138" s="19" t="s">
        <v>95</v>
      </c>
      <c r="F138" s="19" t="s">
        <v>513</v>
      </c>
      <c r="G138" s="19" t="s">
        <v>29</v>
      </c>
    </row>
    <row r="139" spans="1:7" x14ac:dyDescent="0.2">
      <c r="A139" s="19" t="s">
        <v>118</v>
      </c>
      <c r="B139" s="19">
        <v>1972</v>
      </c>
      <c r="C139" s="19" t="s">
        <v>514</v>
      </c>
      <c r="D139" s="19" t="s">
        <v>515</v>
      </c>
      <c r="E139" s="19" t="s">
        <v>93</v>
      </c>
      <c r="F139" s="19" t="s">
        <v>516</v>
      </c>
      <c r="G139" s="19" t="s">
        <v>23</v>
      </c>
    </row>
    <row r="140" spans="1:7" x14ac:dyDescent="0.2">
      <c r="A140" s="19" t="s">
        <v>127</v>
      </c>
      <c r="B140" s="19">
        <v>1972</v>
      </c>
      <c r="C140" s="19" t="s">
        <v>517</v>
      </c>
      <c r="D140" s="19" t="s">
        <v>518</v>
      </c>
      <c r="E140" s="19" t="s">
        <v>94</v>
      </c>
      <c r="F140" s="19" t="s">
        <v>519</v>
      </c>
      <c r="G140" s="19" t="s">
        <v>23</v>
      </c>
    </row>
    <row r="141" spans="1:7" x14ac:dyDescent="0.2">
      <c r="A141" s="19" t="s">
        <v>127</v>
      </c>
      <c r="B141" s="19">
        <v>1972</v>
      </c>
      <c r="C141" s="19" t="s">
        <v>520</v>
      </c>
      <c r="D141" s="19" t="s">
        <v>521</v>
      </c>
      <c r="E141" s="19" t="s">
        <v>94</v>
      </c>
      <c r="F141" s="19" t="s">
        <v>522</v>
      </c>
      <c r="G141" s="19" t="s">
        <v>23</v>
      </c>
    </row>
    <row r="142" spans="1:7" x14ac:dyDescent="0.2">
      <c r="A142" s="19" t="s">
        <v>118</v>
      </c>
      <c r="B142" s="19">
        <v>1972</v>
      </c>
      <c r="C142" s="19" t="s">
        <v>523</v>
      </c>
      <c r="D142" s="19" t="s">
        <v>524</v>
      </c>
      <c r="E142" s="19" t="s">
        <v>93</v>
      </c>
      <c r="F142" s="19" t="s">
        <v>525</v>
      </c>
      <c r="G142" s="19" t="s">
        <v>24</v>
      </c>
    </row>
    <row r="143" spans="1:7" x14ac:dyDescent="0.2">
      <c r="A143" s="19" t="s">
        <v>117</v>
      </c>
      <c r="B143" s="19">
        <v>1972</v>
      </c>
      <c r="C143" s="19" t="s">
        <v>526</v>
      </c>
      <c r="D143" s="19" t="s">
        <v>527</v>
      </c>
      <c r="E143" s="19" t="s">
        <v>95</v>
      </c>
      <c r="F143" s="19" t="s">
        <v>528</v>
      </c>
      <c r="G143" s="19" t="s">
        <v>24</v>
      </c>
    </row>
    <row r="144" spans="1:7" x14ac:dyDescent="0.2">
      <c r="A144" s="19" t="s">
        <v>118</v>
      </c>
      <c r="B144" s="19">
        <v>1972</v>
      </c>
      <c r="C144" s="19" t="s">
        <v>529</v>
      </c>
      <c r="D144" s="19" t="s">
        <v>530</v>
      </c>
      <c r="E144" s="19" t="s">
        <v>93</v>
      </c>
      <c r="F144" s="19" t="s">
        <v>531</v>
      </c>
      <c r="G144" s="19" t="s">
        <v>23</v>
      </c>
    </row>
    <row r="145" spans="1:7" x14ac:dyDescent="0.2">
      <c r="A145" s="19" t="s">
        <v>118</v>
      </c>
      <c r="B145" s="19">
        <v>1972</v>
      </c>
      <c r="C145" s="19" t="s">
        <v>532</v>
      </c>
      <c r="D145" s="19" t="s">
        <v>533</v>
      </c>
      <c r="E145" s="19" t="s">
        <v>93</v>
      </c>
      <c r="F145" s="19" t="s">
        <v>534</v>
      </c>
      <c r="G145" s="19" t="s">
        <v>23</v>
      </c>
    </row>
    <row r="146" spans="1:7" x14ac:dyDescent="0.2">
      <c r="A146" s="19" t="s">
        <v>118</v>
      </c>
      <c r="B146" s="19">
        <v>1972</v>
      </c>
      <c r="C146" s="19" t="s">
        <v>535</v>
      </c>
      <c r="D146" s="19" t="s">
        <v>536</v>
      </c>
      <c r="E146" s="19" t="s">
        <v>93</v>
      </c>
      <c r="F146" s="19" t="s">
        <v>190</v>
      </c>
      <c r="G146" s="19" t="s">
        <v>23</v>
      </c>
    </row>
    <row r="147" spans="1:7" x14ac:dyDescent="0.2">
      <c r="A147" s="19" t="s">
        <v>118</v>
      </c>
      <c r="B147" s="19">
        <v>1973</v>
      </c>
      <c r="C147" s="19" t="s">
        <v>537</v>
      </c>
      <c r="D147" s="19" t="s">
        <v>538</v>
      </c>
      <c r="E147" s="19" t="s">
        <v>93</v>
      </c>
      <c r="F147" s="19" t="s">
        <v>248</v>
      </c>
      <c r="G147" s="19" t="s">
        <v>24</v>
      </c>
    </row>
    <row r="148" spans="1:7" x14ac:dyDescent="0.2">
      <c r="A148" s="19" t="s">
        <v>127</v>
      </c>
      <c r="B148" s="19">
        <v>1973</v>
      </c>
      <c r="C148" s="19" t="s">
        <v>539</v>
      </c>
      <c r="D148" s="19" t="s">
        <v>540</v>
      </c>
      <c r="E148" s="19" t="s">
        <v>94</v>
      </c>
      <c r="F148" s="19" t="s">
        <v>200</v>
      </c>
      <c r="G148" s="19" t="s">
        <v>23</v>
      </c>
    </row>
    <row r="149" spans="1:7" x14ac:dyDescent="0.2">
      <c r="A149" s="19" t="s">
        <v>118</v>
      </c>
      <c r="B149" s="19">
        <v>1973</v>
      </c>
      <c r="C149" s="19" t="s">
        <v>541</v>
      </c>
      <c r="D149" s="19" t="s">
        <v>542</v>
      </c>
      <c r="E149" s="19" t="s">
        <v>93</v>
      </c>
      <c r="F149" s="19" t="s">
        <v>172</v>
      </c>
      <c r="G149" s="19" t="s">
        <v>24</v>
      </c>
    </row>
    <row r="150" spans="1:7" x14ac:dyDescent="0.2">
      <c r="A150" s="19" t="s">
        <v>118</v>
      </c>
      <c r="B150" s="19">
        <v>1973</v>
      </c>
      <c r="C150" s="19" t="s">
        <v>543</v>
      </c>
      <c r="D150" s="19" t="s">
        <v>544</v>
      </c>
      <c r="E150" s="19" t="s">
        <v>93</v>
      </c>
      <c r="F150" s="19" t="s">
        <v>545</v>
      </c>
      <c r="G150" s="19" t="s">
        <v>487</v>
      </c>
    </row>
    <row r="151" spans="1:7" x14ac:dyDescent="0.2">
      <c r="A151" s="19" t="s">
        <v>118</v>
      </c>
      <c r="B151" s="19">
        <v>1973</v>
      </c>
      <c r="C151" s="19" t="s">
        <v>546</v>
      </c>
      <c r="D151" s="19" t="s">
        <v>547</v>
      </c>
      <c r="E151" s="19" t="s">
        <v>93</v>
      </c>
      <c r="F151" s="19" t="s">
        <v>548</v>
      </c>
      <c r="G151" s="19" t="s">
        <v>23</v>
      </c>
    </row>
    <row r="152" spans="1:7" x14ac:dyDescent="0.2">
      <c r="A152" s="19" t="s">
        <v>118</v>
      </c>
      <c r="B152" s="19">
        <v>1973</v>
      </c>
      <c r="C152" s="19" t="s">
        <v>549</v>
      </c>
      <c r="D152" s="19" t="s">
        <v>550</v>
      </c>
      <c r="E152" s="19" t="s">
        <v>93</v>
      </c>
      <c r="F152" s="19" t="s">
        <v>551</v>
      </c>
      <c r="G152" s="19" t="s">
        <v>23</v>
      </c>
    </row>
    <row r="153" spans="1:7" x14ac:dyDescent="0.2">
      <c r="A153" s="19" t="s">
        <v>118</v>
      </c>
      <c r="B153" s="19">
        <v>1973</v>
      </c>
      <c r="C153" s="19" t="s">
        <v>552</v>
      </c>
      <c r="D153" s="19" t="s">
        <v>553</v>
      </c>
      <c r="E153" s="19" t="s">
        <v>93</v>
      </c>
      <c r="F153" s="19" t="s">
        <v>554</v>
      </c>
      <c r="G153" s="19" t="s">
        <v>399</v>
      </c>
    </row>
    <row r="154" spans="1:7" x14ac:dyDescent="0.2">
      <c r="A154" s="19" t="s">
        <v>118</v>
      </c>
      <c r="B154" s="19">
        <v>1973</v>
      </c>
      <c r="C154" s="19" t="s">
        <v>555</v>
      </c>
      <c r="D154" s="19" t="s">
        <v>556</v>
      </c>
      <c r="E154" s="19" t="s">
        <v>93</v>
      </c>
      <c r="F154" s="19" t="s">
        <v>557</v>
      </c>
      <c r="G154" s="19" t="s">
        <v>23</v>
      </c>
    </row>
    <row r="155" spans="1:7" x14ac:dyDescent="0.2">
      <c r="A155" s="19" t="s">
        <v>118</v>
      </c>
      <c r="B155" s="19">
        <v>1973</v>
      </c>
      <c r="C155" s="19" t="s">
        <v>558</v>
      </c>
      <c r="D155" s="19" t="s">
        <v>559</v>
      </c>
      <c r="E155" s="19" t="s">
        <v>93</v>
      </c>
      <c r="F155" s="19" t="s">
        <v>560</v>
      </c>
      <c r="G155" s="19" t="s">
        <v>24</v>
      </c>
    </row>
    <row r="156" spans="1:7" x14ac:dyDescent="0.2">
      <c r="A156" s="19" t="s">
        <v>118</v>
      </c>
      <c r="B156" s="19">
        <v>1973</v>
      </c>
      <c r="C156" s="19" t="s">
        <v>561</v>
      </c>
      <c r="D156" s="19" t="s">
        <v>562</v>
      </c>
      <c r="E156" s="19" t="s">
        <v>93</v>
      </c>
      <c r="F156" s="19" t="s">
        <v>563</v>
      </c>
      <c r="G156" s="19" t="s">
        <v>25</v>
      </c>
    </row>
    <row r="157" spans="1:7" x14ac:dyDescent="0.2">
      <c r="A157" s="19" t="s">
        <v>118</v>
      </c>
      <c r="B157" s="19">
        <v>1973</v>
      </c>
      <c r="C157" s="19" t="s">
        <v>564</v>
      </c>
      <c r="D157" s="19" t="s">
        <v>565</v>
      </c>
      <c r="E157" s="19" t="s">
        <v>93</v>
      </c>
      <c r="F157" s="19" t="s">
        <v>566</v>
      </c>
      <c r="G157" s="19" t="s">
        <v>23</v>
      </c>
    </row>
    <row r="158" spans="1:7" x14ac:dyDescent="0.2">
      <c r="A158" s="19" t="s">
        <v>118</v>
      </c>
      <c r="B158" s="19">
        <v>1973</v>
      </c>
      <c r="C158" s="19" t="s">
        <v>567</v>
      </c>
      <c r="D158" s="19" t="s">
        <v>568</v>
      </c>
      <c r="E158" s="19" t="s">
        <v>93</v>
      </c>
      <c r="F158" s="19" t="s">
        <v>569</v>
      </c>
      <c r="G158" s="19" t="s">
        <v>23</v>
      </c>
    </row>
    <row r="159" spans="1:7" x14ac:dyDescent="0.2">
      <c r="A159" s="19" t="s">
        <v>117</v>
      </c>
      <c r="B159" s="19">
        <v>1974</v>
      </c>
      <c r="C159" s="19" t="s">
        <v>570</v>
      </c>
      <c r="D159" s="19" t="s">
        <v>571</v>
      </c>
      <c r="E159" s="19" t="s">
        <v>95</v>
      </c>
      <c r="F159" s="19" t="s">
        <v>572</v>
      </c>
      <c r="G159" s="19" t="s">
        <v>23</v>
      </c>
    </row>
    <row r="160" spans="1:7" x14ac:dyDescent="0.2">
      <c r="A160" s="19" t="s">
        <v>127</v>
      </c>
      <c r="B160" s="19">
        <v>1974</v>
      </c>
      <c r="C160" s="19" t="s">
        <v>573</v>
      </c>
      <c r="D160" s="19" t="s">
        <v>574</v>
      </c>
      <c r="E160" s="19" t="s">
        <v>94</v>
      </c>
      <c r="F160" s="19" t="s">
        <v>575</v>
      </c>
      <c r="G160" s="19" t="s">
        <v>23</v>
      </c>
    </row>
    <row r="161" spans="1:7" x14ac:dyDescent="0.2">
      <c r="A161" s="19" t="s">
        <v>127</v>
      </c>
      <c r="B161" s="19">
        <v>1974</v>
      </c>
      <c r="C161" s="19" t="s">
        <v>576</v>
      </c>
      <c r="D161" s="19" t="s">
        <v>577</v>
      </c>
      <c r="E161" s="19" t="s">
        <v>94</v>
      </c>
      <c r="F161" s="19" t="s">
        <v>578</v>
      </c>
      <c r="G161" s="19" t="s">
        <v>26</v>
      </c>
    </row>
    <row r="162" spans="1:7" x14ac:dyDescent="0.2">
      <c r="A162" s="19" t="s">
        <v>118</v>
      </c>
      <c r="B162" s="19">
        <v>1974</v>
      </c>
      <c r="C162" s="19" t="s">
        <v>579</v>
      </c>
      <c r="D162" s="19" t="s">
        <v>580</v>
      </c>
      <c r="E162" s="19" t="s">
        <v>93</v>
      </c>
      <c r="F162" s="19" t="s">
        <v>581</v>
      </c>
      <c r="G162" s="19" t="s">
        <v>23</v>
      </c>
    </row>
    <row r="163" spans="1:7" x14ac:dyDescent="0.2">
      <c r="A163" s="19" t="s">
        <v>118</v>
      </c>
      <c r="B163" s="19">
        <v>1974</v>
      </c>
      <c r="C163" s="19" t="s">
        <v>582</v>
      </c>
      <c r="D163" s="19" t="s">
        <v>583</v>
      </c>
      <c r="E163" s="19" t="s">
        <v>93</v>
      </c>
      <c r="F163" s="19" t="s">
        <v>584</v>
      </c>
      <c r="G163" s="19" t="s">
        <v>23</v>
      </c>
    </row>
    <row r="164" spans="1:7" x14ac:dyDescent="0.2">
      <c r="A164" s="19" t="s">
        <v>125</v>
      </c>
      <c r="B164" s="19">
        <v>1974</v>
      </c>
      <c r="C164" s="19" t="s">
        <v>585</v>
      </c>
      <c r="D164" s="19" t="s">
        <v>586</v>
      </c>
      <c r="E164" s="19" t="s">
        <v>92</v>
      </c>
      <c r="F164" s="19" t="s">
        <v>587</v>
      </c>
      <c r="G164" s="19" t="s">
        <v>23</v>
      </c>
    </row>
    <row r="165" spans="1:7" x14ac:dyDescent="0.2">
      <c r="A165" s="19" t="s">
        <v>125</v>
      </c>
      <c r="B165" s="19">
        <v>1974</v>
      </c>
      <c r="C165" s="19" t="s">
        <v>588</v>
      </c>
      <c r="D165" s="19" t="s">
        <v>386</v>
      </c>
      <c r="E165" s="19" t="s">
        <v>92</v>
      </c>
      <c r="F165" s="19" t="s">
        <v>589</v>
      </c>
      <c r="G165" s="19" t="s">
        <v>23</v>
      </c>
    </row>
    <row r="166" spans="1:7" x14ac:dyDescent="0.2">
      <c r="A166" s="19" t="s">
        <v>118</v>
      </c>
      <c r="B166" s="19">
        <v>1974</v>
      </c>
      <c r="C166" s="19" t="s">
        <v>590</v>
      </c>
      <c r="D166" s="19" t="s">
        <v>591</v>
      </c>
      <c r="E166" s="19" t="s">
        <v>93</v>
      </c>
      <c r="F166" s="19" t="s">
        <v>592</v>
      </c>
      <c r="G166" s="19" t="s">
        <v>26</v>
      </c>
    </row>
    <row r="167" spans="1:7" x14ac:dyDescent="0.2">
      <c r="A167" s="19" t="s">
        <v>118</v>
      </c>
      <c r="B167" s="19">
        <v>1974</v>
      </c>
      <c r="C167" s="19" t="s">
        <v>593</v>
      </c>
      <c r="D167" s="19" t="s">
        <v>594</v>
      </c>
      <c r="E167" s="19" t="s">
        <v>93</v>
      </c>
      <c r="F167" s="19" t="s">
        <v>595</v>
      </c>
      <c r="G167" s="19" t="s">
        <v>23</v>
      </c>
    </row>
    <row r="168" spans="1:7" x14ac:dyDescent="0.2">
      <c r="A168" s="19" t="s">
        <v>118</v>
      </c>
      <c r="B168" s="19">
        <v>1974</v>
      </c>
      <c r="C168" s="19" t="s">
        <v>596</v>
      </c>
      <c r="D168" s="19" t="s">
        <v>597</v>
      </c>
      <c r="E168" s="19" t="s">
        <v>93</v>
      </c>
      <c r="F168" s="19" t="s">
        <v>598</v>
      </c>
      <c r="G168" s="19" t="s">
        <v>30</v>
      </c>
    </row>
    <row r="169" spans="1:7" x14ac:dyDescent="0.2">
      <c r="A169" s="19" t="s">
        <v>118</v>
      </c>
      <c r="B169" s="19">
        <v>1974</v>
      </c>
      <c r="C169" s="19" t="s">
        <v>599</v>
      </c>
      <c r="D169" s="19" t="s">
        <v>600</v>
      </c>
      <c r="E169" s="19" t="s">
        <v>93</v>
      </c>
      <c r="F169" s="19" t="s">
        <v>601</v>
      </c>
      <c r="G169" s="19" t="s">
        <v>23</v>
      </c>
    </row>
    <row r="170" spans="1:7" x14ac:dyDescent="0.2">
      <c r="A170" s="19" t="s">
        <v>118</v>
      </c>
      <c r="B170" s="19">
        <v>1974</v>
      </c>
      <c r="C170" s="19" t="s">
        <v>602</v>
      </c>
      <c r="D170" s="19" t="s">
        <v>603</v>
      </c>
      <c r="E170" s="19" t="s">
        <v>93</v>
      </c>
      <c r="F170" s="19" t="s">
        <v>384</v>
      </c>
      <c r="G170" s="19" t="s">
        <v>604</v>
      </c>
    </row>
    <row r="171" spans="1:7" x14ac:dyDescent="0.2">
      <c r="A171" s="19" t="s">
        <v>118</v>
      </c>
      <c r="B171" s="19">
        <v>1975</v>
      </c>
      <c r="C171" s="19" t="s">
        <v>605</v>
      </c>
      <c r="D171" s="19" t="s">
        <v>606</v>
      </c>
      <c r="E171" s="19" t="s">
        <v>93</v>
      </c>
      <c r="F171" s="19" t="s">
        <v>607</v>
      </c>
      <c r="G171" s="19" t="s">
        <v>23</v>
      </c>
    </row>
    <row r="172" spans="1:7" x14ac:dyDescent="0.2">
      <c r="A172" s="19" t="s">
        <v>118</v>
      </c>
      <c r="B172" s="19">
        <v>1975</v>
      </c>
      <c r="C172" s="19" t="s">
        <v>608</v>
      </c>
      <c r="D172" s="19" t="s">
        <v>609</v>
      </c>
      <c r="E172" s="19" t="s">
        <v>93</v>
      </c>
      <c r="F172" s="19" t="s">
        <v>398</v>
      </c>
      <c r="G172" s="19" t="s">
        <v>348</v>
      </c>
    </row>
    <row r="173" spans="1:7" x14ac:dyDescent="0.2">
      <c r="A173" s="19" t="s">
        <v>118</v>
      </c>
      <c r="B173" s="19">
        <v>1975</v>
      </c>
      <c r="C173" s="19" t="s">
        <v>610</v>
      </c>
      <c r="D173" s="19" t="s">
        <v>611</v>
      </c>
      <c r="E173" s="19" t="s">
        <v>93</v>
      </c>
      <c r="F173" s="19" t="s">
        <v>190</v>
      </c>
      <c r="G173" s="19" t="s">
        <v>23</v>
      </c>
    </row>
    <row r="174" spans="1:7" x14ac:dyDescent="0.2">
      <c r="A174" s="19" t="s">
        <v>127</v>
      </c>
      <c r="B174" s="19">
        <v>1975</v>
      </c>
      <c r="C174" s="19" t="s">
        <v>612</v>
      </c>
      <c r="D174" s="19" t="s">
        <v>613</v>
      </c>
      <c r="E174" s="19" t="s">
        <v>94</v>
      </c>
      <c r="F174" s="19" t="s">
        <v>614</v>
      </c>
      <c r="G174" s="19" t="s">
        <v>23</v>
      </c>
    </row>
    <row r="175" spans="1:7" x14ac:dyDescent="0.2">
      <c r="A175" s="19" t="s">
        <v>127</v>
      </c>
      <c r="B175" s="19">
        <v>1975</v>
      </c>
      <c r="C175" s="19" t="s">
        <v>612</v>
      </c>
      <c r="D175" s="19" t="s">
        <v>615</v>
      </c>
      <c r="E175" s="19" t="s">
        <v>94</v>
      </c>
      <c r="F175" s="19" t="s">
        <v>616</v>
      </c>
      <c r="G175" s="19" t="s">
        <v>23</v>
      </c>
    </row>
    <row r="176" spans="1:7" x14ac:dyDescent="0.2">
      <c r="A176" s="19" t="s">
        <v>127</v>
      </c>
      <c r="B176" s="19">
        <v>1975</v>
      </c>
      <c r="C176" s="19" t="s">
        <v>617</v>
      </c>
      <c r="D176" s="19" t="s">
        <v>618</v>
      </c>
      <c r="E176" s="19" t="s">
        <v>94</v>
      </c>
      <c r="F176" s="19" t="s">
        <v>619</v>
      </c>
      <c r="G176" s="19" t="s">
        <v>23</v>
      </c>
    </row>
    <row r="177" spans="1:7" x14ac:dyDescent="0.2">
      <c r="A177" s="19" t="s">
        <v>127</v>
      </c>
      <c r="B177" s="19">
        <v>1975</v>
      </c>
      <c r="C177" s="19" t="s">
        <v>620</v>
      </c>
      <c r="D177" s="19" t="s">
        <v>621</v>
      </c>
      <c r="E177" s="19" t="s">
        <v>94</v>
      </c>
      <c r="F177" s="19" t="s">
        <v>622</v>
      </c>
      <c r="G177" s="19" t="s">
        <v>23</v>
      </c>
    </row>
    <row r="178" spans="1:7" x14ac:dyDescent="0.2">
      <c r="A178" s="19" t="s">
        <v>118</v>
      </c>
      <c r="B178" s="19">
        <v>1975</v>
      </c>
      <c r="C178" s="19" t="s">
        <v>623</v>
      </c>
      <c r="D178" s="19" t="s">
        <v>624</v>
      </c>
      <c r="E178" s="19" t="s">
        <v>93</v>
      </c>
      <c r="F178" s="19" t="s">
        <v>625</v>
      </c>
      <c r="G178" s="19" t="s">
        <v>164</v>
      </c>
    </row>
    <row r="179" spans="1:7" x14ac:dyDescent="0.2">
      <c r="A179" s="19" t="s">
        <v>118</v>
      </c>
      <c r="B179" s="19">
        <v>1975</v>
      </c>
      <c r="C179" s="19" t="s">
        <v>626</v>
      </c>
      <c r="D179" s="19" t="s">
        <v>627</v>
      </c>
      <c r="E179" s="19" t="s">
        <v>93</v>
      </c>
      <c r="F179" s="19" t="s">
        <v>628</v>
      </c>
      <c r="G179" s="19" t="s">
        <v>23</v>
      </c>
    </row>
    <row r="180" spans="1:7" x14ac:dyDescent="0.2">
      <c r="A180" s="19" t="s">
        <v>118</v>
      </c>
      <c r="B180" s="19">
        <v>1975</v>
      </c>
      <c r="C180" s="19" t="s">
        <v>629</v>
      </c>
      <c r="D180" s="19" t="s">
        <v>630</v>
      </c>
      <c r="E180" s="19" t="s">
        <v>93</v>
      </c>
      <c r="F180" s="19" t="s">
        <v>631</v>
      </c>
      <c r="G180" s="19" t="s">
        <v>487</v>
      </c>
    </row>
    <row r="181" spans="1:7" x14ac:dyDescent="0.2">
      <c r="A181" s="19" t="s">
        <v>118</v>
      </c>
      <c r="B181" s="19">
        <v>1975</v>
      </c>
      <c r="C181" s="19" t="s">
        <v>632</v>
      </c>
      <c r="D181" s="19" t="s">
        <v>633</v>
      </c>
      <c r="E181" s="19" t="s">
        <v>93</v>
      </c>
      <c r="F181" s="19" t="s">
        <v>634</v>
      </c>
      <c r="G181" s="19" t="s">
        <v>23</v>
      </c>
    </row>
    <row r="182" spans="1:7" x14ac:dyDescent="0.2">
      <c r="A182" s="19" t="s">
        <v>118</v>
      </c>
      <c r="B182" s="19">
        <v>1975</v>
      </c>
      <c r="C182" s="19" t="s">
        <v>635</v>
      </c>
      <c r="D182" s="19" t="s">
        <v>636</v>
      </c>
      <c r="E182" s="19" t="s">
        <v>93</v>
      </c>
      <c r="F182" s="19" t="s">
        <v>637</v>
      </c>
      <c r="G182" s="19" t="s">
        <v>30</v>
      </c>
    </row>
    <row r="183" spans="1:7" x14ac:dyDescent="0.2">
      <c r="A183" s="19" t="s">
        <v>118</v>
      </c>
      <c r="B183" s="19">
        <v>1975</v>
      </c>
      <c r="C183" s="19" t="s">
        <v>638</v>
      </c>
      <c r="D183" s="19" t="s">
        <v>639</v>
      </c>
      <c r="E183" s="19" t="s">
        <v>93</v>
      </c>
      <c r="F183" s="19" t="s">
        <v>640</v>
      </c>
      <c r="G183" s="19" t="s">
        <v>23</v>
      </c>
    </row>
    <row r="184" spans="1:7" x14ac:dyDescent="0.2">
      <c r="A184" s="19" t="s">
        <v>127</v>
      </c>
      <c r="B184" s="19">
        <v>1975</v>
      </c>
      <c r="C184" s="19" t="s">
        <v>641</v>
      </c>
      <c r="D184" s="19" t="s">
        <v>642</v>
      </c>
      <c r="E184" s="19" t="s">
        <v>94</v>
      </c>
      <c r="F184" s="19" t="s">
        <v>643</v>
      </c>
      <c r="G184" s="19" t="s">
        <v>23</v>
      </c>
    </row>
    <row r="185" spans="1:7" x14ac:dyDescent="0.2">
      <c r="A185" s="19" t="s">
        <v>118</v>
      </c>
      <c r="B185" s="19">
        <v>1975</v>
      </c>
      <c r="C185" s="19" t="s">
        <v>644</v>
      </c>
      <c r="D185" s="19" t="s">
        <v>645</v>
      </c>
      <c r="E185" s="19" t="s">
        <v>93</v>
      </c>
      <c r="F185" s="19" t="s">
        <v>646</v>
      </c>
      <c r="G185" s="19" t="s">
        <v>302</v>
      </c>
    </row>
    <row r="186" spans="1:7" x14ac:dyDescent="0.2">
      <c r="A186" s="19" t="s">
        <v>117</v>
      </c>
      <c r="B186" s="19">
        <v>1975</v>
      </c>
      <c r="C186" s="19" t="s">
        <v>647</v>
      </c>
      <c r="D186" s="19" t="s">
        <v>648</v>
      </c>
      <c r="E186" s="19" t="s">
        <v>95</v>
      </c>
      <c r="F186" s="19" t="s">
        <v>649</v>
      </c>
      <c r="G186" s="19" t="s">
        <v>23</v>
      </c>
    </row>
    <row r="187" spans="1:7" x14ac:dyDescent="0.2">
      <c r="A187" s="19" t="s">
        <v>117</v>
      </c>
      <c r="B187" s="19">
        <v>1975</v>
      </c>
      <c r="C187" s="19" t="s">
        <v>650</v>
      </c>
      <c r="D187" s="19" t="s">
        <v>651</v>
      </c>
      <c r="E187" s="19" t="s">
        <v>95</v>
      </c>
      <c r="F187" s="19" t="s">
        <v>652</v>
      </c>
      <c r="G187" s="19" t="s">
        <v>23</v>
      </c>
    </row>
    <row r="188" spans="1:7" x14ac:dyDescent="0.2">
      <c r="A188" s="19" t="s">
        <v>117</v>
      </c>
      <c r="B188" s="19">
        <v>1975</v>
      </c>
      <c r="C188" s="19" t="s">
        <v>653</v>
      </c>
      <c r="D188" s="19" t="s">
        <v>654</v>
      </c>
      <c r="E188" s="19" t="s">
        <v>95</v>
      </c>
      <c r="F188" s="19" t="s">
        <v>655</v>
      </c>
      <c r="G188" s="19" t="s">
        <v>24</v>
      </c>
    </row>
    <row r="189" spans="1:7" x14ac:dyDescent="0.2">
      <c r="A189" s="19" t="s">
        <v>117</v>
      </c>
      <c r="B189" s="19">
        <v>1975</v>
      </c>
      <c r="C189" s="19" t="s">
        <v>656</v>
      </c>
      <c r="D189" s="19" t="s">
        <v>657</v>
      </c>
      <c r="E189" s="19" t="s">
        <v>95</v>
      </c>
      <c r="F189" s="19" t="s">
        <v>658</v>
      </c>
      <c r="G189" s="19" t="s">
        <v>24</v>
      </c>
    </row>
    <row r="190" spans="1:7" x14ac:dyDescent="0.2">
      <c r="A190" s="19" t="s">
        <v>125</v>
      </c>
      <c r="B190" s="19">
        <v>1975</v>
      </c>
      <c r="C190" s="19" t="s">
        <v>656</v>
      </c>
      <c r="D190" s="19" t="s">
        <v>659</v>
      </c>
      <c r="E190" s="19" t="s">
        <v>92</v>
      </c>
      <c r="F190" s="19" t="s">
        <v>660</v>
      </c>
      <c r="G190" s="19" t="s">
        <v>164</v>
      </c>
    </row>
    <row r="191" spans="1:7" x14ac:dyDescent="0.2">
      <c r="A191" s="19" t="s">
        <v>125</v>
      </c>
      <c r="B191" s="19">
        <v>1975</v>
      </c>
      <c r="C191" s="19" t="s">
        <v>650</v>
      </c>
      <c r="D191" s="19" t="s">
        <v>661</v>
      </c>
      <c r="E191" s="19" t="s">
        <v>92</v>
      </c>
      <c r="F191" s="19" t="s">
        <v>662</v>
      </c>
      <c r="G191" s="19" t="s">
        <v>23</v>
      </c>
    </row>
    <row r="192" spans="1:7" x14ac:dyDescent="0.2">
      <c r="A192" s="19" t="s">
        <v>125</v>
      </c>
      <c r="B192" s="19">
        <v>1975</v>
      </c>
      <c r="C192" s="19" t="s">
        <v>605</v>
      </c>
      <c r="D192" s="19" t="s">
        <v>122</v>
      </c>
      <c r="E192" s="19" t="s">
        <v>92</v>
      </c>
      <c r="F192" s="19" t="s">
        <v>663</v>
      </c>
      <c r="G192" s="19" t="s">
        <v>23</v>
      </c>
    </row>
    <row r="193" spans="1:7" x14ac:dyDescent="0.2">
      <c r="A193" s="19" t="s">
        <v>118</v>
      </c>
      <c r="B193" s="19">
        <v>1976</v>
      </c>
      <c r="C193" s="19" t="s">
        <v>664</v>
      </c>
      <c r="D193" s="19" t="s">
        <v>665</v>
      </c>
      <c r="E193" s="19" t="s">
        <v>93</v>
      </c>
      <c r="F193" s="19" t="s">
        <v>666</v>
      </c>
      <c r="G193" s="19" t="s">
        <v>25</v>
      </c>
    </row>
    <row r="194" spans="1:7" x14ac:dyDescent="0.2">
      <c r="A194" s="19" t="s">
        <v>118</v>
      </c>
      <c r="B194" s="19">
        <v>1976</v>
      </c>
      <c r="C194" s="19" t="s">
        <v>667</v>
      </c>
      <c r="D194" s="19" t="s">
        <v>668</v>
      </c>
      <c r="E194" s="19" t="s">
        <v>93</v>
      </c>
      <c r="F194" s="19" t="s">
        <v>669</v>
      </c>
      <c r="G194" s="19" t="s">
        <v>25</v>
      </c>
    </row>
    <row r="195" spans="1:7" x14ac:dyDescent="0.2">
      <c r="A195" s="19" t="s">
        <v>118</v>
      </c>
      <c r="B195" s="19">
        <v>1976</v>
      </c>
      <c r="C195" s="19" t="s">
        <v>670</v>
      </c>
      <c r="D195" s="19" t="s">
        <v>671</v>
      </c>
      <c r="E195" s="19" t="s">
        <v>93</v>
      </c>
      <c r="F195" s="19" t="s">
        <v>672</v>
      </c>
      <c r="G195" s="19" t="s">
        <v>23</v>
      </c>
    </row>
    <row r="196" spans="1:7" x14ac:dyDescent="0.2">
      <c r="A196" s="19" t="s">
        <v>118</v>
      </c>
      <c r="B196" s="19">
        <v>1976</v>
      </c>
      <c r="C196" s="19" t="s">
        <v>673</v>
      </c>
      <c r="D196" s="19" t="s">
        <v>674</v>
      </c>
      <c r="E196" s="19" t="s">
        <v>93</v>
      </c>
      <c r="F196" s="19" t="s">
        <v>675</v>
      </c>
      <c r="G196" s="19" t="s">
        <v>676</v>
      </c>
    </row>
    <row r="197" spans="1:7" x14ac:dyDescent="0.2">
      <c r="A197" s="19" t="s">
        <v>118</v>
      </c>
      <c r="B197" s="19">
        <v>1976</v>
      </c>
      <c r="C197" s="19" t="s">
        <v>677</v>
      </c>
      <c r="D197" s="19" t="s">
        <v>678</v>
      </c>
      <c r="E197" s="19" t="s">
        <v>93</v>
      </c>
      <c r="F197" s="19" t="s">
        <v>672</v>
      </c>
      <c r="G197" s="19" t="s">
        <v>23</v>
      </c>
    </row>
    <row r="198" spans="1:7" x14ac:dyDescent="0.2">
      <c r="A198" s="19" t="s">
        <v>118</v>
      </c>
      <c r="B198" s="19">
        <v>1976</v>
      </c>
      <c r="C198" s="19" t="s">
        <v>679</v>
      </c>
      <c r="D198" s="19" t="s">
        <v>680</v>
      </c>
      <c r="E198" s="19" t="s">
        <v>93</v>
      </c>
      <c r="F198" s="19" t="s">
        <v>681</v>
      </c>
      <c r="G198" s="19" t="s">
        <v>24</v>
      </c>
    </row>
    <row r="199" spans="1:7" x14ac:dyDescent="0.2">
      <c r="A199" s="19" t="s">
        <v>118</v>
      </c>
      <c r="B199" s="19">
        <v>1976</v>
      </c>
      <c r="C199" s="19" t="s">
        <v>682</v>
      </c>
      <c r="D199" s="19" t="s">
        <v>683</v>
      </c>
      <c r="E199" s="19" t="s">
        <v>93</v>
      </c>
      <c r="F199" s="19" t="s">
        <v>684</v>
      </c>
      <c r="G199" s="19" t="s">
        <v>23</v>
      </c>
    </row>
    <row r="200" spans="1:7" x14ac:dyDescent="0.2">
      <c r="A200" s="19" t="s">
        <v>118</v>
      </c>
      <c r="B200" s="19">
        <v>1976</v>
      </c>
      <c r="C200" s="19" t="s">
        <v>685</v>
      </c>
      <c r="D200" s="19" t="s">
        <v>686</v>
      </c>
      <c r="E200" s="19" t="s">
        <v>93</v>
      </c>
      <c r="F200" s="19" t="s">
        <v>687</v>
      </c>
      <c r="G200" s="19" t="s">
        <v>23</v>
      </c>
    </row>
    <row r="201" spans="1:7" x14ac:dyDescent="0.2">
      <c r="A201" s="19" t="s">
        <v>118</v>
      </c>
      <c r="B201" s="19">
        <v>1976</v>
      </c>
      <c r="C201" s="19" t="s">
        <v>688</v>
      </c>
      <c r="D201" s="19" t="s">
        <v>689</v>
      </c>
      <c r="E201" s="19" t="s">
        <v>93</v>
      </c>
      <c r="F201" s="19" t="s">
        <v>690</v>
      </c>
      <c r="G201" s="19" t="s">
        <v>23</v>
      </c>
    </row>
    <row r="202" spans="1:7" x14ac:dyDescent="0.2">
      <c r="A202" s="19" t="s">
        <v>118</v>
      </c>
      <c r="B202" s="19">
        <v>1976</v>
      </c>
      <c r="C202" s="19" t="s">
        <v>691</v>
      </c>
      <c r="D202" s="19" t="s">
        <v>692</v>
      </c>
      <c r="E202" s="19" t="s">
        <v>93</v>
      </c>
      <c r="F202" s="19" t="s">
        <v>693</v>
      </c>
      <c r="G202" s="19" t="s">
        <v>24</v>
      </c>
    </row>
    <row r="203" spans="1:7" x14ac:dyDescent="0.2">
      <c r="A203" s="19" t="s">
        <v>118</v>
      </c>
      <c r="B203" s="19">
        <v>1976</v>
      </c>
      <c r="C203" s="19" t="s">
        <v>694</v>
      </c>
      <c r="D203" s="19" t="s">
        <v>695</v>
      </c>
      <c r="E203" s="19" t="s">
        <v>93</v>
      </c>
      <c r="F203" s="19" t="s">
        <v>696</v>
      </c>
      <c r="G203" s="19" t="s">
        <v>23</v>
      </c>
    </row>
    <row r="204" spans="1:7" x14ac:dyDescent="0.2">
      <c r="A204" s="19" t="s">
        <v>118</v>
      </c>
      <c r="B204" s="19">
        <v>1976</v>
      </c>
      <c r="C204" s="19" t="s">
        <v>697</v>
      </c>
      <c r="D204" s="19" t="s">
        <v>698</v>
      </c>
      <c r="E204" s="19" t="s">
        <v>93</v>
      </c>
      <c r="F204" s="19" t="s">
        <v>699</v>
      </c>
      <c r="G204" s="19" t="s">
        <v>48</v>
      </c>
    </row>
    <row r="205" spans="1:7" x14ac:dyDescent="0.2">
      <c r="A205" s="19" t="s">
        <v>125</v>
      </c>
      <c r="B205" s="19">
        <v>1976</v>
      </c>
      <c r="C205" s="19" t="s">
        <v>700</v>
      </c>
      <c r="D205" s="19" t="s">
        <v>701</v>
      </c>
      <c r="E205" s="19" t="s">
        <v>92</v>
      </c>
      <c r="F205" s="19" t="s">
        <v>308</v>
      </c>
      <c r="G205" s="19" t="s">
        <v>30</v>
      </c>
    </row>
    <row r="206" spans="1:7" x14ac:dyDescent="0.2">
      <c r="A206" s="19" t="s">
        <v>118</v>
      </c>
      <c r="B206" s="19">
        <v>1976</v>
      </c>
      <c r="C206" s="19" t="s">
        <v>702</v>
      </c>
      <c r="D206" s="19" t="s">
        <v>703</v>
      </c>
      <c r="E206" s="19" t="s">
        <v>93</v>
      </c>
      <c r="F206" s="19" t="s">
        <v>704</v>
      </c>
      <c r="G206" s="19" t="s">
        <v>23</v>
      </c>
    </row>
    <row r="207" spans="1:7" x14ac:dyDescent="0.2">
      <c r="A207" s="19" t="s">
        <v>118</v>
      </c>
      <c r="B207" s="19">
        <v>1977</v>
      </c>
      <c r="C207" s="19" t="s">
        <v>705</v>
      </c>
      <c r="D207" s="19" t="s">
        <v>706</v>
      </c>
      <c r="E207" s="19" t="s">
        <v>93</v>
      </c>
      <c r="F207" s="19" t="s">
        <v>707</v>
      </c>
      <c r="G207" s="19" t="s">
        <v>29</v>
      </c>
    </row>
    <row r="208" spans="1:7" x14ac:dyDescent="0.2">
      <c r="A208" s="19" t="s">
        <v>127</v>
      </c>
      <c r="B208" s="19">
        <v>1977</v>
      </c>
      <c r="C208" s="19" t="s">
        <v>708</v>
      </c>
      <c r="D208" s="19" t="s">
        <v>709</v>
      </c>
      <c r="E208" s="19" t="s">
        <v>94</v>
      </c>
      <c r="F208" s="19" t="s">
        <v>710</v>
      </c>
      <c r="G208" s="19" t="s">
        <v>23</v>
      </c>
    </row>
    <row r="209" spans="1:7" x14ac:dyDescent="0.2">
      <c r="A209" s="19" t="s">
        <v>127</v>
      </c>
      <c r="B209" s="19">
        <v>1977</v>
      </c>
      <c r="C209" s="19" t="s">
        <v>708</v>
      </c>
      <c r="D209" s="19" t="s">
        <v>711</v>
      </c>
      <c r="E209" s="19" t="s">
        <v>94</v>
      </c>
      <c r="F209" s="19" t="s">
        <v>712</v>
      </c>
      <c r="G209" s="19" t="s">
        <v>23</v>
      </c>
    </row>
    <row r="210" spans="1:7" x14ac:dyDescent="0.2">
      <c r="A210" s="19" t="s">
        <v>127</v>
      </c>
      <c r="B210" s="19">
        <v>1977</v>
      </c>
      <c r="C210" s="19" t="s">
        <v>713</v>
      </c>
      <c r="D210" s="19" t="s">
        <v>714</v>
      </c>
      <c r="E210" s="19" t="s">
        <v>94</v>
      </c>
      <c r="F210" s="19" t="s">
        <v>715</v>
      </c>
      <c r="G210" s="19" t="s">
        <v>24</v>
      </c>
    </row>
    <row r="211" spans="1:7" x14ac:dyDescent="0.2">
      <c r="A211" s="19" t="s">
        <v>125</v>
      </c>
      <c r="B211" s="19">
        <v>1977</v>
      </c>
      <c r="C211" s="19" t="s">
        <v>708</v>
      </c>
      <c r="D211" s="19" t="s">
        <v>716</v>
      </c>
      <c r="E211" s="19" t="s">
        <v>92</v>
      </c>
      <c r="F211" s="19" t="s">
        <v>717</v>
      </c>
      <c r="G211" s="19" t="s">
        <v>23</v>
      </c>
    </row>
    <row r="212" spans="1:7" x14ac:dyDescent="0.2">
      <c r="A212" s="19" t="s">
        <v>125</v>
      </c>
      <c r="B212" s="19">
        <v>1977</v>
      </c>
      <c r="C212" s="19" t="s">
        <v>718</v>
      </c>
      <c r="D212" s="19" t="s">
        <v>719</v>
      </c>
      <c r="E212" s="19" t="s">
        <v>92</v>
      </c>
      <c r="F212" s="19" t="s">
        <v>720</v>
      </c>
      <c r="G212" s="19" t="s">
        <v>23</v>
      </c>
    </row>
    <row r="213" spans="1:7" x14ac:dyDescent="0.2">
      <c r="A213" s="19" t="s">
        <v>117</v>
      </c>
      <c r="B213" s="19">
        <v>1977</v>
      </c>
      <c r="C213" s="19" t="s">
        <v>708</v>
      </c>
      <c r="D213" s="19" t="s">
        <v>721</v>
      </c>
      <c r="E213" s="19" t="s">
        <v>95</v>
      </c>
      <c r="F213" s="19" t="s">
        <v>722</v>
      </c>
      <c r="G213" s="19" t="s">
        <v>23</v>
      </c>
    </row>
    <row r="214" spans="1:7" x14ac:dyDescent="0.2">
      <c r="A214" s="19" t="s">
        <v>118</v>
      </c>
      <c r="B214" s="19">
        <v>1977</v>
      </c>
      <c r="C214" s="19" t="s">
        <v>723</v>
      </c>
      <c r="D214" s="19" t="s">
        <v>724</v>
      </c>
      <c r="E214" s="19" t="s">
        <v>93</v>
      </c>
      <c r="F214" s="19" t="s">
        <v>725</v>
      </c>
      <c r="G214" s="19" t="s">
        <v>23</v>
      </c>
    </row>
    <row r="215" spans="1:7" x14ac:dyDescent="0.2">
      <c r="A215" s="19" t="s">
        <v>118</v>
      </c>
      <c r="B215" s="19">
        <v>1977</v>
      </c>
      <c r="C215" s="19" t="s">
        <v>726</v>
      </c>
      <c r="D215" s="19" t="s">
        <v>727</v>
      </c>
      <c r="E215" s="19" t="s">
        <v>93</v>
      </c>
      <c r="F215" s="19" t="s">
        <v>728</v>
      </c>
      <c r="G215" s="19" t="s">
        <v>23</v>
      </c>
    </row>
    <row r="216" spans="1:7" x14ac:dyDescent="0.2">
      <c r="A216" s="19" t="s">
        <v>118</v>
      </c>
      <c r="B216" s="19">
        <v>1977</v>
      </c>
      <c r="C216" s="19" t="s">
        <v>729</v>
      </c>
      <c r="D216" s="19" t="s">
        <v>730</v>
      </c>
      <c r="E216" s="19" t="s">
        <v>93</v>
      </c>
      <c r="F216" s="19" t="s">
        <v>731</v>
      </c>
      <c r="G216" s="19" t="s">
        <v>26</v>
      </c>
    </row>
    <row r="217" spans="1:7" x14ac:dyDescent="0.2">
      <c r="A217" s="19" t="s">
        <v>117</v>
      </c>
      <c r="B217" s="19">
        <v>1977</v>
      </c>
      <c r="C217" s="19" t="s">
        <v>732</v>
      </c>
      <c r="D217" s="19" t="s">
        <v>571</v>
      </c>
      <c r="E217" s="19" t="s">
        <v>95</v>
      </c>
      <c r="F217" s="19" t="s">
        <v>733</v>
      </c>
      <c r="G217" s="19" t="s">
        <v>23</v>
      </c>
    </row>
    <row r="218" spans="1:7" x14ac:dyDescent="0.2">
      <c r="A218" s="19" t="s">
        <v>118</v>
      </c>
      <c r="B218" s="19">
        <v>1977</v>
      </c>
      <c r="C218" s="19" t="s">
        <v>734</v>
      </c>
      <c r="D218" s="19" t="s">
        <v>735</v>
      </c>
      <c r="E218" s="19" t="s">
        <v>93</v>
      </c>
      <c r="F218" s="19" t="s">
        <v>736</v>
      </c>
      <c r="G218" s="19" t="s">
        <v>23</v>
      </c>
    </row>
    <row r="219" spans="1:7" x14ac:dyDescent="0.2">
      <c r="A219" s="19" t="s">
        <v>118</v>
      </c>
      <c r="B219" s="19">
        <v>1977</v>
      </c>
      <c r="C219" s="19" t="s">
        <v>737</v>
      </c>
      <c r="D219" s="19" t="s">
        <v>738</v>
      </c>
      <c r="E219" s="19" t="s">
        <v>93</v>
      </c>
      <c r="F219" s="19" t="s">
        <v>739</v>
      </c>
      <c r="G219" s="19" t="s">
        <v>740</v>
      </c>
    </row>
    <row r="220" spans="1:7" x14ac:dyDescent="0.2">
      <c r="A220" s="19" t="s">
        <v>118</v>
      </c>
      <c r="B220" s="19">
        <v>1977</v>
      </c>
      <c r="C220" s="19" t="s">
        <v>741</v>
      </c>
      <c r="D220" s="19" t="s">
        <v>742</v>
      </c>
      <c r="E220" s="19" t="s">
        <v>93</v>
      </c>
      <c r="F220" s="19" t="s">
        <v>743</v>
      </c>
      <c r="G220" s="19" t="s">
        <v>29</v>
      </c>
    </row>
    <row r="221" spans="1:7" x14ac:dyDescent="0.2">
      <c r="A221" s="19" t="s">
        <v>118</v>
      </c>
      <c r="B221" s="19">
        <v>1977</v>
      </c>
      <c r="C221" s="19" t="s">
        <v>744</v>
      </c>
      <c r="D221" s="19" t="s">
        <v>745</v>
      </c>
      <c r="E221" s="19" t="s">
        <v>93</v>
      </c>
      <c r="F221" s="19" t="s">
        <v>746</v>
      </c>
      <c r="G221" s="19" t="s">
        <v>26</v>
      </c>
    </row>
    <row r="222" spans="1:7" x14ac:dyDescent="0.2">
      <c r="A222" s="19" t="s">
        <v>118</v>
      </c>
      <c r="B222" s="19">
        <v>1978</v>
      </c>
      <c r="C222" s="19" t="s">
        <v>747</v>
      </c>
      <c r="D222" s="19" t="s">
        <v>748</v>
      </c>
      <c r="E222" s="19" t="s">
        <v>93</v>
      </c>
      <c r="F222" s="19" t="s">
        <v>749</v>
      </c>
      <c r="G222" s="19" t="s">
        <v>23</v>
      </c>
    </row>
    <row r="223" spans="1:7" x14ac:dyDescent="0.2">
      <c r="A223" s="19" t="s">
        <v>127</v>
      </c>
      <c r="B223" s="19">
        <v>1978</v>
      </c>
      <c r="C223" s="19" t="s">
        <v>750</v>
      </c>
      <c r="D223" s="19" t="s">
        <v>751</v>
      </c>
      <c r="E223" s="19" t="s">
        <v>94</v>
      </c>
      <c r="F223" s="19" t="s">
        <v>752</v>
      </c>
      <c r="G223" s="19" t="s">
        <v>23</v>
      </c>
    </row>
    <row r="224" spans="1:7" x14ac:dyDescent="0.2">
      <c r="A224" s="19" t="s">
        <v>118</v>
      </c>
      <c r="B224" s="19">
        <v>1978</v>
      </c>
      <c r="C224" s="19" t="s">
        <v>753</v>
      </c>
      <c r="D224" s="19" t="s">
        <v>754</v>
      </c>
      <c r="E224" s="19" t="s">
        <v>93</v>
      </c>
      <c r="F224" s="19" t="s">
        <v>755</v>
      </c>
      <c r="G224" s="19" t="s">
        <v>302</v>
      </c>
    </row>
    <row r="225" spans="1:7" x14ac:dyDescent="0.2">
      <c r="A225" s="19" t="s">
        <v>118</v>
      </c>
      <c r="B225" s="19">
        <v>1978</v>
      </c>
      <c r="C225" s="19" t="s">
        <v>756</v>
      </c>
      <c r="D225" s="19" t="s">
        <v>757</v>
      </c>
      <c r="E225" s="19" t="s">
        <v>93</v>
      </c>
      <c r="F225" s="19" t="s">
        <v>758</v>
      </c>
      <c r="G225" s="19" t="s">
        <v>23</v>
      </c>
    </row>
    <row r="226" spans="1:7" x14ac:dyDescent="0.2">
      <c r="A226" s="19" t="s">
        <v>118</v>
      </c>
      <c r="B226" s="19">
        <v>1978</v>
      </c>
      <c r="C226" s="19" t="s">
        <v>759</v>
      </c>
      <c r="D226" s="19" t="s">
        <v>760</v>
      </c>
      <c r="E226" s="19" t="s">
        <v>93</v>
      </c>
      <c r="F226" s="19" t="s">
        <v>761</v>
      </c>
      <c r="G226" s="19" t="s">
        <v>23</v>
      </c>
    </row>
    <row r="227" spans="1:7" x14ac:dyDescent="0.2">
      <c r="A227" s="19" t="s">
        <v>118</v>
      </c>
      <c r="B227" s="19">
        <v>1978</v>
      </c>
      <c r="C227" s="19" t="s">
        <v>750</v>
      </c>
      <c r="D227" s="19" t="s">
        <v>762</v>
      </c>
      <c r="E227" s="19" t="s">
        <v>93</v>
      </c>
      <c r="F227" s="19" t="s">
        <v>763</v>
      </c>
      <c r="G227" s="19" t="s">
        <v>23</v>
      </c>
    </row>
    <row r="228" spans="1:7" x14ac:dyDescent="0.2">
      <c r="A228" s="19" t="s">
        <v>118</v>
      </c>
      <c r="B228" s="19">
        <v>1978</v>
      </c>
      <c r="C228" s="19" t="s">
        <v>764</v>
      </c>
      <c r="D228" s="19" t="s">
        <v>765</v>
      </c>
      <c r="E228" s="19" t="s">
        <v>93</v>
      </c>
      <c r="F228" s="19" t="s">
        <v>766</v>
      </c>
      <c r="G228" s="19" t="s">
        <v>29</v>
      </c>
    </row>
    <row r="229" spans="1:7" x14ac:dyDescent="0.2">
      <c r="A229" s="19" t="s">
        <v>118</v>
      </c>
      <c r="B229" s="19">
        <v>1978</v>
      </c>
      <c r="C229" s="19" t="s">
        <v>767</v>
      </c>
      <c r="D229" s="19" t="s">
        <v>768</v>
      </c>
      <c r="E229" s="19" t="s">
        <v>93</v>
      </c>
      <c r="F229" s="19" t="s">
        <v>769</v>
      </c>
      <c r="G229" s="19" t="s">
        <v>23</v>
      </c>
    </row>
    <row r="230" spans="1:7" x14ac:dyDescent="0.2">
      <c r="A230" s="19" t="s">
        <v>118</v>
      </c>
      <c r="B230" s="19">
        <v>1978</v>
      </c>
      <c r="C230" s="19" t="s">
        <v>770</v>
      </c>
      <c r="D230" s="19" t="s">
        <v>771</v>
      </c>
      <c r="E230" s="19" t="s">
        <v>93</v>
      </c>
      <c r="F230" s="19" t="s">
        <v>772</v>
      </c>
      <c r="G230" s="19" t="s">
        <v>24</v>
      </c>
    </row>
    <row r="231" spans="1:7" x14ac:dyDescent="0.2">
      <c r="A231" s="19" t="s">
        <v>117</v>
      </c>
      <c r="B231" s="19">
        <v>1978</v>
      </c>
      <c r="C231" s="19" t="s">
        <v>773</v>
      </c>
      <c r="D231" s="19" t="s">
        <v>774</v>
      </c>
      <c r="E231" s="19" t="s">
        <v>95</v>
      </c>
      <c r="F231" s="19" t="s">
        <v>775</v>
      </c>
      <c r="G231" s="19" t="s">
        <v>487</v>
      </c>
    </row>
    <row r="232" spans="1:7" x14ac:dyDescent="0.2">
      <c r="A232" s="19" t="s">
        <v>127</v>
      </c>
      <c r="B232" s="19">
        <v>1978</v>
      </c>
      <c r="C232" s="19" t="s">
        <v>776</v>
      </c>
      <c r="D232" s="19" t="s">
        <v>777</v>
      </c>
      <c r="E232" s="19" t="s">
        <v>94</v>
      </c>
      <c r="F232" s="19" t="s">
        <v>778</v>
      </c>
      <c r="G232" s="19" t="s">
        <v>23</v>
      </c>
    </row>
    <row r="233" spans="1:7" x14ac:dyDescent="0.2">
      <c r="A233" s="19" t="s">
        <v>125</v>
      </c>
      <c r="B233" s="19">
        <v>1978</v>
      </c>
      <c r="C233" s="19" t="s">
        <v>767</v>
      </c>
      <c r="D233" s="19" t="s">
        <v>779</v>
      </c>
      <c r="E233" s="19" t="s">
        <v>92</v>
      </c>
      <c r="F233" s="19" t="s">
        <v>780</v>
      </c>
      <c r="G233" s="19" t="s">
        <v>23</v>
      </c>
    </row>
    <row r="234" spans="1:7" x14ac:dyDescent="0.2">
      <c r="A234" s="19" t="s">
        <v>127</v>
      </c>
      <c r="B234" s="19">
        <v>1979</v>
      </c>
      <c r="C234" s="19" t="s">
        <v>781</v>
      </c>
      <c r="D234" s="19" t="s">
        <v>782</v>
      </c>
      <c r="E234" s="19" t="s">
        <v>94</v>
      </c>
      <c r="F234" s="19" t="s">
        <v>783</v>
      </c>
      <c r="G234" s="19" t="s">
        <v>23</v>
      </c>
    </row>
    <row r="235" spans="1:7" x14ac:dyDescent="0.2">
      <c r="A235" s="19" t="s">
        <v>118</v>
      </c>
      <c r="B235" s="19">
        <v>1979</v>
      </c>
      <c r="C235" s="19" t="s">
        <v>784</v>
      </c>
      <c r="D235" s="19" t="s">
        <v>785</v>
      </c>
      <c r="E235" s="19" t="s">
        <v>93</v>
      </c>
      <c r="F235" s="19" t="s">
        <v>786</v>
      </c>
      <c r="G235" s="19" t="s">
        <v>23</v>
      </c>
    </row>
    <row r="236" spans="1:7" x14ac:dyDescent="0.2">
      <c r="A236" s="19" t="s">
        <v>118</v>
      </c>
      <c r="B236" s="19">
        <v>1979</v>
      </c>
      <c r="C236" s="19" t="s">
        <v>787</v>
      </c>
      <c r="D236" s="19" t="s">
        <v>788</v>
      </c>
      <c r="E236" s="19" t="s">
        <v>93</v>
      </c>
      <c r="F236" s="19" t="s">
        <v>789</v>
      </c>
      <c r="G236" s="19" t="s">
        <v>30</v>
      </c>
    </row>
    <row r="237" spans="1:7" x14ac:dyDescent="0.2">
      <c r="A237" s="19" t="s">
        <v>118</v>
      </c>
      <c r="B237" s="19">
        <v>1979</v>
      </c>
      <c r="C237" s="19" t="s">
        <v>790</v>
      </c>
      <c r="D237" s="19" t="s">
        <v>790</v>
      </c>
      <c r="E237" s="19" t="s">
        <v>93</v>
      </c>
      <c r="F237" s="19" t="s">
        <v>791</v>
      </c>
      <c r="G237" s="19" t="s">
        <v>792</v>
      </c>
    </row>
    <row r="238" spans="1:7" x14ac:dyDescent="0.2">
      <c r="A238" s="19" t="s">
        <v>118</v>
      </c>
      <c r="B238" s="19">
        <v>1979</v>
      </c>
      <c r="C238" s="19" t="s">
        <v>793</v>
      </c>
      <c r="D238" s="19" t="s">
        <v>794</v>
      </c>
      <c r="E238" s="19" t="s">
        <v>93</v>
      </c>
      <c r="F238" s="19" t="s">
        <v>795</v>
      </c>
      <c r="G238" s="19" t="s">
        <v>23</v>
      </c>
    </row>
    <row r="239" spans="1:7" x14ac:dyDescent="0.2">
      <c r="A239" s="19" t="s">
        <v>127</v>
      </c>
      <c r="B239" s="19">
        <v>1979</v>
      </c>
      <c r="C239" s="19" t="s">
        <v>781</v>
      </c>
      <c r="D239" s="19" t="s">
        <v>796</v>
      </c>
      <c r="E239" s="19" t="s">
        <v>94</v>
      </c>
      <c r="F239" s="19" t="s">
        <v>797</v>
      </c>
      <c r="G239" s="19" t="s">
        <v>23</v>
      </c>
    </row>
    <row r="240" spans="1:7" x14ac:dyDescent="0.2">
      <c r="A240" s="19" t="s">
        <v>127</v>
      </c>
      <c r="B240" s="19">
        <v>1979</v>
      </c>
      <c r="C240" s="19" t="s">
        <v>798</v>
      </c>
      <c r="D240" s="19" t="s">
        <v>799</v>
      </c>
      <c r="E240" s="19" t="s">
        <v>94</v>
      </c>
      <c r="F240" s="19" t="s">
        <v>800</v>
      </c>
      <c r="G240" s="19" t="s">
        <v>23</v>
      </c>
    </row>
    <row r="241" spans="1:7" x14ac:dyDescent="0.2">
      <c r="A241" s="19" t="s">
        <v>127</v>
      </c>
      <c r="B241" s="19">
        <v>1979</v>
      </c>
      <c r="C241" s="19" t="s">
        <v>801</v>
      </c>
      <c r="D241" s="19" t="s">
        <v>802</v>
      </c>
      <c r="E241" s="19" t="s">
        <v>94</v>
      </c>
      <c r="F241" s="19" t="s">
        <v>803</v>
      </c>
      <c r="G241" s="19" t="s">
        <v>23</v>
      </c>
    </row>
    <row r="242" spans="1:7" x14ac:dyDescent="0.2">
      <c r="A242" s="19" t="s">
        <v>127</v>
      </c>
      <c r="B242" s="19">
        <v>1979</v>
      </c>
      <c r="C242" s="19" t="s">
        <v>804</v>
      </c>
      <c r="D242" s="19" t="s">
        <v>805</v>
      </c>
      <c r="E242" s="19" t="s">
        <v>94</v>
      </c>
      <c r="F242" s="19" t="s">
        <v>806</v>
      </c>
      <c r="G242" s="19" t="s">
        <v>23</v>
      </c>
    </row>
    <row r="243" spans="1:7" x14ac:dyDescent="0.2">
      <c r="A243" s="19" t="s">
        <v>127</v>
      </c>
      <c r="B243" s="19">
        <v>1979</v>
      </c>
      <c r="C243" s="19" t="s">
        <v>807</v>
      </c>
      <c r="D243" s="19" t="s">
        <v>808</v>
      </c>
      <c r="E243" s="19" t="s">
        <v>94</v>
      </c>
      <c r="F243" s="19" t="s">
        <v>809</v>
      </c>
      <c r="G243" s="19" t="s">
        <v>30</v>
      </c>
    </row>
    <row r="244" spans="1:7" x14ac:dyDescent="0.2">
      <c r="A244" s="19" t="s">
        <v>127</v>
      </c>
      <c r="B244" s="19">
        <v>1979</v>
      </c>
      <c r="C244" s="19" t="s">
        <v>810</v>
      </c>
      <c r="D244" s="19" t="s">
        <v>811</v>
      </c>
      <c r="E244" s="19" t="s">
        <v>94</v>
      </c>
      <c r="F244" s="19" t="s">
        <v>812</v>
      </c>
      <c r="G244" s="19" t="s">
        <v>40</v>
      </c>
    </row>
    <row r="245" spans="1:7" x14ac:dyDescent="0.2">
      <c r="A245" s="19" t="s">
        <v>127</v>
      </c>
      <c r="B245" s="19">
        <v>1979</v>
      </c>
      <c r="C245" s="19" t="s">
        <v>810</v>
      </c>
      <c r="D245" s="19" t="s">
        <v>813</v>
      </c>
      <c r="E245" s="19" t="s">
        <v>94</v>
      </c>
      <c r="F245" s="19" t="s">
        <v>814</v>
      </c>
      <c r="G245" s="19" t="s">
        <v>40</v>
      </c>
    </row>
    <row r="246" spans="1:7" x14ac:dyDescent="0.2">
      <c r="A246" s="19" t="s">
        <v>118</v>
      </c>
      <c r="B246" s="19">
        <v>1979</v>
      </c>
      <c r="C246" s="19" t="s">
        <v>815</v>
      </c>
      <c r="D246" s="19" t="s">
        <v>266</v>
      </c>
      <c r="E246" s="19" t="s">
        <v>93</v>
      </c>
      <c r="F246" s="19" t="s">
        <v>816</v>
      </c>
      <c r="G246" s="19" t="s">
        <v>23</v>
      </c>
    </row>
    <row r="247" spans="1:7" x14ac:dyDescent="0.2">
      <c r="A247" s="19" t="s">
        <v>117</v>
      </c>
      <c r="B247" s="19">
        <v>1979</v>
      </c>
      <c r="C247" s="19" t="s">
        <v>817</v>
      </c>
      <c r="D247" s="19" t="s">
        <v>818</v>
      </c>
      <c r="E247" s="19" t="s">
        <v>95</v>
      </c>
      <c r="F247" s="19" t="s">
        <v>819</v>
      </c>
      <c r="G247" s="19" t="s">
        <v>24</v>
      </c>
    </row>
    <row r="248" spans="1:7" x14ac:dyDescent="0.2">
      <c r="A248" s="19" t="s">
        <v>125</v>
      </c>
      <c r="B248" s="19">
        <v>1979</v>
      </c>
      <c r="C248" s="19" t="s">
        <v>804</v>
      </c>
      <c r="D248" s="19" t="s">
        <v>820</v>
      </c>
      <c r="E248" s="19" t="s">
        <v>92</v>
      </c>
      <c r="F248" s="19" t="s">
        <v>821</v>
      </c>
      <c r="G248" s="19" t="s">
        <v>23</v>
      </c>
    </row>
    <row r="249" spans="1:7" x14ac:dyDescent="0.2">
      <c r="A249" s="19" t="s">
        <v>125</v>
      </c>
      <c r="B249" s="19">
        <v>1979</v>
      </c>
      <c r="C249" s="19" t="s">
        <v>801</v>
      </c>
      <c r="D249" s="19" t="s">
        <v>822</v>
      </c>
      <c r="E249" s="19" t="s">
        <v>92</v>
      </c>
      <c r="F249" s="19" t="s">
        <v>823</v>
      </c>
      <c r="G249" s="19" t="s">
        <v>23</v>
      </c>
    </row>
    <row r="250" spans="1:7" x14ac:dyDescent="0.2">
      <c r="A250" s="19" t="s">
        <v>125</v>
      </c>
      <c r="B250" s="19">
        <v>1979</v>
      </c>
      <c r="C250" s="19" t="s">
        <v>824</v>
      </c>
      <c r="D250" s="19" t="s">
        <v>825</v>
      </c>
      <c r="E250" s="19" t="s">
        <v>92</v>
      </c>
      <c r="F250" s="19" t="s">
        <v>826</v>
      </c>
      <c r="G250" s="19" t="s">
        <v>24</v>
      </c>
    </row>
    <row r="251" spans="1:7" x14ac:dyDescent="0.2">
      <c r="A251" s="19" t="s">
        <v>117</v>
      </c>
      <c r="B251" s="19">
        <v>1979</v>
      </c>
      <c r="C251" s="19" t="s">
        <v>827</v>
      </c>
      <c r="D251" s="19" t="s">
        <v>828</v>
      </c>
      <c r="E251" s="19" t="s">
        <v>95</v>
      </c>
      <c r="F251" s="19" t="s">
        <v>829</v>
      </c>
      <c r="G251" s="19" t="s">
        <v>23</v>
      </c>
    </row>
    <row r="252" spans="1:7" x14ac:dyDescent="0.2">
      <c r="A252" s="19" t="s">
        <v>117</v>
      </c>
      <c r="B252" s="19">
        <v>1979</v>
      </c>
      <c r="C252" s="19" t="s">
        <v>830</v>
      </c>
      <c r="D252" s="19" t="s">
        <v>831</v>
      </c>
      <c r="E252" s="19" t="s">
        <v>95</v>
      </c>
      <c r="F252" s="19" t="s">
        <v>832</v>
      </c>
      <c r="G252" s="19" t="s">
        <v>23</v>
      </c>
    </row>
    <row r="253" spans="1:7" x14ac:dyDescent="0.2">
      <c r="A253" s="19" t="s">
        <v>118</v>
      </c>
      <c r="B253" s="19">
        <v>1979</v>
      </c>
      <c r="C253" s="19" t="s">
        <v>807</v>
      </c>
      <c r="D253" s="19" t="s">
        <v>266</v>
      </c>
      <c r="E253" s="19" t="s">
        <v>93</v>
      </c>
      <c r="F253" s="19" t="s">
        <v>699</v>
      </c>
      <c r="G253" s="19" t="s">
        <v>30</v>
      </c>
    </row>
    <row r="254" spans="1:7" x14ac:dyDescent="0.2">
      <c r="A254" s="19" t="s">
        <v>118</v>
      </c>
      <c r="B254" s="19">
        <v>1980</v>
      </c>
      <c r="C254" s="19" t="s">
        <v>833</v>
      </c>
      <c r="D254" s="19" t="s">
        <v>214</v>
      </c>
      <c r="E254" s="19" t="s">
        <v>93</v>
      </c>
      <c r="F254" s="19" t="s">
        <v>834</v>
      </c>
      <c r="G254" s="19" t="s">
        <v>44</v>
      </c>
    </row>
    <row r="255" spans="1:7" x14ac:dyDescent="0.2">
      <c r="A255" s="19" t="s">
        <v>118</v>
      </c>
      <c r="B255" s="19">
        <v>1980</v>
      </c>
      <c r="C255" s="19" t="s">
        <v>835</v>
      </c>
      <c r="D255" s="19" t="s">
        <v>836</v>
      </c>
      <c r="E255" s="19" t="s">
        <v>93</v>
      </c>
      <c r="F255" s="19" t="s">
        <v>837</v>
      </c>
      <c r="G255" s="19" t="s">
        <v>23</v>
      </c>
    </row>
    <row r="256" spans="1:7" x14ac:dyDescent="0.2">
      <c r="A256" s="19" t="s">
        <v>118</v>
      </c>
      <c r="B256" s="19">
        <v>1980</v>
      </c>
      <c r="C256" s="19" t="s">
        <v>838</v>
      </c>
      <c r="D256" s="19" t="s">
        <v>839</v>
      </c>
      <c r="E256" s="19" t="s">
        <v>93</v>
      </c>
      <c r="F256" s="19" t="s">
        <v>384</v>
      </c>
      <c r="G256" s="19" t="s">
        <v>23</v>
      </c>
    </row>
    <row r="257" spans="1:7" x14ac:dyDescent="0.2">
      <c r="A257" s="19" t="s">
        <v>118</v>
      </c>
      <c r="B257" s="19">
        <v>1980</v>
      </c>
      <c r="C257" s="19" t="s">
        <v>840</v>
      </c>
      <c r="D257" s="19" t="s">
        <v>841</v>
      </c>
      <c r="E257" s="19" t="s">
        <v>93</v>
      </c>
      <c r="F257" s="19" t="s">
        <v>842</v>
      </c>
      <c r="G257" s="19" t="s">
        <v>24</v>
      </c>
    </row>
    <row r="258" spans="1:7" x14ac:dyDescent="0.2">
      <c r="A258" s="19" t="s">
        <v>118</v>
      </c>
      <c r="B258" s="19">
        <v>1980</v>
      </c>
      <c r="C258" s="19" t="s">
        <v>843</v>
      </c>
      <c r="D258" s="19" t="s">
        <v>844</v>
      </c>
      <c r="E258" s="19" t="s">
        <v>93</v>
      </c>
      <c r="F258" s="19" t="s">
        <v>845</v>
      </c>
      <c r="G258" s="19" t="s">
        <v>47</v>
      </c>
    </row>
    <row r="259" spans="1:7" x14ac:dyDescent="0.2">
      <c r="A259" s="19" t="s">
        <v>118</v>
      </c>
      <c r="B259" s="19">
        <v>1980</v>
      </c>
      <c r="C259" s="19" t="s">
        <v>846</v>
      </c>
      <c r="D259" s="19" t="s">
        <v>847</v>
      </c>
      <c r="E259" s="19" t="s">
        <v>93</v>
      </c>
      <c r="F259" s="19" t="s">
        <v>848</v>
      </c>
      <c r="G259" s="19" t="s">
        <v>23</v>
      </c>
    </row>
    <row r="260" spans="1:7" x14ac:dyDescent="0.2">
      <c r="A260" s="19" t="s">
        <v>118</v>
      </c>
      <c r="B260" s="19">
        <v>1980</v>
      </c>
      <c r="C260" s="19" t="s">
        <v>849</v>
      </c>
      <c r="D260" s="19" t="s">
        <v>850</v>
      </c>
      <c r="E260" s="19" t="s">
        <v>93</v>
      </c>
      <c r="F260" s="19" t="s">
        <v>851</v>
      </c>
      <c r="G260" s="19" t="s">
        <v>23</v>
      </c>
    </row>
    <row r="261" spans="1:7" x14ac:dyDescent="0.2">
      <c r="A261" s="19" t="s">
        <v>125</v>
      </c>
      <c r="B261" s="19">
        <v>1980</v>
      </c>
      <c r="C261" s="19" t="s">
        <v>852</v>
      </c>
      <c r="D261" s="19" t="s">
        <v>853</v>
      </c>
      <c r="E261" s="19" t="s">
        <v>92</v>
      </c>
      <c r="F261" s="19" t="s">
        <v>854</v>
      </c>
      <c r="G261" s="19" t="s">
        <v>24</v>
      </c>
    </row>
    <row r="262" spans="1:7" x14ac:dyDescent="0.2">
      <c r="A262" s="19" t="s">
        <v>117</v>
      </c>
      <c r="B262" s="19">
        <v>1980</v>
      </c>
      <c r="C262" s="19" t="s">
        <v>855</v>
      </c>
      <c r="D262" s="19" t="s">
        <v>856</v>
      </c>
      <c r="E262" s="19" t="s">
        <v>95</v>
      </c>
      <c r="F262" s="19" t="s">
        <v>761</v>
      </c>
      <c r="G262" s="19" t="s">
        <v>23</v>
      </c>
    </row>
    <row r="263" spans="1:7" x14ac:dyDescent="0.2">
      <c r="A263" s="19" t="s">
        <v>118</v>
      </c>
      <c r="B263" s="19">
        <v>1980</v>
      </c>
      <c r="C263" s="19" t="s">
        <v>857</v>
      </c>
      <c r="D263" s="19" t="s">
        <v>858</v>
      </c>
      <c r="E263" s="19" t="s">
        <v>93</v>
      </c>
      <c r="F263" s="19" t="s">
        <v>859</v>
      </c>
      <c r="G263" s="19" t="s">
        <v>487</v>
      </c>
    </row>
    <row r="264" spans="1:7" x14ac:dyDescent="0.2">
      <c r="A264" s="19" t="s">
        <v>118</v>
      </c>
      <c r="B264" s="19">
        <v>1980</v>
      </c>
      <c r="C264" s="19" t="s">
        <v>860</v>
      </c>
      <c r="D264" s="19" t="s">
        <v>861</v>
      </c>
      <c r="E264" s="19" t="s">
        <v>93</v>
      </c>
      <c r="F264" s="19" t="s">
        <v>862</v>
      </c>
      <c r="G264" s="19" t="s">
        <v>23</v>
      </c>
    </row>
    <row r="265" spans="1:7" x14ac:dyDescent="0.2">
      <c r="A265" s="19" t="s">
        <v>118</v>
      </c>
      <c r="B265" s="19">
        <v>1980</v>
      </c>
      <c r="C265" s="19" t="s">
        <v>863</v>
      </c>
      <c r="D265" s="19" t="s">
        <v>864</v>
      </c>
      <c r="E265" s="19" t="s">
        <v>93</v>
      </c>
      <c r="F265" s="19" t="s">
        <v>865</v>
      </c>
      <c r="G265" s="19" t="s">
        <v>23</v>
      </c>
    </row>
    <row r="266" spans="1:7" x14ac:dyDescent="0.2">
      <c r="A266" s="19" t="s">
        <v>118</v>
      </c>
      <c r="B266" s="19">
        <v>1980</v>
      </c>
      <c r="C266" s="19" t="s">
        <v>866</v>
      </c>
      <c r="D266" s="19" t="s">
        <v>867</v>
      </c>
      <c r="E266" s="19" t="s">
        <v>93</v>
      </c>
      <c r="F266" s="19" t="s">
        <v>868</v>
      </c>
      <c r="G266" s="19" t="s">
        <v>23</v>
      </c>
    </row>
    <row r="267" spans="1:7" x14ac:dyDescent="0.2">
      <c r="A267" s="19" t="s">
        <v>127</v>
      </c>
      <c r="B267" s="19">
        <v>1980</v>
      </c>
      <c r="C267" s="19" t="s">
        <v>866</v>
      </c>
      <c r="D267" s="19" t="s">
        <v>869</v>
      </c>
      <c r="E267" s="19" t="s">
        <v>94</v>
      </c>
      <c r="F267" s="19" t="s">
        <v>870</v>
      </c>
      <c r="G267" s="19" t="s">
        <v>23</v>
      </c>
    </row>
    <row r="268" spans="1:7" x14ac:dyDescent="0.2">
      <c r="A268" s="19" t="s">
        <v>127</v>
      </c>
      <c r="B268" s="19">
        <v>1980</v>
      </c>
      <c r="C268" s="19" t="s">
        <v>871</v>
      </c>
      <c r="D268" s="19" t="s">
        <v>872</v>
      </c>
      <c r="E268" s="19" t="s">
        <v>94</v>
      </c>
      <c r="F268" s="19" t="s">
        <v>873</v>
      </c>
      <c r="G268" s="19" t="s">
        <v>25</v>
      </c>
    </row>
    <row r="269" spans="1:7" x14ac:dyDescent="0.2">
      <c r="A269" s="19" t="s">
        <v>127</v>
      </c>
      <c r="B269" s="19">
        <v>1980</v>
      </c>
      <c r="C269" s="19" t="s">
        <v>874</v>
      </c>
      <c r="D269" s="19" t="s">
        <v>875</v>
      </c>
      <c r="E269" s="19" t="s">
        <v>94</v>
      </c>
      <c r="F269" s="19" t="s">
        <v>876</v>
      </c>
      <c r="G269" s="19" t="s">
        <v>23</v>
      </c>
    </row>
    <row r="270" spans="1:7" x14ac:dyDescent="0.2">
      <c r="A270" s="19" t="s">
        <v>127</v>
      </c>
      <c r="B270" s="19">
        <v>1980</v>
      </c>
      <c r="C270" s="19" t="s">
        <v>877</v>
      </c>
      <c r="D270" s="19" t="s">
        <v>878</v>
      </c>
      <c r="E270" s="19" t="s">
        <v>94</v>
      </c>
      <c r="F270" s="19" t="s">
        <v>879</v>
      </c>
      <c r="G270" s="19" t="s">
        <v>23</v>
      </c>
    </row>
    <row r="271" spans="1:7" x14ac:dyDescent="0.2">
      <c r="A271" s="19" t="s">
        <v>117</v>
      </c>
      <c r="B271" s="19">
        <v>1980</v>
      </c>
      <c r="C271" s="19" t="s">
        <v>880</v>
      </c>
      <c r="D271" s="19" t="s">
        <v>881</v>
      </c>
      <c r="E271" s="19" t="s">
        <v>95</v>
      </c>
      <c r="F271" s="19" t="s">
        <v>882</v>
      </c>
      <c r="G271" s="19" t="s">
        <v>23</v>
      </c>
    </row>
    <row r="272" spans="1:7" x14ac:dyDescent="0.2">
      <c r="A272" s="19" t="s">
        <v>118</v>
      </c>
      <c r="B272" s="19">
        <v>1980</v>
      </c>
      <c r="C272" s="19" t="s">
        <v>883</v>
      </c>
      <c r="D272" s="19" t="s">
        <v>884</v>
      </c>
      <c r="E272" s="19" t="s">
        <v>93</v>
      </c>
      <c r="F272" s="19" t="s">
        <v>885</v>
      </c>
      <c r="G272" s="19" t="s">
        <v>23</v>
      </c>
    </row>
    <row r="273" spans="1:7" x14ac:dyDescent="0.2">
      <c r="A273" s="19" t="s">
        <v>118</v>
      </c>
      <c r="B273" s="19">
        <v>1981</v>
      </c>
      <c r="C273" s="19" t="s">
        <v>886</v>
      </c>
      <c r="D273" s="19" t="s">
        <v>887</v>
      </c>
      <c r="E273" s="19" t="s">
        <v>93</v>
      </c>
      <c r="F273" s="19" t="s">
        <v>888</v>
      </c>
      <c r="G273" s="19" t="s">
        <v>25</v>
      </c>
    </row>
    <row r="274" spans="1:7" x14ac:dyDescent="0.2">
      <c r="A274" s="19" t="s">
        <v>118</v>
      </c>
      <c r="B274" s="19">
        <v>1981</v>
      </c>
      <c r="C274" s="19" t="s">
        <v>889</v>
      </c>
      <c r="D274" s="19" t="s">
        <v>890</v>
      </c>
      <c r="E274" s="19" t="s">
        <v>93</v>
      </c>
      <c r="F274" s="19" t="s">
        <v>891</v>
      </c>
      <c r="G274" s="19" t="s">
        <v>23</v>
      </c>
    </row>
    <row r="275" spans="1:7" x14ac:dyDescent="0.2">
      <c r="A275" s="19" t="s">
        <v>118</v>
      </c>
      <c r="B275" s="19">
        <v>1981</v>
      </c>
      <c r="C275" s="19" t="s">
        <v>892</v>
      </c>
      <c r="D275" s="19" t="s">
        <v>893</v>
      </c>
      <c r="E275" s="19" t="s">
        <v>93</v>
      </c>
      <c r="F275" s="19" t="s">
        <v>894</v>
      </c>
      <c r="G275" s="19" t="s">
        <v>23</v>
      </c>
    </row>
    <row r="276" spans="1:7" x14ac:dyDescent="0.2">
      <c r="A276" s="19" t="s">
        <v>118</v>
      </c>
      <c r="B276" s="19">
        <v>1981</v>
      </c>
      <c r="C276" s="19" t="s">
        <v>895</v>
      </c>
      <c r="D276" s="19" t="s">
        <v>896</v>
      </c>
      <c r="E276" s="19" t="s">
        <v>93</v>
      </c>
      <c r="F276" s="19" t="s">
        <v>897</v>
      </c>
      <c r="G276" s="19" t="s">
        <v>32</v>
      </c>
    </row>
    <row r="277" spans="1:7" x14ac:dyDescent="0.2">
      <c r="A277" s="19" t="s">
        <v>118</v>
      </c>
      <c r="B277" s="19">
        <v>1981</v>
      </c>
      <c r="C277" s="19" t="s">
        <v>898</v>
      </c>
      <c r="D277" s="19" t="s">
        <v>899</v>
      </c>
      <c r="E277" s="19" t="s">
        <v>93</v>
      </c>
      <c r="F277" s="19" t="s">
        <v>900</v>
      </c>
      <c r="G277" s="19" t="s">
        <v>23</v>
      </c>
    </row>
    <row r="278" spans="1:7" x14ac:dyDescent="0.2">
      <c r="A278" s="19" t="s">
        <v>118</v>
      </c>
      <c r="B278" s="19">
        <v>1981</v>
      </c>
      <c r="C278" s="19" t="s">
        <v>901</v>
      </c>
      <c r="D278" s="19" t="s">
        <v>902</v>
      </c>
      <c r="E278" s="19" t="s">
        <v>93</v>
      </c>
      <c r="F278" s="19" t="s">
        <v>903</v>
      </c>
      <c r="G278" s="19" t="s">
        <v>23</v>
      </c>
    </row>
    <row r="279" spans="1:7" x14ac:dyDescent="0.2">
      <c r="A279" s="19" t="s">
        <v>117</v>
      </c>
      <c r="B279" s="19">
        <v>1981</v>
      </c>
      <c r="C279" s="19" t="s">
        <v>904</v>
      </c>
      <c r="D279" s="19" t="s">
        <v>905</v>
      </c>
      <c r="E279" s="19" t="s">
        <v>95</v>
      </c>
      <c r="F279" s="19" t="s">
        <v>906</v>
      </c>
      <c r="G279" s="19" t="s">
        <v>43</v>
      </c>
    </row>
    <row r="280" spans="1:7" x14ac:dyDescent="0.2">
      <c r="A280" s="19" t="s">
        <v>125</v>
      </c>
      <c r="B280" s="19">
        <v>1981</v>
      </c>
      <c r="C280" s="19" t="s">
        <v>907</v>
      </c>
      <c r="D280" s="19" t="s">
        <v>908</v>
      </c>
      <c r="E280" s="19" t="s">
        <v>92</v>
      </c>
      <c r="F280" s="19" t="s">
        <v>909</v>
      </c>
      <c r="G280" s="19" t="s">
        <v>910</v>
      </c>
    </row>
    <row r="281" spans="1:7" x14ac:dyDescent="0.2">
      <c r="A281" s="19" t="s">
        <v>118</v>
      </c>
      <c r="B281" s="19">
        <v>1981</v>
      </c>
      <c r="C281" s="19" t="s">
        <v>911</v>
      </c>
      <c r="D281" s="19" t="s">
        <v>912</v>
      </c>
      <c r="E281" s="19" t="s">
        <v>93</v>
      </c>
      <c r="F281" s="19" t="s">
        <v>913</v>
      </c>
      <c r="G281" s="19" t="s">
        <v>23</v>
      </c>
    </row>
    <row r="282" spans="1:7" x14ac:dyDescent="0.2">
      <c r="A282" s="19" t="s">
        <v>125</v>
      </c>
      <c r="B282" s="19">
        <v>1982</v>
      </c>
      <c r="C282" s="19" t="s">
        <v>914</v>
      </c>
      <c r="D282" s="19" t="s">
        <v>915</v>
      </c>
      <c r="E282" s="19" t="s">
        <v>92</v>
      </c>
      <c r="F282" s="19" t="s">
        <v>780</v>
      </c>
      <c r="G282" s="19" t="s">
        <v>916</v>
      </c>
    </row>
    <row r="283" spans="1:7" x14ac:dyDescent="0.2">
      <c r="A283" s="19" t="s">
        <v>125</v>
      </c>
      <c r="B283" s="19">
        <v>1982</v>
      </c>
      <c r="C283" s="19" t="s">
        <v>917</v>
      </c>
      <c r="D283" s="19" t="s">
        <v>918</v>
      </c>
      <c r="E283" s="19" t="s">
        <v>92</v>
      </c>
      <c r="F283" s="19" t="s">
        <v>919</v>
      </c>
      <c r="G283" s="19" t="s">
        <v>23</v>
      </c>
    </row>
    <row r="284" spans="1:7" x14ac:dyDescent="0.2">
      <c r="A284" s="19" t="s">
        <v>125</v>
      </c>
      <c r="B284" s="19">
        <v>1982</v>
      </c>
      <c r="C284" s="19" t="s">
        <v>920</v>
      </c>
      <c r="D284" s="19" t="s">
        <v>921</v>
      </c>
      <c r="E284" s="19" t="s">
        <v>92</v>
      </c>
      <c r="F284" s="19" t="s">
        <v>922</v>
      </c>
      <c r="G284" s="19" t="s">
        <v>164</v>
      </c>
    </row>
    <row r="285" spans="1:7" x14ac:dyDescent="0.2">
      <c r="A285" s="19" t="s">
        <v>118</v>
      </c>
      <c r="B285" s="19">
        <v>1982</v>
      </c>
      <c r="C285" s="19" t="s">
        <v>923</v>
      </c>
      <c r="D285" s="19" t="s">
        <v>924</v>
      </c>
      <c r="E285" s="19" t="s">
        <v>93</v>
      </c>
      <c r="F285" s="19" t="s">
        <v>925</v>
      </c>
      <c r="G285" s="19" t="s">
        <v>56</v>
      </c>
    </row>
    <row r="286" spans="1:7" x14ac:dyDescent="0.2">
      <c r="A286" s="19" t="s">
        <v>118</v>
      </c>
      <c r="B286" s="19">
        <v>1982</v>
      </c>
      <c r="C286" s="19" t="s">
        <v>926</v>
      </c>
      <c r="D286" s="19" t="s">
        <v>927</v>
      </c>
      <c r="E286" s="19" t="s">
        <v>93</v>
      </c>
      <c r="F286" s="19" t="s">
        <v>928</v>
      </c>
      <c r="G286" s="19" t="s">
        <v>32</v>
      </c>
    </row>
    <row r="287" spans="1:7" x14ac:dyDescent="0.2">
      <c r="A287" s="19" t="s">
        <v>127</v>
      </c>
      <c r="B287" s="19">
        <v>1982</v>
      </c>
      <c r="C287" s="19" t="s">
        <v>929</v>
      </c>
      <c r="D287" s="19" t="s">
        <v>930</v>
      </c>
      <c r="E287" s="19" t="s">
        <v>94</v>
      </c>
      <c r="F287" s="19" t="s">
        <v>931</v>
      </c>
      <c r="G287" s="19" t="s">
        <v>30</v>
      </c>
    </row>
    <row r="288" spans="1:7" x14ac:dyDescent="0.2">
      <c r="A288" s="19" t="s">
        <v>127</v>
      </c>
      <c r="B288" s="19">
        <v>1982</v>
      </c>
      <c r="C288" s="19" t="s">
        <v>932</v>
      </c>
      <c r="D288" s="19" t="s">
        <v>933</v>
      </c>
      <c r="E288" s="19" t="s">
        <v>94</v>
      </c>
      <c r="F288" s="19" t="s">
        <v>934</v>
      </c>
      <c r="G288" s="19" t="s">
        <v>23</v>
      </c>
    </row>
    <row r="289" spans="1:7" x14ac:dyDescent="0.2">
      <c r="A289" s="19" t="s">
        <v>127</v>
      </c>
      <c r="B289" s="19">
        <v>1982</v>
      </c>
      <c r="C289" s="19" t="s">
        <v>932</v>
      </c>
      <c r="D289" s="19" t="s">
        <v>935</v>
      </c>
      <c r="E289" s="19" t="s">
        <v>94</v>
      </c>
      <c r="F289" s="19" t="s">
        <v>936</v>
      </c>
      <c r="G289" s="19" t="s">
        <v>23</v>
      </c>
    </row>
    <row r="290" spans="1:7" x14ac:dyDescent="0.2">
      <c r="A290" s="19" t="s">
        <v>127</v>
      </c>
      <c r="B290" s="19">
        <v>1982</v>
      </c>
      <c r="C290" s="19" t="s">
        <v>937</v>
      </c>
      <c r="D290" s="19" t="s">
        <v>938</v>
      </c>
      <c r="E290" s="19" t="s">
        <v>94</v>
      </c>
      <c r="F290" s="19" t="s">
        <v>939</v>
      </c>
      <c r="G290" s="19" t="s">
        <v>26</v>
      </c>
    </row>
    <row r="291" spans="1:7" x14ac:dyDescent="0.2">
      <c r="A291" s="19" t="s">
        <v>127</v>
      </c>
      <c r="B291" s="19">
        <v>1982</v>
      </c>
      <c r="C291" s="19" t="s">
        <v>937</v>
      </c>
      <c r="D291" s="19" t="s">
        <v>940</v>
      </c>
      <c r="E291" s="19" t="s">
        <v>94</v>
      </c>
      <c r="F291" s="19" t="s">
        <v>941</v>
      </c>
      <c r="G291" s="19" t="s">
        <v>26</v>
      </c>
    </row>
    <row r="292" spans="1:7" x14ac:dyDescent="0.2">
      <c r="A292" s="19" t="s">
        <v>117</v>
      </c>
      <c r="B292" s="19">
        <v>1982</v>
      </c>
      <c r="C292" s="19" t="s">
        <v>942</v>
      </c>
      <c r="D292" s="19" t="s">
        <v>943</v>
      </c>
      <c r="E292" s="19" t="s">
        <v>95</v>
      </c>
      <c r="F292" s="19" t="s">
        <v>944</v>
      </c>
      <c r="G292" s="19" t="s">
        <v>23</v>
      </c>
    </row>
    <row r="293" spans="1:7" x14ac:dyDescent="0.2">
      <c r="A293" s="19" t="s">
        <v>117</v>
      </c>
      <c r="B293" s="19">
        <v>1982</v>
      </c>
      <c r="C293" s="19" t="s">
        <v>945</v>
      </c>
      <c r="D293" s="19" t="s">
        <v>946</v>
      </c>
      <c r="E293" s="19" t="s">
        <v>95</v>
      </c>
      <c r="F293" s="19" t="s">
        <v>947</v>
      </c>
      <c r="G293" s="19" t="s">
        <v>23</v>
      </c>
    </row>
    <row r="294" spans="1:7" x14ac:dyDescent="0.2">
      <c r="A294" s="19" t="s">
        <v>117</v>
      </c>
      <c r="B294" s="19">
        <v>1982</v>
      </c>
      <c r="C294" s="19" t="s">
        <v>948</v>
      </c>
      <c r="D294" s="19" t="s">
        <v>949</v>
      </c>
      <c r="E294" s="19" t="s">
        <v>95</v>
      </c>
      <c r="F294" s="19" t="s">
        <v>950</v>
      </c>
      <c r="G294" s="19" t="s">
        <v>23</v>
      </c>
    </row>
    <row r="295" spans="1:7" x14ac:dyDescent="0.2">
      <c r="A295" s="19" t="s">
        <v>118</v>
      </c>
      <c r="B295" s="19">
        <v>1982</v>
      </c>
      <c r="C295" s="19" t="s">
        <v>951</v>
      </c>
      <c r="D295" s="19" t="s">
        <v>952</v>
      </c>
      <c r="E295" s="19" t="s">
        <v>93</v>
      </c>
      <c r="F295" s="19" t="s">
        <v>953</v>
      </c>
      <c r="G295" s="19" t="s">
        <v>62</v>
      </c>
    </row>
    <row r="296" spans="1:7" x14ac:dyDescent="0.2">
      <c r="A296" s="19" t="s">
        <v>118</v>
      </c>
      <c r="B296" s="19">
        <v>1982</v>
      </c>
      <c r="C296" s="19" t="s">
        <v>920</v>
      </c>
      <c r="D296" s="19" t="s">
        <v>954</v>
      </c>
      <c r="E296" s="19" t="s">
        <v>93</v>
      </c>
      <c r="F296" s="19" t="s">
        <v>955</v>
      </c>
      <c r="G296" s="19" t="s">
        <v>164</v>
      </c>
    </row>
    <row r="297" spans="1:7" x14ac:dyDescent="0.2">
      <c r="A297" s="19" t="s">
        <v>118</v>
      </c>
      <c r="B297" s="19">
        <v>1982</v>
      </c>
      <c r="C297" s="19" t="s">
        <v>956</v>
      </c>
      <c r="D297" s="19" t="s">
        <v>957</v>
      </c>
      <c r="E297" s="19" t="s">
        <v>93</v>
      </c>
      <c r="F297" s="19" t="s">
        <v>958</v>
      </c>
      <c r="G297" s="19" t="s">
        <v>959</v>
      </c>
    </row>
    <row r="298" spans="1:7" x14ac:dyDescent="0.2">
      <c r="A298" s="19" t="s">
        <v>118</v>
      </c>
      <c r="B298" s="19">
        <v>1982</v>
      </c>
      <c r="C298" s="19" t="s">
        <v>960</v>
      </c>
      <c r="D298" s="19" t="s">
        <v>961</v>
      </c>
      <c r="E298" s="19" t="s">
        <v>93</v>
      </c>
      <c r="F298" s="19" t="s">
        <v>962</v>
      </c>
      <c r="G298" s="19" t="s">
        <v>23</v>
      </c>
    </row>
    <row r="299" spans="1:7" x14ac:dyDescent="0.2">
      <c r="A299" s="19" t="s">
        <v>118</v>
      </c>
      <c r="B299" s="19">
        <v>1982</v>
      </c>
      <c r="C299" s="19" t="s">
        <v>963</v>
      </c>
      <c r="D299" s="19" t="s">
        <v>964</v>
      </c>
      <c r="E299" s="19" t="s">
        <v>93</v>
      </c>
      <c r="F299" s="19" t="s">
        <v>965</v>
      </c>
      <c r="G299" s="19" t="s">
        <v>23</v>
      </c>
    </row>
    <row r="300" spans="1:7" x14ac:dyDescent="0.2">
      <c r="A300" s="19" t="s">
        <v>118</v>
      </c>
      <c r="B300" s="19">
        <v>1982</v>
      </c>
      <c r="C300" s="19" t="s">
        <v>966</v>
      </c>
      <c r="D300" s="19" t="s">
        <v>967</v>
      </c>
      <c r="E300" s="19" t="s">
        <v>93</v>
      </c>
      <c r="F300" s="19" t="s">
        <v>968</v>
      </c>
      <c r="G300" s="19" t="s">
        <v>23</v>
      </c>
    </row>
    <row r="301" spans="1:7" x14ac:dyDescent="0.2">
      <c r="A301" s="19" t="s">
        <v>118</v>
      </c>
      <c r="B301" s="19">
        <v>1982</v>
      </c>
      <c r="C301" s="19" t="s">
        <v>969</v>
      </c>
      <c r="D301" s="19" t="s">
        <v>970</v>
      </c>
      <c r="E301" s="19" t="s">
        <v>93</v>
      </c>
      <c r="F301" s="19" t="s">
        <v>971</v>
      </c>
      <c r="G301" s="19" t="s">
        <v>26</v>
      </c>
    </row>
    <row r="302" spans="1:7" x14ac:dyDescent="0.2">
      <c r="A302" s="19" t="s">
        <v>118</v>
      </c>
      <c r="B302" s="19">
        <v>1982</v>
      </c>
      <c r="C302" s="19" t="s">
        <v>972</v>
      </c>
      <c r="D302" s="19" t="s">
        <v>973</v>
      </c>
      <c r="E302" s="19" t="s">
        <v>93</v>
      </c>
      <c r="F302" s="19" t="s">
        <v>974</v>
      </c>
      <c r="G302" s="19" t="s">
        <v>29</v>
      </c>
    </row>
    <row r="303" spans="1:7" x14ac:dyDescent="0.2">
      <c r="A303" s="19" t="s">
        <v>118</v>
      </c>
      <c r="B303" s="19">
        <v>1982</v>
      </c>
      <c r="C303" s="19" t="s">
        <v>975</v>
      </c>
      <c r="D303" s="19" t="s">
        <v>976</v>
      </c>
      <c r="E303" s="19" t="s">
        <v>93</v>
      </c>
      <c r="F303" s="19" t="s">
        <v>977</v>
      </c>
      <c r="G303" s="19" t="s">
        <v>23</v>
      </c>
    </row>
    <row r="304" spans="1:7" x14ac:dyDescent="0.2">
      <c r="A304" s="19" t="s">
        <v>118</v>
      </c>
      <c r="B304" s="19">
        <v>1982</v>
      </c>
      <c r="C304" s="19" t="s">
        <v>978</v>
      </c>
      <c r="D304" s="19" t="s">
        <v>979</v>
      </c>
      <c r="E304" s="19" t="s">
        <v>93</v>
      </c>
      <c r="F304" s="19" t="s">
        <v>628</v>
      </c>
      <c r="G304" s="19" t="s">
        <v>24</v>
      </c>
    </row>
    <row r="305" spans="1:7" x14ac:dyDescent="0.2">
      <c r="A305" s="19" t="s">
        <v>118</v>
      </c>
      <c r="B305" s="19">
        <v>1982</v>
      </c>
      <c r="C305" s="19" t="s">
        <v>980</v>
      </c>
      <c r="D305" s="19" t="s">
        <v>981</v>
      </c>
      <c r="E305" s="19" t="s">
        <v>93</v>
      </c>
      <c r="F305" s="19" t="s">
        <v>761</v>
      </c>
      <c r="G305" s="19" t="s">
        <v>23</v>
      </c>
    </row>
    <row r="306" spans="1:7" x14ac:dyDescent="0.2">
      <c r="A306" s="19" t="s">
        <v>118</v>
      </c>
      <c r="B306" s="19">
        <v>1982</v>
      </c>
      <c r="C306" s="19" t="s">
        <v>982</v>
      </c>
      <c r="D306" s="19" t="s">
        <v>983</v>
      </c>
      <c r="E306" s="19" t="s">
        <v>93</v>
      </c>
      <c r="F306" s="19" t="s">
        <v>984</v>
      </c>
      <c r="G306" s="19" t="s">
        <v>24</v>
      </c>
    </row>
    <row r="307" spans="1:7" x14ac:dyDescent="0.2">
      <c r="A307" s="19" t="s">
        <v>117</v>
      </c>
      <c r="B307" s="19">
        <v>1983</v>
      </c>
      <c r="C307" s="19" t="s">
        <v>985</v>
      </c>
      <c r="D307" s="19" t="s">
        <v>986</v>
      </c>
      <c r="E307" s="19" t="s">
        <v>95</v>
      </c>
      <c r="F307" s="19" t="s">
        <v>987</v>
      </c>
      <c r="G307" s="19" t="s">
        <v>23</v>
      </c>
    </row>
    <row r="308" spans="1:7" x14ac:dyDescent="0.2">
      <c r="A308" s="19" t="s">
        <v>125</v>
      </c>
      <c r="B308" s="19">
        <v>1983</v>
      </c>
      <c r="C308" s="19" t="s">
        <v>988</v>
      </c>
      <c r="D308" s="19" t="s">
        <v>989</v>
      </c>
      <c r="E308" s="19" t="s">
        <v>92</v>
      </c>
      <c r="F308" s="19" t="s">
        <v>990</v>
      </c>
      <c r="G308" s="19" t="s">
        <v>40</v>
      </c>
    </row>
    <row r="309" spans="1:7" x14ac:dyDescent="0.2">
      <c r="A309" s="19" t="s">
        <v>127</v>
      </c>
      <c r="B309" s="19">
        <v>1983</v>
      </c>
      <c r="C309" s="19" t="s">
        <v>991</v>
      </c>
      <c r="D309" s="19" t="s">
        <v>991</v>
      </c>
      <c r="E309" s="19" t="s">
        <v>94</v>
      </c>
      <c r="F309" s="19" t="s">
        <v>992</v>
      </c>
      <c r="G309" s="19" t="s">
        <v>23</v>
      </c>
    </row>
    <row r="310" spans="1:7" x14ac:dyDescent="0.2">
      <c r="A310" s="19" t="s">
        <v>127</v>
      </c>
      <c r="B310" s="19">
        <v>1983</v>
      </c>
      <c r="C310" s="19" t="s">
        <v>991</v>
      </c>
      <c r="D310" s="19" t="s">
        <v>993</v>
      </c>
      <c r="E310" s="19" t="s">
        <v>94</v>
      </c>
      <c r="F310" s="19" t="s">
        <v>994</v>
      </c>
      <c r="G310" s="19" t="s">
        <v>23</v>
      </c>
    </row>
    <row r="311" spans="1:7" x14ac:dyDescent="0.2">
      <c r="A311" s="19" t="s">
        <v>127</v>
      </c>
      <c r="B311" s="19">
        <v>1983</v>
      </c>
      <c r="C311" s="19" t="s">
        <v>995</v>
      </c>
      <c r="D311" s="19" t="s">
        <v>996</v>
      </c>
      <c r="E311" s="19" t="s">
        <v>94</v>
      </c>
      <c r="F311" s="19" t="s">
        <v>997</v>
      </c>
      <c r="G311" s="19" t="s">
        <v>23</v>
      </c>
    </row>
    <row r="312" spans="1:7" x14ac:dyDescent="0.2">
      <c r="A312" s="19" t="s">
        <v>125</v>
      </c>
      <c r="B312" s="19">
        <v>1983</v>
      </c>
      <c r="C312" s="19" t="s">
        <v>998</v>
      </c>
      <c r="D312" s="19" t="s">
        <v>999</v>
      </c>
      <c r="E312" s="19" t="s">
        <v>92</v>
      </c>
      <c r="F312" s="19" t="s">
        <v>1000</v>
      </c>
      <c r="G312" s="19" t="s">
        <v>23</v>
      </c>
    </row>
    <row r="313" spans="1:7" x14ac:dyDescent="0.2">
      <c r="A313" s="19" t="s">
        <v>125</v>
      </c>
      <c r="B313" s="19">
        <v>1983</v>
      </c>
      <c r="C313" s="19" t="s">
        <v>1001</v>
      </c>
      <c r="D313" s="19" t="s">
        <v>1002</v>
      </c>
      <c r="E313" s="19" t="s">
        <v>92</v>
      </c>
      <c r="F313" s="19" t="s">
        <v>1003</v>
      </c>
      <c r="G313" s="19" t="s">
        <v>302</v>
      </c>
    </row>
    <row r="314" spans="1:7" x14ac:dyDescent="0.2">
      <c r="A314" s="19" t="s">
        <v>118</v>
      </c>
      <c r="B314" s="19">
        <v>1983</v>
      </c>
      <c r="C314" s="19" t="s">
        <v>1004</v>
      </c>
      <c r="D314" s="19" t="s">
        <v>1005</v>
      </c>
      <c r="E314" s="19" t="s">
        <v>93</v>
      </c>
      <c r="F314" s="19" t="s">
        <v>1006</v>
      </c>
      <c r="G314" s="19" t="s">
        <v>24</v>
      </c>
    </row>
    <row r="315" spans="1:7" x14ac:dyDescent="0.2">
      <c r="A315" s="19" t="s">
        <v>118</v>
      </c>
      <c r="B315" s="19">
        <v>1983</v>
      </c>
      <c r="C315" s="19" t="s">
        <v>1007</v>
      </c>
      <c r="D315" s="19" t="s">
        <v>1008</v>
      </c>
      <c r="E315" s="19" t="s">
        <v>93</v>
      </c>
      <c r="F315" s="19" t="s">
        <v>1009</v>
      </c>
      <c r="G315" s="19" t="s">
        <v>24</v>
      </c>
    </row>
    <row r="316" spans="1:7" x14ac:dyDescent="0.2">
      <c r="A316" s="19" t="s">
        <v>118</v>
      </c>
      <c r="B316" s="19">
        <v>1983</v>
      </c>
      <c r="C316" s="19" t="s">
        <v>1010</v>
      </c>
      <c r="D316" s="19" t="s">
        <v>485</v>
      </c>
      <c r="E316" s="19" t="s">
        <v>93</v>
      </c>
      <c r="F316" s="19" t="s">
        <v>1011</v>
      </c>
      <c r="G316" s="19" t="s">
        <v>26</v>
      </c>
    </row>
    <row r="317" spans="1:7" x14ac:dyDescent="0.2">
      <c r="A317" s="19" t="s">
        <v>118</v>
      </c>
      <c r="B317" s="19">
        <v>1983</v>
      </c>
      <c r="C317" s="19" t="s">
        <v>985</v>
      </c>
      <c r="D317" s="19" t="s">
        <v>1012</v>
      </c>
      <c r="E317" s="19" t="s">
        <v>93</v>
      </c>
      <c r="F317" s="19" t="s">
        <v>1013</v>
      </c>
      <c r="G317" s="19" t="s">
        <v>23</v>
      </c>
    </row>
    <row r="318" spans="1:7" x14ac:dyDescent="0.2">
      <c r="A318" s="19" t="s">
        <v>118</v>
      </c>
      <c r="B318" s="19">
        <v>1983</v>
      </c>
      <c r="C318" s="19" t="s">
        <v>1014</v>
      </c>
      <c r="D318" s="19" t="s">
        <v>1015</v>
      </c>
      <c r="E318" s="19" t="s">
        <v>93</v>
      </c>
      <c r="F318" s="19" t="s">
        <v>1016</v>
      </c>
      <c r="G318" s="19" t="s">
        <v>23</v>
      </c>
    </row>
    <row r="319" spans="1:7" x14ac:dyDescent="0.2">
      <c r="A319" s="19" t="s">
        <v>118</v>
      </c>
      <c r="B319" s="19">
        <v>1983</v>
      </c>
      <c r="C319" s="19" t="s">
        <v>1017</v>
      </c>
      <c r="D319" s="19" t="s">
        <v>1018</v>
      </c>
      <c r="E319" s="19" t="s">
        <v>93</v>
      </c>
      <c r="F319" s="19" t="s">
        <v>1019</v>
      </c>
      <c r="G319" s="19" t="s">
        <v>23</v>
      </c>
    </row>
    <row r="320" spans="1:7" x14ac:dyDescent="0.2">
      <c r="A320" s="19" t="s">
        <v>118</v>
      </c>
      <c r="B320" s="19">
        <v>1983</v>
      </c>
      <c r="C320" s="19" t="s">
        <v>1020</v>
      </c>
      <c r="D320" s="19" t="s">
        <v>1021</v>
      </c>
      <c r="E320" s="19" t="s">
        <v>93</v>
      </c>
      <c r="F320" s="19" t="s">
        <v>1022</v>
      </c>
      <c r="G320" s="19" t="s">
        <v>23</v>
      </c>
    </row>
    <row r="321" spans="1:7" x14ac:dyDescent="0.2">
      <c r="A321" s="19" t="s">
        <v>118</v>
      </c>
      <c r="B321" s="19">
        <v>1983</v>
      </c>
      <c r="C321" s="19" t="s">
        <v>1023</v>
      </c>
      <c r="D321" s="19" t="s">
        <v>1024</v>
      </c>
      <c r="E321" s="19" t="s">
        <v>93</v>
      </c>
      <c r="F321" s="19" t="s">
        <v>1025</v>
      </c>
      <c r="G321" s="19" t="s">
        <v>23</v>
      </c>
    </row>
    <row r="322" spans="1:7" x14ac:dyDescent="0.2">
      <c r="A322" s="19" t="s">
        <v>118</v>
      </c>
      <c r="B322" s="19">
        <v>1984</v>
      </c>
      <c r="C322" s="19" t="s">
        <v>1026</v>
      </c>
      <c r="D322" s="19" t="s">
        <v>1027</v>
      </c>
      <c r="E322" s="19" t="s">
        <v>93</v>
      </c>
      <c r="F322" s="19" t="s">
        <v>1028</v>
      </c>
      <c r="G322" s="19" t="s">
        <v>23</v>
      </c>
    </row>
    <row r="323" spans="1:7" x14ac:dyDescent="0.2">
      <c r="A323" s="19" t="s">
        <v>118</v>
      </c>
      <c r="B323" s="19">
        <v>1984</v>
      </c>
      <c r="C323" s="19" t="s">
        <v>1029</v>
      </c>
      <c r="D323" s="19" t="s">
        <v>1030</v>
      </c>
      <c r="E323" s="19" t="s">
        <v>93</v>
      </c>
      <c r="F323" s="19" t="s">
        <v>1031</v>
      </c>
      <c r="G323" s="19" t="s">
        <v>23</v>
      </c>
    </row>
    <row r="324" spans="1:7" x14ac:dyDescent="0.2">
      <c r="A324" s="19" t="s">
        <v>118</v>
      </c>
      <c r="B324" s="19">
        <v>1984</v>
      </c>
      <c r="C324" s="19" t="s">
        <v>1032</v>
      </c>
      <c r="D324" s="19" t="s">
        <v>1033</v>
      </c>
      <c r="E324" s="19" t="s">
        <v>93</v>
      </c>
      <c r="F324" s="19" t="s">
        <v>1034</v>
      </c>
      <c r="G324" s="19" t="s">
        <v>23</v>
      </c>
    </row>
    <row r="325" spans="1:7" x14ac:dyDescent="0.2">
      <c r="A325" s="19" t="s">
        <v>118</v>
      </c>
      <c r="B325" s="19">
        <v>1984</v>
      </c>
      <c r="C325" s="19" t="s">
        <v>1035</v>
      </c>
      <c r="D325" s="19" t="s">
        <v>858</v>
      </c>
      <c r="E325" s="19" t="s">
        <v>93</v>
      </c>
      <c r="F325" s="19" t="s">
        <v>862</v>
      </c>
      <c r="G325" s="19" t="s">
        <v>1036</v>
      </c>
    </row>
    <row r="326" spans="1:7" x14ac:dyDescent="0.2">
      <c r="A326" s="19" t="s">
        <v>118</v>
      </c>
      <c r="B326" s="19">
        <v>1984</v>
      </c>
      <c r="C326" s="19" t="s">
        <v>1037</v>
      </c>
      <c r="D326" s="19" t="s">
        <v>1038</v>
      </c>
      <c r="E326" s="19" t="s">
        <v>93</v>
      </c>
      <c r="F326" s="19" t="s">
        <v>974</v>
      </c>
      <c r="G326" s="19" t="s">
        <v>29</v>
      </c>
    </row>
    <row r="327" spans="1:7" x14ac:dyDescent="0.2">
      <c r="A327" s="19" t="s">
        <v>127</v>
      </c>
      <c r="B327" s="19">
        <v>1984</v>
      </c>
      <c r="C327" s="19" t="s">
        <v>951</v>
      </c>
      <c r="D327" s="19" t="s">
        <v>1039</v>
      </c>
      <c r="E327" s="19" t="s">
        <v>94</v>
      </c>
      <c r="F327" s="19" t="s">
        <v>1040</v>
      </c>
      <c r="G327" s="19" t="s">
        <v>23</v>
      </c>
    </row>
    <row r="328" spans="1:7" x14ac:dyDescent="0.2">
      <c r="A328" s="19" t="s">
        <v>127</v>
      </c>
      <c r="B328" s="19">
        <v>1984</v>
      </c>
      <c r="C328" s="19" t="s">
        <v>1041</v>
      </c>
      <c r="D328" s="19" t="s">
        <v>1042</v>
      </c>
      <c r="E328" s="19" t="s">
        <v>94</v>
      </c>
      <c r="F328" s="19" t="s">
        <v>1043</v>
      </c>
      <c r="G328" s="19" t="s">
        <v>164</v>
      </c>
    </row>
    <row r="329" spans="1:7" x14ac:dyDescent="0.2">
      <c r="A329" s="19" t="s">
        <v>127</v>
      </c>
      <c r="B329" s="19">
        <v>1984</v>
      </c>
      <c r="C329" s="19" t="s">
        <v>1044</v>
      </c>
      <c r="D329" s="19" t="s">
        <v>1045</v>
      </c>
      <c r="E329" s="19" t="s">
        <v>94</v>
      </c>
      <c r="F329" s="19" t="s">
        <v>1046</v>
      </c>
      <c r="G329" s="19" t="s">
        <v>23</v>
      </c>
    </row>
    <row r="330" spans="1:7" x14ac:dyDescent="0.2">
      <c r="A330" s="19" t="s">
        <v>118</v>
      </c>
      <c r="B330" s="19">
        <v>1984</v>
      </c>
      <c r="C330" s="19" t="s">
        <v>1047</v>
      </c>
      <c r="D330" s="19" t="s">
        <v>1048</v>
      </c>
      <c r="E330" s="19" t="s">
        <v>93</v>
      </c>
      <c r="F330" s="19" t="s">
        <v>1049</v>
      </c>
      <c r="G330" s="19" t="s">
        <v>23</v>
      </c>
    </row>
    <row r="331" spans="1:7" x14ac:dyDescent="0.2">
      <c r="A331" s="19" t="s">
        <v>118</v>
      </c>
      <c r="B331" s="19">
        <v>1984</v>
      </c>
      <c r="C331" s="19" t="s">
        <v>1050</v>
      </c>
      <c r="D331" s="19" t="s">
        <v>1051</v>
      </c>
      <c r="E331" s="19" t="s">
        <v>93</v>
      </c>
      <c r="F331" s="19" t="s">
        <v>1052</v>
      </c>
      <c r="G331" s="19" t="s">
        <v>23</v>
      </c>
    </row>
    <row r="332" spans="1:7" x14ac:dyDescent="0.2">
      <c r="A332" s="19" t="s">
        <v>118</v>
      </c>
      <c r="B332" s="19">
        <v>1984</v>
      </c>
      <c r="C332" s="19" t="s">
        <v>1053</v>
      </c>
      <c r="D332" s="19" t="s">
        <v>1054</v>
      </c>
      <c r="E332" s="19" t="s">
        <v>93</v>
      </c>
      <c r="F332" s="19" t="s">
        <v>1055</v>
      </c>
      <c r="G332" s="19" t="s">
        <v>23</v>
      </c>
    </row>
    <row r="333" spans="1:7" x14ac:dyDescent="0.2">
      <c r="A333" s="19" t="s">
        <v>118</v>
      </c>
      <c r="B333" s="19">
        <v>1984</v>
      </c>
      <c r="C333" s="19" t="s">
        <v>1056</v>
      </c>
      <c r="D333" s="19" t="s">
        <v>1057</v>
      </c>
      <c r="E333" s="19" t="s">
        <v>93</v>
      </c>
      <c r="F333" s="19" t="s">
        <v>1058</v>
      </c>
      <c r="G333" s="19" t="s">
        <v>23</v>
      </c>
    </row>
    <row r="334" spans="1:7" x14ac:dyDescent="0.2">
      <c r="A334" s="19" t="s">
        <v>118</v>
      </c>
      <c r="B334" s="19">
        <v>1984</v>
      </c>
      <c r="C334" s="19" t="s">
        <v>1059</v>
      </c>
      <c r="D334" s="19" t="s">
        <v>1060</v>
      </c>
      <c r="E334" s="19" t="s">
        <v>93</v>
      </c>
      <c r="F334" s="19" t="s">
        <v>1061</v>
      </c>
      <c r="G334" s="19" t="s">
        <v>487</v>
      </c>
    </row>
    <row r="335" spans="1:7" x14ac:dyDescent="0.2">
      <c r="A335" s="19" t="s">
        <v>118</v>
      </c>
      <c r="B335" s="19">
        <v>1984</v>
      </c>
      <c r="C335" s="19" t="s">
        <v>1062</v>
      </c>
      <c r="D335" s="19" t="s">
        <v>1063</v>
      </c>
      <c r="E335" s="19" t="s">
        <v>93</v>
      </c>
      <c r="F335" s="19" t="s">
        <v>1064</v>
      </c>
      <c r="G335" s="19" t="s">
        <v>23</v>
      </c>
    </row>
    <row r="336" spans="1:7" x14ac:dyDescent="0.2">
      <c r="A336" s="19" t="s">
        <v>118</v>
      </c>
      <c r="B336" s="19">
        <v>1984</v>
      </c>
      <c r="C336" s="19" t="s">
        <v>1065</v>
      </c>
      <c r="D336" s="19" t="s">
        <v>1066</v>
      </c>
      <c r="E336" s="19" t="s">
        <v>93</v>
      </c>
      <c r="F336" s="19" t="s">
        <v>1067</v>
      </c>
      <c r="G336" s="19" t="s">
        <v>24</v>
      </c>
    </row>
    <row r="337" spans="1:7" x14ac:dyDescent="0.2">
      <c r="A337" s="19" t="s">
        <v>118</v>
      </c>
      <c r="B337" s="19">
        <v>1985</v>
      </c>
      <c r="C337" s="19" t="s">
        <v>1068</v>
      </c>
      <c r="D337" s="19" t="s">
        <v>1069</v>
      </c>
      <c r="E337" s="19" t="s">
        <v>93</v>
      </c>
      <c r="F337" s="19" t="s">
        <v>1070</v>
      </c>
      <c r="G337" s="19" t="s">
        <v>23</v>
      </c>
    </row>
    <row r="338" spans="1:7" x14ac:dyDescent="0.2">
      <c r="A338" s="19" t="s">
        <v>127</v>
      </c>
      <c r="B338" s="19">
        <v>1985</v>
      </c>
      <c r="C338" s="19" t="s">
        <v>1071</v>
      </c>
      <c r="D338" s="19" t="s">
        <v>1072</v>
      </c>
      <c r="E338" s="19" t="s">
        <v>94</v>
      </c>
      <c r="F338" s="19" t="s">
        <v>1073</v>
      </c>
      <c r="G338" s="19" t="s">
        <v>24</v>
      </c>
    </row>
    <row r="339" spans="1:7" x14ac:dyDescent="0.2">
      <c r="A339" s="19" t="s">
        <v>127</v>
      </c>
      <c r="B339" s="19">
        <v>1985</v>
      </c>
      <c r="C339" s="19" t="s">
        <v>1074</v>
      </c>
      <c r="D339" s="19" t="s">
        <v>1075</v>
      </c>
      <c r="E339" s="19" t="s">
        <v>94</v>
      </c>
      <c r="F339" s="19" t="s">
        <v>1076</v>
      </c>
      <c r="G339" s="19" t="s">
        <v>23</v>
      </c>
    </row>
    <row r="340" spans="1:7" x14ac:dyDescent="0.2">
      <c r="A340" s="19" t="s">
        <v>127</v>
      </c>
      <c r="B340" s="19">
        <v>1985</v>
      </c>
      <c r="C340" s="19" t="s">
        <v>1074</v>
      </c>
      <c r="D340" s="19" t="s">
        <v>1077</v>
      </c>
      <c r="E340" s="19" t="s">
        <v>94</v>
      </c>
      <c r="F340" s="19" t="s">
        <v>1078</v>
      </c>
      <c r="G340" s="19" t="s">
        <v>23</v>
      </c>
    </row>
    <row r="341" spans="1:7" x14ac:dyDescent="0.2">
      <c r="A341" s="19" t="s">
        <v>127</v>
      </c>
      <c r="B341" s="19">
        <v>1985</v>
      </c>
      <c r="C341" s="19" t="s">
        <v>1079</v>
      </c>
      <c r="D341" s="19" t="s">
        <v>1039</v>
      </c>
      <c r="E341" s="19" t="s">
        <v>94</v>
      </c>
      <c r="F341" s="19" t="s">
        <v>1040</v>
      </c>
      <c r="G341" s="19" t="s">
        <v>23</v>
      </c>
    </row>
    <row r="342" spans="1:7" x14ac:dyDescent="0.2">
      <c r="A342" s="19" t="s">
        <v>118</v>
      </c>
      <c r="B342" s="19">
        <v>1985</v>
      </c>
      <c r="C342" s="19" t="s">
        <v>1080</v>
      </c>
      <c r="D342" s="19" t="s">
        <v>689</v>
      </c>
      <c r="E342" s="19" t="s">
        <v>93</v>
      </c>
      <c r="F342" s="19" t="s">
        <v>1081</v>
      </c>
      <c r="G342" s="19" t="s">
        <v>23</v>
      </c>
    </row>
    <row r="343" spans="1:7" x14ac:dyDescent="0.2">
      <c r="A343" s="19" t="s">
        <v>118</v>
      </c>
      <c r="B343" s="19">
        <v>1985</v>
      </c>
      <c r="C343" s="19" t="s">
        <v>1082</v>
      </c>
      <c r="D343" s="19" t="s">
        <v>1083</v>
      </c>
      <c r="E343" s="19" t="s">
        <v>93</v>
      </c>
      <c r="F343" s="19" t="s">
        <v>1084</v>
      </c>
      <c r="G343" s="19" t="s">
        <v>23</v>
      </c>
    </row>
    <row r="344" spans="1:7" x14ac:dyDescent="0.2">
      <c r="A344" s="19" t="s">
        <v>125</v>
      </c>
      <c r="B344" s="19">
        <v>1985</v>
      </c>
      <c r="C344" s="19" t="s">
        <v>1085</v>
      </c>
      <c r="D344" s="19" t="s">
        <v>1086</v>
      </c>
      <c r="E344" s="19" t="s">
        <v>92</v>
      </c>
      <c r="F344" s="19" t="s">
        <v>1087</v>
      </c>
      <c r="G344" s="19" t="s">
        <v>23</v>
      </c>
    </row>
    <row r="345" spans="1:7" x14ac:dyDescent="0.2">
      <c r="A345" s="19" t="s">
        <v>118</v>
      </c>
      <c r="B345" s="19">
        <v>1985</v>
      </c>
      <c r="C345" s="19" t="s">
        <v>1088</v>
      </c>
      <c r="D345" s="19" t="s">
        <v>1089</v>
      </c>
      <c r="E345" s="19" t="s">
        <v>93</v>
      </c>
      <c r="F345" s="19" t="s">
        <v>1090</v>
      </c>
      <c r="G345" s="19" t="s">
        <v>23</v>
      </c>
    </row>
    <row r="346" spans="1:7" x14ac:dyDescent="0.2">
      <c r="A346" s="19" t="s">
        <v>118</v>
      </c>
      <c r="B346" s="19">
        <v>1985</v>
      </c>
      <c r="C346" s="19" t="s">
        <v>1091</v>
      </c>
      <c r="D346" s="19" t="s">
        <v>1092</v>
      </c>
      <c r="E346" s="19" t="s">
        <v>93</v>
      </c>
      <c r="F346" s="19" t="s">
        <v>1093</v>
      </c>
      <c r="G346" s="19" t="s">
        <v>23</v>
      </c>
    </row>
    <row r="347" spans="1:7" x14ac:dyDescent="0.2">
      <c r="A347" s="19" t="s">
        <v>118</v>
      </c>
      <c r="B347" s="19">
        <v>1985</v>
      </c>
      <c r="C347" s="19" t="s">
        <v>1091</v>
      </c>
      <c r="D347" s="19" t="s">
        <v>1094</v>
      </c>
      <c r="E347" s="19" t="s">
        <v>93</v>
      </c>
      <c r="F347" s="19" t="s">
        <v>1095</v>
      </c>
      <c r="G347" s="19" t="s">
        <v>23</v>
      </c>
    </row>
    <row r="348" spans="1:7" x14ac:dyDescent="0.2">
      <c r="A348" s="19" t="s">
        <v>118</v>
      </c>
      <c r="B348" s="19">
        <v>1985</v>
      </c>
      <c r="C348" s="19" t="s">
        <v>1096</v>
      </c>
      <c r="D348" s="19" t="s">
        <v>1097</v>
      </c>
      <c r="E348" s="19" t="s">
        <v>93</v>
      </c>
      <c r="F348" s="19" t="s">
        <v>1098</v>
      </c>
      <c r="G348" s="19" t="s">
        <v>487</v>
      </c>
    </row>
    <row r="349" spans="1:7" x14ac:dyDescent="0.2">
      <c r="A349" s="19" t="s">
        <v>118</v>
      </c>
      <c r="B349" s="19">
        <v>1985</v>
      </c>
      <c r="C349" s="19" t="s">
        <v>1099</v>
      </c>
      <c r="D349" s="19" t="s">
        <v>1100</v>
      </c>
      <c r="E349" s="19" t="s">
        <v>93</v>
      </c>
      <c r="F349" s="19" t="s">
        <v>1101</v>
      </c>
      <c r="G349" s="19" t="s">
        <v>39</v>
      </c>
    </row>
    <row r="350" spans="1:7" x14ac:dyDescent="0.2">
      <c r="A350" s="19" t="s">
        <v>118</v>
      </c>
      <c r="B350" s="19">
        <v>1985</v>
      </c>
      <c r="C350" s="19" t="s">
        <v>1102</v>
      </c>
      <c r="D350" s="19" t="s">
        <v>1103</v>
      </c>
      <c r="E350" s="19" t="s">
        <v>93</v>
      </c>
      <c r="F350" s="19" t="s">
        <v>1104</v>
      </c>
      <c r="G350" s="19" t="s">
        <v>23</v>
      </c>
    </row>
    <row r="351" spans="1:7" x14ac:dyDescent="0.2">
      <c r="A351" s="19" t="s">
        <v>118</v>
      </c>
      <c r="B351" s="19">
        <v>1985</v>
      </c>
      <c r="C351" s="19" t="s">
        <v>1105</v>
      </c>
      <c r="D351" s="19" t="s">
        <v>1106</v>
      </c>
      <c r="E351" s="19" t="s">
        <v>93</v>
      </c>
      <c r="F351" s="19" t="s">
        <v>1107</v>
      </c>
      <c r="G351" s="19" t="s">
        <v>24</v>
      </c>
    </row>
    <row r="352" spans="1:7" x14ac:dyDescent="0.2">
      <c r="A352" s="19" t="s">
        <v>127</v>
      </c>
      <c r="B352" s="19">
        <v>1985</v>
      </c>
      <c r="C352" s="19" t="s">
        <v>1108</v>
      </c>
      <c r="D352" s="19" t="s">
        <v>1109</v>
      </c>
      <c r="E352" s="19" t="s">
        <v>94</v>
      </c>
      <c r="F352" s="19" t="s">
        <v>1110</v>
      </c>
      <c r="G352" s="19" t="s">
        <v>676</v>
      </c>
    </row>
    <row r="353" spans="1:7" x14ac:dyDescent="0.2">
      <c r="A353" s="19" t="s">
        <v>118</v>
      </c>
      <c r="B353" s="19">
        <v>1985</v>
      </c>
      <c r="C353" s="19" t="s">
        <v>1111</v>
      </c>
      <c r="D353" s="19" t="s">
        <v>1112</v>
      </c>
      <c r="E353" s="19" t="s">
        <v>93</v>
      </c>
      <c r="F353" s="19" t="s">
        <v>1113</v>
      </c>
      <c r="G353" s="19" t="s">
        <v>23</v>
      </c>
    </row>
    <row r="354" spans="1:7" x14ac:dyDescent="0.2">
      <c r="A354" s="19" t="s">
        <v>127</v>
      </c>
      <c r="B354" s="19">
        <v>1985</v>
      </c>
      <c r="C354" s="19" t="s">
        <v>1114</v>
      </c>
      <c r="D354" s="19" t="s">
        <v>1115</v>
      </c>
      <c r="E354" s="19" t="s">
        <v>94</v>
      </c>
      <c r="F354" s="19" t="s">
        <v>1116</v>
      </c>
      <c r="G354" s="19" t="s">
        <v>29</v>
      </c>
    </row>
    <row r="355" spans="1:7" x14ac:dyDescent="0.2">
      <c r="A355" s="19" t="s">
        <v>117</v>
      </c>
      <c r="B355" s="19">
        <v>1985</v>
      </c>
      <c r="C355" s="19" t="s">
        <v>1102</v>
      </c>
      <c r="D355" s="19" t="s">
        <v>1117</v>
      </c>
      <c r="E355" s="19" t="s">
        <v>95</v>
      </c>
      <c r="F355" s="19" t="s">
        <v>1104</v>
      </c>
      <c r="G355" s="19" t="s">
        <v>1118</v>
      </c>
    </row>
    <row r="356" spans="1:7" x14ac:dyDescent="0.2">
      <c r="A356" s="19" t="s">
        <v>127</v>
      </c>
      <c r="B356" s="19">
        <v>1985</v>
      </c>
      <c r="C356" s="19" t="s">
        <v>1114</v>
      </c>
      <c r="D356" s="19" t="s">
        <v>1119</v>
      </c>
      <c r="E356" s="19" t="s">
        <v>94</v>
      </c>
      <c r="F356" s="19" t="s">
        <v>1120</v>
      </c>
      <c r="G356" s="19" t="s">
        <v>29</v>
      </c>
    </row>
    <row r="357" spans="1:7" x14ac:dyDescent="0.2">
      <c r="A357" s="19" t="s">
        <v>118</v>
      </c>
      <c r="B357" s="19">
        <v>1985</v>
      </c>
      <c r="C357" s="19" t="s">
        <v>1121</v>
      </c>
      <c r="D357" s="19" t="s">
        <v>1122</v>
      </c>
      <c r="E357" s="19" t="s">
        <v>93</v>
      </c>
      <c r="F357" s="19" t="s">
        <v>1123</v>
      </c>
      <c r="G357" s="19" t="s">
        <v>487</v>
      </c>
    </row>
    <row r="358" spans="1:7" x14ac:dyDescent="0.2">
      <c r="A358" s="19" t="s">
        <v>118</v>
      </c>
      <c r="B358" s="19">
        <v>1985</v>
      </c>
      <c r="C358" s="19" t="s">
        <v>1124</v>
      </c>
      <c r="D358" s="19" t="s">
        <v>1125</v>
      </c>
      <c r="E358" s="19" t="s">
        <v>93</v>
      </c>
      <c r="F358" s="19" t="s">
        <v>1126</v>
      </c>
      <c r="G358" s="19" t="s">
        <v>23</v>
      </c>
    </row>
    <row r="359" spans="1:7" x14ac:dyDescent="0.2">
      <c r="A359" s="19" t="s">
        <v>118</v>
      </c>
      <c r="B359" s="19">
        <v>1985</v>
      </c>
      <c r="C359" s="19" t="s">
        <v>1127</v>
      </c>
      <c r="D359" s="19" t="s">
        <v>1128</v>
      </c>
      <c r="E359" s="19" t="s">
        <v>93</v>
      </c>
      <c r="F359" s="19" t="s">
        <v>1129</v>
      </c>
      <c r="G359" s="19" t="s">
        <v>49</v>
      </c>
    </row>
    <row r="360" spans="1:7" x14ac:dyDescent="0.2">
      <c r="A360" s="19" t="s">
        <v>118</v>
      </c>
      <c r="B360" s="19">
        <v>1985</v>
      </c>
      <c r="C360" s="19" t="s">
        <v>1130</v>
      </c>
      <c r="D360" s="19" t="s">
        <v>692</v>
      </c>
      <c r="E360" s="19" t="s">
        <v>93</v>
      </c>
      <c r="F360" s="19" t="s">
        <v>1131</v>
      </c>
      <c r="G360" s="19" t="s">
        <v>23</v>
      </c>
    </row>
    <row r="361" spans="1:7" x14ac:dyDescent="0.2">
      <c r="A361" s="19" t="s">
        <v>127</v>
      </c>
      <c r="B361" s="19">
        <v>1985</v>
      </c>
      <c r="C361" s="19" t="s">
        <v>1132</v>
      </c>
      <c r="D361" s="19" t="s">
        <v>1133</v>
      </c>
      <c r="E361" s="19" t="s">
        <v>94</v>
      </c>
      <c r="F361" s="19" t="s">
        <v>1134</v>
      </c>
      <c r="G361" s="19" t="s">
        <v>23</v>
      </c>
    </row>
    <row r="362" spans="1:7" x14ac:dyDescent="0.2">
      <c r="A362" s="19" t="s">
        <v>127</v>
      </c>
      <c r="B362" s="19">
        <v>1985</v>
      </c>
      <c r="C362" s="19" t="s">
        <v>1135</v>
      </c>
      <c r="D362" s="19" t="s">
        <v>1136</v>
      </c>
      <c r="E362" s="19" t="s">
        <v>94</v>
      </c>
      <c r="F362" s="19" t="s">
        <v>1137</v>
      </c>
      <c r="G362" s="19" t="s">
        <v>23</v>
      </c>
    </row>
    <row r="363" spans="1:7" x14ac:dyDescent="0.2">
      <c r="A363" s="19" t="s">
        <v>118</v>
      </c>
      <c r="B363" s="19">
        <v>1985</v>
      </c>
      <c r="C363" s="19" t="s">
        <v>1138</v>
      </c>
      <c r="D363" s="19" t="s">
        <v>1139</v>
      </c>
      <c r="E363" s="19" t="s">
        <v>93</v>
      </c>
      <c r="F363" s="19" t="s">
        <v>1140</v>
      </c>
      <c r="G363" s="19" t="s">
        <v>23</v>
      </c>
    </row>
    <row r="364" spans="1:7" x14ac:dyDescent="0.2">
      <c r="A364" s="19" t="s">
        <v>127</v>
      </c>
      <c r="B364" s="19">
        <v>1985</v>
      </c>
      <c r="C364" s="19" t="s">
        <v>1108</v>
      </c>
      <c r="D364" s="19" t="s">
        <v>1141</v>
      </c>
      <c r="E364" s="19" t="s">
        <v>94</v>
      </c>
      <c r="F364" s="19" t="s">
        <v>1142</v>
      </c>
      <c r="G364" s="19" t="s">
        <v>676</v>
      </c>
    </row>
    <row r="365" spans="1:7" x14ac:dyDescent="0.2">
      <c r="A365" s="19" t="s">
        <v>118</v>
      </c>
      <c r="B365" s="19">
        <v>1986</v>
      </c>
      <c r="C365" s="19" t="s">
        <v>1143</v>
      </c>
      <c r="D365" s="19" t="s">
        <v>1144</v>
      </c>
      <c r="E365" s="19" t="s">
        <v>93</v>
      </c>
      <c r="F365" s="19" t="s">
        <v>1145</v>
      </c>
      <c r="G365" s="19" t="s">
        <v>23</v>
      </c>
    </row>
    <row r="366" spans="1:7" x14ac:dyDescent="0.2">
      <c r="A366" s="19" t="s">
        <v>118</v>
      </c>
      <c r="B366" s="19">
        <v>1986</v>
      </c>
      <c r="C366" s="19" t="s">
        <v>1146</v>
      </c>
      <c r="D366" s="19" t="s">
        <v>122</v>
      </c>
      <c r="E366" s="19" t="s">
        <v>93</v>
      </c>
      <c r="F366" s="19" t="s">
        <v>1147</v>
      </c>
      <c r="G366" s="19" t="s">
        <v>23</v>
      </c>
    </row>
    <row r="367" spans="1:7" x14ac:dyDescent="0.2">
      <c r="A367" s="19" t="s">
        <v>118</v>
      </c>
      <c r="B367" s="19">
        <v>1986</v>
      </c>
      <c r="C367" s="19" t="s">
        <v>1148</v>
      </c>
      <c r="D367" s="19" t="s">
        <v>1060</v>
      </c>
      <c r="E367" s="19" t="s">
        <v>93</v>
      </c>
      <c r="F367" s="19" t="s">
        <v>1022</v>
      </c>
      <c r="G367" s="19" t="s">
        <v>23</v>
      </c>
    </row>
    <row r="368" spans="1:7" x14ac:dyDescent="0.2">
      <c r="A368" s="19" t="s">
        <v>118</v>
      </c>
      <c r="B368" s="19">
        <v>1986</v>
      </c>
      <c r="C368" s="19" t="s">
        <v>1149</v>
      </c>
      <c r="D368" s="19" t="s">
        <v>1150</v>
      </c>
      <c r="E368" s="19" t="s">
        <v>93</v>
      </c>
      <c r="F368" s="19" t="s">
        <v>1151</v>
      </c>
      <c r="G368" s="19" t="s">
        <v>23</v>
      </c>
    </row>
    <row r="369" spans="1:7" x14ac:dyDescent="0.2">
      <c r="A369" s="19" t="s">
        <v>118</v>
      </c>
      <c r="B369" s="19">
        <v>1986</v>
      </c>
      <c r="C369" s="19" t="s">
        <v>1152</v>
      </c>
      <c r="D369" s="19" t="s">
        <v>1153</v>
      </c>
      <c r="E369" s="19" t="s">
        <v>93</v>
      </c>
      <c r="F369" s="19" t="s">
        <v>1154</v>
      </c>
      <c r="G369" s="19" t="s">
        <v>26</v>
      </c>
    </row>
    <row r="370" spans="1:7" x14ac:dyDescent="0.2">
      <c r="A370" s="19" t="s">
        <v>118</v>
      </c>
      <c r="B370" s="19">
        <v>1986</v>
      </c>
      <c r="C370" s="19" t="s">
        <v>1155</v>
      </c>
      <c r="D370" s="19" t="s">
        <v>1155</v>
      </c>
      <c r="E370" s="19" t="s">
        <v>93</v>
      </c>
      <c r="F370" s="19" t="s">
        <v>1156</v>
      </c>
      <c r="G370" s="19" t="s">
        <v>24</v>
      </c>
    </row>
    <row r="371" spans="1:7" x14ac:dyDescent="0.2">
      <c r="A371" s="19" t="s">
        <v>118</v>
      </c>
      <c r="B371" s="19">
        <v>1986</v>
      </c>
      <c r="C371" s="19" t="s">
        <v>1157</v>
      </c>
      <c r="D371" s="19" t="s">
        <v>1158</v>
      </c>
      <c r="E371" s="19" t="s">
        <v>93</v>
      </c>
      <c r="F371" s="19" t="s">
        <v>1159</v>
      </c>
      <c r="G371" s="19" t="s">
        <v>24</v>
      </c>
    </row>
    <row r="372" spans="1:7" x14ac:dyDescent="0.2">
      <c r="A372" s="19" t="s">
        <v>125</v>
      </c>
      <c r="B372" s="19">
        <v>1986</v>
      </c>
      <c r="C372" s="19" t="s">
        <v>1160</v>
      </c>
      <c r="D372" s="19" t="s">
        <v>1161</v>
      </c>
      <c r="E372" s="19" t="s">
        <v>92</v>
      </c>
      <c r="F372" s="19" t="s">
        <v>1162</v>
      </c>
      <c r="G372" s="19" t="s">
        <v>25</v>
      </c>
    </row>
    <row r="373" spans="1:7" x14ac:dyDescent="0.2">
      <c r="A373" s="19" t="s">
        <v>125</v>
      </c>
      <c r="B373" s="19">
        <v>1986</v>
      </c>
      <c r="C373" s="19" t="s">
        <v>1163</v>
      </c>
      <c r="D373" s="19" t="s">
        <v>1164</v>
      </c>
      <c r="E373" s="19" t="s">
        <v>92</v>
      </c>
      <c r="F373" s="19" t="s">
        <v>1165</v>
      </c>
      <c r="G373" s="19" t="s">
        <v>23</v>
      </c>
    </row>
    <row r="374" spans="1:7" x14ac:dyDescent="0.2">
      <c r="A374" s="19" t="s">
        <v>127</v>
      </c>
      <c r="B374" s="19">
        <v>1986</v>
      </c>
      <c r="C374" s="19" t="s">
        <v>1166</v>
      </c>
      <c r="D374" s="19" t="s">
        <v>1167</v>
      </c>
      <c r="E374" s="19" t="s">
        <v>94</v>
      </c>
      <c r="F374" s="19" t="s">
        <v>1168</v>
      </c>
      <c r="G374" s="19" t="s">
        <v>23</v>
      </c>
    </row>
    <row r="375" spans="1:7" x14ac:dyDescent="0.2">
      <c r="A375" s="19" t="s">
        <v>127</v>
      </c>
      <c r="B375" s="19">
        <v>1986</v>
      </c>
      <c r="C375" s="19" t="s">
        <v>1169</v>
      </c>
      <c r="D375" s="19" t="s">
        <v>869</v>
      </c>
      <c r="E375" s="19" t="s">
        <v>94</v>
      </c>
      <c r="F375" s="19" t="s">
        <v>1170</v>
      </c>
      <c r="G375" s="19" t="s">
        <v>26</v>
      </c>
    </row>
    <row r="376" spans="1:7" x14ac:dyDescent="0.2">
      <c r="A376" s="19" t="s">
        <v>127</v>
      </c>
      <c r="B376" s="19">
        <v>1986</v>
      </c>
      <c r="C376" s="19" t="s">
        <v>1171</v>
      </c>
      <c r="D376" s="19" t="s">
        <v>1172</v>
      </c>
      <c r="E376" s="19" t="s">
        <v>94</v>
      </c>
      <c r="F376" s="19" t="s">
        <v>1173</v>
      </c>
      <c r="G376" s="19" t="s">
        <v>24</v>
      </c>
    </row>
    <row r="377" spans="1:7" x14ac:dyDescent="0.2">
      <c r="A377" s="19" t="s">
        <v>127</v>
      </c>
      <c r="B377" s="19">
        <v>1986</v>
      </c>
      <c r="C377" s="19" t="s">
        <v>1174</v>
      </c>
      <c r="D377" s="19" t="s">
        <v>1175</v>
      </c>
      <c r="E377" s="19" t="s">
        <v>94</v>
      </c>
      <c r="F377" s="19" t="s">
        <v>1176</v>
      </c>
      <c r="G377" s="19" t="s">
        <v>23</v>
      </c>
    </row>
    <row r="378" spans="1:7" x14ac:dyDescent="0.2">
      <c r="A378" s="19" t="s">
        <v>127</v>
      </c>
      <c r="B378" s="19">
        <v>1986</v>
      </c>
      <c r="C378" s="19" t="s">
        <v>1177</v>
      </c>
      <c r="D378" s="19" t="s">
        <v>1178</v>
      </c>
      <c r="E378" s="19" t="s">
        <v>94</v>
      </c>
      <c r="F378" s="19" t="s">
        <v>1179</v>
      </c>
      <c r="G378" s="19" t="s">
        <v>23</v>
      </c>
    </row>
    <row r="379" spans="1:7" x14ac:dyDescent="0.2">
      <c r="A379" s="19" t="s">
        <v>127</v>
      </c>
      <c r="B379" s="19">
        <v>1986</v>
      </c>
      <c r="C379" s="19" t="s">
        <v>1166</v>
      </c>
      <c r="D379" s="19" t="s">
        <v>1180</v>
      </c>
      <c r="E379" s="19" t="s">
        <v>94</v>
      </c>
      <c r="F379" s="19" t="s">
        <v>1181</v>
      </c>
      <c r="G379" s="19" t="s">
        <v>23</v>
      </c>
    </row>
    <row r="380" spans="1:7" x14ac:dyDescent="0.2">
      <c r="A380" s="19" t="s">
        <v>118</v>
      </c>
      <c r="B380" s="19">
        <v>1987</v>
      </c>
      <c r="C380" s="19" t="s">
        <v>1182</v>
      </c>
      <c r="D380" s="19" t="s">
        <v>1183</v>
      </c>
      <c r="E380" s="19" t="s">
        <v>93</v>
      </c>
      <c r="F380" s="19" t="s">
        <v>1184</v>
      </c>
      <c r="G380" s="19" t="s">
        <v>24</v>
      </c>
    </row>
    <row r="381" spans="1:7" x14ac:dyDescent="0.2">
      <c r="A381" s="19" t="s">
        <v>118</v>
      </c>
      <c r="B381" s="19">
        <v>1987</v>
      </c>
      <c r="C381" s="19" t="s">
        <v>1185</v>
      </c>
      <c r="D381" s="19" t="s">
        <v>1186</v>
      </c>
      <c r="E381" s="19" t="s">
        <v>93</v>
      </c>
      <c r="F381" s="19" t="s">
        <v>1187</v>
      </c>
      <c r="G381" s="19" t="s">
        <v>23</v>
      </c>
    </row>
    <row r="382" spans="1:7" x14ac:dyDescent="0.2">
      <c r="A382" s="19" t="s">
        <v>118</v>
      </c>
      <c r="B382" s="19">
        <v>1987</v>
      </c>
      <c r="C382" s="19" t="s">
        <v>1188</v>
      </c>
      <c r="D382" s="19" t="s">
        <v>1189</v>
      </c>
      <c r="E382" s="19" t="s">
        <v>93</v>
      </c>
      <c r="F382" s="19" t="s">
        <v>1190</v>
      </c>
      <c r="G382" s="19" t="s">
        <v>30</v>
      </c>
    </row>
    <row r="383" spans="1:7" x14ac:dyDescent="0.2">
      <c r="A383" s="19" t="s">
        <v>118</v>
      </c>
      <c r="B383" s="19">
        <v>1987</v>
      </c>
      <c r="C383" s="19" t="s">
        <v>1191</v>
      </c>
      <c r="D383" s="19" t="s">
        <v>432</v>
      </c>
      <c r="E383" s="19" t="s">
        <v>93</v>
      </c>
      <c r="F383" s="19" t="s">
        <v>1192</v>
      </c>
      <c r="G383" s="19" t="s">
        <v>23</v>
      </c>
    </row>
    <row r="384" spans="1:7" x14ac:dyDescent="0.2">
      <c r="A384" s="19" t="s">
        <v>118</v>
      </c>
      <c r="B384" s="19">
        <v>1987</v>
      </c>
      <c r="C384" s="19" t="s">
        <v>1193</v>
      </c>
      <c r="D384" s="19" t="s">
        <v>1194</v>
      </c>
      <c r="E384" s="19" t="s">
        <v>93</v>
      </c>
      <c r="F384" s="19" t="s">
        <v>1195</v>
      </c>
      <c r="G384" s="19" t="s">
        <v>24</v>
      </c>
    </row>
    <row r="385" spans="1:7" x14ac:dyDescent="0.2">
      <c r="A385" s="19" t="s">
        <v>118</v>
      </c>
      <c r="B385" s="19">
        <v>1987</v>
      </c>
      <c r="C385" s="19" t="s">
        <v>1196</v>
      </c>
      <c r="D385" s="19" t="s">
        <v>1197</v>
      </c>
      <c r="E385" s="19" t="s">
        <v>93</v>
      </c>
      <c r="F385" s="19" t="s">
        <v>1198</v>
      </c>
      <c r="G385" s="19" t="s">
        <v>23</v>
      </c>
    </row>
    <row r="386" spans="1:7" x14ac:dyDescent="0.2">
      <c r="A386" s="19" t="s">
        <v>118</v>
      </c>
      <c r="B386" s="19">
        <v>1987</v>
      </c>
      <c r="C386" s="19" t="s">
        <v>1199</v>
      </c>
      <c r="D386" s="19" t="s">
        <v>1200</v>
      </c>
      <c r="E386" s="19" t="s">
        <v>93</v>
      </c>
      <c r="F386" s="19" t="s">
        <v>1201</v>
      </c>
      <c r="G386" s="19" t="s">
        <v>24</v>
      </c>
    </row>
    <row r="387" spans="1:7" x14ac:dyDescent="0.2">
      <c r="A387" s="19" t="s">
        <v>118</v>
      </c>
      <c r="B387" s="19">
        <v>1987</v>
      </c>
      <c r="C387" s="19" t="s">
        <v>1202</v>
      </c>
      <c r="D387" s="19" t="s">
        <v>1203</v>
      </c>
      <c r="E387" s="19" t="s">
        <v>93</v>
      </c>
      <c r="F387" s="19" t="s">
        <v>1204</v>
      </c>
      <c r="G387" s="19" t="s">
        <v>38</v>
      </c>
    </row>
    <row r="388" spans="1:7" x14ac:dyDescent="0.2">
      <c r="A388" s="19" t="s">
        <v>118</v>
      </c>
      <c r="B388" s="19">
        <v>1987</v>
      </c>
      <c r="C388" s="19" t="s">
        <v>1205</v>
      </c>
      <c r="D388" s="19" t="s">
        <v>1206</v>
      </c>
      <c r="E388" s="19" t="s">
        <v>93</v>
      </c>
      <c r="F388" s="19" t="s">
        <v>1207</v>
      </c>
      <c r="G388" s="19" t="s">
        <v>26</v>
      </c>
    </row>
    <row r="389" spans="1:7" x14ac:dyDescent="0.2">
      <c r="A389" s="19" t="s">
        <v>117</v>
      </c>
      <c r="B389" s="19">
        <v>1987</v>
      </c>
      <c r="C389" s="19" t="s">
        <v>1208</v>
      </c>
      <c r="D389" s="19" t="s">
        <v>1209</v>
      </c>
      <c r="E389" s="19" t="s">
        <v>95</v>
      </c>
      <c r="F389" s="19" t="s">
        <v>1120</v>
      </c>
      <c r="G389" s="19" t="s">
        <v>29</v>
      </c>
    </row>
    <row r="390" spans="1:7" x14ac:dyDescent="0.2">
      <c r="A390" s="19" t="s">
        <v>118</v>
      </c>
      <c r="B390" s="19">
        <v>1987</v>
      </c>
      <c r="C390" s="19" t="s">
        <v>1210</v>
      </c>
      <c r="D390" s="19" t="s">
        <v>1161</v>
      </c>
      <c r="E390" s="19" t="s">
        <v>93</v>
      </c>
      <c r="F390" s="19" t="s">
        <v>1211</v>
      </c>
      <c r="G390" s="19" t="s">
        <v>23</v>
      </c>
    </row>
    <row r="391" spans="1:7" x14ac:dyDescent="0.2">
      <c r="A391" s="19" t="s">
        <v>127</v>
      </c>
      <c r="B391" s="19">
        <v>1987</v>
      </c>
      <c r="C391" s="19" t="s">
        <v>1212</v>
      </c>
      <c r="D391" s="19" t="s">
        <v>1213</v>
      </c>
      <c r="E391" s="19" t="s">
        <v>94</v>
      </c>
      <c r="F391" s="19" t="s">
        <v>1214</v>
      </c>
      <c r="G391" s="19" t="s">
        <v>164</v>
      </c>
    </row>
    <row r="392" spans="1:7" x14ac:dyDescent="0.2">
      <c r="A392" s="19" t="s">
        <v>125</v>
      </c>
      <c r="B392" s="19">
        <v>1987</v>
      </c>
      <c r="C392" s="19" t="s">
        <v>1215</v>
      </c>
      <c r="D392" s="19" t="s">
        <v>1216</v>
      </c>
      <c r="E392" s="19" t="s">
        <v>92</v>
      </c>
      <c r="F392" s="19" t="s">
        <v>1217</v>
      </c>
      <c r="G392" s="19" t="s">
        <v>23</v>
      </c>
    </row>
    <row r="393" spans="1:7" x14ac:dyDescent="0.2">
      <c r="A393" s="19" t="s">
        <v>125</v>
      </c>
      <c r="B393" s="19">
        <v>1987</v>
      </c>
      <c r="C393" s="19" t="s">
        <v>1210</v>
      </c>
      <c r="D393" s="19" t="s">
        <v>1218</v>
      </c>
      <c r="E393" s="19" t="s">
        <v>92</v>
      </c>
      <c r="F393" s="19" t="s">
        <v>1219</v>
      </c>
      <c r="G393" s="19" t="s">
        <v>23</v>
      </c>
    </row>
    <row r="394" spans="1:7" x14ac:dyDescent="0.2">
      <c r="A394" s="19" t="s">
        <v>118</v>
      </c>
      <c r="B394" s="19">
        <v>1987</v>
      </c>
      <c r="C394" s="19" t="s">
        <v>1208</v>
      </c>
      <c r="D394" s="19" t="s">
        <v>1220</v>
      </c>
      <c r="E394" s="19" t="s">
        <v>93</v>
      </c>
      <c r="F394" s="19" t="s">
        <v>1221</v>
      </c>
      <c r="G394" s="19" t="s">
        <v>29</v>
      </c>
    </row>
    <row r="395" spans="1:7" x14ac:dyDescent="0.2">
      <c r="A395" s="19" t="s">
        <v>118</v>
      </c>
      <c r="B395" s="19">
        <v>1988</v>
      </c>
      <c r="C395" s="19" t="s">
        <v>1222</v>
      </c>
      <c r="D395" s="19" t="s">
        <v>386</v>
      </c>
      <c r="E395" s="19" t="s">
        <v>93</v>
      </c>
      <c r="F395" s="19" t="s">
        <v>1223</v>
      </c>
      <c r="G395" s="19" t="s">
        <v>24</v>
      </c>
    </row>
    <row r="396" spans="1:7" x14ac:dyDescent="0.2">
      <c r="A396" s="19" t="s">
        <v>127</v>
      </c>
      <c r="B396" s="19">
        <v>1988</v>
      </c>
      <c r="C396" s="19" t="s">
        <v>1224</v>
      </c>
      <c r="D396" s="19" t="s">
        <v>1225</v>
      </c>
      <c r="E396" s="19" t="s">
        <v>94</v>
      </c>
      <c r="F396" s="19" t="s">
        <v>919</v>
      </c>
      <c r="G396" s="19" t="s">
        <v>23</v>
      </c>
    </row>
    <row r="397" spans="1:7" x14ac:dyDescent="0.2">
      <c r="A397" s="19" t="s">
        <v>118</v>
      </c>
      <c r="B397" s="19">
        <v>1988</v>
      </c>
      <c r="C397" s="19" t="s">
        <v>1226</v>
      </c>
      <c r="D397" s="19" t="s">
        <v>1227</v>
      </c>
      <c r="E397" s="19" t="s">
        <v>93</v>
      </c>
      <c r="F397" s="19" t="s">
        <v>1228</v>
      </c>
      <c r="G397" s="19" t="s">
        <v>1229</v>
      </c>
    </row>
    <row r="398" spans="1:7" x14ac:dyDescent="0.2">
      <c r="A398" s="19" t="s">
        <v>118</v>
      </c>
      <c r="B398" s="19">
        <v>1988</v>
      </c>
      <c r="C398" s="19" t="s">
        <v>1230</v>
      </c>
      <c r="D398" s="19" t="s">
        <v>1231</v>
      </c>
      <c r="E398" s="19" t="s">
        <v>93</v>
      </c>
      <c r="F398" s="19" t="s">
        <v>384</v>
      </c>
      <c r="G398" s="19" t="s">
        <v>24</v>
      </c>
    </row>
    <row r="399" spans="1:7" x14ac:dyDescent="0.2">
      <c r="A399" s="19" t="s">
        <v>118</v>
      </c>
      <c r="B399" s="19">
        <v>1988</v>
      </c>
      <c r="C399" s="19" t="s">
        <v>1232</v>
      </c>
      <c r="D399" s="19" t="s">
        <v>1233</v>
      </c>
      <c r="E399" s="19" t="s">
        <v>93</v>
      </c>
      <c r="F399" s="19" t="s">
        <v>1234</v>
      </c>
      <c r="G399" s="19" t="s">
        <v>164</v>
      </c>
    </row>
    <row r="400" spans="1:7" x14ac:dyDescent="0.2">
      <c r="A400" s="19" t="s">
        <v>118</v>
      </c>
      <c r="B400" s="19">
        <v>1988</v>
      </c>
      <c r="C400" s="19" t="s">
        <v>1235</v>
      </c>
      <c r="D400" s="19" t="s">
        <v>1236</v>
      </c>
      <c r="E400" s="19" t="s">
        <v>93</v>
      </c>
      <c r="F400" s="19" t="s">
        <v>1034</v>
      </c>
      <c r="G400" s="19" t="s">
        <v>23</v>
      </c>
    </row>
    <row r="401" spans="1:7" x14ac:dyDescent="0.2">
      <c r="A401" s="19" t="s">
        <v>118</v>
      </c>
      <c r="B401" s="19">
        <v>1988</v>
      </c>
      <c r="C401" s="19" t="s">
        <v>1237</v>
      </c>
      <c r="D401" s="19" t="s">
        <v>1238</v>
      </c>
      <c r="E401" s="19" t="s">
        <v>93</v>
      </c>
      <c r="F401" s="19" t="s">
        <v>1239</v>
      </c>
      <c r="G401" s="19" t="s">
        <v>25</v>
      </c>
    </row>
    <row r="402" spans="1:7" x14ac:dyDescent="0.2">
      <c r="A402" s="19" t="s">
        <v>125</v>
      </c>
      <c r="B402" s="19">
        <v>1988</v>
      </c>
      <c r="C402" s="19" t="s">
        <v>1230</v>
      </c>
      <c r="D402" s="19" t="s">
        <v>183</v>
      </c>
      <c r="E402" s="19" t="s">
        <v>92</v>
      </c>
      <c r="F402" s="19" t="s">
        <v>1195</v>
      </c>
      <c r="G402" s="19" t="s">
        <v>24</v>
      </c>
    </row>
    <row r="403" spans="1:7" x14ac:dyDescent="0.2">
      <c r="A403" s="19" t="s">
        <v>125</v>
      </c>
      <c r="B403" s="19">
        <v>1988</v>
      </c>
      <c r="C403" s="19" t="s">
        <v>1235</v>
      </c>
      <c r="D403" s="19" t="s">
        <v>401</v>
      </c>
      <c r="E403" s="19" t="s">
        <v>92</v>
      </c>
      <c r="F403" s="19" t="s">
        <v>1240</v>
      </c>
      <c r="G403" s="19" t="s">
        <v>23</v>
      </c>
    </row>
    <row r="404" spans="1:7" x14ac:dyDescent="0.2">
      <c r="A404" s="19" t="s">
        <v>118</v>
      </c>
      <c r="B404" s="19">
        <v>1989</v>
      </c>
      <c r="C404" s="19" t="s">
        <v>1241</v>
      </c>
      <c r="D404" s="19" t="s">
        <v>1242</v>
      </c>
      <c r="E404" s="19" t="s">
        <v>93</v>
      </c>
      <c r="F404" s="19" t="s">
        <v>1243</v>
      </c>
      <c r="G404" s="19" t="s">
        <v>1244</v>
      </c>
    </row>
    <row r="405" spans="1:7" x14ac:dyDescent="0.2">
      <c r="A405" s="19" t="s">
        <v>118</v>
      </c>
      <c r="B405" s="19">
        <v>1989</v>
      </c>
      <c r="C405" s="19" t="s">
        <v>1245</v>
      </c>
      <c r="D405" s="19" t="s">
        <v>1246</v>
      </c>
      <c r="E405" s="19" t="s">
        <v>93</v>
      </c>
      <c r="F405" s="19" t="s">
        <v>1247</v>
      </c>
      <c r="G405" s="19" t="s">
        <v>1248</v>
      </c>
    </row>
    <row r="406" spans="1:7" x14ac:dyDescent="0.2">
      <c r="A406" s="19" t="s">
        <v>118</v>
      </c>
      <c r="B406" s="19">
        <v>1989</v>
      </c>
      <c r="C406" s="19" t="s">
        <v>1249</v>
      </c>
      <c r="D406" s="19" t="s">
        <v>1250</v>
      </c>
      <c r="E406" s="19" t="s">
        <v>93</v>
      </c>
      <c r="F406" s="19" t="s">
        <v>1251</v>
      </c>
      <c r="G406" s="19" t="s">
        <v>23</v>
      </c>
    </row>
    <row r="407" spans="1:7" x14ac:dyDescent="0.2">
      <c r="A407" s="19" t="s">
        <v>118</v>
      </c>
      <c r="B407" s="19">
        <v>1989</v>
      </c>
      <c r="C407" s="19" t="s">
        <v>1252</v>
      </c>
      <c r="D407" s="19" t="s">
        <v>1253</v>
      </c>
      <c r="E407" s="19" t="s">
        <v>93</v>
      </c>
      <c r="F407" s="19" t="s">
        <v>1254</v>
      </c>
      <c r="G407" s="19" t="s">
        <v>164</v>
      </c>
    </row>
    <row r="408" spans="1:7" x14ac:dyDescent="0.2">
      <c r="A408" s="19" t="s">
        <v>118</v>
      </c>
      <c r="B408" s="19">
        <v>1989</v>
      </c>
      <c r="C408" s="19" t="s">
        <v>1255</v>
      </c>
      <c r="D408" s="19" t="s">
        <v>1256</v>
      </c>
      <c r="E408" s="19" t="s">
        <v>93</v>
      </c>
      <c r="F408" s="19" t="s">
        <v>1257</v>
      </c>
      <c r="G408" s="19" t="s">
        <v>1258</v>
      </c>
    </row>
    <row r="409" spans="1:7" x14ac:dyDescent="0.2">
      <c r="A409" s="19" t="s">
        <v>118</v>
      </c>
      <c r="B409" s="19">
        <v>1989</v>
      </c>
      <c r="C409" s="19" t="s">
        <v>1259</v>
      </c>
      <c r="D409" s="19" t="s">
        <v>600</v>
      </c>
      <c r="E409" s="19" t="s">
        <v>93</v>
      </c>
      <c r="F409" s="19" t="s">
        <v>1260</v>
      </c>
      <c r="G409" s="19" t="s">
        <v>23</v>
      </c>
    </row>
    <row r="410" spans="1:7" x14ac:dyDescent="0.2">
      <c r="A410" s="19" t="s">
        <v>118</v>
      </c>
      <c r="B410" s="19">
        <v>1989</v>
      </c>
      <c r="C410" s="19" t="s">
        <v>1261</v>
      </c>
      <c r="D410" s="19" t="s">
        <v>1262</v>
      </c>
      <c r="E410" s="19" t="s">
        <v>93</v>
      </c>
      <c r="F410" s="19" t="s">
        <v>1263</v>
      </c>
      <c r="G410" s="19" t="s">
        <v>24</v>
      </c>
    </row>
    <row r="411" spans="1:7" x14ac:dyDescent="0.2">
      <c r="A411" s="19" t="s">
        <v>127</v>
      </c>
      <c r="B411" s="19">
        <v>1989</v>
      </c>
      <c r="C411" s="19" t="s">
        <v>1264</v>
      </c>
      <c r="D411" s="19" t="s">
        <v>1265</v>
      </c>
      <c r="E411" s="19" t="s">
        <v>94</v>
      </c>
      <c r="F411" s="19" t="s">
        <v>1266</v>
      </c>
      <c r="G411" s="19" t="s">
        <v>1267</v>
      </c>
    </row>
    <row r="412" spans="1:7" x14ac:dyDescent="0.2">
      <c r="A412" s="19" t="s">
        <v>125</v>
      </c>
      <c r="B412" s="19">
        <v>1989</v>
      </c>
      <c r="C412" s="19" t="s">
        <v>1268</v>
      </c>
      <c r="D412" s="19" t="s">
        <v>1269</v>
      </c>
      <c r="E412" s="19" t="s">
        <v>92</v>
      </c>
      <c r="F412" s="19" t="s">
        <v>1270</v>
      </c>
      <c r="G412" s="19" t="s">
        <v>164</v>
      </c>
    </row>
    <row r="413" spans="1:7" x14ac:dyDescent="0.2">
      <c r="A413" s="19" t="s">
        <v>127</v>
      </c>
      <c r="B413" s="19">
        <v>1990</v>
      </c>
      <c r="C413" s="19" t="s">
        <v>1271</v>
      </c>
      <c r="D413" s="19" t="s">
        <v>1272</v>
      </c>
      <c r="E413" s="19" t="s">
        <v>94</v>
      </c>
      <c r="F413" s="19" t="s">
        <v>1273</v>
      </c>
      <c r="G413" s="19" t="s">
        <v>1274</v>
      </c>
    </row>
    <row r="414" spans="1:7" x14ac:dyDescent="0.2">
      <c r="A414" s="19" t="s">
        <v>118</v>
      </c>
      <c r="B414" s="19">
        <v>1990</v>
      </c>
      <c r="C414" s="19" t="s">
        <v>1275</v>
      </c>
      <c r="D414" s="19" t="s">
        <v>1276</v>
      </c>
      <c r="E414" s="19" t="s">
        <v>93</v>
      </c>
      <c r="F414" s="19" t="s">
        <v>1277</v>
      </c>
      <c r="G414" s="19" t="s">
        <v>1278</v>
      </c>
    </row>
    <row r="415" spans="1:7" x14ac:dyDescent="0.2">
      <c r="A415" s="19" t="s">
        <v>118</v>
      </c>
      <c r="B415" s="19">
        <v>1990</v>
      </c>
      <c r="C415" s="19" t="s">
        <v>1279</v>
      </c>
      <c r="D415" s="19" t="s">
        <v>1280</v>
      </c>
      <c r="E415" s="19" t="s">
        <v>93</v>
      </c>
      <c r="F415" s="19" t="s">
        <v>1281</v>
      </c>
      <c r="G415" s="19" t="s">
        <v>23</v>
      </c>
    </row>
    <row r="416" spans="1:7" x14ac:dyDescent="0.2">
      <c r="A416" s="19" t="s">
        <v>125</v>
      </c>
      <c r="B416" s="19">
        <v>1990</v>
      </c>
      <c r="C416" s="19" t="s">
        <v>1282</v>
      </c>
      <c r="D416" s="19" t="s">
        <v>1283</v>
      </c>
      <c r="E416" s="19" t="s">
        <v>92</v>
      </c>
      <c r="F416" s="19" t="s">
        <v>1284</v>
      </c>
      <c r="G416" s="19" t="s">
        <v>23</v>
      </c>
    </row>
    <row r="417" spans="1:7" x14ac:dyDescent="0.2">
      <c r="A417" s="19" t="s">
        <v>118</v>
      </c>
      <c r="B417" s="19">
        <v>1990</v>
      </c>
      <c r="C417" s="19" t="s">
        <v>1285</v>
      </c>
      <c r="D417" s="19" t="s">
        <v>1286</v>
      </c>
      <c r="E417" s="19" t="s">
        <v>93</v>
      </c>
      <c r="F417" s="19" t="s">
        <v>1287</v>
      </c>
      <c r="G417" s="19" t="s">
        <v>23</v>
      </c>
    </row>
    <row r="418" spans="1:7" x14ac:dyDescent="0.2">
      <c r="A418" s="19" t="s">
        <v>127</v>
      </c>
      <c r="B418" s="19">
        <v>1991</v>
      </c>
      <c r="C418" s="19" t="s">
        <v>1288</v>
      </c>
      <c r="D418" s="19" t="s">
        <v>1289</v>
      </c>
      <c r="E418" s="19" t="s">
        <v>94</v>
      </c>
      <c r="F418" s="19" t="s">
        <v>1290</v>
      </c>
      <c r="G418" s="19" t="s">
        <v>23</v>
      </c>
    </row>
    <row r="419" spans="1:7" x14ac:dyDescent="0.2">
      <c r="A419" s="19" t="s">
        <v>118</v>
      </c>
      <c r="B419" s="19">
        <v>1991</v>
      </c>
      <c r="C419" s="19" t="s">
        <v>1291</v>
      </c>
      <c r="D419" s="19" t="s">
        <v>1291</v>
      </c>
      <c r="E419" s="19" t="s">
        <v>93</v>
      </c>
      <c r="F419" s="19" t="s">
        <v>1292</v>
      </c>
      <c r="G419" s="19" t="s">
        <v>24</v>
      </c>
    </row>
    <row r="420" spans="1:7" x14ac:dyDescent="0.2">
      <c r="A420" s="19" t="s">
        <v>118</v>
      </c>
      <c r="B420" s="19">
        <v>1991</v>
      </c>
      <c r="C420" s="19" t="s">
        <v>1293</v>
      </c>
      <c r="D420" s="19" t="s">
        <v>1294</v>
      </c>
      <c r="E420" s="19" t="s">
        <v>93</v>
      </c>
      <c r="F420" s="19" t="s">
        <v>1295</v>
      </c>
      <c r="G420" s="19" t="s">
        <v>23</v>
      </c>
    </row>
    <row r="421" spans="1:7" x14ac:dyDescent="0.2">
      <c r="A421" s="19" t="s">
        <v>118</v>
      </c>
      <c r="B421" s="19">
        <v>1991</v>
      </c>
      <c r="C421" s="19" t="s">
        <v>1296</v>
      </c>
      <c r="D421" s="19" t="s">
        <v>1297</v>
      </c>
      <c r="E421" s="19" t="s">
        <v>93</v>
      </c>
      <c r="F421" s="19" t="s">
        <v>1298</v>
      </c>
      <c r="G421" s="19" t="s">
        <v>23</v>
      </c>
    </row>
    <row r="422" spans="1:7" x14ac:dyDescent="0.2">
      <c r="A422" s="19" t="s">
        <v>118</v>
      </c>
      <c r="B422" s="19">
        <v>1991</v>
      </c>
      <c r="C422" s="19" t="s">
        <v>1299</v>
      </c>
      <c r="D422" s="19" t="s">
        <v>1300</v>
      </c>
      <c r="E422" s="19" t="s">
        <v>93</v>
      </c>
      <c r="F422" s="19" t="s">
        <v>1301</v>
      </c>
      <c r="G422" s="19" t="s">
        <v>23</v>
      </c>
    </row>
    <row r="423" spans="1:7" x14ac:dyDescent="0.2">
      <c r="A423" s="19" t="s">
        <v>118</v>
      </c>
      <c r="B423" s="19">
        <v>1991</v>
      </c>
      <c r="C423" s="19" t="s">
        <v>1302</v>
      </c>
      <c r="D423" s="19" t="s">
        <v>1303</v>
      </c>
      <c r="E423" s="19" t="s">
        <v>93</v>
      </c>
      <c r="F423" s="19" t="s">
        <v>977</v>
      </c>
      <c r="G423" s="19" t="s">
        <v>23</v>
      </c>
    </row>
    <row r="424" spans="1:7" x14ac:dyDescent="0.2">
      <c r="A424" s="19" t="s">
        <v>118</v>
      </c>
      <c r="B424" s="19">
        <v>1991</v>
      </c>
      <c r="C424" s="19" t="s">
        <v>1304</v>
      </c>
      <c r="D424" s="19" t="s">
        <v>248</v>
      </c>
      <c r="E424" s="19" t="s">
        <v>93</v>
      </c>
      <c r="F424" s="19" t="s">
        <v>1305</v>
      </c>
      <c r="G424" s="19" t="s">
        <v>23</v>
      </c>
    </row>
    <row r="425" spans="1:7" x14ac:dyDescent="0.2">
      <c r="A425" s="19" t="s">
        <v>118</v>
      </c>
      <c r="B425" s="19">
        <v>1991</v>
      </c>
      <c r="C425" s="19" t="s">
        <v>1306</v>
      </c>
      <c r="D425" s="19" t="s">
        <v>1307</v>
      </c>
      <c r="E425" s="19" t="s">
        <v>93</v>
      </c>
      <c r="F425" s="19" t="s">
        <v>1308</v>
      </c>
      <c r="G425" s="19" t="s">
        <v>23</v>
      </c>
    </row>
    <row r="426" spans="1:7" x14ac:dyDescent="0.2">
      <c r="A426" s="19" t="s">
        <v>118</v>
      </c>
      <c r="B426" s="19">
        <v>1991</v>
      </c>
      <c r="C426" s="19" t="s">
        <v>1309</v>
      </c>
      <c r="D426" s="19" t="s">
        <v>1310</v>
      </c>
      <c r="E426" s="19" t="s">
        <v>93</v>
      </c>
      <c r="F426" s="19" t="s">
        <v>1311</v>
      </c>
      <c r="G426" s="19" t="s">
        <v>1312</v>
      </c>
    </row>
    <row r="427" spans="1:7" x14ac:dyDescent="0.2">
      <c r="A427" s="19" t="s">
        <v>118</v>
      </c>
      <c r="B427" s="19">
        <v>1991</v>
      </c>
      <c r="C427" s="19" t="s">
        <v>1313</v>
      </c>
      <c r="D427" s="19" t="s">
        <v>1314</v>
      </c>
      <c r="E427" s="19" t="s">
        <v>93</v>
      </c>
      <c r="F427" s="19" t="s">
        <v>1315</v>
      </c>
      <c r="G427" s="19" t="s">
        <v>23</v>
      </c>
    </row>
    <row r="428" spans="1:7" x14ac:dyDescent="0.2">
      <c r="A428" s="19" t="s">
        <v>118</v>
      </c>
      <c r="B428" s="19">
        <v>1991</v>
      </c>
      <c r="C428" s="19" t="s">
        <v>1316</v>
      </c>
      <c r="D428" s="19" t="s">
        <v>1317</v>
      </c>
      <c r="E428" s="19" t="s">
        <v>93</v>
      </c>
      <c r="F428" s="19" t="s">
        <v>1318</v>
      </c>
      <c r="G428" s="19" t="s">
        <v>23</v>
      </c>
    </row>
    <row r="429" spans="1:7" x14ac:dyDescent="0.2">
      <c r="A429" s="19" t="s">
        <v>118</v>
      </c>
      <c r="B429" s="19">
        <v>1991</v>
      </c>
      <c r="C429" s="19" t="s">
        <v>1319</v>
      </c>
      <c r="D429" s="19" t="s">
        <v>1320</v>
      </c>
      <c r="E429" s="19" t="s">
        <v>93</v>
      </c>
      <c r="F429" s="19" t="s">
        <v>1321</v>
      </c>
      <c r="G429" s="19" t="s">
        <v>24</v>
      </c>
    </row>
    <row r="430" spans="1:7" x14ac:dyDescent="0.2">
      <c r="A430" s="19" t="s">
        <v>127</v>
      </c>
      <c r="B430" s="19">
        <v>1991</v>
      </c>
      <c r="C430" s="19" t="s">
        <v>1322</v>
      </c>
      <c r="D430" s="19" t="s">
        <v>1323</v>
      </c>
      <c r="E430" s="19" t="s">
        <v>94</v>
      </c>
      <c r="F430" s="19" t="s">
        <v>1324</v>
      </c>
      <c r="G430" s="19" t="s">
        <v>23</v>
      </c>
    </row>
    <row r="431" spans="1:7" x14ac:dyDescent="0.2">
      <c r="A431" s="19" t="s">
        <v>117</v>
      </c>
      <c r="B431" s="19">
        <v>1991</v>
      </c>
      <c r="C431" s="19" t="s">
        <v>1325</v>
      </c>
      <c r="D431" s="19" t="s">
        <v>1326</v>
      </c>
      <c r="E431" s="19" t="s">
        <v>95</v>
      </c>
      <c r="F431" s="19" t="s">
        <v>1327</v>
      </c>
      <c r="G431" s="19" t="s">
        <v>23</v>
      </c>
    </row>
    <row r="432" spans="1:7" x14ac:dyDescent="0.2">
      <c r="A432" s="19" t="s">
        <v>117</v>
      </c>
      <c r="B432" s="19">
        <v>1991</v>
      </c>
      <c r="C432" s="19" t="s">
        <v>1328</v>
      </c>
      <c r="D432" s="19" t="s">
        <v>1329</v>
      </c>
      <c r="E432" s="19" t="s">
        <v>95</v>
      </c>
      <c r="F432" s="19" t="s">
        <v>1330</v>
      </c>
      <c r="G432" s="19" t="s">
        <v>23</v>
      </c>
    </row>
    <row r="433" spans="1:7" x14ac:dyDescent="0.2">
      <c r="A433" s="19" t="s">
        <v>118</v>
      </c>
      <c r="B433" s="19">
        <v>1991</v>
      </c>
      <c r="C433" s="19" t="s">
        <v>1331</v>
      </c>
      <c r="D433" s="19" t="s">
        <v>1332</v>
      </c>
      <c r="E433" s="19" t="s">
        <v>93</v>
      </c>
      <c r="F433" s="19" t="s">
        <v>1333</v>
      </c>
      <c r="G433" s="19" t="s">
        <v>26</v>
      </c>
    </row>
    <row r="434" spans="1:7" x14ac:dyDescent="0.2">
      <c r="A434" s="19" t="s">
        <v>125</v>
      </c>
      <c r="B434" s="19">
        <v>1991</v>
      </c>
      <c r="C434" s="19" t="s">
        <v>1302</v>
      </c>
      <c r="D434" s="19" t="s">
        <v>1334</v>
      </c>
      <c r="E434" s="19" t="s">
        <v>92</v>
      </c>
      <c r="F434" s="19" t="s">
        <v>1335</v>
      </c>
      <c r="G434" s="19" t="s">
        <v>23</v>
      </c>
    </row>
    <row r="435" spans="1:7" x14ac:dyDescent="0.2">
      <c r="A435" s="19" t="s">
        <v>125</v>
      </c>
      <c r="B435" s="19">
        <v>1991</v>
      </c>
      <c r="C435" s="19" t="s">
        <v>1304</v>
      </c>
      <c r="D435" s="19" t="s">
        <v>1336</v>
      </c>
      <c r="E435" s="19" t="s">
        <v>92</v>
      </c>
      <c r="F435" s="19" t="s">
        <v>1337</v>
      </c>
      <c r="G435" s="19" t="s">
        <v>23</v>
      </c>
    </row>
    <row r="436" spans="1:7" x14ac:dyDescent="0.2">
      <c r="A436" s="19" t="s">
        <v>127</v>
      </c>
      <c r="B436" s="19">
        <v>1991</v>
      </c>
      <c r="C436" s="19" t="s">
        <v>1338</v>
      </c>
      <c r="D436" s="19" t="s">
        <v>1339</v>
      </c>
      <c r="E436" s="19" t="s">
        <v>94</v>
      </c>
      <c r="F436" s="19" t="s">
        <v>1340</v>
      </c>
      <c r="G436" s="19" t="s">
        <v>23</v>
      </c>
    </row>
    <row r="437" spans="1:7" x14ac:dyDescent="0.2">
      <c r="A437" s="19" t="s">
        <v>125</v>
      </c>
      <c r="B437" s="19">
        <v>1991</v>
      </c>
      <c r="C437" s="19" t="s">
        <v>1322</v>
      </c>
      <c r="D437" s="19" t="s">
        <v>1341</v>
      </c>
      <c r="E437" s="19" t="s">
        <v>92</v>
      </c>
      <c r="F437" s="19" t="s">
        <v>1342</v>
      </c>
      <c r="G437" s="19" t="s">
        <v>23</v>
      </c>
    </row>
    <row r="438" spans="1:7" x14ac:dyDescent="0.2">
      <c r="A438" s="19" t="s">
        <v>127</v>
      </c>
      <c r="B438" s="19">
        <v>1991</v>
      </c>
      <c r="C438" s="19" t="s">
        <v>1343</v>
      </c>
      <c r="D438" s="19" t="s">
        <v>1344</v>
      </c>
      <c r="E438" s="19" t="s">
        <v>94</v>
      </c>
      <c r="F438" s="19" t="s">
        <v>1345</v>
      </c>
      <c r="G438" s="19" t="s">
        <v>23</v>
      </c>
    </row>
    <row r="439" spans="1:7" x14ac:dyDescent="0.2">
      <c r="A439" s="19" t="s">
        <v>118</v>
      </c>
      <c r="B439" s="19">
        <v>1992</v>
      </c>
      <c r="C439" s="19" t="s">
        <v>1346</v>
      </c>
      <c r="D439" s="19" t="s">
        <v>1347</v>
      </c>
      <c r="E439" s="19" t="s">
        <v>93</v>
      </c>
      <c r="F439" s="19" t="s">
        <v>1348</v>
      </c>
      <c r="G439" s="19" t="s">
        <v>23</v>
      </c>
    </row>
    <row r="440" spans="1:7" x14ac:dyDescent="0.2">
      <c r="A440" s="19" t="s">
        <v>127</v>
      </c>
      <c r="B440" s="19">
        <v>1992</v>
      </c>
      <c r="C440" s="19" t="s">
        <v>1349</v>
      </c>
      <c r="D440" s="19" t="s">
        <v>1350</v>
      </c>
      <c r="E440" s="19" t="s">
        <v>94</v>
      </c>
      <c r="F440" s="19" t="s">
        <v>1351</v>
      </c>
      <c r="G440" s="19" t="s">
        <v>28</v>
      </c>
    </row>
    <row r="441" spans="1:7" x14ac:dyDescent="0.2">
      <c r="A441" s="19" t="s">
        <v>118</v>
      </c>
      <c r="B441" s="19">
        <v>1992</v>
      </c>
      <c r="C441" s="19" t="s">
        <v>1352</v>
      </c>
      <c r="D441" s="19" t="s">
        <v>1353</v>
      </c>
      <c r="E441" s="19" t="s">
        <v>93</v>
      </c>
      <c r="F441" s="19" t="s">
        <v>1354</v>
      </c>
      <c r="G441" s="19" t="s">
        <v>24</v>
      </c>
    </row>
    <row r="442" spans="1:7" x14ac:dyDescent="0.2">
      <c r="A442" s="19" t="s">
        <v>118</v>
      </c>
      <c r="B442" s="19">
        <v>1992</v>
      </c>
      <c r="C442" s="19" t="s">
        <v>1355</v>
      </c>
      <c r="D442" s="19" t="s">
        <v>1356</v>
      </c>
      <c r="E442" s="19" t="s">
        <v>93</v>
      </c>
      <c r="F442" s="19" t="s">
        <v>658</v>
      </c>
      <c r="G442" s="19" t="s">
        <v>23</v>
      </c>
    </row>
    <row r="443" spans="1:7" x14ac:dyDescent="0.2">
      <c r="A443" s="19" t="s">
        <v>127</v>
      </c>
      <c r="B443" s="19">
        <v>1992</v>
      </c>
      <c r="C443" s="19" t="s">
        <v>1357</v>
      </c>
      <c r="D443" s="19" t="s">
        <v>1358</v>
      </c>
      <c r="E443" s="19" t="s">
        <v>94</v>
      </c>
      <c r="F443" s="19" t="s">
        <v>1359</v>
      </c>
      <c r="G443" s="19" t="s">
        <v>28</v>
      </c>
    </row>
    <row r="444" spans="1:7" x14ac:dyDescent="0.2">
      <c r="A444" s="19" t="s">
        <v>127</v>
      </c>
      <c r="B444" s="19">
        <v>1992</v>
      </c>
      <c r="C444" s="19" t="s">
        <v>1360</v>
      </c>
      <c r="D444" s="19" t="s">
        <v>1344</v>
      </c>
      <c r="E444" s="19" t="s">
        <v>94</v>
      </c>
      <c r="F444" s="19" t="s">
        <v>1361</v>
      </c>
      <c r="G444" s="19" t="s">
        <v>23</v>
      </c>
    </row>
    <row r="445" spans="1:7" x14ac:dyDescent="0.2">
      <c r="A445" s="19" t="s">
        <v>127</v>
      </c>
      <c r="B445" s="19">
        <v>1992</v>
      </c>
      <c r="C445" s="19" t="s">
        <v>1360</v>
      </c>
      <c r="D445" s="19" t="s">
        <v>1362</v>
      </c>
      <c r="E445" s="19" t="s">
        <v>94</v>
      </c>
      <c r="F445" s="19" t="s">
        <v>1363</v>
      </c>
      <c r="G445" s="19" t="s">
        <v>23</v>
      </c>
    </row>
    <row r="446" spans="1:7" x14ac:dyDescent="0.2">
      <c r="A446" s="19" t="s">
        <v>127</v>
      </c>
      <c r="B446" s="19">
        <v>1992</v>
      </c>
      <c r="C446" s="19" t="s">
        <v>1346</v>
      </c>
      <c r="D446" s="19" t="s">
        <v>1364</v>
      </c>
      <c r="E446" s="19" t="s">
        <v>94</v>
      </c>
      <c r="F446" s="19" t="s">
        <v>1365</v>
      </c>
      <c r="G446" s="19" t="s">
        <v>23</v>
      </c>
    </row>
    <row r="447" spans="1:7" x14ac:dyDescent="0.2">
      <c r="A447" s="19" t="s">
        <v>127</v>
      </c>
      <c r="B447" s="19">
        <v>1992</v>
      </c>
      <c r="C447" s="19" t="s">
        <v>1346</v>
      </c>
      <c r="D447" s="19" t="s">
        <v>1366</v>
      </c>
      <c r="E447" s="19" t="s">
        <v>94</v>
      </c>
      <c r="F447" s="19" t="s">
        <v>1367</v>
      </c>
      <c r="G447" s="19" t="s">
        <v>23</v>
      </c>
    </row>
    <row r="448" spans="1:7" x14ac:dyDescent="0.2">
      <c r="A448" s="19" t="s">
        <v>118</v>
      </c>
      <c r="B448" s="19">
        <v>1992</v>
      </c>
      <c r="C448" s="19" t="s">
        <v>1368</v>
      </c>
      <c r="D448" s="19" t="s">
        <v>387</v>
      </c>
      <c r="E448" s="19" t="s">
        <v>93</v>
      </c>
      <c r="F448" s="19" t="s">
        <v>1369</v>
      </c>
      <c r="G448" s="19" t="s">
        <v>24</v>
      </c>
    </row>
    <row r="449" spans="1:7" x14ac:dyDescent="0.2">
      <c r="A449" s="19" t="s">
        <v>118</v>
      </c>
      <c r="B449" s="19">
        <v>1992</v>
      </c>
      <c r="C449" s="19" t="s">
        <v>1370</v>
      </c>
      <c r="D449" s="19" t="s">
        <v>1371</v>
      </c>
      <c r="E449" s="19" t="s">
        <v>93</v>
      </c>
      <c r="F449" s="19" t="s">
        <v>1372</v>
      </c>
      <c r="G449" s="19" t="s">
        <v>23</v>
      </c>
    </row>
    <row r="450" spans="1:7" x14ac:dyDescent="0.2">
      <c r="A450" s="19" t="s">
        <v>118</v>
      </c>
      <c r="B450" s="19">
        <v>1992</v>
      </c>
      <c r="C450" s="19" t="s">
        <v>1373</v>
      </c>
      <c r="D450" s="19" t="s">
        <v>1374</v>
      </c>
      <c r="E450" s="19" t="s">
        <v>93</v>
      </c>
      <c r="F450" s="19" t="s">
        <v>1375</v>
      </c>
      <c r="G450" s="19" t="s">
        <v>23</v>
      </c>
    </row>
    <row r="451" spans="1:7" x14ac:dyDescent="0.2">
      <c r="A451" s="19" t="s">
        <v>118</v>
      </c>
      <c r="B451" s="19">
        <v>1992</v>
      </c>
      <c r="C451" s="19" t="s">
        <v>1376</v>
      </c>
      <c r="D451" s="19" t="s">
        <v>1377</v>
      </c>
      <c r="E451" s="19" t="s">
        <v>93</v>
      </c>
      <c r="F451" s="19" t="s">
        <v>1378</v>
      </c>
      <c r="G451" s="19" t="s">
        <v>23</v>
      </c>
    </row>
    <row r="452" spans="1:7" x14ac:dyDescent="0.2">
      <c r="A452" s="19" t="s">
        <v>118</v>
      </c>
      <c r="B452" s="19">
        <v>1992</v>
      </c>
      <c r="C452" s="19" t="s">
        <v>1360</v>
      </c>
      <c r="D452" s="19" t="s">
        <v>1379</v>
      </c>
      <c r="E452" s="19" t="s">
        <v>93</v>
      </c>
      <c r="F452" s="19" t="s">
        <v>1380</v>
      </c>
      <c r="G452" s="19" t="s">
        <v>23</v>
      </c>
    </row>
    <row r="453" spans="1:7" x14ac:dyDescent="0.2">
      <c r="A453" s="19" t="s">
        <v>118</v>
      </c>
      <c r="B453" s="19">
        <v>1992</v>
      </c>
      <c r="C453" s="19" t="s">
        <v>1381</v>
      </c>
      <c r="D453" s="19" t="s">
        <v>1382</v>
      </c>
      <c r="E453" s="19" t="s">
        <v>93</v>
      </c>
      <c r="F453" s="19" t="s">
        <v>1383</v>
      </c>
      <c r="G453" s="19" t="s">
        <v>26</v>
      </c>
    </row>
    <row r="454" spans="1:7" x14ac:dyDescent="0.2">
      <c r="A454" s="19" t="s">
        <v>127</v>
      </c>
      <c r="B454" s="19">
        <v>1992</v>
      </c>
      <c r="C454" s="19" t="s">
        <v>1384</v>
      </c>
      <c r="D454" s="19" t="s">
        <v>1385</v>
      </c>
      <c r="E454" s="19" t="s">
        <v>94</v>
      </c>
      <c r="F454" s="19" t="s">
        <v>1386</v>
      </c>
      <c r="G454" s="19" t="s">
        <v>28</v>
      </c>
    </row>
    <row r="455" spans="1:7" x14ac:dyDescent="0.2">
      <c r="A455" s="19" t="s">
        <v>117</v>
      </c>
      <c r="B455" s="19">
        <v>1992</v>
      </c>
      <c r="C455" s="19" t="s">
        <v>1387</v>
      </c>
      <c r="D455" s="19" t="s">
        <v>1387</v>
      </c>
      <c r="E455" s="19" t="s">
        <v>95</v>
      </c>
      <c r="F455" s="19" t="s">
        <v>1388</v>
      </c>
      <c r="G455" s="19" t="s">
        <v>24</v>
      </c>
    </row>
    <row r="456" spans="1:7" x14ac:dyDescent="0.2">
      <c r="A456" s="19" t="s">
        <v>117</v>
      </c>
      <c r="B456" s="19">
        <v>1992</v>
      </c>
      <c r="C456" s="19" t="s">
        <v>1389</v>
      </c>
      <c r="D456" s="19" t="s">
        <v>1390</v>
      </c>
      <c r="E456" s="19" t="s">
        <v>95</v>
      </c>
      <c r="F456" s="19" t="s">
        <v>1391</v>
      </c>
      <c r="G456" s="19" t="s">
        <v>24</v>
      </c>
    </row>
    <row r="457" spans="1:7" x14ac:dyDescent="0.2">
      <c r="A457" s="19" t="s">
        <v>117</v>
      </c>
      <c r="B457" s="19">
        <v>1992</v>
      </c>
      <c r="C457" s="19" t="s">
        <v>1392</v>
      </c>
      <c r="D457" s="19" t="s">
        <v>1393</v>
      </c>
      <c r="E457" s="19" t="s">
        <v>95</v>
      </c>
      <c r="F457" s="19" t="s">
        <v>1394</v>
      </c>
      <c r="G457" s="19" t="s">
        <v>33</v>
      </c>
    </row>
    <row r="458" spans="1:7" x14ac:dyDescent="0.2">
      <c r="A458" s="19" t="s">
        <v>127</v>
      </c>
      <c r="B458" s="19">
        <v>1992</v>
      </c>
      <c r="C458" s="19" t="s">
        <v>1395</v>
      </c>
      <c r="D458" s="19" t="s">
        <v>1396</v>
      </c>
      <c r="E458" s="19" t="s">
        <v>94</v>
      </c>
      <c r="F458" s="19" t="s">
        <v>1397</v>
      </c>
      <c r="G458" s="19" t="s">
        <v>1398</v>
      </c>
    </row>
    <row r="459" spans="1:7" x14ac:dyDescent="0.2">
      <c r="A459" s="19" t="s">
        <v>127</v>
      </c>
      <c r="B459" s="19">
        <v>1992</v>
      </c>
      <c r="C459" s="19" t="s">
        <v>1399</v>
      </c>
      <c r="D459" s="19" t="s">
        <v>1400</v>
      </c>
      <c r="E459" s="19" t="s">
        <v>94</v>
      </c>
      <c r="F459" s="19" t="s">
        <v>1401</v>
      </c>
      <c r="G459" s="19" t="s">
        <v>23</v>
      </c>
    </row>
    <row r="460" spans="1:7" x14ac:dyDescent="0.2">
      <c r="A460" s="19" t="s">
        <v>125</v>
      </c>
      <c r="B460" s="19">
        <v>1992</v>
      </c>
      <c r="C460" s="19" t="s">
        <v>1395</v>
      </c>
      <c r="D460" s="19" t="s">
        <v>1402</v>
      </c>
      <c r="E460" s="19" t="s">
        <v>92</v>
      </c>
      <c r="F460" s="19" t="s">
        <v>1403</v>
      </c>
      <c r="G460" s="19" t="s">
        <v>1398</v>
      </c>
    </row>
    <row r="461" spans="1:7" x14ac:dyDescent="0.2">
      <c r="A461" s="19" t="s">
        <v>118</v>
      </c>
      <c r="B461" s="19">
        <v>1993</v>
      </c>
      <c r="C461" s="19" t="s">
        <v>1404</v>
      </c>
      <c r="D461" s="19" t="s">
        <v>1405</v>
      </c>
      <c r="E461" s="19" t="s">
        <v>93</v>
      </c>
      <c r="F461" s="19" t="s">
        <v>1406</v>
      </c>
      <c r="G461" s="19" t="s">
        <v>1407</v>
      </c>
    </row>
    <row r="462" spans="1:7" x14ac:dyDescent="0.2">
      <c r="A462" s="19" t="s">
        <v>118</v>
      </c>
      <c r="B462" s="19">
        <v>1993</v>
      </c>
      <c r="C462" s="19" t="s">
        <v>1408</v>
      </c>
      <c r="D462" s="19" t="s">
        <v>1083</v>
      </c>
      <c r="E462" s="19" t="s">
        <v>93</v>
      </c>
      <c r="F462" s="19" t="s">
        <v>1409</v>
      </c>
      <c r="G462" s="19" t="s">
        <v>23</v>
      </c>
    </row>
    <row r="463" spans="1:7" x14ac:dyDescent="0.2">
      <c r="A463" s="19" t="s">
        <v>118</v>
      </c>
      <c r="B463" s="19">
        <v>1993</v>
      </c>
      <c r="C463" s="19" t="s">
        <v>1410</v>
      </c>
      <c r="D463" s="19" t="s">
        <v>1411</v>
      </c>
      <c r="E463" s="19" t="s">
        <v>93</v>
      </c>
      <c r="F463" s="19" t="s">
        <v>1412</v>
      </c>
      <c r="G463" s="19" t="s">
        <v>26</v>
      </c>
    </row>
    <row r="464" spans="1:7" x14ac:dyDescent="0.2">
      <c r="A464" s="19" t="s">
        <v>118</v>
      </c>
      <c r="B464" s="19">
        <v>1993</v>
      </c>
      <c r="C464" s="19" t="s">
        <v>1413</v>
      </c>
      <c r="D464" s="19" t="s">
        <v>1414</v>
      </c>
      <c r="E464" s="19" t="s">
        <v>93</v>
      </c>
      <c r="F464" s="19" t="s">
        <v>1415</v>
      </c>
      <c r="G464" s="19" t="s">
        <v>23</v>
      </c>
    </row>
    <row r="465" spans="1:7" x14ac:dyDescent="0.2">
      <c r="A465" s="19" t="s">
        <v>118</v>
      </c>
      <c r="B465" s="19">
        <v>1993</v>
      </c>
      <c r="C465" s="19" t="s">
        <v>1416</v>
      </c>
      <c r="D465" s="19" t="s">
        <v>1417</v>
      </c>
      <c r="E465" s="19" t="s">
        <v>93</v>
      </c>
      <c r="F465" s="19" t="s">
        <v>1418</v>
      </c>
      <c r="G465" s="19" t="s">
        <v>23</v>
      </c>
    </row>
    <row r="466" spans="1:7" x14ac:dyDescent="0.2">
      <c r="A466" s="19" t="s">
        <v>118</v>
      </c>
      <c r="B466" s="19">
        <v>1993</v>
      </c>
      <c r="C466" s="19" t="s">
        <v>1419</v>
      </c>
      <c r="D466" s="19" t="s">
        <v>689</v>
      </c>
      <c r="E466" s="19" t="s">
        <v>93</v>
      </c>
      <c r="F466" s="19" t="s">
        <v>1420</v>
      </c>
      <c r="G466" s="19" t="s">
        <v>23</v>
      </c>
    </row>
    <row r="467" spans="1:7" x14ac:dyDescent="0.2">
      <c r="A467" s="19" t="s">
        <v>118</v>
      </c>
      <c r="B467" s="19">
        <v>1993</v>
      </c>
      <c r="C467" s="19" t="s">
        <v>1421</v>
      </c>
      <c r="D467" s="19" t="s">
        <v>214</v>
      </c>
      <c r="E467" s="19" t="s">
        <v>93</v>
      </c>
      <c r="F467" s="19" t="s">
        <v>1422</v>
      </c>
      <c r="G467" s="19" t="s">
        <v>23</v>
      </c>
    </row>
    <row r="468" spans="1:7" x14ac:dyDescent="0.2">
      <c r="A468" s="19" t="s">
        <v>118</v>
      </c>
      <c r="B468" s="19">
        <v>1993</v>
      </c>
      <c r="C468" s="19" t="s">
        <v>1423</v>
      </c>
      <c r="D468" s="19" t="s">
        <v>1424</v>
      </c>
      <c r="E468" s="19" t="s">
        <v>93</v>
      </c>
      <c r="F468" s="19" t="s">
        <v>1425</v>
      </c>
      <c r="G468" s="19" t="s">
        <v>23</v>
      </c>
    </row>
    <row r="469" spans="1:7" x14ac:dyDescent="0.2">
      <c r="A469" s="19" t="s">
        <v>118</v>
      </c>
      <c r="B469" s="19">
        <v>1993</v>
      </c>
      <c r="C469" s="19" t="s">
        <v>1426</v>
      </c>
      <c r="D469" s="19" t="s">
        <v>1427</v>
      </c>
      <c r="E469" s="19" t="s">
        <v>93</v>
      </c>
      <c r="F469" s="19" t="s">
        <v>1428</v>
      </c>
      <c r="G469" s="19" t="s">
        <v>1429</v>
      </c>
    </row>
    <row r="470" spans="1:7" x14ac:dyDescent="0.2">
      <c r="A470" s="19" t="s">
        <v>118</v>
      </c>
      <c r="B470" s="19">
        <v>1993</v>
      </c>
      <c r="C470" s="19" t="s">
        <v>1430</v>
      </c>
      <c r="D470" s="19" t="s">
        <v>858</v>
      </c>
      <c r="E470" s="19" t="s">
        <v>93</v>
      </c>
      <c r="F470" s="19" t="s">
        <v>1034</v>
      </c>
      <c r="G470" s="19" t="s">
        <v>23</v>
      </c>
    </row>
    <row r="471" spans="1:7" x14ac:dyDescent="0.2">
      <c r="A471" s="19" t="s">
        <v>117</v>
      </c>
      <c r="B471" s="19">
        <v>1993</v>
      </c>
      <c r="C471" s="19" t="s">
        <v>1431</v>
      </c>
      <c r="D471" s="19" t="s">
        <v>1432</v>
      </c>
      <c r="E471" s="19" t="s">
        <v>95</v>
      </c>
      <c r="F471" s="19" t="s">
        <v>1433</v>
      </c>
      <c r="G471" s="19" t="s">
        <v>28</v>
      </c>
    </row>
    <row r="472" spans="1:7" x14ac:dyDescent="0.2">
      <c r="A472" s="19" t="s">
        <v>118</v>
      </c>
      <c r="B472" s="19">
        <v>1993</v>
      </c>
      <c r="C472" s="19" t="s">
        <v>1434</v>
      </c>
      <c r="D472" s="19" t="s">
        <v>1435</v>
      </c>
      <c r="E472" s="19" t="s">
        <v>93</v>
      </c>
      <c r="F472" s="19" t="s">
        <v>962</v>
      </c>
      <c r="G472" s="19" t="s">
        <v>23</v>
      </c>
    </row>
    <row r="473" spans="1:7" x14ac:dyDescent="0.2">
      <c r="A473" s="19" t="s">
        <v>125</v>
      </c>
      <c r="B473" s="19">
        <v>1993</v>
      </c>
      <c r="C473" s="19" t="s">
        <v>1436</v>
      </c>
      <c r="D473" s="19" t="s">
        <v>1437</v>
      </c>
      <c r="E473" s="19" t="s">
        <v>92</v>
      </c>
      <c r="F473" s="19" t="s">
        <v>1438</v>
      </c>
      <c r="G473" s="19" t="s">
        <v>28</v>
      </c>
    </row>
    <row r="474" spans="1:7" x14ac:dyDescent="0.2">
      <c r="A474" s="19" t="s">
        <v>125</v>
      </c>
      <c r="B474" s="19">
        <v>1993</v>
      </c>
      <c r="C474" s="19" t="s">
        <v>1421</v>
      </c>
      <c r="D474" s="19" t="s">
        <v>1439</v>
      </c>
      <c r="E474" s="19" t="s">
        <v>92</v>
      </c>
      <c r="F474" s="19" t="s">
        <v>1440</v>
      </c>
      <c r="G474" s="19" t="s">
        <v>23</v>
      </c>
    </row>
    <row r="475" spans="1:7" x14ac:dyDescent="0.2">
      <c r="A475" s="19" t="s">
        <v>125</v>
      </c>
      <c r="B475" s="19">
        <v>1993</v>
      </c>
      <c r="C475" s="19" t="s">
        <v>1441</v>
      </c>
      <c r="D475" s="19" t="s">
        <v>1442</v>
      </c>
      <c r="E475" s="19" t="s">
        <v>92</v>
      </c>
      <c r="F475" s="19" t="s">
        <v>1443</v>
      </c>
      <c r="G475" s="19" t="s">
        <v>23</v>
      </c>
    </row>
    <row r="476" spans="1:7" x14ac:dyDescent="0.2">
      <c r="A476" s="19" t="s">
        <v>127</v>
      </c>
      <c r="B476" s="19">
        <v>1993</v>
      </c>
      <c r="C476" s="19" t="s">
        <v>1441</v>
      </c>
      <c r="D476" s="19" t="s">
        <v>1444</v>
      </c>
      <c r="E476" s="19" t="s">
        <v>94</v>
      </c>
      <c r="F476" s="19" t="s">
        <v>1445</v>
      </c>
      <c r="G476" s="19" t="s">
        <v>23</v>
      </c>
    </row>
    <row r="477" spans="1:7" x14ac:dyDescent="0.2">
      <c r="A477" s="19" t="s">
        <v>127</v>
      </c>
      <c r="B477" s="19">
        <v>1993</v>
      </c>
      <c r="C477" s="19" t="s">
        <v>1436</v>
      </c>
      <c r="D477" s="19" t="s">
        <v>1446</v>
      </c>
      <c r="E477" s="19" t="s">
        <v>94</v>
      </c>
      <c r="F477" s="19" t="s">
        <v>1447</v>
      </c>
      <c r="G477" s="19" t="s">
        <v>28</v>
      </c>
    </row>
    <row r="478" spans="1:7" x14ac:dyDescent="0.2">
      <c r="A478" s="19" t="s">
        <v>127</v>
      </c>
      <c r="B478" s="19">
        <v>1993</v>
      </c>
      <c r="C478" s="19" t="s">
        <v>1434</v>
      </c>
      <c r="D478" s="19" t="s">
        <v>1448</v>
      </c>
      <c r="E478" s="19" t="s">
        <v>94</v>
      </c>
      <c r="F478" s="19" t="s">
        <v>1284</v>
      </c>
      <c r="G478" s="19" t="s">
        <v>23</v>
      </c>
    </row>
    <row r="479" spans="1:7" x14ac:dyDescent="0.2">
      <c r="A479" s="19" t="s">
        <v>118</v>
      </c>
      <c r="B479" s="19">
        <v>1993</v>
      </c>
      <c r="C479" s="19" t="s">
        <v>1449</v>
      </c>
      <c r="D479" s="19" t="s">
        <v>248</v>
      </c>
      <c r="E479" s="19" t="s">
        <v>93</v>
      </c>
      <c r="F479" s="19" t="s">
        <v>1450</v>
      </c>
      <c r="G479" s="19" t="s">
        <v>24</v>
      </c>
    </row>
    <row r="480" spans="1:7" x14ac:dyDescent="0.2">
      <c r="A480" s="19" t="s">
        <v>127</v>
      </c>
      <c r="B480" s="19">
        <v>1993</v>
      </c>
      <c r="C480" s="19" t="s">
        <v>1349</v>
      </c>
      <c r="D480" s="19" t="s">
        <v>1451</v>
      </c>
      <c r="E480" s="19" t="s">
        <v>94</v>
      </c>
      <c r="F480" s="19" t="s">
        <v>1452</v>
      </c>
      <c r="G480" s="19" t="s">
        <v>28</v>
      </c>
    </row>
    <row r="481" spans="1:7" x14ac:dyDescent="0.2">
      <c r="A481" s="19" t="s">
        <v>118</v>
      </c>
      <c r="B481" s="19">
        <v>1994</v>
      </c>
      <c r="C481" s="19" t="s">
        <v>151</v>
      </c>
      <c r="D481" s="19" t="s">
        <v>1453</v>
      </c>
      <c r="E481" s="19" t="s">
        <v>93</v>
      </c>
      <c r="F481" s="19" t="s">
        <v>1454</v>
      </c>
      <c r="G481" s="19" t="s">
        <v>23</v>
      </c>
    </row>
    <row r="482" spans="1:7" x14ac:dyDescent="0.2">
      <c r="A482" s="19" t="s">
        <v>118</v>
      </c>
      <c r="B482" s="19">
        <v>1994</v>
      </c>
      <c r="C482" s="19" t="s">
        <v>1455</v>
      </c>
      <c r="D482" s="19" t="s">
        <v>1456</v>
      </c>
      <c r="E482" s="19" t="s">
        <v>93</v>
      </c>
      <c r="F482" s="19" t="s">
        <v>1457</v>
      </c>
      <c r="G482" s="19" t="s">
        <v>28</v>
      </c>
    </row>
    <row r="483" spans="1:7" x14ac:dyDescent="0.2">
      <c r="A483" s="19" t="s">
        <v>118</v>
      </c>
      <c r="B483" s="19">
        <v>1994</v>
      </c>
      <c r="C483" s="19" t="s">
        <v>1458</v>
      </c>
      <c r="D483" s="19" t="s">
        <v>1459</v>
      </c>
      <c r="E483" s="19" t="s">
        <v>93</v>
      </c>
      <c r="F483" s="19" t="s">
        <v>1460</v>
      </c>
      <c r="G483" s="19" t="s">
        <v>26</v>
      </c>
    </row>
    <row r="484" spans="1:7" x14ac:dyDescent="0.2">
      <c r="A484" s="19" t="s">
        <v>127</v>
      </c>
      <c r="B484" s="19">
        <v>1994</v>
      </c>
      <c r="C484" s="19" t="s">
        <v>1349</v>
      </c>
      <c r="D484" s="19" t="s">
        <v>1461</v>
      </c>
      <c r="E484" s="19" t="s">
        <v>94</v>
      </c>
      <c r="F484" s="19" t="s">
        <v>1462</v>
      </c>
      <c r="G484" s="19" t="s">
        <v>28</v>
      </c>
    </row>
    <row r="485" spans="1:7" x14ac:dyDescent="0.2">
      <c r="A485" s="19" t="s">
        <v>118</v>
      </c>
      <c r="B485" s="19">
        <v>1994</v>
      </c>
      <c r="C485" s="19" t="s">
        <v>1463</v>
      </c>
      <c r="D485" s="19" t="s">
        <v>1464</v>
      </c>
      <c r="E485" s="19" t="s">
        <v>93</v>
      </c>
      <c r="F485" s="19" t="s">
        <v>1465</v>
      </c>
      <c r="G485" s="19" t="s">
        <v>32</v>
      </c>
    </row>
    <row r="486" spans="1:7" x14ac:dyDescent="0.2">
      <c r="A486" s="19" t="s">
        <v>118</v>
      </c>
      <c r="B486" s="19">
        <v>1994</v>
      </c>
      <c r="C486" s="19" t="s">
        <v>1466</v>
      </c>
      <c r="D486" s="19" t="s">
        <v>1467</v>
      </c>
      <c r="E486" s="19" t="s">
        <v>93</v>
      </c>
      <c r="F486" s="19" t="s">
        <v>1468</v>
      </c>
      <c r="G486" s="19" t="s">
        <v>24</v>
      </c>
    </row>
    <row r="487" spans="1:7" x14ac:dyDescent="0.2">
      <c r="A487" s="19" t="s">
        <v>127</v>
      </c>
      <c r="B487" s="19">
        <v>1994</v>
      </c>
      <c r="C487" s="19" t="s">
        <v>1434</v>
      </c>
      <c r="D487" s="19" t="s">
        <v>1469</v>
      </c>
      <c r="E487" s="19" t="s">
        <v>94</v>
      </c>
      <c r="F487" s="19" t="s">
        <v>1470</v>
      </c>
      <c r="G487" s="19" t="s">
        <v>23</v>
      </c>
    </row>
    <row r="488" spans="1:7" x14ac:dyDescent="0.2">
      <c r="A488" s="19" t="s">
        <v>118</v>
      </c>
      <c r="B488" s="19">
        <v>1994</v>
      </c>
      <c r="C488" s="19" t="s">
        <v>1471</v>
      </c>
      <c r="D488" s="19" t="s">
        <v>1472</v>
      </c>
      <c r="E488" s="19" t="s">
        <v>93</v>
      </c>
      <c r="F488" s="19" t="s">
        <v>1473</v>
      </c>
      <c r="G488" s="19" t="s">
        <v>27</v>
      </c>
    </row>
    <row r="489" spans="1:7" x14ac:dyDescent="0.2">
      <c r="A489" s="19" t="s">
        <v>118</v>
      </c>
      <c r="B489" s="19">
        <v>1994</v>
      </c>
      <c r="C489" s="19" t="s">
        <v>1474</v>
      </c>
      <c r="D489" s="19" t="s">
        <v>1475</v>
      </c>
      <c r="E489" s="19" t="s">
        <v>93</v>
      </c>
      <c r="F489" s="19" t="s">
        <v>1476</v>
      </c>
      <c r="G489" s="19" t="s">
        <v>1477</v>
      </c>
    </row>
    <row r="490" spans="1:7" x14ac:dyDescent="0.2">
      <c r="A490" s="19" t="s">
        <v>118</v>
      </c>
      <c r="B490" s="19">
        <v>1994</v>
      </c>
      <c r="C490" s="19" t="s">
        <v>1478</v>
      </c>
      <c r="D490" s="19" t="s">
        <v>1479</v>
      </c>
      <c r="E490" s="19" t="s">
        <v>93</v>
      </c>
      <c r="F490" s="19" t="s">
        <v>1480</v>
      </c>
      <c r="G490" s="19" t="s">
        <v>25</v>
      </c>
    </row>
    <row r="491" spans="1:7" x14ac:dyDescent="0.2">
      <c r="A491" s="19" t="s">
        <v>118</v>
      </c>
      <c r="B491" s="19">
        <v>1994</v>
      </c>
      <c r="C491" s="19" t="s">
        <v>1481</v>
      </c>
      <c r="D491" s="19" t="s">
        <v>1482</v>
      </c>
      <c r="E491" s="19" t="s">
        <v>93</v>
      </c>
      <c r="F491" s="19" t="s">
        <v>1483</v>
      </c>
      <c r="G491" s="19" t="s">
        <v>23</v>
      </c>
    </row>
    <row r="492" spans="1:7" x14ac:dyDescent="0.2">
      <c r="A492" s="19" t="s">
        <v>125</v>
      </c>
      <c r="B492" s="19">
        <v>1994</v>
      </c>
      <c r="C492" s="19" t="s">
        <v>1484</v>
      </c>
      <c r="D492" s="19" t="s">
        <v>1485</v>
      </c>
      <c r="E492" s="19" t="s">
        <v>92</v>
      </c>
      <c r="F492" s="19" t="s">
        <v>1486</v>
      </c>
      <c r="G492" s="19" t="s">
        <v>23</v>
      </c>
    </row>
    <row r="493" spans="1:7" x14ac:dyDescent="0.2">
      <c r="A493" s="19" t="s">
        <v>117</v>
      </c>
      <c r="B493" s="19">
        <v>1994</v>
      </c>
      <c r="C493" s="19" t="s">
        <v>1487</v>
      </c>
      <c r="D493" s="19" t="s">
        <v>1488</v>
      </c>
      <c r="E493" s="19" t="s">
        <v>95</v>
      </c>
      <c r="F493" s="19" t="s">
        <v>1489</v>
      </c>
      <c r="G493" s="19" t="s">
        <v>23</v>
      </c>
    </row>
    <row r="494" spans="1:7" x14ac:dyDescent="0.2">
      <c r="A494" s="19" t="s">
        <v>117</v>
      </c>
      <c r="B494" s="19">
        <v>1994</v>
      </c>
      <c r="C494" s="19" t="s">
        <v>1490</v>
      </c>
      <c r="D494" s="19" t="s">
        <v>1491</v>
      </c>
      <c r="E494" s="19" t="s">
        <v>95</v>
      </c>
      <c r="F494" s="19" t="s">
        <v>1492</v>
      </c>
      <c r="G494" s="19" t="s">
        <v>23</v>
      </c>
    </row>
    <row r="495" spans="1:7" x14ac:dyDescent="0.2">
      <c r="A495" s="19" t="s">
        <v>117</v>
      </c>
      <c r="B495" s="19">
        <v>1994</v>
      </c>
      <c r="C495" s="19" t="s">
        <v>1463</v>
      </c>
      <c r="D495" s="19" t="s">
        <v>1493</v>
      </c>
      <c r="E495" s="19" t="s">
        <v>95</v>
      </c>
      <c r="F495" s="19" t="s">
        <v>298</v>
      </c>
      <c r="G495" s="19" t="s">
        <v>32</v>
      </c>
    </row>
    <row r="496" spans="1:7" x14ac:dyDescent="0.2">
      <c r="A496" s="19" t="s">
        <v>118</v>
      </c>
      <c r="B496" s="19">
        <v>1994</v>
      </c>
      <c r="C496" s="19" t="s">
        <v>1494</v>
      </c>
      <c r="D496" s="19" t="s">
        <v>1495</v>
      </c>
      <c r="E496" s="19" t="s">
        <v>93</v>
      </c>
      <c r="F496" s="19" t="s">
        <v>1496</v>
      </c>
      <c r="G496" s="19" t="s">
        <v>1407</v>
      </c>
    </row>
    <row r="497" spans="1:7" x14ac:dyDescent="0.2">
      <c r="A497" s="19" t="s">
        <v>127</v>
      </c>
      <c r="B497" s="19">
        <v>1994</v>
      </c>
      <c r="C497" s="19" t="s">
        <v>1497</v>
      </c>
      <c r="D497" s="19" t="s">
        <v>1498</v>
      </c>
      <c r="E497" s="19" t="s">
        <v>94</v>
      </c>
      <c r="F497" s="19" t="s">
        <v>1499</v>
      </c>
      <c r="G497" s="19" t="s">
        <v>23</v>
      </c>
    </row>
    <row r="498" spans="1:7" x14ac:dyDescent="0.2">
      <c r="A498" s="19" t="s">
        <v>127</v>
      </c>
      <c r="B498" s="19">
        <v>1994</v>
      </c>
      <c r="C498" s="19" t="s">
        <v>1497</v>
      </c>
      <c r="D498" s="19" t="s">
        <v>1500</v>
      </c>
      <c r="E498" s="19" t="s">
        <v>94</v>
      </c>
      <c r="F498" s="19" t="s">
        <v>1501</v>
      </c>
      <c r="G498" s="19" t="s">
        <v>23</v>
      </c>
    </row>
    <row r="499" spans="1:7" x14ac:dyDescent="0.2">
      <c r="A499" s="19" t="s">
        <v>118</v>
      </c>
      <c r="B499" s="19">
        <v>1994</v>
      </c>
      <c r="C499" s="19" t="s">
        <v>1502</v>
      </c>
      <c r="D499" s="19" t="s">
        <v>1503</v>
      </c>
      <c r="E499" s="19" t="s">
        <v>93</v>
      </c>
      <c r="F499" s="19" t="s">
        <v>1504</v>
      </c>
      <c r="G499" s="19" t="s">
        <v>24</v>
      </c>
    </row>
    <row r="500" spans="1:7" x14ac:dyDescent="0.2">
      <c r="A500" s="19" t="s">
        <v>118</v>
      </c>
      <c r="B500" s="19">
        <v>1994</v>
      </c>
      <c r="C500" s="19" t="s">
        <v>1505</v>
      </c>
      <c r="D500" s="19" t="s">
        <v>1506</v>
      </c>
      <c r="E500" s="19" t="s">
        <v>93</v>
      </c>
      <c r="F500" s="19" t="s">
        <v>1507</v>
      </c>
      <c r="G500" s="19" t="s">
        <v>24</v>
      </c>
    </row>
    <row r="501" spans="1:7" x14ac:dyDescent="0.2">
      <c r="A501" s="19" t="s">
        <v>118</v>
      </c>
      <c r="B501" s="19">
        <v>1994</v>
      </c>
      <c r="C501" s="19" t="s">
        <v>1508</v>
      </c>
      <c r="D501" s="19" t="s">
        <v>1509</v>
      </c>
      <c r="E501" s="19" t="s">
        <v>93</v>
      </c>
      <c r="F501" s="19" t="s">
        <v>1510</v>
      </c>
      <c r="G501" s="19" t="s">
        <v>23</v>
      </c>
    </row>
    <row r="502" spans="1:7" x14ac:dyDescent="0.2">
      <c r="A502" s="19" t="s">
        <v>118</v>
      </c>
      <c r="B502" s="19">
        <v>1994</v>
      </c>
      <c r="C502" s="19" t="s">
        <v>1511</v>
      </c>
      <c r="D502" s="19" t="s">
        <v>1512</v>
      </c>
      <c r="E502" s="19" t="s">
        <v>93</v>
      </c>
      <c r="F502" s="19" t="s">
        <v>1513</v>
      </c>
      <c r="G502" s="19" t="s">
        <v>23</v>
      </c>
    </row>
    <row r="503" spans="1:7" x14ac:dyDescent="0.2">
      <c r="A503" s="19" t="s">
        <v>118</v>
      </c>
      <c r="B503" s="19">
        <v>1994</v>
      </c>
      <c r="C503" s="19" t="s">
        <v>1514</v>
      </c>
      <c r="D503" s="19" t="s">
        <v>1514</v>
      </c>
      <c r="E503" s="19" t="s">
        <v>93</v>
      </c>
      <c r="F503" s="19" t="s">
        <v>1515</v>
      </c>
      <c r="G503" s="19" t="s">
        <v>23</v>
      </c>
    </row>
    <row r="504" spans="1:7" x14ac:dyDescent="0.2">
      <c r="A504" s="19" t="s">
        <v>118</v>
      </c>
      <c r="B504" s="19">
        <v>1994</v>
      </c>
      <c r="C504" s="19" t="s">
        <v>1516</v>
      </c>
      <c r="D504" s="19" t="s">
        <v>1517</v>
      </c>
      <c r="E504" s="19" t="s">
        <v>93</v>
      </c>
      <c r="F504" s="19" t="s">
        <v>1518</v>
      </c>
      <c r="G504" s="19" t="s">
        <v>23</v>
      </c>
    </row>
    <row r="505" spans="1:7" x14ac:dyDescent="0.2">
      <c r="A505" s="19" t="s">
        <v>118</v>
      </c>
      <c r="B505" s="19">
        <v>1994</v>
      </c>
      <c r="C505" s="19" t="s">
        <v>1519</v>
      </c>
      <c r="D505" s="19" t="s">
        <v>1520</v>
      </c>
      <c r="E505" s="19" t="s">
        <v>93</v>
      </c>
      <c r="F505" s="19" t="s">
        <v>1521</v>
      </c>
      <c r="G505" s="19" t="s">
        <v>23</v>
      </c>
    </row>
    <row r="506" spans="1:7" x14ac:dyDescent="0.2">
      <c r="A506" s="19" t="s">
        <v>125</v>
      </c>
      <c r="B506" s="19">
        <v>1995</v>
      </c>
      <c r="C506" s="19" t="s">
        <v>1522</v>
      </c>
      <c r="D506" s="19" t="s">
        <v>1523</v>
      </c>
      <c r="E506" s="19" t="s">
        <v>92</v>
      </c>
      <c r="F506" s="19" t="s">
        <v>1524</v>
      </c>
      <c r="G506" s="19" t="s">
        <v>1407</v>
      </c>
    </row>
    <row r="507" spans="1:7" x14ac:dyDescent="0.2">
      <c r="A507" s="19" t="s">
        <v>125</v>
      </c>
      <c r="B507" s="19">
        <v>1995</v>
      </c>
      <c r="C507" s="19" t="s">
        <v>1525</v>
      </c>
      <c r="D507" s="19" t="s">
        <v>1526</v>
      </c>
      <c r="E507" s="19" t="s">
        <v>92</v>
      </c>
      <c r="F507" s="19" t="s">
        <v>1527</v>
      </c>
      <c r="G507" s="19" t="s">
        <v>25</v>
      </c>
    </row>
    <row r="508" spans="1:7" x14ac:dyDescent="0.2">
      <c r="A508" s="19" t="s">
        <v>125</v>
      </c>
      <c r="B508" s="19">
        <v>1995</v>
      </c>
      <c r="C508" s="19" t="s">
        <v>1528</v>
      </c>
      <c r="D508" s="19" t="s">
        <v>1529</v>
      </c>
      <c r="E508" s="19" t="s">
        <v>92</v>
      </c>
      <c r="F508" s="19" t="s">
        <v>1530</v>
      </c>
      <c r="G508" s="19" t="s">
        <v>23</v>
      </c>
    </row>
    <row r="509" spans="1:7" x14ac:dyDescent="0.2">
      <c r="A509" s="19" t="s">
        <v>125</v>
      </c>
      <c r="B509" s="19">
        <v>1995</v>
      </c>
      <c r="C509" s="19" t="s">
        <v>1531</v>
      </c>
      <c r="D509" s="19" t="s">
        <v>1532</v>
      </c>
      <c r="E509" s="19" t="s">
        <v>92</v>
      </c>
      <c r="F509" s="19" t="s">
        <v>1533</v>
      </c>
      <c r="G509" s="19" t="s">
        <v>25</v>
      </c>
    </row>
    <row r="510" spans="1:7" x14ac:dyDescent="0.2">
      <c r="A510" s="19" t="s">
        <v>125</v>
      </c>
      <c r="B510" s="19">
        <v>1995</v>
      </c>
      <c r="C510" s="19" t="s">
        <v>1534</v>
      </c>
      <c r="D510" s="19" t="s">
        <v>1535</v>
      </c>
      <c r="E510" s="19" t="s">
        <v>92</v>
      </c>
      <c r="F510" s="19" t="s">
        <v>1536</v>
      </c>
      <c r="G510" s="19" t="s">
        <v>24</v>
      </c>
    </row>
    <row r="511" spans="1:7" x14ac:dyDescent="0.2">
      <c r="A511" s="19" t="s">
        <v>125</v>
      </c>
      <c r="B511" s="19">
        <v>1995</v>
      </c>
      <c r="C511" s="19" t="s">
        <v>1537</v>
      </c>
      <c r="D511" s="19" t="s">
        <v>1538</v>
      </c>
      <c r="E511" s="19" t="s">
        <v>92</v>
      </c>
      <c r="F511" s="19" t="s">
        <v>1539</v>
      </c>
      <c r="G511" s="19" t="s">
        <v>164</v>
      </c>
    </row>
    <row r="512" spans="1:7" x14ac:dyDescent="0.2">
      <c r="A512" s="19" t="s">
        <v>117</v>
      </c>
      <c r="B512" s="19">
        <v>1995</v>
      </c>
      <c r="C512" s="19" t="s">
        <v>1522</v>
      </c>
      <c r="D512" s="19" t="s">
        <v>1540</v>
      </c>
      <c r="E512" s="19" t="s">
        <v>95</v>
      </c>
      <c r="F512" s="19" t="s">
        <v>1541</v>
      </c>
      <c r="G512" s="19" t="s">
        <v>1407</v>
      </c>
    </row>
    <row r="513" spans="1:7" x14ac:dyDescent="0.2">
      <c r="A513" s="19" t="s">
        <v>117</v>
      </c>
      <c r="B513" s="19">
        <v>1995</v>
      </c>
      <c r="C513" s="19" t="s">
        <v>1542</v>
      </c>
      <c r="D513" s="19" t="s">
        <v>1543</v>
      </c>
      <c r="E513" s="19" t="s">
        <v>95</v>
      </c>
      <c r="F513" s="19" t="s">
        <v>1544</v>
      </c>
      <c r="G513" s="19" t="s">
        <v>23</v>
      </c>
    </row>
    <row r="514" spans="1:7" x14ac:dyDescent="0.2">
      <c r="A514" s="19" t="s">
        <v>118</v>
      </c>
      <c r="B514" s="19">
        <v>1995</v>
      </c>
      <c r="C514" s="19" t="s">
        <v>1545</v>
      </c>
      <c r="D514" s="19" t="s">
        <v>1546</v>
      </c>
      <c r="E514" s="19" t="s">
        <v>93</v>
      </c>
      <c r="F514" s="19" t="s">
        <v>1547</v>
      </c>
      <c r="G514" s="19" t="s">
        <v>23</v>
      </c>
    </row>
    <row r="515" spans="1:7" x14ac:dyDescent="0.2">
      <c r="A515" s="19" t="s">
        <v>118</v>
      </c>
      <c r="B515" s="19">
        <v>1995</v>
      </c>
      <c r="C515" s="19" t="s">
        <v>1548</v>
      </c>
      <c r="D515" s="19" t="s">
        <v>1549</v>
      </c>
      <c r="E515" s="19" t="s">
        <v>93</v>
      </c>
      <c r="F515" s="19" t="s">
        <v>1550</v>
      </c>
      <c r="G515" s="19" t="s">
        <v>164</v>
      </c>
    </row>
    <row r="516" spans="1:7" x14ac:dyDescent="0.2">
      <c r="A516" s="19" t="s">
        <v>118</v>
      </c>
      <c r="B516" s="19">
        <v>1995</v>
      </c>
      <c r="C516" s="19" t="s">
        <v>1551</v>
      </c>
      <c r="D516" s="19" t="s">
        <v>1552</v>
      </c>
      <c r="E516" s="19" t="s">
        <v>93</v>
      </c>
      <c r="F516" s="19" t="s">
        <v>1553</v>
      </c>
      <c r="G516" s="19" t="s">
        <v>23</v>
      </c>
    </row>
    <row r="517" spans="1:7" x14ac:dyDescent="0.2">
      <c r="A517" s="19" t="s">
        <v>118</v>
      </c>
      <c r="B517" s="19">
        <v>1995</v>
      </c>
      <c r="C517" s="19" t="s">
        <v>1554</v>
      </c>
      <c r="D517" s="19" t="s">
        <v>1555</v>
      </c>
      <c r="E517" s="19" t="s">
        <v>93</v>
      </c>
      <c r="F517" s="19" t="s">
        <v>1556</v>
      </c>
      <c r="G517" s="19" t="s">
        <v>23</v>
      </c>
    </row>
    <row r="518" spans="1:7" x14ac:dyDescent="0.2">
      <c r="A518" s="19" t="s">
        <v>118</v>
      </c>
      <c r="B518" s="19">
        <v>1995</v>
      </c>
      <c r="C518" s="19" t="s">
        <v>1557</v>
      </c>
      <c r="D518" s="19" t="s">
        <v>1558</v>
      </c>
      <c r="E518" s="19" t="s">
        <v>93</v>
      </c>
      <c r="F518" s="19" t="s">
        <v>1468</v>
      </c>
      <c r="G518" s="19" t="s">
        <v>1559</v>
      </c>
    </row>
    <row r="519" spans="1:7" x14ac:dyDescent="0.2">
      <c r="A519" s="19" t="s">
        <v>118</v>
      </c>
      <c r="B519" s="19">
        <v>1995</v>
      </c>
      <c r="C519" s="19" t="s">
        <v>1560</v>
      </c>
      <c r="D519" s="19" t="s">
        <v>1561</v>
      </c>
      <c r="E519" s="19" t="s">
        <v>93</v>
      </c>
      <c r="F519" s="19" t="s">
        <v>1217</v>
      </c>
      <c r="G519" s="19" t="s">
        <v>23</v>
      </c>
    </row>
    <row r="520" spans="1:7" x14ac:dyDescent="0.2">
      <c r="A520" s="19" t="s">
        <v>118</v>
      </c>
      <c r="B520" s="19">
        <v>1995</v>
      </c>
      <c r="C520" s="19" t="s">
        <v>1562</v>
      </c>
      <c r="D520" s="19" t="s">
        <v>1563</v>
      </c>
      <c r="E520" s="19" t="s">
        <v>93</v>
      </c>
      <c r="F520" s="19" t="s">
        <v>1564</v>
      </c>
      <c r="G520" s="19" t="s">
        <v>23</v>
      </c>
    </row>
    <row r="521" spans="1:7" x14ac:dyDescent="0.2">
      <c r="A521" s="19" t="s">
        <v>118</v>
      </c>
      <c r="B521" s="19">
        <v>1995</v>
      </c>
      <c r="C521" s="19" t="s">
        <v>1525</v>
      </c>
      <c r="D521" s="19" t="s">
        <v>1565</v>
      </c>
      <c r="E521" s="19" t="s">
        <v>93</v>
      </c>
      <c r="F521" s="19" t="s">
        <v>1566</v>
      </c>
      <c r="G521" s="19" t="s">
        <v>1567</v>
      </c>
    </row>
    <row r="522" spans="1:7" x14ac:dyDescent="0.2">
      <c r="A522" s="19" t="s">
        <v>118</v>
      </c>
      <c r="B522" s="19">
        <v>1995</v>
      </c>
      <c r="C522" s="19" t="s">
        <v>1568</v>
      </c>
      <c r="D522" s="19" t="s">
        <v>1569</v>
      </c>
      <c r="E522" s="19" t="s">
        <v>93</v>
      </c>
      <c r="F522" s="19" t="s">
        <v>1570</v>
      </c>
      <c r="G522" s="19" t="s">
        <v>23</v>
      </c>
    </row>
    <row r="523" spans="1:7" x14ac:dyDescent="0.2">
      <c r="A523" s="19" t="s">
        <v>118</v>
      </c>
      <c r="B523" s="19">
        <v>1995</v>
      </c>
      <c r="C523" s="19" t="s">
        <v>1571</v>
      </c>
      <c r="D523" s="19" t="s">
        <v>1572</v>
      </c>
      <c r="E523" s="19" t="s">
        <v>93</v>
      </c>
      <c r="F523" s="19" t="s">
        <v>1573</v>
      </c>
      <c r="G523" s="19" t="s">
        <v>23</v>
      </c>
    </row>
    <row r="524" spans="1:7" x14ac:dyDescent="0.2">
      <c r="A524" s="19" t="s">
        <v>118</v>
      </c>
      <c r="B524" s="19">
        <v>1995</v>
      </c>
      <c r="C524" s="19" t="s">
        <v>1574</v>
      </c>
      <c r="D524" s="19" t="s">
        <v>1575</v>
      </c>
      <c r="E524" s="19" t="s">
        <v>93</v>
      </c>
      <c r="F524" s="19" t="s">
        <v>1576</v>
      </c>
      <c r="G524" s="19" t="s">
        <v>23</v>
      </c>
    </row>
    <row r="525" spans="1:7" x14ac:dyDescent="0.2">
      <c r="A525" s="19" t="s">
        <v>118</v>
      </c>
      <c r="B525" s="19">
        <v>1995</v>
      </c>
      <c r="C525" s="19" t="s">
        <v>1577</v>
      </c>
      <c r="D525" s="19" t="s">
        <v>1578</v>
      </c>
      <c r="E525" s="19" t="s">
        <v>93</v>
      </c>
      <c r="F525" s="19" t="s">
        <v>1201</v>
      </c>
      <c r="G525" s="19" t="s">
        <v>24</v>
      </c>
    </row>
    <row r="526" spans="1:7" x14ac:dyDescent="0.2">
      <c r="A526" s="19" t="s">
        <v>118</v>
      </c>
      <c r="B526" s="19">
        <v>1995</v>
      </c>
      <c r="C526" s="19" t="s">
        <v>1542</v>
      </c>
      <c r="D526" s="19" t="s">
        <v>1579</v>
      </c>
      <c r="E526" s="19" t="s">
        <v>93</v>
      </c>
      <c r="F526" s="19" t="s">
        <v>1580</v>
      </c>
      <c r="G526" s="19" t="s">
        <v>23</v>
      </c>
    </row>
    <row r="527" spans="1:7" x14ac:dyDescent="0.2">
      <c r="A527" s="19" t="s">
        <v>118</v>
      </c>
      <c r="B527" s="19">
        <v>1995</v>
      </c>
      <c r="C527" s="19" t="s">
        <v>1581</v>
      </c>
      <c r="D527" s="19" t="s">
        <v>735</v>
      </c>
      <c r="E527" s="19" t="s">
        <v>93</v>
      </c>
      <c r="F527" s="19" t="s">
        <v>1582</v>
      </c>
      <c r="G527" s="19" t="s">
        <v>23</v>
      </c>
    </row>
    <row r="528" spans="1:7" x14ac:dyDescent="0.2">
      <c r="A528" s="19" t="s">
        <v>118</v>
      </c>
      <c r="B528" s="19">
        <v>1995</v>
      </c>
      <c r="C528" s="19" t="s">
        <v>1534</v>
      </c>
      <c r="D528" s="19" t="s">
        <v>1583</v>
      </c>
      <c r="E528" s="19" t="s">
        <v>93</v>
      </c>
      <c r="F528" s="19" t="s">
        <v>1584</v>
      </c>
      <c r="G528" s="19" t="s">
        <v>1585</v>
      </c>
    </row>
    <row r="529" spans="1:7" x14ac:dyDescent="0.2">
      <c r="A529" s="19" t="s">
        <v>127</v>
      </c>
      <c r="B529" s="19">
        <v>1995</v>
      </c>
      <c r="C529" s="19" t="s">
        <v>1537</v>
      </c>
      <c r="D529" s="19" t="s">
        <v>1586</v>
      </c>
      <c r="E529" s="19" t="s">
        <v>94</v>
      </c>
      <c r="F529" s="19" t="s">
        <v>1587</v>
      </c>
      <c r="G529" s="19" t="s">
        <v>164</v>
      </c>
    </row>
    <row r="530" spans="1:7" x14ac:dyDescent="0.2">
      <c r="A530" s="19" t="s">
        <v>127</v>
      </c>
      <c r="B530" s="19">
        <v>1995</v>
      </c>
      <c r="C530" s="19" t="s">
        <v>1588</v>
      </c>
      <c r="D530" s="19" t="s">
        <v>1589</v>
      </c>
      <c r="E530" s="19" t="s">
        <v>94</v>
      </c>
      <c r="F530" s="19" t="s">
        <v>1590</v>
      </c>
      <c r="G530" s="19" t="s">
        <v>26</v>
      </c>
    </row>
    <row r="531" spans="1:7" x14ac:dyDescent="0.2">
      <c r="A531" s="19" t="s">
        <v>127</v>
      </c>
      <c r="B531" s="19">
        <v>1995</v>
      </c>
      <c r="C531" s="19" t="s">
        <v>1591</v>
      </c>
      <c r="D531" s="19" t="s">
        <v>1592</v>
      </c>
      <c r="E531" s="19" t="s">
        <v>94</v>
      </c>
      <c r="F531" s="19" t="s">
        <v>1593</v>
      </c>
      <c r="G531" s="19" t="s">
        <v>23</v>
      </c>
    </row>
    <row r="532" spans="1:7" x14ac:dyDescent="0.2">
      <c r="A532" s="19" t="s">
        <v>127</v>
      </c>
      <c r="B532" s="19">
        <v>1995</v>
      </c>
      <c r="C532" s="19" t="s">
        <v>1591</v>
      </c>
      <c r="D532" s="19" t="s">
        <v>1594</v>
      </c>
      <c r="E532" s="19" t="s">
        <v>94</v>
      </c>
      <c r="F532" s="19" t="s">
        <v>1595</v>
      </c>
      <c r="G532" s="19" t="s">
        <v>23</v>
      </c>
    </row>
    <row r="533" spans="1:7" x14ac:dyDescent="0.2">
      <c r="A533" s="19" t="s">
        <v>127</v>
      </c>
      <c r="B533" s="19">
        <v>1995</v>
      </c>
      <c r="C533" s="19" t="s">
        <v>1596</v>
      </c>
      <c r="D533" s="19" t="s">
        <v>1597</v>
      </c>
      <c r="E533" s="19" t="s">
        <v>94</v>
      </c>
      <c r="F533" s="19" t="s">
        <v>1598</v>
      </c>
      <c r="G533" s="19" t="s">
        <v>23</v>
      </c>
    </row>
    <row r="534" spans="1:7" x14ac:dyDescent="0.2">
      <c r="A534" s="19" t="s">
        <v>127</v>
      </c>
      <c r="B534" s="19">
        <v>1995</v>
      </c>
      <c r="C534" s="19" t="s">
        <v>1599</v>
      </c>
      <c r="D534" s="19" t="s">
        <v>1600</v>
      </c>
      <c r="E534" s="19" t="s">
        <v>94</v>
      </c>
      <c r="F534" s="19" t="s">
        <v>1601</v>
      </c>
      <c r="G534" s="19" t="s">
        <v>25</v>
      </c>
    </row>
    <row r="535" spans="1:7" x14ac:dyDescent="0.2">
      <c r="A535" s="19" t="s">
        <v>127</v>
      </c>
      <c r="B535" s="19">
        <v>1995</v>
      </c>
      <c r="C535" s="19" t="s">
        <v>1602</v>
      </c>
      <c r="D535" s="19" t="s">
        <v>1603</v>
      </c>
      <c r="E535" s="19" t="s">
        <v>94</v>
      </c>
      <c r="F535" s="19" t="s">
        <v>1604</v>
      </c>
      <c r="G535" s="19" t="s">
        <v>23</v>
      </c>
    </row>
    <row r="536" spans="1:7" x14ac:dyDescent="0.2">
      <c r="A536" s="19" t="s">
        <v>127</v>
      </c>
      <c r="B536" s="19">
        <v>1995</v>
      </c>
      <c r="C536" s="19" t="s">
        <v>1605</v>
      </c>
      <c r="D536" s="19" t="s">
        <v>1606</v>
      </c>
      <c r="E536" s="19" t="s">
        <v>94</v>
      </c>
      <c r="F536" s="19" t="s">
        <v>1087</v>
      </c>
      <c r="G536" s="19" t="s">
        <v>23</v>
      </c>
    </row>
    <row r="537" spans="1:7" x14ac:dyDescent="0.2">
      <c r="A537" s="19" t="s">
        <v>127</v>
      </c>
      <c r="B537" s="19">
        <v>1995</v>
      </c>
      <c r="C537" s="19" t="s">
        <v>1607</v>
      </c>
      <c r="D537" s="19" t="s">
        <v>1608</v>
      </c>
      <c r="E537" s="19" t="s">
        <v>94</v>
      </c>
      <c r="F537" s="19" t="s">
        <v>1609</v>
      </c>
      <c r="G537" s="19" t="s">
        <v>40</v>
      </c>
    </row>
    <row r="538" spans="1:7" x14ac:dyDescent="0.2">
      <c r="A538" s="19" t="s">
        <v>127</v>
      </c>
      <c r="B538" s="19">
        <v>1995</v>
      </c>
      <c r="C538" s="19" t="s">
        <v>1607</v>
      </c>
      <c r="D538" s="19" t="s">
        <v>1610</v>
      </c>
      <c r="E538" s="19" t="s">
        <v>94</v>
      </c>
      <c r="F538" s="19" t="s">
        <v>1611</v>
      </c>
      <c r="G538" s="19" t="s">
        <v>40</v>
      </c>
    </row>
    <row r="539" spans="1:7" x14ac:dyDescent="0.2">
      <c r="A539" s="19" t="s">
        <v>127</v>
      </c>
      <c r="B539" s="19">
        <v>1995</v>
      </c>
      <c r="C539" s="19" t="s">
        <v>1588</v>
      </c>
      <c r="D539" s="19" t="s">
        <v>1612</v>
      </c>
      <c r="E539" s="19" t="s">
        <v>94</v>
      </c>
      <c r="F539" s="19" t="s">
        <v>1613</v>
      </c>
      <c r="G539" s="19" t="s">
        <v>26</v>
      </c>
    </row>
    <row r="540" spans="1:7" x14ac:dyDescent="0.2">
      <c r="A540" s="19" t="s">
        <v>127</v>
      </c>
      <c r="B540" s="19">
        <v>1996</v>
      </c>
      <c r="C540" s="19" t="s">
        <v>1614</v>
      </c>
      <c r="D540" s="19" t="s">
        <v>1615</v>
      </c>
      <c r="E540" s="19" t="s">
        <v>94</v>
      </c>
      <c r="F540" s="19" t="s">
        <v>1616</v>
      </c>
      <c r="G540" s="19" t="s">
        <v>23</v>
      </c>
    </row>
    <row r="541" spans="1:7" x14ac:dyDescent="0.2">
      <c r="A541" s="19" t="s">
        <v>127</v>
      </c>
      <c r="B541" s="19">
        <v>1996</v>
      </c>
      <c r="C541" s="19" t="s">
        <v>1614</v>
      </c>
      <c r="D541" s="19" t="s">
        <v>1617</v>
      </c>
      <c r="E541" s="19" t="s">
        <v>94</v>
      </c>
      <c r="F541" s="19" t="s">
        <v>1618</v>
      </c>
      <c r="G541" s="19" t="s">
        <v>23</v>
      </c>
    </row>
    <row r="542" spans="1:7" x14ac:dyDescent="0.2">
      <c r="A542" s="19" t="s">
        <v>127</v>
      </c>
      <c r="B542" s="19">
        <v>1996</v>
      </c>
      <c r="C542" s="19" t="s">
        <v>1619</v>
      </c>
      <c r="D542" s="19" t="s">
        <v>1620</v>
      </c>
      <c r="E542" s="19" t="s">
        <v>94</v>
      </c>
      <c r="F542" s="19" t="s">
        <v>1621</v>
      </c>
      <c r="G542" s="19" t="s">
        <v>23</v>
      </c>
    </row>
    <row r="543" spans="1:7" x14ac:dyDescent="0.2">
      <c r="A543" s="19" t="s">
        <v>127</v>
      </c>
      <c r="B543" s="19">
        <v>1996</v>
      </c>
      <c r="C543" s="19" t="s">
        <v>1622</v>
      </c>
      <c r="D543" s="19" t="s">
        <v>1623</v>
      </c>
      <c r="E543" s="19" t="s">
        <v>94</v>
      </c>
      <c r="F543" s="19" t="s">
        <v>1624</v>
      </c>
      <c r="G543" s="19" t="s">
        <v>1625</v>
      </c>
    </row>
    <row r="544" spans="1:7" x14ac:dyDescent="0.2">
      <c r="A544" s="19" t="s">
        <v>127</v>
      </c>
      <c r="B544" s="19">
        <v>1996</v>
      </c>
      <c r="C544" s="19" t="s">
        <v>1622</v>
      </c>
      <c r="D544" s="19" t="s">
        <v>1626</v>
      </c>
      <c r="E544" s="19" t="s">
        <v>94</v>
      </c>
      <c r="F544" s="19" t="s">
        <v>1627</v>
      </c>
      <c r="G544" s="19" t="s">
        <v>1625</v>
      </c>
    </row>
    <row r="545" spans="1:7" x14ac:dyDescent="0.2">
      <c r="A545" s="19" t="s">
        <v>127</v>
      </c>
      <c r="B545" s="19">
        <v>1996</v>
      </c>
      <c r="C545" s="19" t="s">
        <v>1628</v>
      </c>
      <c r="D545" s="19" t="s">
        <v>1629</v>
      </c>
      <c r="E545" s="19" t="s">
        <v>94</v>
      </c>
      <c r="F545" s="19" t="s">
        <v>1630</v>
      </c>
      <c r="G545" s="19" t="s">
        <v>23</v>
      </c>
    </row>
    <row r="546" spans="1:7" x14ac:dyDescent="0.2">
      <c r="A546" s="19" t="s">
        <v>127</v>
      </c>
      <c r="B546" s="19">
        <v>1996</v>
      </c>
      <c r="C546" s="19" t="s">
        <v>1628</v>
      </c>
      <c r="D546" s="19" t="s">
        <v>1631</v>
      </c>
      <c r="E546" s="19" t="s">
        <v>94</v>
      </c>
      <c r="F546" s="19" t="s">
        <v>1632</v>
      </c>
      <c r="G546" s="19" t="s">
        <v>23</v>
      </c>
    </row>
    <row r="547" spans="1:7" x14ac:dyDescent="0.2">
      <c r="A547" s="19" t="s">
        <v>127</v>
      </c>
      <c r="B547" s="19">
        <v>1996</v>
      </c>
      <c r="C547" s="19" t="s">
        <v>1633</v>
      </c>
      <c r="D547" s="19" t="s">
        <v>1634</v>
      </c>
      <c r="E547" s="19" t="s">
        <v>94</v>
      </c>
      <c r="F547" s="19" t="s">
        <v>1635</v>
      </c>
      <c r="G547" s="19" t="s">
        <v>28</v>
      </c>
    </row>
    <row r="548" spans="1:7" x14ac:dyDescent="0.2">
      <c r="A548" s="19" t="s">
        <v>127</v>
      </c>
      <c r="B548" s="19">
        <v>1996</v>
      </c>
      <c r="C548" s="19" t="s">
        <v>1636</v>
      </c>
      <c r="D548" s="19" t="s">
        <v>1637</v>
      </c>
      <c r="E548" s="19" t="s">
        <v>94</v>
      </c>
      <c r="F548" s="19" t="s">
        <v>1638</v>
      </c>
      <c r="G548" s="19" t="s">
        <v>23</v>
      </c>
    </row>
    <row r="549" spans="1:7" x14ac:dyDescent="0.2">
      <c r="A549" s="19" t="s">
        <v>127</v>
      </c>
      <c r="B549" s="19">
        <v>1996</v>
      </c>
      <c r="C549" s="19" t="s">
        <v>1639</v>
      </c>
      <c r="D549" s="19" t="s">
        <v>1640</v>
      </c>
      <c r="E549" s="19" t="s">
        <v>94</v>
      </c>
      <c r="F549" s="19" t="s">
        <v>1641</v>
      </c>
      <c r="G549" s="19" t="s">
        <v>32</v>
      </c>
    </row>
    <row r="550" spans="1:7" x14ac:dyDescent="0.2">
      <c r="A550" s="19" t="s">
        <v>127</v>
      </c>
      <c r="B550" s="19">
        <v>1996</v>
      </c>
      <c r="C550" s="19" t="s">
        <v>1639</v>
      </c>
      <c r="D550" s="19" t="s">
        <v>1642</v>
      </c>
      <c r="E550" s="19" t="s">
        <v>94</v>
      </c>
      <c r="F550" s="19" t="s">
        <v>1643</v>
      </c>
      <c r="G550" s="19" t="s">
        <v>32</v>
      </c>
    </row>
    <row r="551" spans="1:7" x14ac:dyDescent="0.2">
      <c r="A551" s="19" t="s">
        <v>127</v>
      </c>
      <c r="B551" s="19">
        <v>1996</v>
      </c>
      <c r="C551" s="19" t="s">
        <v>1644</v>
      </c>
      <c r="D551" s="19" t="s">
        <v>1645</v>
      </c>
      <c r="E551" s="19" t="s">
        <v>94</v>
      </c>
      <c r="F551" s="19" t="s">
        <v>1646</v>
      </c>
      <c r="G551" s="19" t="s">
        <v>23</v>
      </c>
    </row>
    <row r="552" spans="1:7" x14ac:dyDescent="0.2">
      <c r="A552" s="19" t="s">
        <v>127</v>
      </c>
      <c r="B552" s="19">
        <v>1996</v>
      </c>
      <c r="C552" s="19" t="s">
        <v>1647</v>
      </c>
      <c r="D552" s="19" t="s">
        <v>1648</v>
      </c>
      <c r="E552" s="19" t="s">
        <v>94</v>
      </c>
      <c r="F552" s="19" t="s">
        <v>1649</v>
      </c>
      <c r="G552" s="19" t="s">
        <v>23</v>
      </c>
    </row>
    <row r="553" spans="1:7" x14ac:dyDescent="0.2">
      <c r="A553" s="19" t="s">
        <v>118</v>
      </c>
      <c r="B553" s="19">
        <v>1996</v>
      </c>
      <c r="C553" s="19" t="s">
        <v>1650</v>
      </c>
      <c r="D553" s="19" t="s">
        <v>1651</v>
      </c>
      <c r="E553" s="19" t="s">
        <v>93</v>
      </c>
      <c r="F553" s="19" t="s">
        <v>1652</v>
      </c>
      <c r="G553" s="19" t="s">
        <v>23</v>
      </c>
    </row>
    <row r="554" spans="1:7" x14ac:dyDescent="0.2">
      <c r="A554" s="19" t="s">
        <v>118</v>
      </c>
      <c r="B554" s="19">
        <v>1996</v>
      </c>
      <c r="C554" s="19" t="s">
        <v>1653</v>
      </c>
      <c r="D554" s="19" t="s">
        <v>1654</v>
      </c>
      <c r="E554" s="19" t="s">
        <v>93</v>
      </c>
      <c r="F554" s="19" t="s">
        <v>1415</v>
      </c>
      <c r="G554" s="19" t="s">
        <v>24</v>
      </c>
    </row>
    <row r="555" spans="1:7" x14ac:dyDescent="0.2">
      <c r="A555" s="19" t="s">
        <v>118</v>
      </c>
      <c r="B555" s="19">
        <v>1996</v>
      </c>
      <c r="C555" s="19" t="s">
        <v>1655</v>
      </c>
      <c r="D555" s="19" t="s">
        <v>1656</v>
      </c>
      <c r="E555" s="19" t="s">
        <v>93</v>
      </c>
      <c r="F555" s="19" t="s">
        <v>1657</v>
      </c>
      <c r="G555" s="19" t="s">
        <v>25</v>
      </c>
    </row>
    <row r="556" spans="1:7" x14ac:dyDescent="0.2">
      <c r="A556" s="19" t="s">
        <v>118</v>
      </c>
      <c r="B556" s="19">
        <v>1996</v>
      </c>
      <c r="C556" s="19" t="s">
        <v>1658</v>
      </c>
      <c r="D556" s="19" t="s">
        <v>1659</v>
      </c>
      <c r="E556" s="19" t="s">
        <v>93</v>
      </c>
      <c r="F556" s="19" t="s">
        <v>1660</v>
      </c>
      <c r="G556" s="19" t="s">
        <v>28</v>
      </c>
    </row>
    <row r="557" spans="1:7" x14ac:dyDescent="0.2">
      <c r="A557" s="19" t="s">
        <v>127</v>
      </c>
      <c r="B557" s="19">
        <v>1996</v>
      </c>
      <c r="C557" s="19" t="s">
        <v>1661</v>
      </c>
      <c r="D557" s="19" t="s">
        <v>1662</v>
      </c>
      <c r="E557" s="19" t="s">
        <v>94</v>
      </c>
      <c r="F557" s="19" t="s">
        <v>1663</v>
      </c>
      <c r="G557" s="19" t="s">
        <v>23</v>
      </c>
    </row>
    <row r="558" spans="1:7" x14ac:dyDescent="0.2">
      <c r="A558" s="19" t="s">
        <v>118</v>
      </c>
      <c r="B558" s="19">
        <v>1996</v>
      </c>
      <c r="C558" s="19" t="s">
        <v>1664</v>
      </c>
      <c r="D558" s="19" t="s">
        <v>1665</v>
      </c>
      <c r="E558" s="19" t="s">
        <v>93</v>
      </c>
      <c r="F558" s="19" t="s">
        <v>1666</v>
      </c>
      <c r="G558" s="19" t="s">
        <v>23</v>
      </c>
    </row>
    <row r="559" spans="1:7" x14ac:dyDescent="0.2">
      <c r="A559" s="19" t="s">
        <v>127</v>
      </c>
      <c r="B559" s="19">
        <v>1996</v>
      </c>
      <c r="C559" s="19" t="s">
        <v>1667</v>
      </c>
      <c r="D559" s="19" t="s">
        <v>1668</v>
      </c>
      <c r="E559" s="19" t="s">
        <v>94</v>
      </c>
      <c r="F559" s="19" t="s">
        <v>1669</v>
      </c>
      <c r="G559" s="19" t="s">
        <v>23</v>
      </c>
    </row>
    <row r="560" spans="1:7" x14ac:dyDescent="0.2">
      <c r="A560" s="19" t="s">
        <v>118</v>
      </c>
      <c r="B560" s="19">
        <v>1996</v>
      </c>
      <c r="C560" s="19" t="s">
        <v>1670</v>
      </c>
      <c r="D560" s="19" t="s">
        <v>1671</v>
      </c>
      <c r="E560" s="19" t="s">
        <v>93</v>
      </c>
      <c r="F560" s="19" t="s">
        <v>1672</v>
      </c>
      <c r="G560" s="19" t="s">
        <v>23</v>
      </c>
    </row>
    <row r="561" spans="1:7" x14ac:dyDescent="0.2">
      <c r="A561" s="19" t="s">
        <v>127</v>
      </c>
      <c r="B561" s="19">
        <v>1996</v>
      </c>
      <c r="C561" s="19" t="s">
        <v>1673</v>
      </c>
      <c r="D561" s="19" t="s">
        <v>1674</v>
      </c>
      <c r="E561" s="19" t="s">
        <v>94</v>
      </c>
      <c r="F561" s="19" t="s">
        <v>1533</v>
      </c>
      <c r="G561" s="19" t="s">
        <v>23</v>
      </c>
    </row>
    <row r="562" spans="1:7" x14ac:dyDescent="0.2">
      <c r="A562" s="19" t="s">
        <v>125</v>
      </c>
      <c r="B562" s="19">
        <v>1996</v>
      </c>
      <c r="C562" s="19" t="s">
        <v>1673</v>
      </c>
      <c r="D562" s="19" t="s">
        <v>1675</v>
      </c>
      <c r="E562" s="19" t="s">
        <v>92</v>
      </c>
      <c r="F562" s="19" t="s">
        <v>1676</v>
      </c>
      <c r="G562" s="19" t="s">
        <v>23</v>
      </c>
    </row>
    <row r="563" spans="1:7" x14ac:dyDescent="0.2">
      <c r="A563" s="19" t="s">
        <v>125</v>
      </c>
      <c r="B563" s="19">
        <v>1996</v>
      </c>
      <c r="C563" s="19" t="s">
        <v>1677</v>
      </c>
      <c r="D563" s="19" t="s">
        <v>1678</v>
      </c>
      <c r="E563" s="19" t="s">
        <v>92</v>
      </c>
      <c r="F563" s="19" t="s">
        <v>1388</v>
      </c>
      <c r="G563" s="19" t="s">
        <v>1679</v>
      </c>
    </row>
    <row r="564" spans="1:7" x14ac:dyDescent="0.2">
      <c r="A564" s="19" t="s">
        <v>125</v>
      </c>
      <c r="B564" s="19">
        <v>1996</v>
      </c>
      <c r="C564" s="19" t="s">
        <v>1680</v>
      </c>
      <c r="D564" s="19" t="s">
        <v>1681</v>
      </c>
      <c r="E564" s="19" t="s">
        <v>92</v>
      </c>
      <c r="F564" s="19" t="s">
        <v>1682</v>
      </c>
      <c r="G564" s="19" t="s">
        <v>28</v>
      </c>
    </row>
    <row r="565" spans="1:7" x14ac:dyDescent="0.2">
      <c r="A565" s="19" t="s">
        <v>125</v>
      </c>
      <c r="B565" s="19">
        <v>1996</v>
      </c>
      <c r="C565" s="19" t="s">
        <v>1683</v>
      </c>
      <c r="D565" s="19" t="s">
        <v>1684</v>
      </c>
      <c r="E565" s="19" t="s">
        <v>92</v>
      </c>
      <c r="F565" s="19" t="s">
        <v>1685</v>
      </c>
      <c r="G565" s="19" t="s">
        <v>1686</v>
      </c>
    </row>
    <row r="566" spans="1:7" x14ac:dyDescent="0.2">
      <c r="A566" s="19" t="s">
        <v>118</v>
      </c>
      <c r="B566" s="19">
        <v>1996</v>
      </c>
      <c r="C566" s="19" t="s">
        <v>1687</v>
      </c>
      <c r="D566" s="19" t="s">
        <v>1688</v>
      </c>
      <c r="E566" s="19" t="s">
        <v>93</v>
      </c>
      <c r="F566" s="19" t="s">
        <v>1689</v>
      </c>
      <c r="G566" s="19" t="s">
        <v>23</v>
      </c>
    </row>
    <row r="567" spans="1:7" x14ac:dyDescent="0.2">
      <c r="A567" s="19" t="s">
        <v>117</v>
      </c>
      <c r="B567" s="19">
        <v>1996</v>
      </c>
      <c r="C567" s="19" t="s">
        <v>1690</v>
      </c>
      <c r="D567" s="19" t="s">
        <v>1691</v>
      </c>
      <c r="E567" s="19" t="s">
        <v>95</v>
      </c>
      <c r="F567" s="19" t="s">
        <v>1692</v>
      </c>
      <c r="G567" s="19" t="s">
        <v>24</v>
      </c>
    </row>
    <row r="568" spans="1:7" x14ac:dyDescent="0.2">
      <c r="A568" s="19" t="s">
        <v>117</v>
      </c>
      <c r="B568" s="19">
        <v>1996</v>
      </c>
      <c r="C568" s="19" t="s">
        <v>1693</v>
      </c>
      <c r="D568" s="19" t="s">
        <v>1694</v>
      </c>
      <c r="E568" s="19" t="s">
        <v>95</v>
      </c>
      <c r="F568" s="19" t="s">
        <v>1695</v>
      </c>
      <c r="G568" s="19" t="s">
        <v>31</v>
      </c>
    </row>
    <row r="569" spans="1:7" x14ac:dyDescent="0.2">
      <c r="A569" s="19" t="s">
        <v>117</v>
      </c>
      <c r="B569" s="19">
        <v>1996</v>
      </c>
      <c r="C569" s="19" t="s">
        <v>1696</v>
      </c>
      <c r="D569" s="19" t="s">
        <v>1697</v>
      </c>
      <c r="E569" s="19" t="s">
        <v>95</v>
      </c>
      <c r="F569" s="19" t="s">
        <v>1698</v>
      </c>
      <c r="G569" s="19" t="s">
        <v>24</v>
      </c>
    </row>
    <row r="570" spans="1:7" x14ac:dyDescent="0.2">
      <c r="A570" s="19" t="s">
        <v>118</v>
      </c>
      <c r="B570" s="19">
        <v>1996</v>
      </c>
      <c r="C570" s="19" t="s">
        <v>1699</v>
      </c>
      <c r="D570" s="19" t="s">
        <v>1700</v>
      </c>
      <c r="E570" s="19" t="s">
        <v>93</v>
      </c>
      <c r="F570" s="19" t="s">
        <v>1701</v>
      </c>
      <c r="G570" s="19" t="s">
        <v>23</v>
      </c>
    </row>
    <row r="571" spans="1:7" x14ac:dyDescent="0.2">
      <c r="A571" s="19" t="s">
        <v>118</v>
      </c>
      <c r="B571" s="19">
        <v>1996</v>
      </c>
      <c r="C571" s="19" t="s">
        <v>1702</v>
      </c>
      <c r="D571" s="19" t="s">
        <v>1703</v>
      </c>
      <c r="E571" s="19" t="s">
        <v>93</v>
      </c>
      <c r="F571" s="19" t="s">
        <v>1704</v>
      </c>
      <c r="G571" s="19" t="s">
        <v>24</v>
      </c>
    </row>
    <row r="572" spans="1:7" x14ac:dyDescent="0.2">
      <c r="A572" s="19" t="s">
        <v>118</v>
      </c>
      <c r="B572" s="19">
        <v>1996</v>
      </c>
      <c r="C572" s="19" t="s">
        <v>1696</v>
      </c>
      <c r="D572" s="19" t="s">
        <v>1705</v>
      </c>
      <c r="E572" s="19" t="s">
        <v>93</v>
      </c>
      <c r="F572" s="19" t="s">
        <v>1706</v>
      </c>
      <c r="G572" s="19" t="s">
        <v>164</v>
      </c>
    </row>
    <row r="573" spans="1:7" x14ac:dyDescent="0.2">
      <c r="A573" s="19" t="s">
        <v>118</v>
      </c>
      <c r="B573" s="19">
        <v>1996</v>
      </c>
      <c r="C573" s="19" t="s">
        <v>1707</v>
      </c>
      <c r="D573" s="19" t="s">
        <v>1708</v>
      </c>
      <c r="E573" s="19" t="s">
        <v>93</v>
      </c>
      <c r="F573" s="19" t="s">
        <v>1709</v>
      </c>
      <c r="G573" s="19" t="s">
        <v>1710</v>
      </c>
    </row>
    <row r="574" spans="1:7" x14ac:dyDescent="0.2">
      <c r="A574" s="19" t="s">
        <v>117</v>
      </c>
      <c r="B574" s="19">
        <v>1996</v>
      </c>
      <c r="C574" s="19" t="s">
        <v>1711</v>
      </c>
      <c r="D574" s="19" t="s">
        <v>1712</v>
      </c>
      <c r="E574" s="19" t="s">
        <v>95</v>
      </c>
      <c r="F574" s="19" t="s">
        <v>1713</v>
      </c>
      <c r="G574" s="19" t="s">
        <v>23</v>
      </c>
    </row>
    <row r="575" spans="1:7" x14ac:dyDescent="0.2">
      <c r="A575" s="19" t="s">
        <v>118</v>
      </c>
      <c r="B575" s="19">
        <v>1996</v>
      </c>
      <c r="C575" s="19" t="s">
        <v>1714</v>
      </c>
      <c r="D575" s="19" t="s">
        <v>1715</v>
      </c>
      <c r="E575" s="19" t="s">
        <v>93</v>
      </c>
      <c r="F575" s="19" t="s">
        <v>1716</v>
      </c>
      <c r="G575" s="19" t="s">
        <v>23</v>
      </c>
    </row>
    <row r="576" spans="1:7" x14ac:dyDescent="0.2">
      <c r="A576" s="19" t="s">
        <v>118</v>
      </c>
      <c r="B576" s="19">
        <v>1996</v>
      </c>
      <c r="C576" s="19" t="s">
        <v>1717</v>
      </c>
      <c r="D576" s="19" t="s">
        <v>1718</v>
      </c>
      <c r="E576" s="19" t="s">
        <v>93</v>
      </c>
      <c r="F576" s="19" t="s">
        <v>1719</v>
      </c>
      <c r="G576" s="19" t="s">
        <v>23</v>
      </c>
    </row>
    <row r="577" spans="1:7" x14ac:dyDescent="0.2">
      <c r="A577" s="19" t="s">
        <v>118</v>
      </c>
      <c r="B577" s="19">
        <v>1996</v>
      </c>
      <c r="C577" s="19" t="s">
        <v>1720</v>
      </c>
      <c r="D577" s="19" t="s">
        <v>1721</v>
      </c>
      <c r="E577" s="19" t="s">
        <v>93</v>
      </c>
      <c r="F577" s="19" t="s">
        <v>1722</v>
      </c>
      <c r="G577" s="19" t="s">
        <v>23</v>
      </c>
    </row>
    <row r="578" spans="1:7" x14ac:dyDescent="0.2">
      <c r="A578" s="19" t="s">
        <v>118</v>
      </c>
      <c r="B578" s="19">
        <v>1996</v>
      </c>
      <c r="C578" s="19" t="s">
        <v>1723</v>
      </c>
      <c r="D578" s="19" t="s">
        <v>1724</v>
      </c>
      <c r="E578" s="19" t="s">
        <v>93</v>
      </c>
      <c r="F578" s="19" t="s">
        <v>1725</v>
      </c>
      <c r="G578" s="19" t="s">
        <v>23</v>
      </c>
    </row>
    <row r="579" spans="1:7" x14ac:dyDescent="0.2">
      <c r="A579" s="19" t="s">
        <v>118</v>
      </c>
      <c r="B579" s="19">
        <v>1996</v>
      </c>
      <c r="C579" s="19" t="s">
        <v>1726</v>
      </c>
      <c r="D579" s="19" t="s">
        <v>1727</v>
      </c>
      <c r="E579" s="19" t="s">
        <v>93</v>
      </c>
      <c r="F579" s="19" t="s">
        <v>1728</v>
      </c>
      <c r="G579" s="19" t="s">
        <v>24</v>
      </c>
    </row>
    <row r="580" spans="1:7" x14ac:dyDescent="0.2">
      <c r="A580" s="19" t="s">
        <v>118</v>
      </c>
      <c r="B580" s="19">
        <v>1997</v>
      </c>
      <c r="C580" s="19" t="s">
        <v>1729</v>
      </c>
      <c r="D580" s="19" t="s">
        <v>1730</v>
      </c>
      <c r="E580" s="19" t="s">
        <v>93</v>
      </c>
      <c r="F580" s="19" t="s">
        <v>1731</v>
      </c>
      <c r="G580" s="19" t="s">
        <v>24</v>
      </c>
    </row>
    <row r="581" spans="1:7" x14ac:dyDescent="0.2">
      <c r="A581" s="19" t="s">
        <v>118</v>
      </c>
      <c r="B581" s="19">
        <v>1997</v>
      </c>
      <c r="C581" s="19" t="s">
        <v>1732</v>
      </c>
      <c r="D581" s="19" t="s">
        <v>1733</v>
      </c>
      <c r="E581" s="19" t="s">
        <v>93</v>
      </c>
      <c r="F581" s="19" t="s">
        <v>1734</v>
      </c>
      <c r="G581" s="19" t="s">
        <v>1229</v>
      </c>
    </row>
    <row r="582" spans="1:7" x14ac:dyDescent="0.2">
      <c r="A582" s="19" t="s">
        <v>118</v>
      </c>
      <c r="B582" s="19">
        <v>1997</v>
      </c>
      <c r="C582" s="19" t="s">
        <v>1735</v>
      </c>
      <c r="D582" s="19" t="s">
        <v>1736</v>
      </c>
      <c r="E582" s="19" t="s">
        <v>93</v>
      </c>
      <c r="F582" s="19" t="s">
        <v>1406</v>
      </c>
      <c r="G582" s="19" t="s">
        <v>1407</v>
      </c>
    </row>
    <row r="583" spans="1:7" x14ac:dyDescent="0.2">
      <c r="A583" s="19" t="s">
        <v>118</v>
      </c>
      <c r="B583" s="19">
        <v>1997</v>
      </c>
      <c r="C583" s="19" t="s">
        <v>1737</v>
      </c>
      <c r="D583" s="19" t="s">
        <v>1738</v>
      </c>
      <c r="E583" s="19" t="s">
        <v>93</v>
      </c>
      <c r="F583" s="19" t="s">
        <v>1739</v>
      </c>
      <c r="G583" s="19" t="s">
        <v>23</v>
      </c>
    </row>
    <row r="584" spans="1:7" x14ac:dyDescent="0.2">
      <c r="A584" s="19" t="s">
        <v>118</v>
      </c>
      <c r="B584" s="19">
        <v>1997</v>
      </c>
      <c r="C584" s="19" t="s">
        <v>1740</v>
      </c>
      <c r="D584" s="19" t="s">
        <v>1741</v>
      </c>
      <c r="E584" s="19" t="s">
        <v>93</v>
      </c>
      <c r="F584" s="19" t="s">
        <v>1742</v>
      </c>
      <c r="G584" s="19" t="s">
        <v>23</v>
      </c>
    </row>
    <row r="585" spans="1:7" x14ac:dyDescent="0.2">
      <c r="A585" s="19" t="s">
        <v>118</v>
      </c>
      <c r="B585" s="19">
        <v>1997</v>
      </c>
      <c r="C585" s="19" t="s">
        <v>1743</v>
      </c>
      <c r="D585" s="19" t="s">
        <v>418</v>
      </c>
      <c r="E585" s="19" t="s">
        <v>93</v>
      </c>
      <c r="F585" s="19" t="s">
        <v>1744</v>
      </c>
      <c r="G585" s="19" t="s">
        <v>23</v>
      </c>
    </row>
    <row r="586" spans="1:7" x14ac:dyDescent="0.2">
      <c r="A586" s="19" t="s">
        <v>118</v>
      </c>
      <c r="B586" s="19">
        <v>1997</v>
      </c>
      <c r="C586" s="19" t="s">
        <v>1745</v>
      </c>
      <c r="D586" s="19" t="s">
        <v>1746</v>
      </c>
      <c r="E586" s="19" t="s">
        <v>93</v>
      </c>
      <c r="F586" s="19" t="s">
        <v>1747</v>
      </c>
      <c r="G586" s="19" t="s">
        <v>23</v>
      </c>
    </row>
    <row r="587" spans="1:7" x14ac:dyDescent="0.2">
      <c r="A587" s="19" t="s">
        <v>118</v>
      </c>
      <c r="B587" s="19">
        <v>1997</v>
      </c>
      <c r="C587" s="19" t="s">
        <v>1748</v>
      </c>
      <c r="D587" s="19" t="s">
        <v>1749</v>
      </c>
      <c r="E587" s="19" t="s">
        <v>93</v>
      </c>
      <c r="F587" s="19" t="s">
        <v>1750</v>
      </c>
      <c r="G587" s="19" t="s">
        <v>23</v>
      </c>
    </row>
    <row r="588" spans="1:7" x14ac:dyDescent="0.2">
      <c r="A588" s="19" t="s">
        <v>118</v>
      </c>
      <c r="B588" s="19">
        <v>1997</v>
      </c>
      <c r="C588" s="19" t="s">
        <v>1751</v>
      </c>
      <c r="D588" s="19" t="s">
        <v>1752</v>
      </c>
      <c r="E588" s="19" t="s">
        <v>93</v>
      </c>
      <c r="F588" s="19" t="s">
        <v>1067</v>
      </c>
      <c r="G588" s="19" t="s">
        <v>23</v>
      </c>
    </row>
    <row r="589" spans="1:7" x14ac:dyDescent="0.2">
      <c r="A589" s="19" t="s">
        <v>118</v>
      </c>
      <c r="B589" s="19">
        <v>1997</v>
      </c>
      <c r="C589" s="19" t="s">
        <v>1753</v>
      </c>
      <c r="D589" s="19" t="s">
        <v>1754</v>
      </c>
      <c r="E589" s="19" t="s">
        <v>93</v>
      </c>
      <c r="F589" s="19" t="s">
        <v>1755</v>
      </c>
      <c r="G589" s="19" t="s">
        <v>23</v>
      </c>
    </row>
    <row r="590" spans="1:7" x14ac:dyDescent="0.2">
      <c r="A590" s="19" t="s">
        <v>118</v>
      </c>
      <c r="B590" s="19">
        <v>1997</v>
      </c>
      <c r="C590" s="19" t="s">
        <v>1756</v>
      </c>
      <c r="D590" s="19" t="s">
        <v>1757</v>
      </c>
      <c r="E590" s="19" t="s">
        <v>93</v>
      </c>
      <c r="F590" s="19" t="s">
        <v>1758</v>
      </c>
      <c r="G590" s="19" t="s">
        <v>23</v>
      </c>
    </row>
    <row r="591" spans="1:7" x14ac:dyDescent="0.2">
      <c r="A591" s="19" t="s">
        <v>118</v>
      </c>
      <c r="B591" s="19">
        <v>1997</v>
      </c>
      <c r="C591" s="19" t="s">
        <v>1759</v>
      </c>
      <c r="D591" s="19" t="s">
        <v>1760</v>
      </c>
      <c r="E591" s="19" t="s">
        <v>93</v>
      </c>
      <c r="F591" s="19" t="s">
        <v>1761</v>
      </c>
      <c r="G591" s="19" t="s">
        <v>23</v>
      </c>
    </row>
    <row r="592" spans="1:7" x14ac:dyDescent="0.2">
      <c r="A592" s="19" t="s">
        <v>118</v>
      </c>
      <c r="B592" s="19">
        <v>1997</v>
      </c>
      <c r="C592" s="19" t="s">
        <v>1762</v>
      </c>
      <c r="D592" s="19" t="s">
        <v>1763</v>
      </c>
      <c r="E592" s="19" t="s">
        <v>93</v>
      </c>
      <c r="F592" s="19" t="s">
        <v>1764</v>
      </c>
      <c r="G592" s="19" t="s">
        <v>28</v>
      </c>
    </row>
    <row r="593" spans="1:7" x14ac:dyDescent="0.2">
      <c r="A593" s="19" t="s">
        <v>118</v>
      </c>
      <c r="B593" s="19">
        <v>1997</v>
      </c>
      <c r="C593" s="19" t="s">
        <v>1765</v>
      </c>
      <c r="D593" s="19" t="s">
        <v>1766</v>
      </c>
      <c r="E593" s="19" t="s">
        <v>93</v>
      </c>
      <c r="F593" s="19" t="s">
        <v>1767</v>
      </c>
      <c r="G593" s="19" t="s">
        <v>23</v>
      </c>
    </row>
    <row r="594" spans="1:7" x14ac:dyDescent="0.2">
      <c r="A594" s="19" t="s">
        <v>118</v>
      </c>
      <c r="B594" s="19">
        <v>1997</v>
      </c>
      <c r="C594" s="19" t="s">
        <v>1768</v>
      </c>
      <c r="D594" s="19" t="s">
        <v>1769</v>
      </c>
      <c r="E594" s="19" t="s">
        <v>93</v>
      </c>
      <c r="F594" s="19" t="s">
        <v>1770</v>
      </c>
      <c r="G594" s="19" t="s">
        <v>1771</v>
      </c>
    </row>
    <row r="595" spans="1:7" x14ac:dyDescent="0.2">
      <c r="A595" s="19" t="s">
        <v>118</v>
      </c>
      <c r="B595" s="19">
        <v>1997</v>
      </c>
      <c r="C595" s="19" t="s">
        <v>1772</v>
      </c>
      <c r="D595" s="19" t="s">
        <v>1773</v>
      </c>
      <c r="E595" s="19" t="s">
        <v>93</v>
      </c>
      <c r="F595" s="19" t="s">
        <v>1774</v>
      </c>
      <c r="G595" s="19" t="s">
        <v>23</v>
      </c>
    </row>
    <row r="596" spans="1:7" x14ac:dyDescent="0.2">
      <c r="A596" s="19" t="s">
        <v>127</v>
      </c>
      <c r="B596" s="19">
        <v>1997</v>
      </c>
      <c r="C596" s="19" t="s">
        <v>1775</v>
      </c>
      <c r="D596" s="19" t="s">
        <v>869</v>
      </c>
      <c r="E596" s="19" t="s">
        <v>94</v>
      </c>
      <c r="F596" s="19" t="s">
        <v>1776</v>
      </c>
      <c r="G596" s="19" t="s">
        <v>23</v>
      </c>
    </row>
    <row r="597" spans="1:7" x14ac:dyDescent="0.2">
      <c r="A597" s="19" t="s">
        <v>127</v>
      </c>
      <c r="B597" s="19">
        <v>1997</v>
      </c>
      <c r="C597" s="19" t="s">
        <v>1775</v>
      </c>
      <c r="D597" s="19" t="s">
        <v>1777</v>
      </c>
      <c r="E597" s="19" t="s">
        <v>94</v>
      </c>
      <c r="F597" s="19" t="s">
        <v>1778</v>
      </c>
      <c r="G597" s="19" t="s">
        <v>23</v>
      </c>
    </row>
    <row r="598" spans="1:7" x14ac:dyDescent="0.2">
      <c r="A598" s="19" t="s">
        <v>127</v>
      </c>
      <c r="B598" s="19">
        <v>1997</v>
      </c>
      <c r="C598" s="19" t="s">
        <v>1779</v>
      </c>
      <c r="D598" s="19" t="s">
        <v>1780</v>
      </c>
      <c r="E598" s="19" t="s">
        <v>94</v>
      </c>
      <c r="F598" s="19" t="s">
        <v>1781</v>
      </c>
      <c r="G598" s="19" t="s">
        <v>28</v>
      </c>
    </row>
    <row r="599" spans="1:7" x14ac:dyDescent="0.2">
      <c r="A599" s="19" t="s">
        <v>127</v>
      </c>
      <c r="B599" s="19">
        <v>1997</v>
      </c>
      <c r="C599" s="19" t="s">
        <v>1772</v>
      </c>
      <c r="D599" s="19" t="s">
        <v>1782</v>
      </c>
      <c r="E599" s="19" t="s">
        <v>94</v>
      </c>
      <c r="F599" s="19" t="s">
        <v>1783</v>
      </c>
      <c r="G599" s="19" t="s">
        <v>23</v>
      </c>
    </row>
    <row r="600" spans="1:7" x14ac:dyDescent="0.2">
      <c r="A600" s="19" t="s">
        <v>127</v>
      </c>
      <c r="B600" s="19">
        <v>1997</v>
      </c>
      <c r="C600" s="19" t="s">
        <v>1772</v>
      </c>
      <c r="D600" s="19" t="s">
        <v>1153</v>
      </c>
      <c r="E600" s="19" t="s">
        <v>94</v>
      </c>
      <c r="F600" s="19" t="s">
        <v>1784</v>
      </c>
      <c r="G600" s="19" t="s">
        <v>23</v>
      </c>
    </row>
    <row r="601" spans="1:7" x14ac:dyDescent="0.2">
      <c r="A601" s="19" t="s">
        <v>127</v>
      </c>
      <c r="B601" s="19">
        <v>1997</v>
      </c>
      <c r="C601" s="19" t="s">
        <v>1647</v>
      </c>
      <c r="D601" s="19" t="s">
        <v>1785</v>
      </c>
      <c r="E601" s="19" t="s">
        <v>94</v>
      </c>
      <c r="F601" s="19" t="s">
        <v>1786</v>
      </c>
      <c r="G601" s="19" t="s">
        <v>23</v>
      </c>
    </row>
    <row r="602" spans="1:7" x14ac:dyDescent="0.2">
      <c r="A602" s="19" t="s">
        <v>118</v>
      </c>
      <c r="B602" s="19">
        <v>1997</v>
      </c>
      <c r="C602" s="19" t="s">
        <v>1787</v>
      </c>
      <c r="D602" s="19" t="s">
        <v>1788</v>
      </c>
      <c r="E602" s="19" t="s">
        <v>93</v>
      </c>
      <c r="F602" s="19" t="s">
        <v>1789</v>
      </c>
      <c r="G602" s="19" t="s">
        <v>23</v>
      </c>
    </row>
    <row r="603" spans="1:7" x14ac:dyDescent="0.2">
      <c r="A603" s="19" t="s">
        <v>118</v>
      </c>
      <c r="B603" s="19">
        <v>1997</v>
      </c>
      <c r="C603" s="19" t="s">
        <v>1790</v>
      </c>
      <c r="D603" s="19" t="s">
        <v>1791</v>
      </c>
      <c r="E603" s="19" t="s">
        <v>93</v>
      </c>
      <c r="F603" s="19" t="s">
        <v>1792</v>
      </c>
      <c r="G603" s="19" t="s">
        <v>23</v>
      </c>
    </row>
    <row r="604" spans="1:7" x14ac:dyDescent="0.2">
      <c r="A604" s="19" t="s">
        <v>127</v>
      </c>
      <c r="B604" s="19">
        <v>1997</v>
      </c>
      <c r="C604" s="19" t="s">
        <v>1756</v>
      </c>
      <c r="D604" s="19" t="s">
        <v>1793</v>
      </c>
      <c r="E604" s="19" t="s">
        <v>94</v>
      </c>
      <c r="F604" s="19" t="s">
        <v>1794</v>
      </c>
      <c r="G604" s="19" t="s">
        <v>23</v>
      </c>
    </row>
    <row r="605" spans="1:7" x14ac:dyDescent="0.2">
      <c r="A605" s="19" t="s">
        <v>118</v>
      </c>
      <c r="B605" s="19">
        <v>1997</v>
      </c>
      <c r="C605" s="19" t="s">
        <v>1795</v>
      </c>
      <c r="D605" s="19" t="s">
        <v>1796</v>
      </c>
      <c r="E605" s="19" t="s">
        <v>93</v>
      </c>
      <c r="F605" s="19" t="s">
        <v>1797</v>
      </c>
      <c r="G605" s="19" t="s">
        <v>164</v>
      </c>
    </row>
    <row r="606" spans="1:7" x14ac:dyDescent="0.2">
      <c r="A606" s="19" t="s">
        <v>118</v>
      </c>
      <c r="B606" s="19">
        <v>1997</v>
      </c>
      <c r="C606" s="19" t="s">
        <v>1798</v>
      </c>
      <c r="D606" s="19" t="s">
        <v>1799</v>
      </c>
      <c r="E606" s="19" t="s">
        <v>93</v>
      </c>
      <c r="F606" s="19" t="s">
        <v>1800</v>
      </c>
      <c r="G606" s="19" t="s">
        <v>23</v>
      </c>
    </row>
    <row r="607" spans="1:7" x14ac:dyDescent="0.2">
      <c r="A607" s="19" t="s">
        <v>118</v>
      </c>
      <c r="B607" s="19">
        <v>1997</v>
      </c>
      <c r="C607" s="19" t="s">
        <v>1801</v>
      </c>
      <c r="D607" s="19" t="s">
        <v>1802</v>
      </c>
      <c r="E607" s="19" t="s">
        <v>93</v>
      </c>
      <c r="F607" s="19" t="s">
        <v>1211</v>
      </c>
      <c r="G607" s="19" t="s">
        <v>23</v>
      </c>
    </row>
    <row r="608" spans="1:7" x14ac:dyDescent="0.2">
      <c r="A608" s="19" t="s">
        <v>118</v>
      </c>
      <c r="B608" s="19">
        <v>1997</v>
      </c>
      <c r="C608" s="19" t="s">
        <v>1803</v>
      </c>
      <c r="D608" s="19" t="s">
        <v>171</v>
      </c>
      <c r="E608" s="19" t="s">
        <v>93</v>
      </c>
      <c r="F608" s="19" t="s">
        <v>1369</v>
      </c>
      <c r="G608" s="19" t="s">
        <v>24</v>
      </c>
    </row>
    <row r="609" spans="1:7" x14ac:dyDescent="0.2">
      <c r="A609" s="19" t="s">
        <v>125</v>
      </c>
      <c r="B609" s="19">
        <v>1997</v>
      </c>
      <c r="C609" s="19" t="s">
        <v>1804</v>
      </c>
      <c r="D609" s="19" t="s">
        <v>1805</v>
      </c>
      <c r="E609" s="19" t="s">
        <v>92</v>
      </c>
      <c r="F609" s="19" t="s">
        <v>1806</v>
      </c>
      <c r="G609" s="19" t="s">
        <v>23</v>
      </c>
    </row>
    <row r="610" spans="1:7" x14ac:dyDescent="0.2">
      <c r="A610" s="19" t="s">
        <v>117</v>
      </c>
      <c r="B610" s="19">
        <v>1997</v>
      </c>
      <c r="C610" s="19" t="s">
        <v>1768</v>
      </c>
      <c r="D610" s="19" t="s">
        <v>1807</v>
      </c>
      <c r="E610" s="19" t="s">
        <v>95</v>
      </c>
      <c r="F610" s="19" t="s">
        <v>1808</v>
      </c>
      <c r="G610" s="19" t="s">
        <v>1771</v>
      </c>
    </row>
    <row r="611" spans="1:7" x14ac:dyDescent="0.2">
      <c r="A611" s="19" t="s">
        <v>117</v>
      </c>
      <c r="B611" s="19">
        <v>1997</v>
      </c>
      <c r="C611" s="19" t="s">
        <v>1762</v>
      </c>
      <c r="D611" s="19" t="s">
        <v>1809</v>
      </c>
      <c r="E611" s="19" t="s">
        <v>95</v>
      </c>
      <c r="F611" s="19" t="s">
        <v>1810</v>
      </c>
      <c r="G611" s="19" t="s">
        <v>28</v>
      </c>
    </row>
    <row r="612" spans="1:7" x14ac:dyDescent="0.2">
      <c r="A612" s="19" t="s">
        <v>117</v>
      </c>
      <c r="B612" s="19">
        <v>1997</v>
      </c>
      <c r="C612" s="19" t="s">
        <v>1811</v>
      </c>
      <c r="D612" s="19" t="s">
        <v>1812</v>
      </c>
      <c r="E612" s="19" t="s">
        <v>95</v>
      </c>
      <c r="F612" s="19" t="s">
        <v>1813</v>
      </c>
      <c r="G612" s="19" t="s">
        <v>25</v>
      </c>
    </row>
    <row r="613" spans="1:7" x14ac:dyDescent="0.2">
      <c r="A613" s="19" t="s">
        <v>117</v>
      </c>
      <c r="B613" s="19">
        <v>1997</v>
      </c>
      <c r="C613" s="19" t="s">
        <v>1748</v>
      </c>
      <c r="D613" s="19" t="s">
        <v>1814</v>
      </c>
      <c r="E613" s="19" t="s">
        <v>95</v>
      </c>
      <c r="F613" s="19" t="s">
        <v>1815</v>
      </c>
      <c r="G613" s="19" t="s">
        <v>23</v>
      </c>
    </row>
    <row r="614" spans="1:7" x14ac:dyDescent="0.2">
      <c r="A614" s="19" t="s">
        <v>118</v>
      </c>
      <c r="B614" s="19">
        <v>1997</v>
      </c>
      <c r="C614" s="19" t="s">
        <v>1816</v>
      </c>
      <c r="D614" s="19" t="s">
        <v>248</v>
      </c>
      <c r="E614" s="19" t="s">
        <v>93</v>
      </c>
      <c r="F614" s="19" t="s">
        <v>1817</v>
      </c>
      <c r="G614" s="19" t="s">
        <v>24</v>
      </c>
    </row>
    <row r="615" spans="1:7" x14ac:dyDescent="0.2">
      <c r="A615" s="19" t="s">
        <v>125</v>
      </c>
      <c r="B615" s="19">
        <v>1997</v>
      </c>
      <c r="C615" s="19" t="s">
        <v>1748</v>
      </c>
      <c r="D615" s="19" t="s">
        <v>1818</v>
      </c>
      <c r="E615" s="19" t="s">
        <v>92</v>
      </c>
      <c r="F615" s="19" t="s">
        <v>1819</v>
      </c>
      <c r="G615" s="19" t="s">
        <v>23</v>
      </c>
    </row>
    <row r="616" spans="1:7" x14ac:dyDescent="0.2">
      <c r="A616" s="19" t="s">
        <v>125</v>
      </c>
      <c r="B616" s="19">
        <v>1997</v>
      </c>
      <c r="C616" s="19" t="s">
        <v>1787</v>
      </c>
      <c r="D616" s="19" t="s">
        <v>1820</v>
      </c>
      <c r="E616" s="19" t="s">
        <v>92</v>
      </c>
      <c r="F616" s="19" t="s">
        <v>1821</v>
      </c>
      <c r="G616" s="19" t="s">
        <v>23</v>
      </c>
    </row>
    <row r="617" spans="1:7" x14ac:dyDescent="0.2">
      <c r="A617" s="19" t="s">
        <v>127</v>
      </c>
      <c r="B617" s="19">
        <v>1998</v>
      </c>
      <c r="C617" s="19" t="s">
        <v>1647</v>
      </c>
      <c r="D617" s="19" t="s">
        <v>1822</v>
      </c>
      <c r="E617" s="19" t="s">
        <v>94</v>
      </c>
      <c r="F617" s="19" t="s">
        <v>1499</v>
      </c>
      <c r="G617" s="19" t="s">
        <v>23</v>
      </c>
    </row>
    <row r="618" spans="1:7" x14ac:dyDescent="0.2">
      <c r="A618" s="19" t="s">
        <v>125</v>
      </c>
      <c r="B618" s="19">
        <v>1998</v>
      </c>
      <c r="C618" s="19" t="s">
        <v>1823</v>
      </c>
      <c r="D618" s="19" t="s">
        <v>1824</v>
      </c>
      <c r="E618" s="19" t="s">
        <v>92</v>
      </c>
      <c r="F618" s="19" t="s">
        <v>1825</v>
      </c>
      <c r="G618" s="19" t="s">
        <v>164</v>
      </c>
    </row>
    <row r="619" spans="1:7" x14ac:dyDescent="0.2">
      <c r="A619" s="19" t="s">
        <v>125</v>
      </c>
      <c r="B619" s="19">
        <v>1998</v>
      </c>
      <c r="C619" s="19" t="s">
        <v>1826</v>
      </c>
      <c r="D619" s="19" t="s">
        <v>1827</v>
      </c>
      <c r="E619" s="19" t="s">
        <v>92</v>
      </c>
      <c r="F619" s="19" t="s">
        <v>1828</v>
      </c>
      <c r="G619" s="19" t="s">
        <v>28</v>
      </c>
    </row>
    <row r="620" spans="1:7" x14ac:dyDescent="0.2">
      <c r="A620" s="19" t="s">
        <v>125</v>
      </c>
      <c r="B620" s="19">
        <v>1998</v>
      </c>
      <c r="C620" s="19" t="s">
        <v>1829</v>
      </c>
      <c r="D620" s="19" t="s">
        <v>1830</v>
      </c>
      <c r="E620" s="19" t="s">
        <v>92</v>
      </c>
      <c r="F620" s="19" t="s">
        <v>1643</v>
      </c>
      <c r="G620" s="19" t="s">
        <v>23</v>
      </c>
    </row>
    <row r="621" spans="1:7" x14ac:dyDescent="0.2">
      <c r="A621" s="19" t="s">
        <v>117</v>
      </c>
      <c r="B621" s="19">
        <v>1998</v>
      </c>
      <c r="C621" s="19" t="s">
        <v>1831</v>
      </c>
      <c r="D621" s="19" t="s">
        <v>1832</v>
      </c>
      <c r="E621" s="19" t="s">
        <v>95</v>
      </c>
      <c r="F621" s="19" t="s">
        <v>1833</v>
      </c>
      <c r="G621" s="19" t="s">
        <v>23</v>
      </c>
    </row>
    <row r="622" spans="1:7" x14ac:dyDescent="0.2">
      <c r="A622" s="19" t="s">
        <v>125</v>
      </c>
      <c r="B622" s="19">
        <v>1998</v>
      </c>
      <c r="C622" s="19" t="s">
        <v>1834</v>
      </c>
      <c r="D622" s="19" t="s">
        <v>1835</v>
      </c>
      <c r="E622" s="19" t="s">
        <v>92</v>
      </c>
      <c r="F622" s="19" t="s">
        <v>1836</v>
      </c>
      <c r="G622" s="19" t="s">
        <v>24</v>
      </c>
    </row>
    <row r="623" spans="1:7" x14ac:dyDescent="0.2">
      <c r="A623" s="19" t="s">
        <v>127</v>
      </c>
      <c r="B623" s="19">
        <v>1998</v>
      </c>
      <c r="C623" s="19" t="s">
        <v>1837</v>
      </c>
      <c r="D623" s="19" t="s">
        <v>938</v>
      </c>
      <c r="E623" s="19" t="s">
        <v>94</v>
      </c>
      <c r="F623" s="19" t="s">
        <v>1838</v>
      </c>
      <c r="G623" s="19" t="s">
        <v>23</v>
      </c>
    </row>
    <row r="624" spans="1:7" x14ac:dyDescent="0.2">
      <c r="A624" s="19" t="s">
        <v>117</v>
      </c>
      <c r="B624" s="19">
        <v>1998</v>
      </c>
      <c r="C624" s="19" t="s">
        <v>1839</v>
      </c>
      <c r="D624" s="19" t="s">
        <v>1840</v>
      </c>
      <c r="E624" s="19" t="s">
        <v>95</v>
      </c>
      <c r="F624" s="19" t="s">
        <v>1841</v>
      </c>
      <c r="G624" s="19" t="s">
        <v>23</v>
      </c>
    </row>
    <row r="625" spans="1:7" x14ac:dyDescent="0.2">
      <c r="A625" s="19" t="s">
        <v>117</v>
      </c>
      <c r="B625" s="19">
        <v>1998</v>
      </c>
      <c r="C625" s="19" t="s">
        <v>1842</v>
      </c>
      <c r="D625" s="19" t="s">
        <v>1843</v>
      </c>
      <c r="E625" s="19" t="s">
        <v>95</v>
      </c>
      <c r="F625" s="19" t="s">
        <v>1844</v>
      </c>
      <c r="G625" s="19" t="s">
        <v>23</v>
      </c>
    </row>
    <row r="626" spans="1:7" x14ac:dyDescent="0.2">
      <c r="A626" s="19" t="s">
        <v>125</v>
      </c>
      <c r="B626" s="19">
        <v>1998</v>
      </c>
      <c r="C626" s="19" t="s">
        <v>1845</v>
      </c>
      <c r="D626" s="19" t="s">
        <v>1846</v>
      </c>
      <c r="E626" s="19" t="s">
        <v>92</v>
      </c>
      <c r="F626" s="19" t="s">
        <v>1847</v>
      </c>
      <c r="G626" s="19" t="s">
        <v>23</v>
      </c>
    </row>
    <row r="627" spans="1:7" x14ac:dyDescent="0.2">
      <c r="A627" s="19" t="s">
        <v>127</v>
      </c>
      <c r="B627" s="19">
        <v>1998</v>
      </c>
      <c r="C627" s="19" t="s">
        <v>1829</v>
      </c>
      <c r="D627" s="19" t="s">
        <v>1848</v>
      </c>
      <c r="E627" s="19" t="s">
        <v>94</v>
      </c>
      <c r="F627" s="19" t="s">
        <v>1849</v>
      </c>
      <c r="G627" s="19" t="s">
        <v>1850</v>
      </c>
    </row>
    <row r="628" spans="1:7" x14ac:dyDescent="0.2">
      <c r="A628" s="19" t="s">
        <v>118</v>
      </c>
      <c r="B628" s="19">
        <v>1998</v>
      </c>
      <c r="C628" s="19" t="s">
        <v>1851</v>
      </c>
      <c r="D628" s="19" t="s">
        <v>1852</v>
      </c>
      <c r="E628" s="19" t="s">
        <v>93</v>
      </c>
      <c r="F628" s="19" t="s">
        <v>1853</v>
      </c>
      <c r="G628" s="19" t="s">
        <v>28</v>
      </c>
    </row>
    <row r="629" spans="1:7" x14ac:dyDescent="0.2">
      <c r="A629" s="19" t="s">
        <v>127</v>
      </c>
      <c r="B629" s="19">
        <v>1998</v>
      </c>
      <c r="C629" s="19" t="s">
        <v>1854</v>
      </c>
      <c r="D629" s="19" t="s">
        <v>1855</v>
      </c>
      <c r="E629" s="19" t="s">
        <v>94</v>
      </c>
      <c r="F629" s="19" t="s">
        <v>1856</v>
      </c>
      <c r="G629" s="19" t="s">
        <v>1857</v>
      </c>
    </row>
    <row r="630" spans="1:7" x14ac:dyDescent="0.2">
      <c r="A630" s="19" t="s">
        <v>118</v>
      </c>
      <c r="B630" s="19">
        <v>1998</v>
      </c>
      <c r="C630" s="19" t="s">
        <v>1839</v>
      </c>
      <c r="D630" s="19" t="s">
        <v>718</v>
      </c>
      <c r="E630" s="19" t="s">
        <v>93</v>
      </c>
      <c r="F630" s="19" t="s">
        <v>1858</v>
      </c>
      <c r="G630" s="19" t="s">
        <v>23</v>
      </c>
    </row>
    <row r="631" spans="1:7" x14ac:dyDescent="0.2">
      <c r="A631" s="19" t="s">
        <v>118</v>
      </c>
      <c r="B631" s="19">
        <v>1998</v>
      </c>
      <c r="C631" s="19" t="s">
        <v>1859</v>
      </c>
      <c r="D631" s="19" t="s">
        <v>1860</v>
      </c>
      <c r="E631" s="19" t="s">
        <v>93</v>
      </c>
      <c r="F631" s="19" t="s">
        <v>1709</v>
      </c>
      <c r="G631" s="19" t="s">
        <v>23</v>
      </c>
    </row>
    <row r="632" spans="1:7" x14ac:dyDescent="0.2">
      <c r="A632" s="19" t="s">
        <v>118</v>
      </c>
      <c r="B632" s="19">
        <v>1998</v>
      </c>
      <c r="C632" s="19" t="s">
        <v>1861</v>
      </c>
      <c r="D632" s="19" t="s">
        <v>1862</v>
      </c>
      <c r="E632" s="19" t="s">
        <v>93</v>
      </c>
      <c r="F632" s="19" t="s">
        <v>1863</v>
      </c>
      <c r="G632" s="19" t="s">
        <v>23</v>
      </c>
    </row>
    <row r="633" spans="1:7" x14ac:dyDescent="0.2">
      <c r="A633" s="19" t="s">
        <v>118</v>
      </c>
      <c r="B633" s="19">
        <v>1998</v>
      </c>
      <c r="C633" s="19" t="s">
        <v>1864</v>
      </c>
      <c r="D633" s="19" t="s">
        <v>1865</v>
      </c>
      <c r="E633" s="19" t="s">
        <v>93</v>
      </c>
      <c r="F633" s="19" t="s">
        <v>1866</v>
      </c>
      <c r="G633" s="19" t="s">
        <v>23</v>
      </c>
    </row>
    <row r="634" spans="1:7" x14ac:dyDescent="0.2">
      <c r="A634" s="19" t="s">
        <v>127</v>
      </c>
      <c r="B634" s="19">
        <v>1998</v>
      </c>
      <c r="C634" s="19" t="s">
        <v>1867</v>
      </c>
      <c r="D634" s="19" t="s">
        <v>1868</v>
      </c>
      <c r="E634" s="19" t="s">
        <v>94</v>
      </c>
      <c r="F634" s="19" t="s">
        <v>1869</v>
      </c>
      <c r="G634" s="19" t="s">
        <v>48</v>
      </c>
    </row>
    <row r="635" spans="1:7" x14ac:dyDescent="0.2">
      <c r="A635" s="19" t="s">
        <v>127</v>
      </c>
      <c r="B635" s="19">
        <v>1998</v>
      </c>
      <c r="C635" s="19" t="s">
        <v>1829</v>
      </c>
      <c r="D635" s="19" t="s">
        <v>1807</v>
      </c>
      <c r="E635" s="19" t="s">
        <v>94</v>
      </c>
      <c r="F635" s="19" t="s">
        <v>1870</v>
      </c>
      <c r="G635" s="19" t="s">
        <v>1850</v>
      </c>
    </row>
    <row r="636" spans="1:7" x14ac:dyDescent="0.2">
      <c r="A636" s="19" t="s">
        <v>118</v>
      </c>
      <c r="B636" s="19">
        <v>1998</v>
      </c>
      <c r="C636" s="19" t="s">
        <v>1826</v>
      </c>
      <c r="D636" s="19" t="s">
        <v>1871</v>
      </c>
      <c r="E636" s="19" t="s">
        <v>93</v>
      </c>
      <c r="F636" s="19" t="s">
        <v>1872</v>
      </c>
      <c r="G636" s="19" t="s">
        <v>28</v>
      </c>
    </row>
    <row r="637" spans="1:7" x14ac:dyDescent="0.2">
      <c r="A637" s="19" t="s">
        <v>127</v>
      </c>
      <c r="B637" s="19">
        <v>1998</v>
      </c>
      <c r="C637" s="19" t="s">
        <v>1873</v>
      </c>
      <c r="D637" s="19" t="s">
        <v>1874</v>
      </c>
      <c r="E637" s="19" t="s">
        <v>94</v>
      </c>
      <c r="F637" s="19" t="s">
        <v>1875</v>
      </c>
      <c r="G637" s="19" t="s">
        <v>23</v>
      </c>
    </row>
    <row r="638" spans="1:7" x14ac:dyDescent="0.2">
      <c r="A638" s="19" t="s">
        <v>118</v>
      </c>
      <c r="B638" s="19">
        <v>1998</v>
      </c>
      <c r="C638" s="19" t="s">
        <v>1876</v>
      </c>
      <c r="D638" s="19" t="s">
        <v>1877</v>
      </c>
      <c r="E638" s="19" t="s">
        <v>93</v>
      </c>
      <c r="F638" s="19" t="s">
        <v>1878</v>
      </c>
      <c r="G638" s="19" t="s">
        <v>32</v>
      </c>
    </row>
    <row r="639" spans="1:7" x14ac:dyDescent="0.2">
      <c r="A639" s="19" t="s">
        <v>118</v>
      </c>
      <c r="B639" s="19">
        <v>1998</v>
      </c>
      <c r="C639" s="19" t="s">
        <v>1879</v>
      </c>
      <c r="D639" s="19" t="s">
        <v>1880</v>
      </c>
      <c r="E639" s="19" t="s">
        <v>93</v>
      </c>
      <c r="F639" s="19" t="s">
        <v>1881</v>
      </c>
      <c r="G639" s="19" t="s">
        <v>23</v>
      </c>
    </row>
    <row r="640" spans="1:7" x14ac:dyDescent="0.2">
      <c r="A640" s="19" t="s">
        <v>118</v>
      </c>
      <c r="B640" s="19">
        <v>1998</v>
      </c>
      <c r="C640" s="19" t="s">
        <v>1882</v>
      </c>
      <c r="D640" s="19" t="s">
        <v>1883</v>
      </c>
      <c r="E640" s="19" t="s">
        <v>93</v>
      </c>
      <c r="F640" s="19" t="s">
        <v>1884</v>
      </c>
      <c r="G640" s="19" t="s">
        <v>164</v>
      </c>
    </row>
    <row r="641" spans="1:7" x14ac:dyDescent="0.2">
      <c r="A641" s="19" t="s">
        <v>118</v>
      </c>
      <c r="B641" s="19">
        <v>1998</v>
      </c>
      <c r="C641" s="19" t="s">
        <v>1885</v>
      </c>
      <c r="D641" s="19" t="s">
        <v>1886</v>
      </c>
      <c r="E641" s="19" t="s">
        <v>93</v>
      </c>
      <c r="F641" s="19" t="s">
        <v>1887</v>
      </c>
      <c r="G641" s="19" t="s">
        <v>24</v>
      </c>
    </row>
    <row r="642" spans="1:7" x14ac:dyDescent="0.2">
      <c r="A642" s="19" t="s">
        <v>118</v>
      </c>
      <c r="B642" s="19">
        <v>1998</v>
      </c>
      <c r="C642" s="19" t="s">
        <v>1888</v>
      </c>
      <c r="D642" s="19" t="s">
        <v>1889</v>
      </c>
      <c r="E642" s="19" t="s">
        <v>93</v>
      </c>
      <c r="F642" s="19" t="s">
        <v>1890</v>
      </c>
      <c r="G642" s="19" t="s">
        <v>23</v>
      </c>
    </row>
    <row r="643" spans="1:7" x14ac:dyDescent="0.2">
      <c r="A643" s="19" t="s">
        <v>118</v>
      </c>
      <c r="B643" s="19">
        <v>1998</v>
      </c>
      <c r="C643" s="19" t="s">
        <v>1837</v>
      </c>
      <c r="D643" s="19" t="s">
        <v>1891</v>
      </c>
      <c r="E643" s="19" t="s">
        <v>93</v>
      </c>
      <c r="F643" s="19" t="s">
        <v>1892</v>
      </c>
      <c r="G643" s="19" t="s">
        <v>23</v>
      </c>
    </row>
    <row r="644" spans="1:7" x14ac:dyDescent="0.2">
      <c r="A644" s="19" t="s">
        <v>118</v>
      </c>
      <c r="B644" s="19">
        <v>1998</v>
      </c>
      <c r="C644" s="19" t="s">
        <v>1845</v>
      </c>
      <c r="D644" s="19" t="s">
        <v>1893</v>
      </c>
      <c r="E644" s="19" t="s">
        <v>93</v>
      </c>
      <c r="F644" s="19" t="s">
        <v>1894</v>
      </c>
      <c r="G644" s="19" t="s">
        <v>23</v>
      </c>
    </row>
    <row r="645" spans="1:7" x14ac:dyDescent="0.2">
      <c r="A645" s="19" t="s">
        <v>118</v>
      </c>
      <c r="B645" s="19">
        <v>1998</v>
      </c>
      <c r="C645" s="19" t="s">
        <v>1895</v>
      </c>
      <c r="D645" s="19" t="s">
        <v>1896</v>
      </c>
      <c r="E645" s="19" t="s">
        <v>93</v>
      </c>
      <c r="F645" s="19" t="s">
        <v>1897</v>
      </c>
      <c r="G645" s="19" t="s">
        <v>23</v>
      </c>
    </row>
    <row r="646" spans="1:7" x14ac:dyDescent="0.2">
      <c r="A646" s="19" t="s">
        <v>118</v>
      </c>
      <c r="B646" s="19">
        <v>1998</v>
      </c>
      <c r="C646" s="19" t="s">
        <v>1834</v>
      </c>
      <c r="D646" s="19" t="s">
        <v>1898</v>
      </c>
      <c r="E646" s="19" t="s">
        <v>93</v>
      </c>
      <c r="F646" s="19" t="s">
        <v>1899</v>
      </c>
      <c r="G646" s="19" t="s">
        <v>24</v>
      </c>
    </row>
    <row r="647" spans="1:7" x14ac:dyDescent="0.2">
      <c r="A647" s="19" t="s">
        <v>118</v>
      </c>
      <c r="B647" s="19">
        <v>1998</v>
      </c>
      <c r="C647" s="19" t="s">
        <v>1900</v>
      </c>
      <c r="D647" s="19" t="s">
        <v>1901</v>
      </c>
      <c r="E647" s="19" t="s">
        <v>93</v>
      </c>
      <c r="F647" s="19" t="s">
        <v>1902</v>
      </c>
      <c r="G647" s="19" t="s">
        <v>1903</v>
      </c>
    </row>
    <row r="648" spans="1:7" x14ac:dyDescent="0.2">
      <c r="A648" s="19" t="s">
        <v>125</v>
      </c>
      <c r="B648" s="19">
        <v>1999</v>
      </c>
      <c r="C648" s="19" t="s">
        <v>1904</v>
      </c>
      <c r="D648" s="19" t="s">
        <v>1905</v>
      </c>
      <c r="E648" s="19" t="s">
        <v>92</v>
      </c>
      <c r="F648" s="19" t="s">
        <v>1906</v>
      </c>
      <c r="G648" s="19" t="s">
        <v>29</v>
      </c>
    </row>
    <row r="649" spans="1:7" x14ac:dyDescent="0.2">
      <c r="A649" s="19" t="s">
        <v>125</v>
      </c>
      <c r="B649" s="19">
        <v>1999</v>
      </c>
      <c r="C649" s="19" t="s">
        <v>1907</v>
      </c>
      <c r="D649" s="19" t="s">
        <v>1908</v>
      </c>
      <c r="E649" s="19" t="s">
        <v>92</v>
      </c>
      <c r="F649" s="19" t="s">
        <v>1909</v>
      </c>
      <c r="G649" s="19" t="s">
        <v>23</v>
      </c>
    </row>
    <row r="650" spans="1:7" x14ac:dyDescent="0.2">
      <c r="A650" s="19" t="s">
        <v>125</v>
      </c>
      <c r="B650" s="19">
        <v>1999</v>
      </c>
      <c r="C650" s="19" t="s">
        <v>1910</v>
      </c>
      <c r="D650" s="19" t="s">
        <v>1911</v>
      </c>
      <c r="E650" s="19" t="s">
        <v>92</v>
      </c>
      <c r="F650" s="19" t="s">
        <v>1912</v>
      </c>
      <c r="G650" s="19" t="s">
        <v>23</v>
      </c>
    </row>
    <row r="651" spans="1:7" x14ac:dyDescent="0.2">
      <c r="A651" s="19" t="s">
        <v>125</v>
      </c>
      <c r="B651" s="19">
        <v>1999</v>
      </c>
      <c r="C651" s="19" t="s">
        <v>1913</v>
      </c>
      <c r="D651" s="19" t="s">
        <v>1914</v>
      </c>
      <c r="E651" s="19" t="s">
        <v>92</v>
      </c>
      <c r="F651" s="19" t="s">
        <v>1915</v>
      </c>
      <c r="G651" s="19" t="s">
        <v>23</v>
      </c>
    </row>
    <row r="652" spans="1:7" x14ac:dyDescent="0.2">
      <c r="A652" s="19" t="s">
        <v>125</v>
      </c>
      <c r="B652" s="19">
        <v>1999</v>
      </c>
      <c r="C652" s="19" t="s">
        <v>1916</v>
      </c>
      <c r="D652" s="19" t="s">
        <v>1917</v>
      </c>
      <c r="E652" s="19" t="s">
        <v>92</v>
      </c>
      <c r="F652" s="19" t="s">
        <v>1918</v>
      </c>
      <c r="G652" s="19" t="s">
        <v>23</v>
      </c>
    </row>
    <row r="653" spans="1:7" x14ac:dyDescent="0.2">
      <c r="A653" s="19" t="s">
        <v>125</v>
      </c>
      <c r="B653" s="19">
        <v>1999</v>
      </c>
      <c r="C653" s="19" t="s">
        <v>1919</v>
      </c>
      <c r="D653" s="19" t="s">
        <v>1920</v>
      </c>
      <c r="E653" s="19" t="s">
        <v>92</v>
      </c>
      <c r="F653" s="19" t="s">
        <v>1921</v>
      </c>
      <c r="G653" s="19" t="s">
        <v>23</v>
      </c>
    </row>
    <row r="654" spans="1:7" x14ac:dyDescent="0.2">
      <c r="A654" s="19" t="s">
        <v>117</v>
      </c>
      <c r="B654" s="19">
        <v>1999</v>
      </c>
      <c r="C654" s="19" t="s">
        <v>1904</v>
      </c>
      <c r="D654" s="19" t="s">
        <v>1922</v>
      </c>
      <c r="E654" s="19" t="s">
        <v>95</v>
      </c>
      <c r="F654" s="19" t="s">
        <v>1923</v>
      </c>
      <c r="G654" s="19" t="s">
        <v>29</v>
      </c>
    </row>
    <row r="655" spans="1:7" x14ac:dyDescent="0.2">
      <c r="A655" s="19" t="s">
        <v>117</v>
      </c>
      <c r="B655" s="19">
        <v>1999</v>
      </c>
      <c r="C655" s="19" t="s">
        <v>1924</v>
      </c>
      <c r="D655" s="19" t="s">
        <v>1925</v>
      </c>
      <c r="E655" s="19" t="s">
        <v>95</v>
      </c>
      <c r="F655" s="19" t="s">
        <v>1926</v>
      </c>
      <c r="G655" s="19" t="s">
        <v>23</v>
      </c>
    </row>
    <row r="656" spans="1:7" x14ac:dyDescent="0.2">
      <c r="A656" s="19" t="s">
        <v>117</v>
      </c>
      <c r="B656" s="19">
        <v>1999</v>
      </c>
      <c r="C656" s="19" t="s">
        <v>1927</v>
      </c>
      <c r="D656" s="19" t="s">
        <v>1928</v>
      </c>
      <c r="E656" s="19" t="s">
        <v>95</v>
      </c>
      <c r="F656" s="19" t="s">
        <v>1792</v>
      </c>
      <c r="G656" s="19" t="s">
        <v>23</v>
      </c>
    </row>
    <row r="657" spans="1:7" x14ac:dyDescent="0.2">
      <c r="A657" s="19" t="s">
        <v>117</v>
      </c>
      <c r="B657" s="19">
        <v>1999</v>
      </c>
      <c r="C657" s="19" t="s">
        <v>1929</v>
      </c>
      <c r="D657" s="19" t="s">
        <v>1930</v>
      </c>
      <c r="E657" s="19" t="s">
        <v>95</v>
      </c>
      <c r="F657" s="19" t="s">
        <v>1931</v>
      </c>
      <c r="G657" s="19" t="s">
        <v>23</v>
      </c>
    </row>
    <row r="658" spans="1:7" x14ac:dyDescent="0.2">
      <c r="A658" s="19" t="s">
        <v>118</v>
      </c>
      <c r="B658" s="19">
        <v>1999</v>
      </c>
      <c r="C658" s="19" t="s">
        <v>1932</v>
      </c>
      <c r="D658" s="19" t="s">
        <v>1933</v>
      </c>
      <c r="E658" s="19" t="s">
        <v>93</v>
      </c>
      <c r="F658" s="19" t="s">
        <v>1934</v>
      </c>
      <c r="G658" s="19" t="s">
        <v>23</v>
      </c>
    </row>
    <row r="659" spans="1:7" x14ac:dyDescent="0.2">
      <c r="A659" s="19" t="s">
        <v>118</v>
      </c>
      <c r="B659" s="19">
        <v>1999</v>
      </c>
      <c r="C659" s="19" t="s">
        <v>1935</v>
      </c>
      <c r="D659" s="19" t="s">
        <v>1936</v>
      </c>
      <c r="E659" s="19" t="s">
        <v>93</v>
      </c>
      <c r="F659" s="19" t="s">
        <v>1937</v>
      </c>
      <c r="G659" s="19" t="s">
        <v>23</v>
      </c>
    </row>
    <row r="660" spans="1:7" x14ac:dyDescent="0.2">
      <c r="A660" s="19" t="s">
        <v>118</v>
      </c>
      <c r="B660" s="19">
        <v>1999</v>
      </c>
      <c r="C660" s="19" t="s">
        <v>1938</v>
      </c>
      <c r="D660" s="19" t="s">
        <v>1939</v>
      </c>
      <c r="E660" s="19" t="s">
        <v>93</v>
      </c>
      <c r="F660" s="19" t="s">
        <v>1940</v>
      </c>
      <c r="G660" s="19" t="s">
        <v>23</v>
      </c>
    </row>
    <row r="661" spans="1:7" x14ac:dyDescent="0.2">
      <c r="A661" s="19" t="s">
        <v>118</v>
      </c>
      <c r="B661" s="19">
        <v>1999</v>
      </c>
      <c r="C661" s="19" t="s">
        <v>1941</v>
      </c>
      <c r="D661" s="19" t="s">
        <v>1942</v>
      </c>
      <c r="E661" s="19" t="s">
        <v>93</v>
      </c>
      <c r="F661" s="19" t="s">
        <v>1943</v>
      </c>
      <c r="G661" s="19" t="s">
        <v>23</v>
      </c>
    </row>
    <row r="662" spans="1:7" x14ac:dyDescent="0.2">
      <c r="A662" s="19" t="s">
        <v>118</v>
      </c>
      <c r="B662" s="19">
        <v>1999</v>
      </c>
      <c r="C662" s="19" t="s">
        <v>1944</v>
      </c>
      <c r="D662" s="19" t="s">
        <v>1945</v>
      </c>
      <c r="E662" s="19" t="s">
        <v>93</v>
      </c>
      <c r="F662" s="19" t="s">
        <v>1217</v>
      </c>
      <c r="G662" s="19" t="s">
        <v>23</v>
      </c>
    </row>
    <row r="663" spans="1:7" x14ac:dyDescent="0.2">
      <c r="A663" s="19" t="s">
        <v>118</v>
      </c>
      <c r="B663" s="19">
        <v>1999</v>
      </c>
      <c r="C663" s="19" t="s">
        <v>1946</v>
      </c>
      <c r="D663" s="19" t="s">
        <v>1947</v>
      </c>
      <c r="E663" s="19" t="s">
        <v>93</v>
      </c>
      <c r="F663" s="19" t="s">
        <v>1948</v>
      </c>
      <c r="G663" s="19" t="s">
        <v>23</v>
      </c>
    </row>
    <row r="664" spans="1:7" x14ac:dyDescent="0.2">
      <c r="A664" s="19" t="s">
        <v>118</v>
      </c>
      <c r="B664" s="19">
        <v>1999</v>
      </c>
      <c r="C664" s="19" t="s">
        <v>1949</v>
      </c>
      <c r="D664" s="19" t="s">
        <v>1950</v>
      </c>
      <c r="E664" s="19" t="s">
        <v>93</v>
      </c>
      <c r="F664" s="19" t="s">
        <v>1951</v>
      </c>
      <c r="G664" s="19" t="s">
        <v>23</v>
      </c>
    </row>
    <row r="665" spans="1:7" x14ac:dyDescent="0.2">
      <c r="A665" s="19" t="s">
        <v>118</v>
      </c>
      <c r="B665" s="19">
        <v>1999</v>
      </c>
      <c r="C665" s="19" t="s">
        <v>1924</v>
      </c>
      <c r="D665" s="19" t="s">
        <v>1952</v>
      </c>
      <c r="E665" s="19" t="s">
        <v>93</v>
      </c>
      <c r="F665" s="19" t="s">
        <v>1953</v>
      </c>
      <c r="G665" s="19" t="s">
        <v>23</v>
      </c>
    </row>
    <row r="666" spans="1:7" x14ac:dyDescent="0.2">
      <c r="A666" s="19" t="s">
        <v>118</v>
      </c>
      <c r="B666" s="19">
        <v>1999</v>
      </c>
      <c r="C666" s="19" t="s">
        <v>1954</v>
      </c>
      <c r="D666" s="19" t="s">
        <v>1955</v>
      </c>
      <c r="E666" s="19" t="s">
        <v>93</v>
      </c>
      <c r="F666" s="19" t="s">
        <v>1956</v>
      </c>
      <c r="G666" s="19" t="s">
        <v>23</v>
      </c>
    </row>
    <row r="667" spans="1:7" x14ac:dyDescent="0.2">
      <c r="A667" s="19" t="s">
        <v>118</v>
      </c>
      <c r="B667" s="19">
        <v>1999</v>
      </c>
      <c r="C667" s="19" t="s">
        <v>1957</v>
      </c>
      <c r="D667" s="19" t="s">
        <v>1958</v>
      </c>
      <c r="E667" s="19" t="s">
        <v>93</v>
      </c>
      <c r="F667" s="19" t="s">
        <v>1959</v>
      </c>
      <c r="G667" s="19" t="s">
        <v>24</v>
      </c>
    </row>
    <row r="668" spans="1:7" x14ac:dyDescent="0.2">
      <c r="A668" s="19" t="s">
        <v>118</v>
      </c>
      <c r="B668" s="19">
        <v>1999</v>
      </c>
      <c r="C668" s="19" t="s">
        <v>1960</v>
      </c>
      <c r="D668" s="19" t="s">
        <v>1961</v>
      </c>
      <c r="E668" s="19" t="s">
        <v>93</v>
      </c>
      <c r="F668" s="19" t="s">
        <v>1962</v>
      </c>
      <c r="G668" s="19" t="s">
        <v>23</v>
      </c>
    </row>
    <row r="669" spans="1:7" x14ac:dyDescent="0.2">
      <c r="A669" s="19" t="s">
        <v>118</v>
      </c>
      <c r="B669" s="19">
        <v>1999</v>
      </c>
      <c r="C669" s="19" t="s">
        <v>1963</v>
      </c>
      <c r="D669" s="19" t="s">
        <v>1964</v>
      </c>
      <c r="E669" s="19" t="s">
        <v>93</v>
      </c>
      <c r="F669" s="19" t="s">
        <v>1965</v>
      </c>
      <c r="G669" s="19" t="s">
        <v>23</v>
      </c>
    </row>
    <row r="670" spans="1:7" x14ac:dyDescent="0.2">
      <c r="A670" s="19" t="s">
        <v>118</v>
      </c>
      <c r="B670" s="19">
        <v>1999</v>
      </c>
      <c r="C670" s="19" t="s">
        <v>1966</v>
      </c>
      <c r="D670" s="19" t="s">
        <v>1967</v>
      </c>
      <c r="E670" s="19" t="s">
        <v>93</v>
      </c>
      <c r="F670" s="19" t="s">
        <v>1965</v>
      </c>
      <c r="G670" s="19" t="s">
        <v>23</v>
      </c>
    </row>
    <row r="671" spans="1:7" x14ac:dyDescent="0.2">
      <c r="A671" s="19" t="s">
        <v>118</v>
      </c>
      <c r="B671" s="19">
        <v>1999</v>
      </c>
      <c r="C671" s="19" t="s">
        <v>1968</v>
      </c>
      <c r="D671" s="19" t="s">
        <v>1297</v>
      </c>
      <c r="E671" s="19" t="s">
        <v>93</v>
      </c>
      <c r="F671" s="19" t="s">
        <v>1969</v>
      </c>
      <c r="G671" s="19" t="s">
        <v>23</v>
      </c>
    </row>
    <row r="672" spans="1:7" x14ac:dyDescent="0.2">
      <c r="A672" s="19" t="s">
        <v>118</v>
      </c>
      <c r="B672" s="19">
        <v>1999</v>
      </c>
      <c r="C672" s="19" t="s">
        <v>1970</v>
      </c>
      <c r="D672" s="19" t="s">
        <v>1971</v>
      </c>
      <c r="E672" s="19" t="s">
        <v>93</v>
      </c>
      <c r="F672" s="19" t="s">
        <v>1972</v>
      </c>
      <c r="G672" s="19" t="s">
        <v>29</v>
      </c>
    </row>
    <row r="673" spans="1:7" x14ac:dyDescent="0.2">
      <c r="A673" s="19" t="s">
        <v>118</v>
      </c>
      <c r="B673" s="19">
        <v>1999</v>
      </c>
      <c r="C673" s="19" t="s">
        <v>1916</v>
      </c>
      <c r="D673" s="19" t="s">
        <v>1973</v>
      </c>
      <c r="E673" s="19" t="s">
        <v>93</v>
      </c>
      <c r="F673" s="19" t="s">
        <v>1974</v>
      </c>
      <c r="G673" s="19" t="s">
        <v>23</v>
      </c>
    </row>
    <row r="674" spans="1:7" x14ac:dyDescent="0.2">
      <c r="A674" s="19" t="s">
        <v>118</v>
      </c>
      <c r="B674" s="19">
        <v>1999</v>
      </c>
      <c r="C674" s="19" t="s">
        <v>1919</v>
      </c>
      <c r="D674" s="19" t="s">
        <v>1975</v>
      </c>
      <c r="E674" s="19" t="s">
        <v>93</v>
      </c>
      <c r="F674" s="19" t="s">
        <v>1976</v>
      </c>
      <c r="G674" s="19" t="s">
        <v>23</v>
      </c>
    </row>
    <row r="675" spans="1:7" x14ac:dyDescent="0.2">
      <c r="A675" s="19" t="s">
        <v>118</v>
      </c>
      <c r="B675" s="19">
        <v>1999</v>
      </c>
      <c r="C675" s="19" t="s">
        <v>1977</v>
      </c>
      <c r="D675" s="19" t="s">
        <v>1978</v>
      </c>
      <c r="E675" s="19" t="s">
        <v>93</v>
      </c>
      <c r="F675" s="19" t="s">
        <v>1979</v>
      </c>
      <c r="G675" s="19" t="s">
        <v>1980</v>
      </c>
    </row>
    <row r="676" spans="1:7" x14ac:dyDescent="0.2">
      <c r="A676" s="19" t="s">
        <v>118</v>
      </c>
      <c r="B676" s="19">
        <v>1999</v>
      </c>
      <c r="C676" s="19" t="s">
        <v>1981</v>
      </c>
      <c r="D676" s="19" t="s">
        <v>1982</v>
      </c>
      <c r="E676" s="19" t="s">
        <v>93</v>
      </c>
      <c r="F676" s="19" t="s">
        <v>1983</v>
      </c>
      <c r="G676" s="19" t="s">
        <v>23</v>
      </c>
    </row>
    <row r="677" spans="1:7" x14ac:dyDescent="0.2">
      <c r="A677" s="19" t="s">
        <v>118</v>
      </c>
      <c r="B677" s="19">
        <v>1999</v>
      </c>
      <c r="C677" s="19" t="s">
        <v>1984</v>
      </c>
      <c r="D677" s="19" t="s">
        <v>1985</v>
      </c>
      <c r="E677" s="19" t="s">
        <v>93</v>
      </c>
      <c r="F677" s="19" t="s">
        <v>1986</v>
      </c>
      <c r="G677" s="19" t="s">
        <v>23</v>
      </c>
    </row>
    <row r="678" spans="1:7" x14ac:dyDescent="0.2">
      <c r="A678" s="19" t="s">
        <v>117</v>
      </c>
      <c r="B678" s="19">
        <v>1999</v>
      </c>
      <c r="C678" s="19" t="s">
        <v>1987</v>
      </c>
      <c r="D678" s="19" t="s">
        <v>1988</v>
      </c>
      <c r="E678" s="19" t="s">
        <v>95</v>
      </c>
      <c r="F678" s="19" t="s">
        <v>1989</v>
      </c>
      <c r="G678" s="19" t="s">
        <v>26</v>
      </c>
    </row>
    <row r="679" spans="1:7" x14ac:dyDescent="0.2">
      <c r="A679" s="19" t="s">
        <v>117</v>
      </c>
      <c r="B679" s="19">
        <v>1999</v>
      </c>
      <c r="C679" s="19" t="s">
        <v>1990</v>
      </c>
      <c r="D679" s="19" t="s">
        <v>1991</v>
      </c>
      <c r="E679" s="19" t="s">
        <v>95</v>
      </c>
      <c r="F679" s="19" t="s">
        <v>1992</v>
      </c>
      <c r="G679" s="19" t="s">
        <v>23</v>
      </c>
    </row>
    <row r="680" spans="1:7" x14ac:dyDescent="0.2">
      <c r="A680" s="19" t="s">
        <v>118</v>
      </c>
      <c r="B680" s="19">
        <v>1999</v>
      </c>
      <c r="C680" s="19" t="s">
        <v>1993</v>
      </c>
      <c r="D680" s="19" t="s">
        <v>689</v>
      </c>
      <c r="E680" s="19" t="s">
        <v>93</v>
      </c>
      <c r="F680" s="19" t="s">
        <v>1994</v>
      </c>
      <c r="G680" s="19" t="s">
        <v>23</v>
      </c>
    </row>
    <row r="681" spans="1:7" x14ac:dyDescent="0.2">
      <c r="A681" s="19" t="s">
        <v>127</v>
      </c>
      <c r="B681" s="19">
        <v>1999</v>
      </c>
      <c r="C681" s="19" t="s">
        <v>1995</v>
      </c>
      <c r="D681" s="19" t="s">
        <v>1996</v>
      </c>
      <c r="E681" s="19" t="s">
        <v>94</v>
      </c>
      <c r="F681" s="19" t="s">
        <v>1997</v>
      </c>
      <c r="G681" s="19" t="s">
        <v>1998</v>
      </c>
    </row>
    <row r="682" spans="1:7" x14ac:dyDescent="0.2">
      <c r="A682" s="19" t="s">
        <v>127</v>
      </c>
      <c r="B682" s="19">
        <v>1999</v>
      </c>
      <c r="C682" s="19" t="s">
        <v>1647</v>
      </c>
      <c r="D682" s="19" t="s">
        <v>1999</v>
      </c>
      <c r="E682" s="19" t="s">
        <v>94</v>
      </c>
      <c r="F682" s="19" t="s">
        <v>2000</v>
      </c>
      <c r="G682" s="19" t="s">
        <v>23</v>
      </c>
    </row>
    <row r="683" spans="1:7" x14ac:dyDescent="0.2">
      <c r="A683" s="19" t="s">
        <v>127</v>
      </c>
      <c r="B683" s="19">
        <v>1999</v>
      </c>
      <c r="C683" s="19" t="s">
        <v>2001</v>
      </c>
      <c r="D683" s="19" t="s">
        <v>2002</v>
      </c>
      <c r="E683" s="19" t="s">
        <v>94</v>
      </c>
      <c r="F683" s="19" t="s">
        <v>2003</v>
      </c>
      <c r="G683" s="19" t="s">
        <v>2004</v>
      </c>
    </row>
    <row r="684" spans="1:7" x14ac:dyDescent="0.2">
      <c r="A684" s="19" t="s">
        <v>127</v>
      </c>
      <c r="B684" s="19">
        <v>1999</v>
      </c>
      <c r="C684" s="19" t="s">
        <v>2005</v>
      </c>
      <c r="D684" s="19" t="s">
        <v>1060</v>
      </c>
      <c r="E684" s="19" t="s">
        <v>94</v>
      </c>
      <c r="F684" s="19" t="s">
        <v>2006</v>
      </c>
      <c r="G684" s="19" t="s">
        <v>23</v>
      </c>
    </row>
    <row r="685" spans="1:7" x14ac:dyDescent="0.2">
      <c r="A685" s="19" t="s">
        <v>127</v>
      </c>
      <c r="B685" s="19">
        <v>1999</v>
      </c>
      <c r="C685" s="19" t="s">
        <v>2007</v>
      </c>
      <c r="D685" s="19" t="s">
        <v>2008</v>
      </c>
      <c r="E685" s="19" t="s">
        <v>94</v>
      </c>
      <c r="F685" s="19" t="s">
        <v>2009</v>
      </c>
      <c r="G685" s="19" t="s">
        <v>23</v>
      </c>
    </row>
    <row r="686" spans="1:7" x14ac:dyDescent="0.2">
      <c r="A686" s="19" t="s">
        <v>127</v>
      </c>
      <c r="B686" s="19">
        <v>1999</v>
      </c>
      <c r="C686" s="19" t="s">
        <v>2010</v>
      </c>
      <c r="D686" s="19" t="s">
        <v>2011</v>
      </c>
      <c r="E686" s="19" t="s">
        <v>94</v>
      </c>
      <c r="F686" s="19" t="s">
        <v>2012</v>
      </c>
      <c r="G686" s="19" t="s">
        <v>28</v>
      </c>
    </row>
    <row r="687" spans="1:7" x14ac:dyDescent="0.2">
      <c r="A687" s="19" t="s">
        <v>127</v>
      </c>
      <c r="B687" s="19">
        <v>1999</v>
      </c>
      <c r="C687" s="19" t="s">
        <v>1924</v>
      </c>
      <c r="D687" s="19" t="s">
        <v>2013</v>
      </c>
      <c r="E687" s="19" t="s">
        <v>94</v>
      </c>
      <c r="F687" s="19" t="s">
        <v>2014</v>
      </c>
      <c r="G687" s="19" t="s">
        <v>23</v>
      </c>
    </row>
    <row r="688" spans="1:7" x14ac:dyDescent="0.2">
      <c r="A688" s="19" t="s">
        <v>127</v>
      </c>
      <c r="B688" s="19">
        <v>1999</v>
      </c>
      <c r="C688" s="19" t="s">
        <v>1987</v>
      </c>
      <c r="D688" s="19" t="s">
        <v>2015</v>
      </c>
      <c r="E688" s="19" t="s">
        <v>94</v>
      </c>
      <c r="F688" s="19" t="s">
        <v>2016</v>
      </c>
      <c r="G688" s="19" t="s">
        <v>26</v>
      </c>
    </row>
    <row r="689" spans="1:7" x14ac:dyDescent="0.2">
      <c r="A689" s="19" t="s">
        <v>127</v>
      </c>
      <c r="B689" s="19">
        <v>1999</v>
      </c>
      <c r="C689" s="19" t="s">
        <v>1987</v>
      </c>
      <c r="D689" s="19" t="s">
        <v>2017</v>
      </c>
      <c r="E689" s="19" t="s">
        <v>94</v>
      </c>
      <c r="F689" s="19" t="s">
        <v>2018</v>
      </c>
      <c r="G689" s="19" t="s">
        <v>26</v>
      </c>
    </row>
    <row r="690" spans="1:7" x14ac:dyDescent="0.2">
      <c r="A690" s="19" t="s">
        <v>127</v>
      </c>
      <c r="B690" s="19">
        <v>1999</v>
      </c>
      <c r="C690" s="19" t="s">
        <v>2019</v>
      </c>
      <c r="D690" s="19" t="s">
        <v>2020</v>
      </c>
      <c r="E690" s="19" t="s">
        <v>94</v>
      </c>
      <c r="F690" s="19" t="s">
        <v>1087</v>
      </c>
      <c r="G690" s="19" t="s">
        <v>23</v>
      </c>
    </row>
    <row r="691" spans="1:7" x14ac:dyDescent="0.2">
      <c r="A691" s="19" t="s">
        <v>127</v>
      </c>
      <c r="B691" s="19">
        <v>1999</v>
      </c>
      <c r="C691" s="19" t="s">
        <v>1907</v>
      </c>
      <c r="D691" s="19" t="s">
        <v>2021</v>
      </c>
      <c r="E691" s="19" t="s">
        <v>94</v>
      </c>
      <c r="F691" s="19" t="s">
        <v>2022</v>
      </c>
      <c r="G691" s="19" t="s">
        <v>23</v>
      </c>
    </row>
    <row r="692" spans="1:7" x14ac:dyDescent="0.2">
      <c r="A692" s="19" t="s">
        <v>127</v>
      </c>
      <c r="B692" s="19">
        <v>1999</v>
      </c>
      <c r="C692" s="19" t="s">
        <v>1904</v>
      </c>
      <c r="D692" s="19" t="s">
        <v>2023</v>
      </c>
      <c r="E692" s="19" t="s">
        <v>94</v>
      </c>
      <c r="F692" s="19" t="s">
        <v>2024</v>
      </c>
      <c r="G692" s="19" t="s">
        <v>29</v>
      </c>
    </row>
    <row r="693" spans="1:7" x14ac:dyDescent="0.2">
      <c r="A693" s="19" t="s">
        <v>127</v>
      </c>
      <c r="B693" s="19">
        <v>1999</v>
      </c>
      <c r="C693" s="19" t="s">
        <v>2025</v>
      </c>
      <c r="D693" s="19" t="s">
        <v>2026</v>
      </c>
      <c r="E693" s="19" t="s">
        <v>94</v>
      </c>
      <c r="F693" s="19" t="s">
        <v>2027</v>
      </c>
      <c r="G693" s="19" t="s">
        <v>27</v>
      </c>
    </row>
    <row r="694" spans="1:7" x14ac:dyDescent="0.2">
      <c r="A694" s="19" t="s">
        <v>127</v>
      </c>
      <c r="B694" s="19">
        <v>1999</v>
      </c>
      <c r="C694" s="19" t="s">
        <v>2025</v>
      </c>
      <c r="D694" s="19" t="s">
        <v>2028</v>
      </c>
      <c r="E694" s="19" t="s">
        <v>94</v>
      </c>
      <c r="F694" s="19" t="s">
        <v>2029</v>
      </c>
      <c r="G694" s="19" t="s">
        <v>27</v>
      </c>
    </row>
    <row r="695" spans="1:7" x14ac:dyDescent="0.2">
      <c r="A695" s="19" t="s">
        <v>127</v>
      </c>
      <c r="B695" s="19">
        <v>1999</v>
      </c>
      <c r="C695" s="19" t="s">
        <v>1987</v>
      </c>
      <c r="D695" s="19" t="s">
        <v>2030</v>
      </c>
      <c r="E695" s="19" t="s">
        <v>94</v>
      </c>
      <c r="F695" s="19" t="s">
        <v>2031</v>
      </c>
      <c r="G695" s="19" t="s">
        <v>26</v>
      </c>
    </row>
    <row r="696" spans="1:7" x14ac:dyDescent="0.2">
      <c r="A696" s="19" t="s">
        <v>118</v>
      </c>
      <c r="B696" s="19">
        <v>2000</v>
      </c>
      <c r="C696" s="19" t="s">
        <v>2032</v>
      </c>
      <c r="D696" s="19" t="s">
        <v>2033</v>
      </c>
      <c r="E696" s="19" t="s">
        <v>93</v>
      </c>
      <c r="F696" s="19" t="s">
        <v>1972</v>
      </c>
      <c r="G696" s="19" t="s">
        <v>23</v>
      </c>
    </row>
    <row r="697" spans="1:7" x14ac:dyDescent="0.2">
      <c r="A697" s="19" t="s">
        <v>118</v>
      </c>
      <c r="B697" s="19">
        <v>2000</v>
      </c>
      <c r="C697" s="19" t="s">
        <v>2034</v>
      </c>
      <c r="D697" s="19" t="s">
        <v>2035</v>
      </c>
      <c r="E697" s="19" t="s">
        <v>93</v>
      </c>
      <c r="F697" s="19" t="s">
        <v>2036</v>
      </c>
      <c r="G697" s="19" t="s">
        <v>23</v>
      </c>
    </row>
    <row r="698" spans="1:7" x14ac:dyDescent="0.2">
      <c r="A698" s="19" t="s">
        <v>118</v>
      </c>
      <c r="B698" s="19">
        <v>2000</v>
      </c>
      <c r="C698" s="19" t="s">
        <v>2037</v>
      </c>
      <c r="D698" s="19" t="s">
        <v>2038</v>
      </c>
      <c r="E698" s="19" t="s">
        <v>93</v>
      </c>
      <c r="F698" s="19" t="s">
        <v>2039</v>
      </c>
      <c r="G698" s="19" t="s">
        <v>23</v>
      </c>
    </row>
    <row r="699" spans="1:7" x14ac:dyDescent="0.2">
      <c r="A699" s="19" t="s">
        <v>118</v>
      </c>
      <c r="B699" s="19">
        <v>2000</v>
      </c>
      <c r="C699" s="19" t="s">
        <v>2040</v>
      </c>
      <c r="D699" s="19" t="s">
        <v>2041</v>
      </c>
      <c r="E699" s="19" t="s">
        <v>93</v>
      </c>
      <c r="F699" s="19" t="s">
        <v>2042</v>
      </c>
      <c r="G699" s="19" t="s">
        <v>1477</v>
      </c>
    </row>
    <row r="700" spans="1:7" x14ac:dyDescent="0.2">
      <c r="A700" s="19" t="s">
        <v>118</v>
      </c>
      <c r="B700" s="19">
        <v>2000</v>
      </c>
      <c r="C700" s="19" t="s">
        <v>2043</v>
      </c>
      <c r="D700" s="19" t="s">
        <v>2044</v>
      </c>
      <c r="E700" s="19" t="s">
        <v>93</v>
      </c>
      <c r="F700" s="19" t="s">
        <v>2045</v>
      </c>
      <c r="G700" s="19" t="s">
        <v>23</v>
      </c>
    </row>
    <row r="701" spans="1:7" x14ac:dyDescent="0.2">
      <c r="A701" s="19" t="s">
        <v>118</v>
      </c>
      <c r="B701" s="19">
        <v>2000</v>
      </c>
      <c r="C701" s="19" t="s">
        <v>2046</v>
      </c>
      <c r="D701" s="19" t="s">
        <v>2047</v>
      </c>
      <c r="E701" s="19" t="s">
        <v>93</v>
      </c>
      <c r="F701" s="19" t="s">
        <v>2048</v>
      </c>
      <c r="G701" s="19" t="s">
        <v>23</v>
      </c>
    </row>
    <row r="702" spans="1:7" x14ac:dyDescent="0.2">
      <c r="A702" s="19" t="s">
        <v>117</v>
      </c>
      <c r="B702" s="19">
        <v>2000</v>
      </c>
      <c r="C702" s="19" t="s">
        <v>2032</v>
      </c>
      <c r="D702" s="19" t="s">
        <v>2049</v>
      </c>
      <c r="E702" s="19" t="s">
        <v>95</v>
      </c>
      <c r="F702" s="19" t="s">
        <v>2050</v>
      </c>
      <c r="G702" s="19" t="s">
        <v>23</v>
      </c>
    </row>
    <row r="703" spans="1:7" x14ac:dyDescent="0.2">
      <c r="A703" s="19" t="s">
        <v>118</v>
      </c>
      <c r="B703" s="19">
        <v>2000</v>
      </c>
      <c r="C703" s="19" t="s">
        <v>2051</v>
      </c>
      <c r="D703" s="19" t="s">
        <v>2052</v>
      </c>
      <c r="E703" s="19" t="s">
        <v>93</v>
      </c>
      <c r="F703" s="19" t="s">
        <v>2053</v>
      </c>
      <c r="G703" s="19" t="s">
        <v>23</v>
      </c>
    </row>
    <row r="704" spans="1:7" x14ac:dyDescent="0.2">
      <c r="A704" s="19" t="s">
        <v>118</v>
      </c>
      <c r="B704" s="19">
        <v>2000</v>
      </c>
      <c r="C704" s="19" t="s">
        <v>2054</v>
      </c>
      <c r="D704" s="19" t="s">
        <v>2055</v>
      </c>
      <c r="E704" s="19" t="s">
        <v>93</v>
      </c>
      <c r="F704" s="19" t="s">
        <v>2056</v>
      </c>
      <c r="G704" s="19" t="s">
        <v>28</v>
      </c>
    </row>
    <row r="705" spans="1:7" x14ac:dyDescent="0.2">
      <c r="A705" s="19" t="s">
        <v>118</v>
      </c>
      <c r="B705" s="19">
        <v>2000</v>
      </c>
      <c r="C705" s="19" t="s">
        <v>2057</v>
      </c>
      <c r="D705" s="19" t="s">
        <v>2058</v>
      </c>
      <c r="E705" s="19" t="s">
        <v>93</v>
      </c>
      <c r="F705" s="19" t="s">
        <v>1067</v>
      </c>
      <c r="G705" s="19" t="s">
        <v>23</v>
      </c>
    </row>
    <row r="706" spans="1:7" x14ac:dyDescent="0.2">
      <c r="A706" s="19" t="s">
        <v>118</v>
      </c>
      <c r="B706" s="19">
        <v>2000</v>
      </c>
      <c r="C706" s="19" t="s">
        <v>2059</v>
      </c>
      <c r="D706" s="19" t="s">
        <v>2060</v>
      </c>
      <c r="E706" s="19" t="s">
        <v>93</v>
      </c>
      <c r="F706" s="19" t="s">
        <v>2061</v>
      </c>
      <c r="G706" s="19" t="s">
        <v>23</v>
      </c>
    </row>
    <row r="707" spans="1:7" x14ac:dyDescent="0.2">
      <c r="A707" s="19" t="s">
        <v>118</v>
      </c>
      <c r="B707" s="19">
        <v>2000</v>
      </c>
      <c r="C707" s="19" t="s">
        <v>2062</v>
      </c>
      <c r="D707" s="19" t="s">
        <v>2063</v>
      </c>
      <c r="E707" s="19" t="s">
        <v>93</v>
      </c>
      <c r="F707" s="19" t="s">
        <v>2064</v>
      </c>
      <c r="G707" s="19" t="s">
        <v>23</v>
      </c>
    </row>
    <row r="708" spans="1:7" x14ac:dyDescent="0.2">
      <c r="A708" s="19" t="s">
        <v>125</v>
      </c>
      <c r="B708" s="19">
        <v>2000</v>
      </c>
      <c r="C708" s="19" t="s">
        <v>2065</v>
      </c>
      <c r="D708" s="19" t="s">
        <v>2066</v>
      </c>
      <c r="E708" s="19" t="s">
        <v>92</v>
      </c>
      <c r="F708" s="19" t="s">
        <v>1217</v>
      </c>
      <c r="G708" s="19" t="s">
        <v>23</v>
      </c>
    </row>
    <row r="709" spans="1:7" x14ac:dyDescent="0.2">
      <c r="A709" s="19" t="s">
        <v>125</v>
      </c>
      <c r="B709" s="19">
        <v>2000</v>
      </c>
      <c r="C709" s="19" t="s">
        <v>2032</v>
      </c>
      <c r="D709" s="19" t="s">
        <v>2067</v>
      </c>
      <c r="E709" s="19" t="s">
        <v>92</v>
      </c>
      <c r="F709" s="19" t="s">
        <v>2068</v>
      </c>
      <c r="G709" s="19" t="s">
        <v>23</v>
      </c>
    </row>
    <row r="710" spans="1:7" x14ac:dyDescent="0.2">
      <c r="A710" s="19" t="s">
        <v>125</v>
      </c>
      <c r="B710" s="19">
        <v>2000</v>
      </c>
      <c r="C710" s="19" t="s">
        <v>2069</v>
      </c>
      <c r="D710" s="19" t="s">
        <v>2070</v>
      </c>
      <c r="E710" s="19" t="s">
        <v>92</v>
      </c>
      <c r="F710" s="19" t="s">
        <v>2071</v>
      </c>
      <c r="G710" s="19" t="s">
        <v>23</v>
      </c>
    </row>
    <row r="711" spans="1:7" x14ac:dyDescent="0.2">
      <c r="A711" s="19" t="s">
        <v>118</v>
      </c>
      <c r="B711" s="19">
        <v>2000</v>
      </c>
      <c r="C711" s="19" t="s">
        <v>2072</v>
      </c>
      <c r="D711" s="19" t="s">
        <v>2073</v>
      </c>
      <c r="E711" s="19" t="s">
        <v>93</v>
      </c>
      <c r="F711" s="19" t="s">
        <v>2074</v>
      </c>
      <c r="G711" s="19" t="s">
        <v>23</v>
      </c>
    </row>
    <row r="712" spans="1:7" x14ac:dyDescent="0.2">
      <c r="A712" s="19" t="s">
        <v>118</v>
      </c>
      <c r="B712" s="19">
        <v>2000</v>
      </c>
      <c r="C712" s="19" t="s">
        <v>2075</v>
      </c>
      <c r="D712" s="19" t="s">
        <v>2076</v>
      </c>
      <c r="E712" s="19" t="s">
        <v>93</v>
      </c>
      <c r="F712" s="19" t="s">
        <v>2077</v>
      </c>
      <c r="G712" s="19" t="s">
        <v>23</v>
      </c>
    </row>
    <row r="713" spans="1:7" x14ac:dyDescent="0.2">
      <c r="A713" s="19" t="s">
        <v>118</v>
      </c>
      <c r="B713" s="19">
        <v>2000</v>
      </c>
      <c r="C713" s="19" t="s">
        <v>2065</v>
      </c>
      <c r="D713" s="19" t="s">
        <v>2078</v>
      </c>
      <c r="E713" s="19" t="s">
        <v>93</v>
      </c>
      <c r="F713" s="19" t="s">
        <v>2079</v>
      </c>
      <c r="G713" s="19" t="s">
        <v>2080</v>
      </c>
    </row>
    <row r="714" spans="1:7" x14ac:dyDescent="0.2">
      <c r="A714" s="19" t="s">
        <v>117</v>
      </c>
      <c r="B714" s="19">
        <v>2000</v>
      </c>
      <c r="C714" s="19" t="s">
        <v>2081</v>
      </c>
      <c r="D714" s="19" t="s">
        <v>2082</v>
      </c>
      <c r="E714" s="19" t="s">
        <v>95</v>
      </c>
      <c r="F714" s="19" t="s">
        <v>2083</v>
      </c>
      <c r="G714" s="19" t="s">
        <v>23</v>
      </c>
    </row>
    <row r="715" spans="1:7" x14ac:dyDescent="0.2">
      <c r="A715" s="19" t="s">
        <v>117</v>
      </c>
      <c r="B715" s="19">
        <v>2000</v>
      </c>
      <c r="C715" s="19" t="s">
        <v>2084</v>
      </c>
      <c r="D715" s="19" t="s">
        <v>2085</v>
      </c>
      <c r="E715" s="19" t="s">
        <v>95</v>
      </c>
      <c r="F715" s="19" t="s">
        <v>2086</v>
      </c>
      <c r="G715" s="19" t="s">
        <v>25</v>
      </c>
    </row>
    <row r="716" spans="1:7" x14ac:dyDescent="0.2">
      <c r="A716" s="19" t="s">
        <v>118</v>
      </c>
      <c r="B716" s="19">
        <v>2000</v>
      </c>
      <c r="C716" s="19" t="s">
        <v>2087</v>
      </c>
      <c r="D716" s="19" t="s">
        <v>2088</v>
      </c>
      <c r="E716" s="19" t="s">
        <v>93</v>
      </c>
      <c r="F716" s="19" t="s">
        <v>2089</v>
      </c>
      <c r="G716" s="19" t="s">
        <v>2090</v>
      </c>
    </row>
    <row r="717" spans="1:7" x14ac:dyDescent="0.2">
      <c r="A717" s="19" t="s">
        <v>127</v>
      </c>
      <c r="B717" s="19">
        <v>2000</v>
      </c>
      <c r="C717" s="19" t="s">
        <v>2091</v>
      </c>
      <c r="D717" s="19" t="s">
        <v>2092</v>
      </c>
      <c r="E717" s="19" t="s">
        <v>94</v>
      </c>
      <c r="F717" s="19" t="s">
        <v>2093</v>
      </c>
      <c r="G717" s="19" t="s">
        <v>164</v>
      </c>
    </row>
    <row r="718" spans="1:7" x14ac:dyDescent="0.2">
      <c r="A718" s="19" t="s">
        <v>118</v>
      </c>
      <c r="B718" s="19">
        <v>2000</v>
      </c>
      <c r="C718" s="19" t="s">
        <v>2094</v>
      </c>
      <c r="D718" s="19" t="s">
        <v>2095</v>
      </c>
      <c r="E718" s="19" t="s">
        <v>93</v>
      </c>
      <c r="F718" s="19" t="s">
        <v>2096</v>
      </c>
      <c r="G718" s="19" t="s">
        <v>23</v>
      </c>
    </row>
    <row r="719" spans="1:7" x14ac:dyDescent="0.2">
      <c r="A719" s="19" t="s">
        <v>127</v>
      </c>
      <c r="B719" s="19">
        <v>2000</v>
      </c>
      <c r="C719" s="19" t="s">
        <v>2091</v>
      </c>
      <c r="D719" s="19" t="s">
        <v>2097</v>
      </c>
      <c r="E719" s="19" t="s">
        <v>94</v>
      </c>
      <c r="F719" s="19" t="s">
        <v>2098</v>
      </c>
      <c r="G719" s="19" t="s">
        <v>164</v>
      </c>
    </row>
    <row r="720" spans="1:7" x14ac:dyDescent="0.2">
      <c r="A720" s="19" t="s">
        <v>127</v>
      </c>
      <c r="B720" s="19">
        <v>2000</v>
      </c>
      <c r="C720" s="19" t="s">
        <v>2099</v>
      </c>
      <c r="D720" s="19" t="s">
        <v>2100</v>
      </c>
      <c r="E720" s="19" t="s">
        <v>94</v>
      </c>
      <c r="F720" s="19" t="s">
        <v>2101</v>
      </c>
      <c r="G720" s="19" t="s">
        <v>28</v>
      </c>
    </row>
    <row r="721" spans="1:7" x14ac:dyDescent="0.2">
      <c r="A721" s="19" t="s">
        <v>127</v>
      </c>
      <c r="B721" s="19">
        <v>2000</v>
      </c>
      <c r="C721" s="19" t="s">
        <v>2005</v>
      </c>
      <c r="D721" s="19" t="s">
        <v>2102</v>
      </c>
      <c r="E721" s="19" t="s">
        <v>94</v>
      </c>
      <c r="F721" s="19" t="s">
        <v>2103</v>
      </c>
      <c r="G721" s="19" t="s">
        <v>23</v>
      </c>
    </row>
    <row r="722" spans="1:7" x14ac:dyDescent="0.2">
      <c r="A722" s="19" t="s">
        <v>127</v>
      </c>
      <c r="B722" s="19">
        <v>2000</v>
      </c>
      <c r="C722" s="19" t="s">
        <v>1924</v>
      </c>
      <c r="D722" s="19" t="s">
        <v>2104</v>
      </c>
      <c r="E722" s="19" t="s">
        <v>94</v>
      </c>
      <c r="F722" s="19" t="s">
        <v>2105</v>
      </c>
      <c r="G722" s="19" t="s">
        <v>23</v>
      </c>
    </row>
    <row r="723" spans="1:7" x14ac:dyDescent="0.2">
      <c r="A723" s="19" t="s">
        <v>127</v>
      </c>
      <c r="B723" s="19">
        <v>2000</v>
      </c>
      <c r="C723" s="19" t="s">
        <v>2106</v>
      </c>
      <c r="D723" s="19" t="s">
        <v>2107</v>
      </c>
      <c r="E723" s="19" t="s">
        <v>94</v>
      </c>
      <c r="F723" s="19" t="s">
        <v>2108</v>
      </c>
      <c r="G723" s="19" t="s">
        <v>23</v>
      </c>
    </row>
    <row r="724" spans="1:7" x14ac:dyDescent="0.2">
      <c r="A724" s="19" t="s">
        <v>127</v>
      </c>
      <c r="B724" s="19">
        <v>2000</v>
      </c>
      <c r="C724" s="19" t="s">
        <v>1647</v>
      </c>
      <c r="D724" s="19" t="s">
        <v>2109</v>
      </c>
      <c r="E724" s="19" t="s">
        <v>94</v>
      </c>
      <c r="F724" s="19" t="s">
        <v>2110</v>
      </c>
      <c r="G724" s="19" t="s">
        <v>23</v>
      </c>
    </row>
    <row r="725" spans="1:7" x14ac:dyDescent="0.2">
      <c r="A725" s="19" t="s">
        <v>127</v>
      </c>
      <c r="B725" s="19">
        <v>2000</v>
      </c>
      <c r="C725" s="19" t="s">
        <v>2106</v>
      </c>
      <c r="D725" s="19" t="s">
        <v>2111</v>
      </c>
      <c r="E725" s="19" t="s">
        <v>94</v>
      </c>
      <c r="F725" s="19" t="s">
        <v>2112</v>
      </c>
      <c r="G725" s="19" t="s">
        <v>23</v>
      </c>
    </row>
    <row r="726" spans="1:7" x14ac:dyDescent="0.2">
      <c r="A726" s="19" t="s">
        <v>127</v>
      </c>
      <c r="B726" s="19">
        <v>2000</v>
      </c>
      <c r="C726" s="19" t="s">
        <v>2113</v>
      </c>
      <c r="D726" s="19" t="s">
        <v>2114</v>
      </c>
      <c r="E726" s="19" t="s">
        <v>94</v>
      </c>
      <c r="F726" s="19" t="s">
        <v>2115</v>
      </c>
      <c r="G726" s="19" t="s">
        <v>28</v>
      </c>
    </row>
    <row r="727" spans="1:7" x14ac:dyDescent="0.2">
      <c r="A727" s="19" t="s">
        <v>127</v>
      </c>
      <c r="B727" s="19">
        <v>2000</v>
      </c>
      <c r="C727" s="19" t="s">
        <v>2113</v>
      </c>
      <c r="D727" s="19" t="s">
        <v>2116</v>
      </c>
      <c r="E727" s="19" t="s">
        <v>94</v>
      </c>
      <c r="F727" s="19" t="s">
        <v>2117</v>
      </c>
      <c r="G727" s="19" t="s">
        <v>28</v>
      </c>
    </row>
    <row r="728" spans="1:7" x14ac:dyDescent="0.2">
      <c r="A728" s="19" t="s">
        <v>127</v>
      </c>
      <c r="B728" s="19">
        <v>2000</v>
      </c>
      <c r="C728" s="19" t="s">
        <v>2118</v>
      </c>
      <c r="D728" s="19" t="s">
        <v>2119</v>
      </c>
      <c r="E728" s="19" t="s">
        <v>94</v>
      </c>
      <c r="F728" s="19" t="s">
        <v>2120</v>
      </c>
      <c r="G728" s="19" t="s">
        <v>23</v>
      </c>
    </row>
    <row r="729" spans="1:7" x14ac:dyDescent="0.2">
      <c r="A729" s="19" t="s">
        <v>127</v>
      </c>
      <c r="B729" s="19">
        <v>2000</v>
      </c>
      <c r="C729" s="19" t="s">
        <v>2121</v>
      </c>
      <c r="D729" s="19" t="s">
        <v>2122</v>
      </c>
      <c r="E729" s="19" t="s">
        <v>94</v>
      </c>
      <c r="F729" s="19" t="s">
        <v>2123</v>
      </c>
      <c r="G729" s="19" t="s">
        <v>1679</v>
      </c>
    </row>
    <row r="730" spans="1:7" x14ac:dyDescent="0.2">
      <c r="A730" s="19" t="s">
        <v>127</v>
      </c>
      <c r="B730" s="19">
        <v>2000</v>
      </c>
      <c r="C730" s="19" t="s">
        <v>2121</v>
      </c>
      <c r="D730" s="19" t="s">
        <v>2124</v>
      </c>
      <c r="E730" s="19" t="s">
        <v>94</v>
      </c>
      <c r="F730" s="19" t="s">
        <v>2125</v>
      </c>
      <c r="G730" s="19" t="s">
        <v>1679</v>
      </c>
    </row>
    <row r="731" spans="1:7" x14ac:dyDescent="0.2">
      <c r="A731" s="19" t="s">
        <v>127</v>
      </c>
      <c r="B731" s="19">
        <v>2000</v>
      </c>
      <c r="C731" s="19" t="s">
        <v>2034</v>
      </c>
      <c r="D731" s="19" t="s">
        <v>2126</v>
      </c>
      <c r="E731" s="19" t="s">
        <v>94</v>
      </c>
      <c r="F731" s="19" t="s">
        <v>2127</v>
      </c>
      <c r="G731" s="19" t="s">
        <v>23</v>
      </c>
    </row>
    <row r="732" spans="1:7" x14ac:dyDescent="0.2">
      <c r="A732" s="19" t="s">
        <v>127</v>
      </c>
      <c r="B732" s="19">
        <v>2000</v>
      </c>
      <c r="C732" s="19" t="s">
        <v>2034</v>
      </c>
      <c r="D732" s="19" t="s">
        <v>2128</v>
      </c>
      <c r="E732" s="19" t="s">
        <v>94</v>
      </c>
      <c r="F732" s="19" t="s">
        <v>2129</v>
      </c>
      <c r="G732" s="19" t="s">
        <v>23</v>
      </c>
    </row>
    <row r="733" spans="1:7" x14ac:dyDescent="0.2">
      <c r="A733" s="19" t="s">
        <v>127</v>
      </c>
      <c r="B733" s="19">
        <v>2000</v>
      </c>
      <c r="C733" s="19" t="s">
        <v>2001</v>
      </c>
      <c r="D733" s="19" t="s">
        <v>2130</v>
      </c>
      <c r="E733" s="19" t="s">
        <v>94</v>
      </c>
      <c r="F733" s="19" t="s">
        <v>2131</v>
      </c>
      <c r="G733" s="19" t="s">
        <v>2004</v>
      </c>
    </row>
    <row r="734" spans="1:7" x14ac:dyDescent="0.2">
      <c r="A734" s="19" t="s">
        <v>127</v>
      </c>
      <c r="B734" s="19">
        <v>2000</v>
      </c>
      <c r="C734" s="19" t="s">
        <v>2132</v>
      </c>
      <c r="D734" s="19" t="s">
        <v>2133</v>
      </c>
      <c r="E734" s="19" t="s">
        <v>94</v>
      </c>
      <c r="F734" s="19" t="s">
        <v>2134</v>
      </c>
      <c r="G734" s="19" t="s">
        <v>23</v>
      </c>
    </row>
    <row r="735" spans="1:7" x14ac:dyDescent="0.2">
      <c r="A735" s="19" t="s">
        <v>118</v>
      </c>
      <c r="B735" s="19">
        <v>2001</v>
      </c>
      <c r="C735" s="19" t="s">
        <v>2135</v>
      </c>
      <c r="D735" s="19" t="s">
        <v>2136</v>
      </c>
      <c r="E735" s="19" t="s">
        <v>93</v>
      </c>
      <c r="F735" s="19" t="s">
        <v>2137</v>
      </c>
      <c r="G735" s="19" t="s">
        <v>23</v>
      </c>
    </row>
    <row r="736" spans="1:7" x14ac:dyDescent="0.2">
      <c r="A736" s="19" t="s">
        <v>118</v>
      </c>
      <c r="B736" s="19">
        <v>2001</v>
      </c>
      <c r="C736" s="19" t="s">
        <v>2138</v>
      </c>
      <c r="D736" s="19" t="s">
        <v>2139</v>
      </c>
      <c r="E736" s="19" t="s">
        <v>93</v>
      </c>
      <c r="F736" s="19" t="s">
        <v>2140</v>
      </c>
      <c r="G736" s="19" t="s">
        <v>23</v>
      </c>
    </row>
    <row r="737" spans="1:7" x14ac:dyDescent="0.2">
      <c r="A737" s="19" t="s">
        <v>118</v>
      </c>
      <c r="B737" s="19">
        <v>2001</v>
      </c>
      <c r="C737" s="19" t="s">
        <v>2141</v>
      </c>
      <c r="D737" s="19" t="s">
        <v>2142</v>
      </c>
      <c r="E737" s="19" t="s">
        <v>93</v>
      </c>
      <c r="F737" s="19" t="s">
        <v>2143</v>
      </c>
      <c r="G737" s="19" t="s">
        <v>23</v>
      </c>
    </row>
    <row r="738" spans="1:7" x14ac:dyDescent="0.2">
      <c r="A738" s="19" t="s">
        <v>118</v>
      </c>
      <c r="B738" s="19">
        <v>2001</v>
      </c>
      <c r="C738" s="19" t="s">
        <v>2144</v>
      </c>
      <c r="D738" s="19" t="s">
        <v>745</v>
      </c>
      <c r="E738" s="19" t="s">
        <v>93</v>
      </c>
      <c r="F738" s="19" t="s">
        <v>2145</v>
      </c>
      <c r="G738" s="19" t="s">
        <v>23</v>
      </c>
    </row>
    <row r="739" spans="1:7" x14ac:dyDescent="0.2">
      <c r="A739" s="19" t="s">
        <v>118</v>
      </c>
      <c r="B739" s="19">
        <v>2001</v>
      </c>
      <c r="C739" s="19" t="s">
        <v>2146</v>
      </c>
      <c r="D739" s="19" t="s">
        <v>2146</v>
      </c>
      <c r="E739" s="19" t="s">
        <v>93</v>
      </c>
      <c r="F739" s="19" t="s">
        <v>2147</v>
      </c>
      <c r="G739" s="19" t="s">
        <v>2148</v>
      </c>
    </row>
    <row r="740" spans="1:7" x14ac:dyDescent="0.2">
      <c r="A740" s="19" t="s">
        <v>118</v>
      </c>
      <c r="B740" s="19">
        <v>2001</v>
      </c>
      <c r="C740" s="19" t="s">
        <v>2149</v>
      </c>
      <c r="D740" s="19" t="s">
        <v>2150</v>
      </c>
      <c r="E740" s="19" t="s">
        <v>93</v>
      </c>
      <c r="F740" s="19" t="s">
        <v>2151</v>
      </c>
      <c r="G740" s="19" t="s">
        <v>23</v>
      </c>
    </row>
    <row r="741" spans="1:7" x14ac:dyDescent="0.2">
      <c r="A741" s="19" t="s">
        <v>127</v>
      </c>
      <c r="B741" s="19">
        <v>2001</v>
      </c>
      <c r="C741" s="19" t="s">
        <v>2152</v>
      </c>
      <c r="D741" s="19" t="s">
        <v>2153</v>
      </c>
      <c r="E741" s="19" t="s">
        <v>94</v>
      </c>
      <c r="F741" s="19" t="s">
        <v>2154</v>
      </c>
      <c r="G741" s="19" t="s">
        <v>2155</v>
      </c>
    </row>
    <row r="742" spans="1:7" x14ac:dyDescent="0.2">
      <c r="A742" s="19" t="s">
        <v>118</v>
      </c>
      <c r="B742" s="19">
        <v>2001</v>
      </c>
      <c r="C742" s="19" t="s">
        <v>2156</v>
      </c>
      <c r="D742" s="19" t="s">
        <v>2157</v>
      </c>
      <c r="E742" s="19" t="s">
        <v>93</v>
      </c>
      <c r="F742" s="19" t="s">
        <v>2158</v>
      </c>
      <c r="G742" s="19" t="s">
        <v>23</v>
      </c>
    </row>
    <row r="743" spans="1:7" x14ac:dyDescent="0.2">
      <c r="A743" s="19" t="s">
        <v>125</v>
      </c>
      <c r="B743" s="19">
        <v>2001</v>
      </c>
      <c r="C743" s="19" t="s">
        <v>2159</v>
      </c>
      <c r="D743" s="19" t="s">
        <v>2160</v>
      </c>
      <c r="E743" s="19" t="s">
        <v>92</v>
      </c>
      <c r="F743" s="19" t="s">
        <v>2161</v>
      </c>
      <c r="G743" s="19" t="s">
        <v>39</v>
      </c>
    </row>
    <row r="744" spans="1:7" x14ac:dyDescent="0.2">
      <c r="A744" s="19" t="s">
        <v>125</v>
      </c>
      <c r="B744" s="19">
        <v>2001</v>
      </c>
      <c r="C744" s="19" t="s">
        <v>2162</v>
      </c>
      <c r="D744" s="19" t="s">
        <v>2163</v>
      </c>
      <c r="E744" s="19" t="s">
        <v>92</v>
      </c>
      <c r="F744" s="19" t="s">
        <v>2164</v>
      </c>
      <c r="G744" s="19" t="s">
        <v>38</v>
      </c>
    </row>
    <row r="745" spans="1:7" x14ac:dyDescent="0.2">
      <c r="A745" s="19" t="s">
        <v>125</v>
      </c>
      <c r="B745" s="19">
        <v>2001</v>
      </c>
      <c r="C745" s="19" t="s">
        <v>2165</v>
      </c>
      <c r="D745" s="19" t="s">
        <v>2166</v>
      </c>
      <c r="E745" s="19" t="s">
        <v>92</v>
      </c>
      <c r="F745" s="19" t="s">
        <v>2167</v>
      </c>
      <c r="G745" s="19" t="s">
        <v>23</v>
      </c>
    </row>
    <row r="746" spans="1:7" x14ac:dyDescent="0.2">
      <c r="A746" s="19" t="s">
        <v>125</v>
      </c>
      <c r="B746" s="19">
        <v>2001</v>
      </c>
      <c r="C746" s="19" t="s">
        <v>2168</v>
      </c>
      <c r="D746" s="19" t="s">
        <v>2169</v>
      </c>
      <c r="E746" s="19" t="s">
        <v>92</v>
      </c>
      <c r="F746" s="19" t="s">
        <v>2170</v>
      </c>
      <c r="G746" s="19" t="s">
        <v>23</v>
      </c>
    </row>
    <row r="747" spans="1:7" x14ac:dyDescent="0.2">
      <c r="A747" s="19" t="s">
        <v>125</v>
      </c>
      <c r="B747" s="19">
        <v>2001</v>
      </c>
      <c r="C747" s="19" t="s">
        <v>2171</v>
      </c>
      <c r="D747" s="19" t="s">
        <v>2172</v>
      </c>
      <c r="E747" s="19" t="s">
        <v>92</v>
      </c>
      <c r="F747" s="19" t="s">
        <v>2173</v>
      </c>
      <c r="G747" s="19" t="s">
        <v>23</v>
      </c>
    </row>
    <row r="748" spans="1:7" x14ac:dyDescent="0.2">
      <c r="A748" s="19" t="s">
        <v>125</v>
      </c>
      <c r="B748" s="19">
        <v>2001</v>
      </c>
      <c r="C748" s="19" t="s">
        <v>2144</v>
      </c>
      <c r="D748" s="19" t="s">
        <v>2174</v>
      </c>
      <c r="E748" s="19" t="s">
        <v>92</v>
      </c>
      <c r="F748" s="19" t="s">
        <v>2175</v>
      </c>
      <c r="G748" s="19" t="s">
        <v>23</v>
      </c>
    </row>
    <row r="749" spans="1:7" x14ac:dyDescent="0.2">
      <c r="A749" s="19" t="s">
        <v>125</v>
      </c>
      <c r="B749" s="19">
        <v>2001</v>
      </c>
      <c r="C749" s="19" t="s">
        <v>2176</v>
      </c>
      <c r="D749" s="19" t="s">
        <v>2176</v>
      </c>
      <c r="E749" s="19" t="s">
        <v>92</v>
      </c>
      <c r="F749" s="19" t="s">
        <v>2177</v>
      </c>
      <c r="G749" s="19" t="s">
        <v>23</v>
      </c>
    </row>
    <row r="750" spans="1:7" x14ac:dyDescent="0.2">
      <c r="A750" s="19" t="s">
        <v>125</v>
      </c>
      <c r="B750" s="19">
        <v>2001</v>
      </c>
      <c r="C750" s="19" t="s">
        <v>2178</v>
      </c>
      <c r="D750" s="19" t="s">
        <v>2179</v>
      </c>
      <c r="E750" s="19" t="s">
        <v>92</v>
      </c>
      <c r="F750" s="19" t="s">
        <v>2180</v>
      </c>
      <c r="G750" s="19" t="s">
        <v>164</v>
      </c>
    </row>
    <row r="751" spans="1:7" x14ac:dyDescent="0.2">
      <c r="A751" s="19" t="s">
        <v>125</v>
      </c>
      <c r="B751" s="19">
        <v>2001</v>
      </c>
      <c r="C751" s="19" t="s">
        <v>2181</v>
      </c>
      <c r="D751" s="19" t="s">
        <v>2182</v>
      </c>
      <c r="E751" s="19" t="s">
        <v>92</v>
      </c>
      <c r="F751" s="19" t="s">
        <v>2183</v>
      </c>
      <c r="G751" s="19" t="s">
        <v>31</v>
      </c>
    </row>
    <row r="752" spans="1:7" x14ac:dyDescent="0.2">
      <c r="A752" s="19" t="s">
        <v>125</v>
      </c>
      <c r="B752" s="19">
        <v>2001</v>
      </c>
      <c r="C752" s="19" t="s">
        <v>2184</v>
      </c>
      <c r="D752" s="19" t="s">
        <v>2185</v>
      </c>
      <c r="E752" s="19" t="s">
        <v>92</v>
      </c>
      <c r="F752" s="19" t="s">
        <v>2186</v>
      </c>
      <c r="G752" s="19" t="s">
        <v>36</v>
      </c>
    </row>
    <row r="753" spans="1:7" x14ac:dyDescent="0.2">
      <c r="A753" s="19" t="s">
        <v>125</v>
      </c>
      <c r="B753" s="19">
        <v>2001</v>
      </c>
      <c r="C753" s="19" t="s">
        <v>2152</v>
      </c>
      <c r="D753" s="19" t="s">
        <v>2187</v>
      </c>
      <c r="E753" s="19" t="s">
        <v>92</v>
      </c>
      <c r="F753" s="19" t="s">
        <v>2188</v>
      </c>
      <c r="G753" s="19" t="s">
        <v>23</v>
      </c>
    </row>
    <row r="754" spans="1:7" x14ac:dyDescent="0.2">
      <c r="A754" s="19" t="s">
        <v>127</v>
      </c>
      <c r="B754" s="19">
        <v>2001</v>
      </c>
      <c r="C754" s="19" t="s">
        <v>1647</v>
      </c>
      <c r="D754" s="19" t="s">
        <v>2189</v>
      </c>
      <c r="E754" s="19" t="s">
        <v>94</v>
      </c>
      <c r="F754" s="19" t="s">
        <v>2190</v>
      </c>
      <c r="G754" s="19" t="s">
        <v>23</v>
      </c>
    </row>
    <row r="755" spans="1:7" x14ac:dyDescent="0.2">
      <c r="A755" s="19" t="s">
        <v>127</v>
      </c>
      <c r="B755" s="19">
        <v>2001</v>
      </c>
      <c r="C755" s="19" t="s">
        <v>1924</v>
      </c>
      <c r="D755" s="19" t="s">
        <v>2191</v>
      </c>
      <c r="E755" s="19" t="s">
        <v>94</v>
      </c>
      <c r="F755" s="19" t="s">
        <v>2192</v>
      </c>
      <c r="G755" s="19" t="s">
        <v>23</v>
      </c>
    </row>
    <row r="756" spans="1:7" x14ac:dyDescent="0.2">
      <c r="A756" s="19" t="s">
        <v>117</v>
      </c>
      <c r="B756" s="19">
        <v>2001</v>
      </c>
      <c r="C756" s="19" t="s">
        <v>2193</v>
      </c>
      <c r="D756" s="19" t="s">
        <v>2194</v>
      </c>
      <c r="E756" s="19" t="s">
        <v>95</v>
      </c>
      <c r="F756" s="19" t="s">
        <v>2195</v>
      </c>
      <c r="G756" s="19" t="s">
        <v>23</v>
      </c>
    </row>
    <row r="757" spans="1:7" x14ac:dyDescent="0.2">
      <c r="A757" s="19" t="s">
        <v>118</v>
      </c>
      <c r="B757" s="19">
        <v>2001</v>
      </c>
      <c r="C757" s="19" t="s">
        <v>2196</v>
      </c>
      <c r="D757" s="19" t="s">
        <v>2197</v>
      </c>
      <c r="E757" s="19" t="s">
        <v>93</v>
      </c>
      <c r="F757" s="19" t="s">
        <v>2198</v>
      </c>
      <c r="G757" s="19" t="s">
        <v>23</v>
      </c>
    </row>
    <row r="758" spans="1:7" x14ac:dyDescent="0.2">
      <c r="A758" s="19" t="s">
        <v>118</v>
      </c>
      <c r="B758" s="19">
        <v>2001</v>
      </c>
      <c r="C758" s="19" t="s">
        <v>2162</v>
      </c>
      <c r="D758" s="19" t="s">
        <v>2199</v>
      </c>
      <c r="E758" s="19" t="s">
        <v>93</v>
      </c>
      <c r="F758" s="19" t="s">
        <v>2200</v>
      </c>
      <c r="G758" s="19" t="s">
        <v>38</v>
      </c>
    </row>
    <row r="759" spans="1:7" x14ac:dyDescent="0.2">
      <c r="A759" s="19" t="s">
        <v>118</v>
      </c>
      <c r="B759" s="19">
        <v>2001</v>
      </c>
      <c r="C759" s="19" t="s">
        <v>2201</v>
      </c>
      <c r="D759" s="19" t="s">
        <v>2202</v>
      </c>
      <c r="E759" s="19" t="s">
        <v>93</v>
      </c>
      <c r="F759" s="19" t="s">
        <v>2203</v>
      </c>
      <c r="G759" s="19" t="s">
        <v>23</v>
      </c>
    </row>
    <row r="760" spans="1:7" x14ac:dyDescent="0.2">
      <c r="A760" s="19" t="s">
        <v>118</v>
      </c>
      <c r="B760" s="19">
        <v>2001</v>
      </c>
      <c r="C760" s="19" t="s">
        <v>2204</v>
      </c>
      <c r="D760" s="19" t="s">
        <v>2205</v>
      </c>
      <c r="E760" s="19" t="s">
        <v>93</v>
      </c>
      <c r="F760" s="19" t="s">
        <v>2206</v>
      </c>
      <c r="G760" s="19" t="s">
        <v>23</v>
      </c>
    </row>
    <row r="761" spans="1:7" x14ac:dyDescent="0.2">
      <c r="A761" s="19" t="s">
        <v>118</v>
      </c>
      <c r="B761" s="19">
        <v>2001</v>
      </c>
      <c r="C761" s="19" t="s">
        <v>2207</v>
      </c>
      <c r="D761" s="19" t="s">
        <v>2208</v>
      </c>
      <c r="E761" s="19" t="s">
        <v>93</v>
      </c>
      <c r="F761" s="19" t="s">
        <v>2209</v>
      </c>
      <c r="G761" s="19" t="s">
        <v>23</v>
      </c>
    </row>
    <row r="762" spans="1:7" x14ac:dyDescent="0.2">
      <c r="A762" s="19" t="s">
        <v>118</v>
      </c>
      <c r="B762" s="19">
        <v>2001</v>
      </c>
      <c r="C762" s="19" t="s">
        <v>2210</v>
      </c>
      <c r="D762" s="19" t="s">
        <v>2211</v>
      </c>
      <c r="E762" s="19" t="s">
        <v>93</v>
      </c>
      <c r="F762" s="19" t="s">
        <v>2212</v>
      </c>
      <c r="G762" s="19" t="s">
        <v>164</v>
      </c>
    </row>
    <row r="763" spans="1:7" x14ac:dyDescent="0.2">
      <c r="A763" s="19" t="s">
        <v>118</v>
      </c>
      <c r="B763" s="19">
        <v>2001</v>
      </c>
      <c r="C763" s="19" t="s">
        <v>2213</v>
      </c>
      <c r="D763" s="19" t="s">
        <v>2214</v>
      </c>
      <c r="E763" s="19" t="s">
        <v>93</v>
      </c>
      <c r="F763" s="19" t="s">
        <v>2215</v>
      </c>
      <c r="G763" s="19" t="s">
        <v>23</v>
      </c>
    </row>
    <row r="764" spans="1:7" x14ac:dyDescent="0.2">
      <c r="A764" s="19" t="s">
        <v>127</v>
      </c>
      <c r="B764" s="19">
        <v>2001</v>
      </c>
      <c r="C764" s="19" t="s">
        <v>2216</v>
      </c>
      <c r="D764" s="19" t="s">
        <v>2217</v>
      </c>
      <c r="E764" s="19" t="s">
        <v>94</v>
      </c>
      <c r="F764" s="19" t="s">
        <v>2218</v>
      </c>
      <c r="G764" s="19" t="s">
        <v>26</v>
      </c>
    </row>
    <row r="765" spans="1:7" x14ac:dyDescent="0.2">
      <c r="A765" s="19" t="s">
        <v>127</v>
      </c>
      <c r="B765" s="19">
        <v>2001</v>
      </c>
      <c r="C765" s="19" t="s">
        <v>2001</v>
      </c>
      <c r="D765" s="19" t="s">
        <v>2219</v>
      </c>
      <c r="E765" s="19" t="s">
        <v>94</v>
      </c>
      <c r="F765" s="19" t="s">
        <v>2220</v>
      </c>
      <c r="G765" s="19" t="s">
        <v>2004</v>
      </c>
    </row>
    <row r="766" spans="1:7" x14ac:dyDescent="0.2">
      <c r="A766" s="19" t="s">
        <v>117</v>
      </c>
      <c r="B766" s="19">
        <v>2001</v>
      </c>
      <c r="C766" s="19" t="s">
        <v>2221</v>
      </c>
      <c r="D766" s="19" t="s">
        <v>2222</v>
      </c>
      <c r="E766" s="19" t="s">
        <v>95</v>
      </c>
      <c r="F766" s="19" t="s">
        <v>2223</v>
      </c>
      <c r="G766" s="19" t="s">
        <v>2224</v>
      </c>
    </row>
    <row r="767" spans="1:7" x14ac:dyDescent="0.2">
      <c r="A767" s="19" t="s">
        <v>117</v>
      </c>
      <c r="B767" s="19">
        <v>2001</v>
      </c>
      <c r="C767" s="19" t="s">
        <v>2138</v>
      </c>
      <c r="D767" s="19" t="s">
        <v>2225</v>
      </c>
      <c r="E767" s="19" t="s">
        <v>95</v>
      </c>
      <c r="F767" s="19" t="s">
        <v>2226</v>
      </c>
      <c r="G767" s="19" t="s">
        <v>23</v>
      </c>
    </row>
    <row r="768" spans="1:7" x14ac:dyDescent="0.2">
      <c r="A768" s="19" t="s">
        <v>127</v>
      </c>
      <c r="B768" s="19">
        <v>2001</v>
      </c>
      <c r="C768" s="19" t="s">
        <v>2216</v>
      </c>
      <c r="D768" s="19" t="s">
        <v>2227</v>
      </c>
      <c r="E768" s="19" t="s">
        <v>94</v>
      </c>
      <c r="F768" s="19" t="s">
        <v>2228</v>
      </c>
      <c r="G768" s="19" t="s">
        <v>26</v>
      </c>
    </row>
    <row r="769" spans="1:7" x14ac:dyDescent="0.2">
      <c r="A769" s="19" t="s">
        <v>127</v>
      </c>
      <c r="B769" s="19">
        <v>2001</v>
      </c>
      <c r="C769" s="19" t="s">
        <v>2171</v>
      </c>
      <c r="D769" s="19" t="s">
        <v>2229</v>
      </c>
      <c r="E769" s="19" t="s">
        <v>94</v>
      </c>
      <c r="F769" s="19" t="s">
        <v>2230</v>
      </c>
      <c r="G769" s="19" t="s">
        <v>1559</v>
      </c>
    </row>
    <row r="770" spans="1:7" x14ac:dyDescent="0.2">
      <c r="A770" s="19" t="s">
        <v>127</v>
      </c>
      <c r="B770" s="19">
        <v>2001</v>
      </c>
      <c r="C770" s="19" t="s">
        <v>2171</v>
      </c>
      <c r="D770" s="19" t="s">
        <v>2231</v>
      </c>
      <c r="E770" s="19" t="s">
        <v>94</v>
      </c>
      <c r="F770" s="19" t="s">
        <v>2232</v>
      </c>
      <c r="G770" s="19" t="s">
        <v>1559</v>
      </c>
    </row>
    <row r="771" spans="1:7" x14ac:dyDescent="0.2">
      <c r="A771" s="19" t="s">
        <v>127</v>
      </c>
      <c r="B771" s="19">
        <v>2001</v>
      </c>
      <c r="C771" s="19" t="s">
        <v>2233</v>
      </c>
      <c r="D771" s="19" t="s">
        <v>2234</v>
      </c>
      <c r="E771" s="19" t="s">
        <v>94</v>
      </c>
      <c r="F771" s="19" t="s">
        <v>2235</v>
      </c>
      <c r="G771" s="19" t="s">
        <v>26</v>
      </c>
    </row>
    <row r="772" spans="1:7" x14ac:dyDescent="0.2">
      <c r="A772" s="19" t="s">
        <v>127</v>
      </c>
      <c r="B772" s="19">
        <v>2001</v>
      </c>
      <c r="C772" s="19" t="s">
        <v>2233</v>
      </c>
      <c r="D772" s="19" t="s">
        <v>2236</v>
      </c>
      <c r="E772" s="19" t="s">
        <v>94</v>
      </c>
      <c r="F772" s="19" t="s">
        <v>2237</v>
      </c>
      <c r="G772" s="19" t="s">
        <v>26</v>
      </c>
    </row>
    <row r="773" spans="1:7" x14ac:dyDescent="0.2">
      <c r="A773" s="19" t="s">
        <v>118</v>
      </c>
      <c r="B773" s="19">
        <v>2002</v>
      </c>
      <c r="C773" s="19" t="s">
        <v>2238</v>
      </c>
      <c r="D773" s="19" t="s">
        <v>2239</v>
      </c>
      <c r="E773" s="19" t="s">
        <v>93</v>
      </c>
      <c r="F773" s="19" t="s">
        <v>2240</v>
      </c>
      <c r="G773" s="19" t="s">
        <v>23</v>
      </c>
    </row>
    <row r="774" spans="1:7" x14ac:dyDescent="0.2">
      <c r="A774" s="19" t="s">
        <v>118</v>
      </c>
      <c r="B774" s="19">
        <v>2002</v>
      </c>
      <c r="C774" s="19" t="s">
        <v>2241</v>
      </c>
      <c r="D774" s="19" t="s">
        <v>2242</v>
      </c>
      <c r="E774" s="19" t="s">
        <v>93</v>
      </c>
      <c r="F774" s="19" t="s">
        <v>1067</v>
      </c>
      <c r="G774" s="19" t="s">
        <v>23</v>
      </c>
    </row>
    <row r="775" spans="1:7" x14ac:dyDescent="0.2">
      <c r="A775" s="19" t="s">
        <v>127</v>
      </c>
      <c r="B775" s="19">
        <v>2002</v>
      </c>
      <c r="C775" s="19" t="s">
        <v>2243</v>
      </c>
      <c r="D775" s="19" t="s">
        <v>2244</v>
      </c>
      <c r="E775" s="19" t="s">
        <v>94</v>
      </c>
      <c r="F775" s="19" t="s">
        <v>2245</v>
      </c>
      <c r="G775" s="19" t="s">
        <v>164</v>
      </c>
    </row>
    <row r="776" spans="1:7" x14ac:dyDescent="0.2">
      <c r="A776" s="19" t="s">
        <v>127</v>
      </c>
      <c r="B776" s="19">
        <v>2002</v>
      </c>
      <c r="C776" s="19" t="s">
        <v>2246</v>
      </c>
      <c r="D776" s="19" t="s">
        <v>2247</v>
      </c>
      <c r="E776" s="19" t="s">
        <v>94</v>
      </c>
      <c r="F776" s="19" t="s">
        <v>2248</v>
      </c>
      <c r="G776" s="19" t="s">
        <v>23</v>
      </c>
    </row>
    <row r="777" spans="1:7" x14ac:dyDescent="0.2">
      <c r="A777" s="19" t="s">
        <v>127</v>
      </c>
      <c r="B777" s="19">
        <v>2002</v>
      </c>
      <c r="C777" s="19" t="s">
        <v>1647</v>
      </c>
      <c r="D777" s="19" t="s">
        <v>2249</v>
      </c>
      <c r="E777" s="19" t="s">
        <v>94</v>
      </c>
      <c r="F777" s="19" t="s">
        <v>2250</v>
      </c>
      <c r="G777" s="19" t="s">
        <v>23</v>
      </c>
    </row>
    <row r="778" spans="1:7" x14ac:dyDescent="0.2">
      <c r="A778" s="19" t="s">
        <v>127</v>
      </c>
      <c r="B778" s="19">
        <v>2002</v>
      </c>
      <c r="C778" s="19" t="s">
        <v>2246</v>
      </c>
      <c r="D778" s="19" t="s">
        <v>2251</v>
      </c>
      <c r="E778" s="19" t="s">
        <v>94</v>
      </c>
      <c r="F778" s="19" t="s">
        <v>2252</v>
      </c>
      <c r="G778" s="19" t="s">
        <v>23</v>
      </c>
    </row>
    <row r="779" spans="1:7" x14ac:dyDescent="0.2">
      <c r="A779" s="19" t="s">
        <v>118</v>
      </c>
      <c r="B779" s="19">
        <v>2002</v>
      </c>
      <c r="C779" s="19" t="s">
        <v>2243</v>
      </c>
      <c r="D779" s="19" t="s">
        <v>2253</v>
      </c>
      <c r="E779" s="19" t="s">
        <v>93</v>
      </c>
      <c r="F779" s="19" t="s">
        <v>2254</v>
      </c>
      <c r="G779" s="19" t="s">
        <v>164</v>
      </c>
    </row>
    <row r="780" spans="1:7" x14ac:dyDescent="0.2">
      <c r="A780" s="19" t="s">
        <v>118</v>
      </c>
      <c r="B780" s="19">
        <v>2002</v>
      </c>
      <c r="C780" s="19" t="s">
        <v>2255</v>
      </c>
      <c r="D780" s="19" t="s">
        <v>2256</v>
      </c>
      <c r="E780" s="19" t="s">
        <v>93</v>
      </c>
      <c r="F780" s="19" t="s">
        <v>2257</v>
      </c>
      <c r="G780" s="19" t="s">
        <v>23</v>
      </c>
    </row>
    <row r="781" spans="1:7" x14ac:dyDescent="0.2">
      <c r="A781" s="19" t="s">
        <v>118</v>
      </c>
      <c r="B781" s="19">
        <v>2002</v>
      </c>
      <c r="C781" s="19" t="s">
        <v>2258</v>
      </c>
      <c r="D781" s="19" t="s">
        <v>2259</v>
      </c>
      <c r="E781" s="19" t="s">
        <v>93</v>
      </c>
      <c r="F781" s="19" t="s">
        <v>2260</v>
      </c>
      <c r="G781" s="19" t="s">
        <v>23</v>
      </c>
    </row>
    <row r="782" spans="1:7" x14ac:dyDescent="0.2">
      <c r="A782" s="19" t="s">
        <v>118</v>
      </c>
      <c r="B782" s="19">
        <v>2002</v>
      </c>
      <c r="C782" s="19" t="s">
        <v>2261</v>
      </c>
      <c r="D782" s="19" t="s">
        <v>2262</v>
      </c>
      <c r="E782" s="19" t="s">
        <v>93</v>
      </c>
      <c r="F782" s="19" t="s">
        <v>2263</v>
      </c>
      <c r="G782" s="19" t="s">
        <v>23</v>
      </c>
    </row>
    <row r="783" spans="1:7" x14ac:dyDescent="0.2">
      <c r="A783" s="19" t="s">
        <v>118</v>
      </c>
      <c r="B783" s="19">
        <v>2002</v>
      </c>
      <c r="C783" s="19" t="s">
        <v>2264</v>
      </c>
      <c r="D783" s="19" t="s">
        <v>2265</v>
      </c>
      <c r="E783" s="19" t="s">
        <v>93</v>
      </c>
      <c r="F783" s="19" t="s">
        <v>2266</v>
      </c>
      <c r="G783" s="19" t="s">
        <v>2267</v>
      </c>
    </row>
    <row r="784" spans="1:7" x14ac:dyDescent="0.2">
      <c r="A784" s="19" t="s">
        <v>127</v>
      </c>
      <c r="B784" s="19">
        <v>2002</v>
      </c>
      <c r="C784" s="19" t="s">
        <v>2268</v>
      </c>
      <c r="D784" s="19" t="s">
        <v>2269</v>
      </c>
      <c r="E784" s="19" t="s">
        <v>94</v>
      </c>
      <c r="F784" s="19" t="s">
        <v>2270</v>
      </c>
      <c r="G784" s="19" t="s">
        <v>23</v>
      </c>
    </row>
    <row r="785" spans="1:7" x14ac:dyDescent="0.2">
      <c r="A785" s="19" t="s">
        <v>125</v>
      </c>
      <c r="B785" s="19">
        <v>2002</v>
      </c>
      <c r="C785" s="19" t="s">
        <v>2243</v>
      </c>
      <c r="D785" s="19" t="s">
        <v>2271</v>
      </c>
      <c r="E785" s="19" t="s">
        <v>92</v>
      </c>
      <c r="F785" s="19" t="s">
        <v>823</v>
      </c>
      <c r="G785" s="19" t="s">
        <v>24</v>
      </c>
    </row>
    <row r="786" spans="1:7" x14ac:dyDescent="0.2">
      <c r="A786" s="19" t="s">
        <v>125</v>
      </c>
      <c r="B786" s="19">
        <v>2002</v>
      </c>
      <c r="C786" s="19" t="s">
        <v>2272</v>
      </c>
      <c r="D786" s="19" t="s">
        <v>2273</v>
      </c>
      <c r="E786" s="19" t="s">
        <v>92</v>
      </c>
      <c r="F786" s="19" t="s">
        <v>2274</v>
      </c>
      <c r="G786" s="19" t="s">
        <v>27</v>
      </c>
    </row>
    <row r="787" spans="1:7" x14ac:dyDescent="0.2">
      <c r="A787" s="19" t="s">
        <v>125</v>
      </c>
      <c r="B787" s="19">
        <v>2002</v>
      </c>
      <c r="C787" s="19" t="s">
        <v>2268</v>
      </c>
      <c r="D787" s="19" t="s">
        <v>2275</v>
      </c>
      <c r="E787" s="19" t="s">
        <v>92</v>
      </c>
      <c r="F787" s="19" t="s">
        <v>2276</v>
      </c>
      <c r="G787" s="19" t="s">
        <v>23</v>
      </c>
    </row>
    <row r="788" spans="1:7" x14ac:dyDescent="0.2">
      <c r="A788" s="19" t="s">
        <v>118</v>
      </c>
      <c r="B788" s="19">
        <v>2002</v>
      </c>
      <c r="C788" s="19" t="s">
        <v>2277</v>
      </c>
      <c r="D788" s="19" t="s">
        <v>2278</v>
      </c>
      <c r="E788" s="19" t="s">
        <v>93</v>
      </c>
      <c r="F788" s="19" t="s">
        <v>2279</v>
      </c>
      <c r="G788" s="19" t="s">
        <v>23</v>
      </c>
    </row>
    <row r="789" spans="1:7" x14ac:dyDescent="0.2">
      <c r="A789" s="19" t="s">
        <v>127</v>
      </c>
      <c r="B789" s="19">
        <v>2002</v>
      </c>
      <c r="C789" s="19" t="s">
        <v>1924</v>
      </c>
      <c r="D789" s="19" t="s">
        <v>2280</v>
      </c>
      <c r="E789" s="19" t="s">
        <v>94</v>
      </c>
      <c r="F789" s="19" t="s">
        <v>2281</v>
      </c>
      <c r="G789" s="19" t="s">
        <v>23</v>
      </c>
    </row>
    <row r="790" spans="1:7" x14ac:dyDescent="0.2">
      <c r="A790" s="19" t="s">
        <v>127</v>
      </c>
      <c r="B790" s="19">
        <v>2003</v>
      </c>
      <c r="C790" s="19" t="s">
        <v>2282</v>
      </c>
      <c r="D790" s="19" t="s">
        <v>2283</v>
      </c>
      <c r="E790" s="19" t="s">
        <v>94</v>
      </c>
      <c r="F790" s="19" t="s">
        <v>2284</v>
      </c>
      <c r="G790" s="19" t="s">
        <v>23</v>
      </c>
    </row>
    <row r="791" spans="1:7" x14ac:dyDescent="0.2">
      <c r="A791" s="19" t="s">
        <v>127</v>
      </c>
      <c r="B791" s="19">
        <v>2003</v>
      </c>
      <c r="C791" s="19" t="s">
        <v>2285</v>
      </c>
      <c r="D791" s="19" t="s">
        <v>2286</v>
      </c>
      <c r="E791" s="19" t="s">
        <v>94</v>
      </c>
      <c r="F791" s="19" t="s">
        <v>2287</v>
      </c>
      <c r="G791" s="19" t="s">
        <v>23</v>
      </c>
    </row>
    <row r="792" spans="1:7" x14ac:dyDescent="0.2">
      <c r="A792" s="19" t="s">
        <v>125</v>
      </c>
      <c r="B792" s="19">
        <v>2003</v>
      </c>
      <c r="C792" s="19" t="s">
        <v>2288</v>
      </c>
      <c r="D792" s="19" t="s">
        <v>2289</v>
      </c>
      <c r="E792" s="19" t="s">
        <v>92</v>
      </c>
      <c r="F792" s="19" t="s">
        <v>2290</v>
      </c>
      <c r="G792" s="19" t="s">
        <v>23</v>
      </c>
    </row>
    <row r="793" spans="1:7" x14ac:dyDescent="0.2">
      <c r="A793" s="19" t="s">
        <v>125</v>
      </c>
      <c r="B793" s="19">
        <v>2003</v>
      </c>
      <c r="C793" s="19" t="s">
        <v>2291</v>
      </c>
      <c r="D793" s="19" t="s">
        <v>2292</v>
      </c>
      <c r="E793" s="19" t="s">
        <v>92</v>
      </c>
      <c r="F793" s="19" t="s">
        <v>2293</v>
      </c>
      <c r="G793" s="19" t="s">
        <v>23</v>
      </c>
    </row>
    <row r="794" spans="1:7" x14ac:dyDescent="0.2">
      <c r="A794" s="19" t="s">
        <v>118</v>
      </c>
      <c r="B794" s="19">
        <v>2003</v>
      </c>
      <c r="C794" s="19" t="s">
        <v>2294</v>
      </c>
      <c r="D794" s="19" t="s">
        <v>2295</v>
      </c>
      <c r="E794" s="19" t="s">
        <v>93</v>
      </c>
      <c r="F794" s="19" t="s">
        <v>2296</v>
      </c>
      <c r="G794" s="19" t="s">
        <v>24</v>
      </c>
    </row>
    <row r="795" spans="1:7" x14ac:dyDescent="0.2">
      <c r="A795" s="19" t="s">
        <v>127</v>
      </c>
      <c r="B795" s="19">
        <v>2003</v>
      </c>
      <c r="C795" s="19" t="s">
        <v>2297</v>
      </c>
      <c r="D795" s="19" t="s">
        <v>1344</v>
      </c>
      <c r="E795" s="19" t="s">
        <v>94</v>
      </c>
      <c r="F795" s="19" t="s">
        <v>2298</v>
      </c>
      <c r="G795" s="19" t="s">
        <v>23</v>
      </c>
    </row>
    <row r="796" spans="1:7" x14ac:dyDescent="0.2">
      <c r="A796" s="19" t="s">
        <v>118</v>
      </c>
      <c r="B796" s="19">
        <v>2003</v>
      </c>
      <c r="C796" s="19" t="s">
        <v>2291</v>
      </c>
      <c r="D796" s="19" t="s">
        <v>2299</v>
      </c>
      <c r="E796" s="19" t="s">
        <v>93</v>
      </c>
      <c r="F796" s="19" t="s">
        <v>2300</v>
      </c>
      <c r="G796" s="19" t="s">
        <v>23</v>
      </c>
    </row>
    <row r="797" spans="1:7" x14ac:dyDescent="0.2">
      <c r="A797" s="19" t="s">
        <v>118</v>
      </c>
      <c r="B797" s="19">
        <v>2003</v>
      </c>
      <c r="C797" s="19" t="s">
        <v>2301</v>
      </c>
      <c r="D797" s="19" t="s">
        <v>2302</v>
      </c>
      <c r="E797" s="19" t="s">
        <v>93</v>
      </c>
      <c r="F797" s="19" t="s">
        <v>2303</v>
      </c>
      <c r="G797" s="19" t="s">
        <v>26</v>
      </c>
    </row>
    <row r="798" spans="1:7" x14ac:dyDescent="0.2">
      <c r="A798" s="19" t="s">
        <v>118</v>
      </c>
      <c r="B798" s="19">
        <v>2003</v>
      </c>
      <c r="C798" s="19" t="s">
        <v>2304</v>
      </c>
      <c r="D798" s="19" t="s">
        <v>2305</v>
      </c>
      <c r="E798" s="19" t="s">
        <v>93</v>
      </c>
      <c r="F798" s="19" t="s">
        <v>2306</v>
      </c>
      <c r="G798" s="19" t="s">
        <v>23</v>
      </c>
    </row>
    <row r="799" spans="1:7" x14ac:dyDescent="0.2">
      <c r="A799" s="19" t="s">
        <v>118</v>
      </c>
      <c r="B799" s="19">
        <v>2003</v>
      </c>
      <c r="C799" s="19" t="s">
        <v>2307</v>
      </c>
      <c r="D799" s="19" t="s">
        <v>2308</v>
      </c>
      <c r="E799" s="19" t="s">
        <v>93</v>
      </c>
      <c r="F799" s="19" t="s">
        <v>2309</v>
      </c>
      <c r="G799" s="19" t="s">
        <v>55</v>
      </c>
    </row>
    <row r="800" spans="1:7" x14ac:dyDescent="0.2">
      <c r="A800" s="19" t="s">
        <v>118</v>
      </c>
      <c r="B800" s="19">
        <v>2003</v>
      </c>
      <c r="C800" s="19" t="s">
        <v>2310</v>
      </c>
      <c r="D800" s="19" t="s">
        <v>2311</v>
      </c>
      <c r="E800" s="19" t="s">
        <v>93</v>
      </c>
      <c r="F800" s="19" t="s">
        <v>2312</v>
      </c>
      <c r="G800" s="19" t="s">
        <v>23</v>
      </c>
    </row>
    <row r="801" spans="1:7" x14ac:dyDescent="0.2">
      <c r="A801" s="19" t="s">
        <v>127</v>
      </c>
      <c r="B801" s="19">
        <v>2003</v>
      </c>
      <c r="C801" s="19" t="s">
        <v>2297</v>
      </c>
      <c r="D801" s="19" t="s">
        <v>329</v>
      </c>
      <c r="E801" s="19" t="s">
        <v>94</v>
      </c>
      <c r="F801" s="19" t="s">
        <v>2313</v>
      </c>
      <c r="G801" s="19" t="s">
        <v>23</v>
      </c>
    </row>
    <row r="802" spans="1:7" x14ac:dyDescent="0.2">
      <c r="A802" s="19" t="s">
        <v>117</v>
      </c>
      <c r="B802" s="19">
        <v>2003</v>
      </c>
      <c r="C802" s="19" t="s">
        <v>2314</v>
      </c>
      <c r="D802" s="19" t="s">
        <v>2315</v>
      </c>
      <c r="E802" s="19" t="s">
        <v>95</v>
      </c>
      <c r="F802" s="19" t="s">
        <v>2316</v>
      </c>
      <c r="G802" s="19" t="s">
        <v>23</v>
      </c>
    </row>
    <row r="803" spans="1:7" x14ac:dyDescent="0.2">
      <c r="A803" s="19" t="s">
        <v>117</v>
      </c>
      <c r="B803" s="19">
        <v>2003</v>
      </c>
      <c r="C803" s="19" t="s">
        <v>2291</v>
      </c>
      <c r="D803" s="19" t="s">
        <v>2317</v>
      </c>
      <c r="E803" s="19" t="s">
        <v>95</v>
      </c>
      <c r="F803" s="19" t="s">
        <v>2318</v>
      </c>
      <c r="G803" s="19" t="s">
        <v>23</v>
      </c>
    </row>
    <row r="804" spans="1:7" x14ac:dyDescent="0.2">
      <c r="A804" s="19" t="s">
        <v>117</v>
      </c>
      <c r="B804" s="19">
        <v>2003</v>
      </c>
      <c r="C804" s="19" t="s">
        <v>2319</v>
      </c>
      <c r="D804" s="19" t="s">
        <v>2320</v>
      </c>
      <c r="E804" s="19" t="s">
        <v>95</v>
      </c>
      <c r="F804" s="19" t="s">
        <v>2321</v>
      </c>
      <c r="G804" s="19" t="s">
        <v>23</v>
      </c>
    </row>
    <row r="805" spans="1:7" x14ac:dyDescent="0.2">
      <c r="A805" s="19" t="s">
        <v>117</v>
      </c>
      <c r="B805" s="19">
        <v>2003</v>
      </c>
      <c r="C805" s="19" t="s">
        <v>2322</v>
      </c>
      <c r="D805" s="19" t="s">
        <v>2323</v>
      </c>
      <c r="E805" s="19" t="s">
        <v>95</v>
      </c>
      <c r="F805" s="19" t="s">
        <v>2324</v>
      </c>
      <c r="G805" s="19" t="s">
        <v>23</v>
      </c>
    </row>
    <row r="806" spans="1:7" x14ac:dyDescent="0.2">
      <c r="A806" s="19" t="s">
        <v>117</v>
      </c>
      <c r="B806" s="19">
        <v>2003</v>
      </c>
      <c r="C806" s="19" t="s">
        <v>2325</v>
      </c>
      <c r="D806" s="19" t="s">
        <v>2326</v>
      </c>
      <c r="E806" s="19" t="s">
        <v>95</v>
      </c>
      <c r="F806" s="19" t="s">
        <v>2327</v>
      </c>
      <c r="G806" s="19" t="s">
        <v>45</v>
      </c>
    </row>
    <row r="807" spans="1:7" x14ac:dyDescent="0.2">
      <c r="A807" s="19" t="s">
        <v>127</v>
      </c>
      <c r="B807" s="19">
        <v>2003</v>
      </c>
      <c r="C807" s="19" t="s">
        <v>1924</v>
      </c>
      <c r="D807" s="19" t="s">
        <v>2328</v>
      </c>
      <c r="E807" s="19" t="s">
        <v>94</v>
      </c>
      <c r="F807" s="19" t="s">
        <v>2329</v>
      </c>
      <c r="G807" s="19" t="s">
        <v>23</v>
      </c>
    </row>
    <row r="808" spans="1:7" x14ac:dyDescent="0.2">
      <c r="A808" s="19" t="s">
        <v>127</v>
      </c>
      <c r="B808" s="19">
        <v>2003</v>
      </c>
      <c r="C808" s="19" t="s">
        <v>2330</v>
      </c>
      <c r="D808" s="19" t="s">
        <v>2331</v>
      </c>
      <c r="E808" s="19" t="s">
        <v>94</v>
      </c>
      <c r="F808" s="19" t="s">
        <v>1345</v>
      </c>
      <c r="G808" s="19" t="s">
        <v>23</v>
      </c>
    </row>
    <row r="809" spans="1:7" x14ac:dyDescent="0.2">
      <c r="A809" s="19" t="s">
        <v>127</v>
      </c>
      <c r="B809" s="19">
        <v>2003</v>
      </c>
      <c r="C809" s="19" t="s">
        <v>2332</v>
      </c>
      <c r="D809" s="19" t="s">
        <v>2333</v>
      </c>
      <c r="E809" s="19" t="s">
        <v>94</v>
      </c>
      <c r="F809" s="19" t="s">
        <v>2334</v>
      </c>
      <c r="G809" s="19" t="s">
        <v>23</v>
      </c>
    </row>
    <row r="810" spans="1:7" x14ac:dyDescent="0.2">
      <c r="A810" s="19" t="s">
        <v>125</v>
      </c>
      <c r="B810" s="19">
        <v>2004</v>
      </c>
      <c r="C810" s="19" t="s">
        <v>2335</v>
      </c>
      <c r="D810" s="19" t="s">
        <v>2336</v>
      </c>
      <c r="E810" s="19" t="s">
        <v>92</v>
      </c>
      <c r="F810" s="19" t="s">
        <v>2337</v>
      </c>
      <c r="G810" s="19" t="s">
        <v>37</v>
      </c>
    </row>
    <row r="811" spans="1:7" x14ac:dyDescent="0.2">
      <c r="A811" s="19" t="s">
        <v>125</v>
      </c>
      <c r="B811" s="19">
        <v>2004</v>
      </c>
      <c r="C811" s="19" t="s">
        <v>2338</v>
      </c>
      <c r="D811" s="19" t="s">
        <v>2338</v>
      </c>
      <c r="E811" s="19" t="s">
        <v>92</v>
      </c>
      <c r="F811" s="19" t="s">
        <v>2339</v>
      </c>
      <c r="G811" s="19" t="s">
        <v>27</v>
      </c>
    </row>
    <row r="812" spans="1:7" x14ac:dyDescent="0.2">
      <c r="A812" s="19" t="s">
        <v>125</v>
      </c>
      <c r="B812" s="19">
        <v>2004</v>
      </c>
      <c r="C812" s="19" t="s">
        <v>2340</v>
      </c>
      <c r="D812" s="19" t="s">
        <v>2341</v>
      </c>
      <c r="E812" s="19" t="s">
        <v>92</v>
      </c>
      <c r="F812" s="19" t="s">
        <v>2342</v>
      </c>
      <c r="G812" s="19" t="s">
        <v>23</v>
      </c>
    </row>
    <row r="813" spans="1:7" x14ac:dyDescent="0.2">
      <c r="A813" s="19" t="s">
        <v>125</v>
      </c>
      <c r="B813" s="19">
        <v>2004</v>
      </c>
      <c r="C813" s="19" t="s">
        <v>2343</v>
      </c>
      <c r="D813" s="19" t="s">
        <v>2344</v>
      </c>
      <c r="E813" s="19" t="s">
        <v>92</v>
      </c>
      <c r="F813" s="19" t="s">
        <v>1739</v>
      </c>
      <c r="G813" s="19" t="s">
        <v>23</v>
      </c>
    </row>
    <row r="814" spans="1:7" x14ac:dyDescent="0.2">
      <c r="A814" s="19" t="s">
        <v>125</v>
      </c>
      <c r="B814" s="19">
        <v>2004</v>
      </c>
      <c r="C814" s="19" t="s">
        <v>2345</v>
      </c>
      <c r="D814" s="19" t="s">
        <v>2346</v>
      </c>
      <c r="E814" s="19" t="s">
        <v>92</v>
      </c>
      <c r="F814" s="19" t="s">
        <v>2107</v>
      </c>
      <c r="G814" s="19" t="s">
        <v>23</v>
      </c>
    </row>
    <row r="815" spans="1:7" x14ac:dyDescent="0.2">
      <c r="A815" s="19" t="s">
        <v>125</v>
      </c>
      <c r="B815" s="19">
        <v>2004</v>
      </c>
      <c r="C815" s="19" t="s">
        <v>2347</v>
      </c>
      <c r="D815" s="19" t="s">
        <v>214</v>
      </c>
      <c r="E815" s="19" t="s">
        <v>92</v>
      </c>
      <c r="F815" s="19" t="s">
        <v>2348</v>
      </c>
      <c r="G815" s="19" t="s">
        <v>25</v>
      </c>
    </row>
    <row r="816" spans="1:7" x14ac:dyDescent="0.2">
      <c r="A816" s="19" t="s">
        <v>125</v>
      </c>
      <c r="B816" s="19">
        <v>2004</v>
      </c>
      <c r="C816" s="19" t="s">
        <v>2349</v>
      </c>
      <c r="D816" s="19" t="s">
        <v>2350</v>
      </c>
      <c r="E816" s="19" t="s">
        <v>92</v>
      </c>
      <c r="F816" s="19" t="s">
        <v>2351</v>
      </c>
      <c r="G816" s="19" t="s">
        <v>23</v>
      </c>
    </row>
    <row r="817" spans="1:7" x14ac:dyDescent="0.2">
      <c r="A817" s="19" t="s">
        <v>125</v>
      </c>
      <c r="B817" s="19">
        <v>2004</v>
      </c>
      <c r="C817" s="19" t="s">
        <v>2352</v>
      </c>
      <c r="D817" s="19" t="s">
        <v>2353</v>
      </c>
      <c r="E817" s="19" t="s">
        <v>92</v>
      </c>
      <c r="F817" s="19" t="s">
        <v>1219</v>
      </c>
      <c r="G817" s="19" t="s">
        <v>23</v>
      </c>
    </row>
    <row r="818" spans="1:7" x14ac:dyDescent="0.2">
      <c r="A818" s="19" t="s">
        <v>125</v>
      </c>
      <c r="B818" s="19">
        <v>2004</v>
      </c>
      <c r="C818" s="19" t="s">
        <v>2354</v>
      </c>
      <c r="D818" s="19" t="s">
        <v>2355</v>
      </c>
      <c r="E818" s="19" t="s">
        <v>92</v>
      </c>
      <c r="F818" s="19" t="s">
        <v>2356</v>
      </c>
      <c r="G818" s="19" t="s">
        <v>24</v>
      </c>
    </row>
    <row r="819" spans="1:7" x14ac:dyDescent="0.2">
      <c r="A819" s="19" t="s">
        <v>125</v>
      </c>
      <c r="B819" s="19">
        <v>2004</v>
      </c>
      <c r="C819" s="19" t="s">
        <v>2357</v>
      </c>
      <c r="D819" s="19" t="s">
        <v>2358</v>
      </c>
      <c r="E819" s="19" t="s">
        <v>92</v>
      </c>
      <c r="F819" s="19" t="s">
        <v>2359</v>
      </c>
      <c r="G819" s="19" t="s">
        <v>27</v>
      </c>
    </row>
    <row r="820" spans="1:7" x14ac:dyDescent="0.2">
      <c r="A820" s="19" t="s">
        <v>117</v>
      </c>
      <c r="B820" s="19">
        <v>2004</v>
      </c>
      <c r="C820" s="19" t="s">
        <v>1537</v>
      </c>
      <c r="D820" s="19" t="s">
        <v>2360</v>
      </c>
      <c r="E820" s="19" t="s">
        <v>95</v>
      </c>
      <c r="F820" s="19" t="s">
        <v>2361</v>
      </c>
      <c r="G820" s="19" t="s">
        <v>25</v>
      </c>
    </row>
    <row r="821" spans="1:7" x14ac:dyDescent="0.2">
      <c r="A821" s="19" t="s">
        <v>117</v>
      </c>
      <c r="B821" s="19">
        <v>2004</v>
      </c>
      <c r="C821" s="19" t="s">
        <v>2362</v>
      </c>
      <c r="D821" s="19" t="s">
        <v>2363</v>
      </c>
      <c r="E821" s="19" t="s">
        <v>95</v>
      </c>
      <c r="F821" s="19" t="s">
        <v>2364</v>
      </c>
      <c r="G821" s="19" t="s">
        <v>29</v>
      </c>
    </row>
    <row r="822" spans="1:7" x14ac:dyDescent="0.2">
      <c r="A822" s="19" t="s">
        <v>117</v>
      </c>
      <c r="B822" s="19">
        <v>2004</v>
      </c>
      <c r="C822" s="19" t="s">
        <v>2365</v>
      </c>
      <c r="D822" s="19" t="s">
        <v>2366</v>
      </c>
      <c r="E822" s="19" t="s">
        <v>95</v>
      </c>
      <c r="F822" s="19" t="s">
        <v>2367</v>
      </c>
      <c r="G822" s="19" t="s">
        <v>27</v>
      </c>
    </row>
    <row r="823" spans="1:7" x14ac:dyDescent="0.2">
      <c r="A823" s="19" t="s">
        <v>125</v>
      </c>
      <c r="B823" s="19">
        <v>2004</v>
      </c>
      <c r="C823" s="19" t="s">
        <v>2368</v>
      </c>
      <c r="D823" s="19" t="s">
        <v>2369</v>
      </c>
      <c r="E823" s="19" t="s">
        <v>92</v>
      </c>
      <c r="F823" s="19" t="s">
        <v>2370</v>
      </c>
      <c r="G823" s="19" t="s">
        <v>23</v>
      </c>
    </row>
    <row r="824" spans="1:7" x14ac:dyDescent="0.2">
      <c r="A824" s="19" t="s">
        <v>127</v>
      </c>
      <c r="B824" s="19">
        <v>2004</v>
      </c>
      <c r="C824" s="19" t="s">
        <v>2371</v>
      </c>
      <c r="D824" s="19" t="s">
        <v>2372</v>
      </c>
      <c r="E824" s="19" t="s">
        <v>94</v>
      </c>
      <c r="F824" s="19" t="s">
        <v>2373</v>
      </c>
      <c r="G824" s="19" t="s">
        <v>23</v>
      </c>
    </row>
    <row r="825" spans="1:7" x14ac:dyDescent="0.2">
      <c r="A825" s="19" t="s">
        <v>118</v>
      </c>
      <c r="B825" s="19">
        <v>2004</v>
      </c>
      <c r="C825" s="19" t="s">
        <v>2338</v>
      </c>
      <c r="D825" s="19" t="s">
        <v>2374</v>
      </c>
      <c r="E825" s="19" t="s">
        <v>93</v>
      </c>
      <c r="F825" s="19" t="s">
        <v>2375</v>
      </c>
      <c r="G825" s="19" t="s">
        <v>2376</v>
      </c>
    </row>
    <row r="826" spans="1:7" x14ac:dyDescent="0.2">
      <c r="A826" s="19" t="s">
        <v>118</v>
      </c>
      <c r="B826" s="19">
        <v>2004</v>
      </c>
      <c r="C826" s="19" t="s">
        <v>2377</v>
      </c>
      <c r="D826" s="19" t="s">
        <v>2378</v>
      </c>
      <c r="E826" s="19" t="s">
        <v>93</v>
      </c>
      <c r="F826" s="19" t="s">
        <v>2379</v>
      </c>
      <c r="G826" s="19" t="s">
        <v>23</v>
      </c>
    </row>
    <row r="827" spans="1:7" x14ac:dyDescent="0.2">
      <c r="A827" s="19" t="s">
        <v>127</v>
      </c>
      <c r="B827" s="19">
        <v>2004</v>
      </c>
      <c r="C827" s="19" t="s">
        <v>2371</v>
      </c>
      <c r="D827" s="19" t="s">
        <v>2380</v>
      </c>
      <c r="E827" s="19" t="s">
        <v>94</v>
      </c>
      <c r="F827" s="19" t="s">
        <v>2381</v>
      </c>
      <c r="G827" s="19" t="s">
        <v>23</v>
      </c>
    </row>
    <row r="828" spans="1:7" x14ac:dyDescent="0.2">
      <c r="A828" s="19" t="s">
        <v>118</v>
      </c>
      <c r="B828" s="19">
        <v>2004</v>
      </c>
      <c r="C828" s="19" t="s">
        <v>2368</v>
      </c>
      <c r="D828" s="19" t="s">
        <v>1763</v>
      </c>
      <c r="E828" s="19" t="s">
        <v>93</v>
      </c>
      <c r="F828" s="19" t="s">
        <v>2382</v>
      </c>
      <c r="G828" s="19" t="s">
        <v>23</v>
      </c>
    </row>
    <row r="829" spans="1:7" x14ac:dyDescent="0.2">
      <c r="A829" s="19" t="s">
        <v>118</v>
      </c>
      <c r="B829" s="19">
        <v>2004</v>
      </c>
      <c r="C829" s="19" t="s">
        <v>2362</v>
      </c>
      <c r="D829" s="19" t="s">
        <v>2383</v>
      </c>
      <c r="E829" s="19" t="s">
        <v>93</v>
      </c>
      <c r="F829" s="19" t="s">
        <v>2384</v>
      </c>
      <c r="G829" s="19" t="s">
        <v>29</v>
      </c>
    </row>
    <row r="830" spans="1:7" x14ac:dyDescent="0.2">
      <c r="A830" s="19" t="s">
        <v>118</v>
      </c>
      <c r="B830" s="19">
        <v>2004</v>
      </c>
      <c r="C830" s="19" t="s">
        <v>2385</v>
      </c>
      <c r="D830" s="19" t="s">
        <v>2386</v>
      </c>
      <c r="E830" s="19" t="s">
        <v>93</v>
      </c>
      <c r="F830" s="19" t="s">
        <v>2387</v>
      </c>
      <c r="G830" s="19" t="s">
        <v>2388</v>
      </c>
    </row>
    <row r="831" spans="1:7" x14ac:dyDescent="0.2">
      <c r="A831" s="19" t="s">
        <v>118</v>
      </c>
      <c r="B831" s="19">
        <v>2004</v>
      </c>
      <c r="C831" s="19" t="s">
        <v>2389</v>
      </c>
      <c r="D831" s="19" t="s">
        <v>2390</v>
      </c>
      <c r="E831" s="19" t="s">
        <v>93</v>
      </c>
      <c r="F831" s="19" t="s">
        <v>2391</v>
      </c>
      <c r="G831" s="19" t="s">
        <v>23</v>
      </c>
    </row>
    <row r="832" spans="1:7" x14ac:dyDescent="0.2">
      <c r="A832" s="19" t="s">
        <v>118</v>
      </c>
      <c r="B832" s="19">
        <v>2004</v>
      </c>
      <c r="C832" s="19" t="s">
        <v>2357</v>
      </c>
      <c r="D832" s="19" t="s">
        <v>2392</v>
      </c>
      <c r="E832" s="19" t="s">
        <v>93</v>
      </c>
      <c r="F832" s="19" t="s">
        <v>2393</v>
      </c>
      <c r="G832" s="19" t="s">
        <v>2394</v>
      </c>
    </row>
    <row r="833" spans="1:7" x14ac:dyDescent="0.2">
      <c r="A833" s="19" t="s">
        <v>118</v>
      </c>
      <c r="B833" s="19">
        <v>2004</v>
      </c>
      <c r="C833" s="19" t="s">
        <v>2395</v>
      </c>
      <c r="D833" s="19" t="s">
        <v>2396</v>
      </c>
      <c r="E833" s="19" t="s">
        <v>93</v>
      </c>
      <c r="F833" s="19" t="s">
        <v>2397</v>
      </c>
      <c r="G833" s="19" t="s">
        <v>42</v>
      </c>
    </row>
    <row r="834" spans="1:7" x14ac:dyDescent="0.2">
      <c r="A834" s="19" t="s">
        <v>118</v>
      </c>
      <c r="B834" s="19">
        <v>2004</v>
      </c>
      <c r="C834" s="19" t="s">
        <v>2398</v>
      </c>
      <c r="D834" s="19" t="s">
        <v>316</v>
      </c>
      <c r="E834" s="19" t="s">
        <v>93</v>
      </c>
      <c r="F834" s="19" t="s">
        <v>2399</v>
      </c>
      <c r="G834" s="19" t="s">
        <v>32</v>
      </c>
    </row>
    <row r="835" spans="1:7" x14ac:dyDescent="0.2">
      <c r="A835" s="19" t="s">
        <v>118</v>
      </c>
      <c r="B835" s="19">
        <v>2004</v>
      </c>
      <c r="C835" s="19" t="s">
        <v>2400</v>
      </c>
      <c r="D835" s="19" t="s">
        <v>485</v>
      </c>
      <c r="E835" s="19" t="s">
        <v>93</v>
      </c>
      <c r="F835" s="19" t="s">
        <v>2401</v>
      </c>
      <c r="G835" s="19" t="s">
        <v>2402</v>
      </c>
    </row>
    <row r="836" spans="1:7" x14ac:dyDescent="0.2">
      <c r="A836" s="19" t="s">
        <v>118</v>
      </c>
      <c r="B836" s="19">
        <v>2004</v>
      </c>
      <c r="C836" s="19" t="s">
        <v>2403</v>
      </c>
      <c r="D836" s="19" t="s">
        <v>2404</v>
      </c>
      <c r="E836" s="19" t="s">
        <v>93</v>
      </c>
      <c r="F836" s="19" t="s">
        <v>2405</v>
      </c>
      <c r="G836" s="19" t="s">
        <v>2406</v>
      </c>
    </row>
    <row r="837" spans="1:7" x14ac:dyDescent="0.2">
      <c r="A837" s="19" t="s">
        <v>118</v>
      </c>
      <c r="B837" s="19">
        <v>2004</v>
      </c>
      <c r="C837" s="19" t="s">
        <v>2407</v>
      </c>
      <c r="D837" s="19" t="s">
        <v>2408</v>
      </c>
      <c r="E837" s="19" t="s">
        <v>93</v>
      </c>
      <c r="F837" s="19" t="s">
        <v>2409</v>
      </c>
      <c r="G837" s="19" t="s">
        <v>23</v>
      </c>
    </row>
    <row r="838" spans="1:7" x14ac:dyDescent="0.2">
      <c r="A838" s="19" t="s">
        <v>118</v>
      </c>
      <c r="B838" s="19">
        <v>2004</v>
      </c>
      <c r="C838" s="19" t="s">
        <v>2410</v>
      </c>
      <c r="D838" s="19" t="s">
        <v>2411</v>
      </c>
      <c r="E838" s="19" t="s">
        <v>93</v>
      </c>
      <c r="F838" s="19" t="s">
        <v>2412</v>
      </c>
      <c r="G838" s="19" t="s">
        <v>28</v>
      </c>
    </row>
    <row r="839" spans="1:7" x14ac:dyDescent="0.2">
      <c r="A839" s="19" t="s">
        <v>118</v>
      </c>
      <c r="B839" s="19">
        <v>2004</v>
      </c>
      <c r="C839" s="19" t="s">
        <v>2413</v>
      </c>
      <c r="D839" s="19" t="s">
        <v>2414</v>
      </c>
      <c r="E839" s="19" t="s">
        <v>93</v>
      </c>
      <c r="F839" s="19" t="s">
        <v>2415</v>
      </c>
      <c r="G839" s="19" t="s">
        <v>23</v>
      </c>
    </row>
    <row r="840" spans="1:7" x14ac:dyDescent="0.2">
      <c r="A840" s="19" t="s">
        <v>118</v>
      </c>
      <c r="B840" s="19">
        <v>2004</v>
      </c>
      <c r="C840" s="19" t="s">
        <v>2416</v>
      </c>
      <c r="D840" s="19" t="s">
        <v>2417</v>
      </c>
      <c r="E840" s="19" t="s">
        <v>93</v>
      </c>
      <c r="F840" s="19" t="s">
        <v>2418</v>
      </c>
      <c r="G840" s="19" t="s">
        <v>23</v>
      </c>
    </row>
    <row r="841" spans="1:7" x14ac:dyDescent="0.2">
      <c r="A841" s="19" t="s">
        <v>118</v>
      </c>
      <c r="B841" s="19">
        <v>2004</v>
      </c>
      <c r="C841" s="19" t="s">
        <v>2419</v>
      </c>
      <c r="D841" s="19" t="s">
        <v>2420</v>
      </c>
      <c r="E841" s="19" t="s">
        <v>93</v>
      </c>
      <c r="F841" s="19" t="s">
        <v>2421</v>
      </c>
      <c r="G841" s="19" t="s">
        <v>23</v>
      </c>
    </row>
    <row r="842" spans="1:7" x14ac:dyDescent="0.2">
      <c r="A842" s="19" t="s">
        <v>127</v>
      </c>
      <c r="B842" s="19">
        <v>2004</v>
      </c>
      <c r="C842" s="19" t="s">
        <v>2422</v>
      </c>
      <c r="D842" s="19" t="s">
        <v>2423</v>
      </c>
      <c r="E842" s="19" t="s">
        <v>94</v>
      </c>
      <c r="F842" s="19" t="s">
        <v>2424</v>
      </c>
      <c r="G842" s="19" t="s">
        <v>23</v>
      </c>
    </row>
    <row r="843" spans="1:7" x14ac:dyDescent="0.2">
      <c r="A843" s="19" t="s">
        <v>127</v>
      </c>
      <c r="B843" s="19">
        <v>2004</v>
      </c>
      <c r="C843" s="19" t="s">
        <v>2422</v>
      </c>
      <c r="D843" s="19" t="s">
        <v>2425</v>
      </c>
      <c r="E843" s="19" t="s">
        <v>94</v>
      </c>
      <c r="F843" s="19" t="s">
        <v>2426</v>
      </c>
      <c r="G843" s="19" t="s">
        <v>23</v>
      </c>
    </row>
    <row r="844" spans="1:7" x14ac:dyDescent="0.2">
      <c r="A844" s="19" t="s">
        <v>127</v>
      </c>
      <c r="B844" s="19">
        <v>2004</v>
      </c>
      <c r="C844" s="19" t="s">
        <v>2427</v>
      </c>
      <c r="D844" s="19" t="s">
        <v>2428</v>
      </c>
      <c r="E844" s="19" t="s">
        <v>94</v>
      </c>
      <c r="F844" s="19" t="s">
        <v>1618</v>
      </c>
      <c r="G844" s="19" t="s">
        <v>23</v>
      </c>
    </row>
    <row r="845" spans="1:7" x14ac:dyDescent="0.2">
      <c r="A845" s="19" t="s">
        <v>127</v>
      </c>
      <c r="B845" s="19">
        <v>2004</v>
      </c>
      <c r="C845" s="19" t="s">
        <v>1924</v>
      </c>
      <c r="D845" s="19" t="s">
        <v>2429</v>
      </c>
      <c r="E845" s="19" t="s">
        <v>94</v>
      </c>
      <c r="F845" s="19" t="s">
        <v>2430</v>
      </c>
      <c r="G845" s="19" t="s">
        <v>23</v>
      </c>
    </row>
    <row r="846" spans="1:7" x14ac:dyDescent="0.2">
      <c r="A846" s="19" t="s">
        <v>127</v>
      </c>
      <c r="B846" s="19">
        <v>2004</v>
      </c>
      <c r="C846" s="19" t="s">
        <v>2354</v>
      </c>
      <c r="D846" s="19" t="s">
        <v>2431</v>
      </c>
      <c r="E846" s="19" t="s">
        <v>94</v>
      </c>
      <c r="F846" s="19" t="s">
        <v>2432</v>
      </c>
      <c r="G846" s="19" t="s">
        <v>24</v>
      </c>
    </row>
    <row r="847" spans="1:7" x14ac:dyDescent="0.2">
      <c r="A847" s="19" t="s">
        <v>127</v>
      </c>
      <c r="B847" s="19">
        <v>2004</v>
      </c>
      <c r="C847" s="19" t="s">
        <v>2332</v>
      </c>
      <c r="D847" s="19" t="s">
        <v>2433</v>
      </c>
      <c r="E847" s="19" t="s">
        <v>94</v>
      </c>
      <c r="F847" s="19" t="s">
        <v>2434</v>
      </c>
      <c r="G847" s="19" t="s">
        <v>23</v>
      </c>
    </row>
    <row r="848" spans="1:7" x14ac:dyDescent="0.2">
      <c r="A848" s="19" t="s">
        <v>118</v>
      </c>
      <c r="B848" s="19">
        <v>2004</v>
      </c>
      <c r="C848" s="19" t="s">
        <v>2435</v>
      </c>
      <c r="D848" s="19" t="s">
        <v>2436</v>
      </c>
      <c r="E848" s="19" t="s">
        <v>93</v>
      </c>
      <c r="F848" s="19" t="s">
        <v>2437</v>
      </c>
      <c r="G848" s="19" t="s">
        <v>28</v>
      </c>
    </row>
    <row r="849" spans="1:7" x14ac:dyDescent="0.2">
      <c r="A849" s="19" t="s">
        <v>127</v>
      </c>
      <c r="B849" s="19">
        <v>2004</v>
      </c>
      <c r="C849" s="19" t="s">
        <v>2427</v>
      </c>
      <c r="D849" s="19" t="s">
        <v>2438</v>
      </c>
      <c r="E849" s="19" t="s">
        <v>94</v>
      </c>
      <c r="F849" s="19" t="s">
        <v>2439</v>
      </c>
      <c r="G849" s="19" t="s">
        <v>23</v>
      </c>
    </row>
    <row r="850" spans="1:7" x14ac:dyDescent="0.2">
      <c r="A850" s="19" t="s">
        <v>127</v>
      </c>
      <c r="B850" s="19">
        <v>2004</v>
      </c>
      <c r="C850" s="19" t="s">
        <v>2440</v>
      </c>
      <c r="D850" s="19" t="s">
        <v>2441</v>
      </c>
      <c r="E850" s="19" t="s">
        <v>94</v>
      </c>
      <c r="F850" s="19" t="s">
        <v>2442</v>
      </c>
      <c r="G850" s="19" t="s">
        <v>28</v>
      </c>
    </row>
    <row r="851" spans="1:7" x14ac:dyDescent="0.2">
      <c r="A851" s="19" t="s">
        <v>127</v>
      </c>
      <c r="B851" s="19">
        <v>2004</v>
      </c>
      <c r="C851" s="19" t="s">
        <v>2340</v>
      </c>
      <c r="D851" s="19" t="s">
        <v>2443</v>
      </c>
      <c r="E851" s="19" t="s">
        <v>94</v>
      </c>
      <c r="F851" s="19" t="s">
        <v>2444</v>
      </c>
      <c r="G851" s="19" t="s">
        <v>23</v>
      </c>
    </row>
    <row r="852" spans="1:7" x14ac:dyDescent="0.2">
      <c r="A852" s="19" t="s">
        <v>127</v>
      </c>
      <c r="B852" s="19">
        <v>2004</v>
      </c>
      <c r="C852" s="19" t="s">
        <v>2440</v>
      </c>
      <c r="D852" s="19" t="s">
        <v>2445</v>
      </c>
      <c r="E852" s="19" t="s">
        <v>94</v>
      </c>
      <c r="F852" s="19" t="s">
        <v>2446</v>
      </c>
      <c r="G852" s="19" t="s">
        <v>28</v>
      </c>
    </row>
    <row r="853" spans="1:7" x14ac:dyDescent="0.2">
      <c r="A853" s="19" t="s">
        <v>117</v>
      </c>
      <c r="B853" s="19">
        <v>2005</v>
      </c>
      <c r="C853" s="19" t="s">
        <v>2447</v>
      </c>
      <c r="D853" s="19" t="s">
        <v>2448</v>
      </c>
      <c r="E853" s="19" t="s">
        <v>95</v>
      </c>
      <c r="F853" s="19" t="s">
        <v>2449</v>
      </c>
      <c r="G853" s="19" t="s">
        <v>23</v>
      </c>
    </row>
    <row r="854" spans="1:7" x14ac:dyDescent="0.2">
      <c r="A854" s="19" t="s">
        <v>125</v>
      </c>
      <c r="B854" s="19">
        <v>2005</v>
      </c>
      <c r="C854" s="19" t="s">
        <v>2450</v>
      </c>
      <c r="D854" s="19" t="s">
        <v>2451</v>
      </c>
      <c r="E854" s="19" t="s">
        <v>92</v>
      </c>
      <c r="F854" s="19" t="s">
        <v>2452</v>
      </c>
      <c r="G854" s="19" t="s">
        <v>23</v>
      </c>
    </row>
    <row r="855" spans="1:7" x14ac:dyDescent="0.2">
      <c r="A855" s="19" t="s">
        <v>117</v>
      </c>
      <c r="B855" s="19">
        <v>2005</v>
      </c>
      <c r="C855" s="19" t="s">
        <v>2453</v>
      </c>
      <c r="D855" s="19" t="s">
        <v>2454</v>
      </c>
      <c r="E855" s="19" t="s">
        <v>95</v>
      </c>
      <c r="F855" s="19" t="s">
        <v>2455</v>
      </c>
      <c r="G855" s="19" t="s">
        <v>45</v>
      </c>
    </row>
    <row r="856" spans="1:7" x14ac:dyDescent="0.2">
      <c r="A856" s="19" t="s">
        <v>117</v>
      </c>
      <c r="B856" s="19">
        <v>2005</v>
      </c>
      <c r="C856" s="19" t="s">
        <v>2456</v>
      </c>
      <c r="D856" s="19" t="s">
        <v>2457</v>
      </c>
      <c r="E856" s="19" t="s">
        <v>95</v>
      </c>
      <c r="F856" s="19" t="s">
        <v>2458</v>
      </c>
      <c r="G856" s="19" t="s">
        <v>31</v>
      </c>
    </row>
    <row r="857" spans="1:7" x14ac:dyDescent="0.2">
      <c r="A857" s="19" t="s">
        <v>117</v>
      </c>
      <c r="B857" s="19">
        <v>2005</v>
      </c>
      <c r="C857" s="19" t="s">
        <v>2459</v>
      </c>
      <c r="D857" s="19" t="s">
        <v>2460</v>
      </c>
      <c r="E857" s="19" t="s">
        <v>95</v>
      </c>
      <c r="F857" s="19" t="s">
        <v>2461</v>
      </c>
      <c r="G857" s="19" t="s">
        <v>33</v>
      </c>
    </row>
    <row r="858" spans="1:7" x14ac:dyDescent="0.2">
      <c r="A858" s="19" t="s">
        <v>125</v>
      </c>
      <c r="B858" s="19">
        <v>2005</v>
      </c>
      <c r="C858" s="19" t="s">
        <v>2462</v>
      </c>
      <c r="D858" s="19" t="s">
        <v>1617</v>
      </c>
      <c r="E858" s="19" t="s">
        <v>92</v>
      </c>
      <c r="F858" s="19" t="s">
        <v>2218</v>
      </c>
      <c r="G858" s="19" t="s">
        <v>27</v>
      </c>
    </row>
    <row r="859" spans="1:7" x14ac:dyDescent="0.2">
      <c r="A859" s="19" t="s">
        <v>125</v>
      </c>
      <c r="B859" s="19">
        <v>2005</v>
      </c>
      <c r="C859" s="19" t="s">
        <v>2463</v>
      </c>
      <c r="D859" s="19" t="s">
        <v>2464</v>
      </c>
      <c r="E859" s="19" t="s">
        <v>92</v>
      </c>
      <c r="F859" s="19" t="s">
        <v>1243</v>
      </c>
      <c r="G859" s="19" t="s">
        <v>26</v>
      </c>
    </row>
    <row r="860" spans="1:7" x14ac:dyDescent="0.2">
      <c r="A860" s="19" t="s">
        <v>125</v>
      </c>
      <c r="B860" s="19">
        <v>2005</v>
      </c>
      <c r="C860" s="19" t="s">
        <v>2447</v>
      </c>
      <c r="D860" s="19" t="s">
        <v>2465</v>
      </c>
      <c r="E860" s="19" t="s">
        <v>92</v>
      </c>
      <c r="F860" s="19" t="s">
        <v>2466</v>
      </c>
      <c r="G860" s="19" t="s">
        <v>23</v>
      </c>
    </row>
    <row r="861" spans="1:7" x14ac:dyDescent="0.2">
      <c r="A861" s="19" t="s">
        <v>125</v>
      </c>
      <c r="B861" s="19">
        <v>2005</v>
      </c>
      <c r="C861" s="19" t="s">
        <v>2467</v>
      </c>
      <c r="D861" s="19" t="s">
        <v>2468</v>
      </c>
      <c r="E861" s="19" t="s">
        <v>92</v>
      </c>
      <c r="F861" s="19" t="s">
        <v>2469</v>
      </c>
      <c r="G861" s="19" t="s">
        <v>37</v>
      </c>
    </row>
    <row r="862" spans="1:7" x14ac:dyDescent="0.2">
      <c r="A862" s="19" t="s">
        <v>125</v>
      </c>
      <c r="B862" s="19">
        <v>2005</v>
      </c>
      <c r="C862" s="19" t="s">
        <v>2470</v>
      </c>
      <c r="D862" s="19" t="s">
        <v>2471</v>
      </c>
      <c r="E862" s="19" t="s">
        <v>92</v>
      </c>
      <c r="F862" s="19" t="s">
        <v>2472</v>
      </c>
      <c r="G862" s="19" t="s">
        <v>25</v>
      </c>
    </row>
    <row r="863" spans="1:7" x14ac:dyDescent="0.2">
      <c r="A863" s="19" t="s">
        <v>125</v>
      </c>
      <c r="B863" s="19">
        <v>2005</v>
      </c>
      <c r="C863" s="19" t="s">
        <v>2473</v>
      </c>
      <c r="D863" s="19" t="s">
        <v>2474</v>
      </c>
      <c r="E863" s="19" t="s">
        <v>92</v>
      </c>
      <c r="F863" s="19" t="s">
        <v>2475</v>
      </c>
      <c r="G863" s="19" t="s">
        <v>23</v>
      </c>
    </row>
    <row r="864" spans="1:7" x14ac:dyDescent="0.2">
      <c r="A864" s="19" t="s">
        <v>117</v>
      </c>
      <c r="B864" s="19">
        <v>2005</v>
      </c>
      <c r="C864" s="19" t="s">
        <v>2476</v>
      </c>
      <c r="D864" s="19" t="s">
        <v>2477</v>
      </c>
      <c r="E864" s="19" t="s">
        <v>95</v>
      </c>
      <c r="F864" s="19" t="s">
        <v>2478</v>
      </c>
      <c r="G864" s="19" t="s">
        <v>29</v>
      </c>
    </row>
    <row r="865" spans="1:7" x14ac:dyDescent="0.2">
      <c r="A865" s="19" t="s">
        <v>125</v>
      </c>
      <c r="B865" s="19">
        <v>2005</v>
      </c>
      <c r="C865" s="19" t="s">
        <v>2479</v>
      </c>
      <c r="D865" s="19" t="s">
        <v>2480</v>
      </c>
      <c r="E865" s="19" t="s">
        <v>92</v>
      </c>
      <c r="F865" s="19" t="s">
        <v>2481</v>
      </c>
      <c r="G865" s="19" t="s">
        <v>23</v>
      </c>
    </row>
    <row r="866" spans="1:7" x14ac:dyDescent="0.2">
      <c r="A866" s="19" t="s">
        <v>127</v>
      </c>
      <c r="B866" s="19">
        <v>2005</v>
      </c>
      <c r="C866" s="19" t="s">
        <v>2462</v>
      </c>
      <c r="D866" s="19" t="s">
        <v>2482</v>
      </c>
      <c r="E866" s="19" t="s">
        <v>94</v>
      </c>
      <c r="F866" s="19" t="s">
        <v>2483</v>
      </c>
      <c r="G866" s="19" t="s">
        <v>2484</v>
      </c>
    </row>
    <row r="867" spans="1:7" x14ac:dyDescent="0.2">
      <c r="A867" s="19" t="s">
        <v>118</v>
      </c>
      <c r="B867" s="19">
        <v>2005</v>
      </c>
      <c r="C867" s="19" t="s">
        <v>2485</v>
      </c>
      <c r="D867" s="19" t="s">
        <v>2486</v>
      </c>
      <c r="E867" s="19" t="s">
        <v>93</v>
      </c>
      <c r="F867" s="19" t="s">
        <v>2487</v>
      </c>
      <c r="G867" s="19" t="s">
        <v>23</v>
      </c>
    </row>
    <row r="868" spans="1:7" x14ac:dyDescent="0.2">
      <c r="A868" s="19" t="s">
        <v>127</v>
      </c>
      <c r="B868" s="19">
        <v>2005</v>
      </c>
      <c r="C868" s="19" t="s">
        <v>2488</v>
      </c>
      <c r="D868" s="19" t="s">
        <v>2489</v>
      </c>
      <c r="E868" s="19" t="s">
        <v>94</v>
      </c>
      <c r="F868" s="19" t="s">
        <v>2490</v>
      </c>
      <c r="G868" s="19" t="s">
        <v>23</v>
      </c>
    </row>
    <row r="869" spans="1:7" x14ac:dyDescent="0.2">
      <c r="A869" s="19" t="s">
        <v>127</v>
      </c>
      <c r="B869" s="19">
        <v>2005</v>
      </c>
      <c r="C869" s="19" t="s">
        <v>2479</v>
      </c>
      <c r="D869" s="19" t="s">
        <v>2491</v>
      </c>
      <c r="E869" s="19" t="s">
        <v>94</v>
      </c>
      <c r="F869" s="19" t="s">
        <v>2492</v>
      </c>
      <c r="G869" s="19" t="s">
        <v>23</v>
      </c>
    </row>
    <row r="870" spans="1:7" x14ac:dyDescent="0.2">
      <c r="A870" s="19" t="s">
        <v>118</v>
      </c>
      <c r="B870" s="19">
        <v>2005</v>
      </c>
      <c r="C870" s="19" t="s">
        <v>2493</v>
      </c>
      <c r="D870" s="19" t="s">
        <v>2494</v>
      </c>
      <c r="E870" s="19" t="s">
        <v>93</v>
      </c>
      <c r="F870" s="19" t="s">
        <v>1369</v>
      </c>
      <c r="G870" s="19" t="s">
        <v>2394</v>
      </c>
    </row>
    <row r="871" spans="1:7" x14ac:dyDescent="0.2">
      <c r="A871" s="19" t="s">
        <v>118</v>
      </c>
      <c r="B871" s="19">
        <v>2005</v>
      </c>
      <c r="C871" s="19" t="s">
        <v>2495</v>
      </c>
      <c r="D871" s="19" t="s">
        <v>2496</v>
      </c>
      <c r="E871" s="19" t="s">
        <v>93</v>
      </c>
      <c r="F871" s="19" t="s">
        <v>2497</v>
      </c>
      <c r="G871" s="19" t="s">
        <v>23</v>
      </c>
    </row>
    <row r="872" spans="1:7" x14ac:dyDescent="0.2">
      <c r="A872" s="19" t="s">
        <v>118</v>
      </c>
      <c r="B872" s="19">
        <v>2005</v>
      </c>
      <c r="C872" s="19" t="s">
        <v>2479</v>
      </c>
      <c r="D872" s="19" t="s">
        <v>2498</v>
      </c>
      <c r="E872" s="19" t="s">
        <v>93</v>
      </c>
      <c r="F872" s="19" t="s">
        <v>2499</v>
      </c>
      <c r="G872" s="19" t="s">
        <v>23</v>
      </c>
    </row>
    <row r="873" spans="1:7" x14ac:dyDescent="0.2">
      <c r="A873" s="19" t="s">
        <v>118</v>
      </c>
      <c r="B873" s="19">
        <v>2005</v>
      </c>
      <c r="C873" s="19" t="s">
        <v>2467</v>
      </c>
      <c r="D873" s="19" t="s">
        <v>2500</v>
      </c>
      <c r="E873" s="19" t="s">
        <v>93</v>
      </c>
      <c r="F873" s="19" t="s">
        <v>2501</v>
      </c>
      <c r="G873" s="19" t="s">
        <v>37</v>
      </c>
    </row>
    <row r="874" spans="1:7" x14ac:dyDescent="0.2">
      <c r="A874" s="19" t="s">
        <v>118</v>
      </c>
      <c r="B874" s="19">
        <v>2005</v>
      </c>
      <c r="C874" s="19" t="s">
        <v>2502</v>
      </c>
      <c r="D874" s="19" t="s">
        <v>2503</v>
      </c>
      <c r="E874" s="19" t="s">
        <v>93</v>
      </c>
      <c r="F874" s="19" t="s">
        <v>2504</v>
      </c>
      <c r="G874" s="19" t="s">
        <v>23</v>
      </c>
    </row>
    <row r="875" spans="1:7" x14ac:dyDescent="0.2">
      <c r="A875" s="19" t="s">
        <v>118</v>
      </c>
      <c r="B875" s="19">
        <v>2005</v>
      </c>
      <c r="C875" s="19" t="s">
        <v>2505</v>
      </c>
      <c r="D875" s="19" t="s">
        <v>2506</v>
      </c>
      <c r="E875" s="19" t="s">
        <v>93</v>
      </c>
      <c r="F875" s="19" t="s">
        <v>2507</v>
      </c>
      <c r="G875" s="19" t="s">
        <v>23</v>
      </c>
    </row>
    <row r="876" spans="1:7" x14ac:dyDescent="0.2">
      <c r="A876" s="19" t="s">
        <v>118</v>
      </c>
      <c r="B876" s="19">
        <v>2005</v>
      </c>
      <c r="C876" s="19" t="s">
        <v>2508</v>
      </c>
      <c r="D876" s="19" t="s">
        <v>2509</v>
      </c>
      <c r="E876" s="19" t="s">
        <v>93</v>
      </c>
      <c r="F876" s="19" t="s">
        <v>2510</v>
      </c>
      <c r="G876" s="19" t="s">
        <v>23</v>
      </c>
    </row>
    <row r="877" spans="1:7" x14ac:dyDescent="0.2">
      <c r="A877" s="19" t="s">
        <v>118</v>
      </c>
      <c r="B877" s="19">
        <v>2005</v>
      </c>
      <c r="C877" s="19" t="s">
        <v>2511</v>
      </c>
      <c r="D877" s="19" t="s">
        <v>2512</v>
      </c>
      <c r="E877" s="19" t="s">
        <v>93</v>
      </c>
      <c r="F877" s="19" t="s">
        <v>2513</v>
      </c>
      <c r="G877" s="19" t="s">
        <v>24</v>
      </c>
    </row>
    <row r="878" spans="1:7" x14ac:dyDescent="0.2">
      <c r="A878" s="19" t="s">
        <v>118</v>
      </c>
      <c r="B878" s="19">
        <v>2005</v>
      </c>
      <c r="C878" s="19" t="s">
        <v>2514</v>
      </c>
      <c r="D878" s="19" t="s">
        <v>2515</v>
      </c>
      <c r="E878" s="19" t="s">
        <v>93</v>
      </c>
      <c r="F878" s="19" t="s">
        <v>2516</v>
      </c>
      <c r="G878" s="19" t="s">
        <v>23</v>
      </c>
    </row>
    <row r="879" spans="1:7" x14ac:dyDescent="0.2">
      <c r="A879" s="19" t="s">
        <v>118</v>
      </c>
      <c r="B879" s="19">
        <v>2005</v>
      </c>
      <c r="C879" s="19" t="s">
        <v>2517</v>
      </c>
      <c r="D879" s="19" t="s">
        <v>2518</v>
      </c>
      <c r="E879" s="19" t="s">
        <v>93</v>
      </c>
      <c r="F879" s="19" t="s">
        <v>2519</v>
      </c>
      <c r="G879" s="19" t="s">
        <v>23</v>
      </c>
    </row>
    <row r="880" spans="1:7" x14ac:dyDescent="0.2">
      <c r="A880" s="19" t="s">
        <v>118</v>
      </c>
      <c r="B880" s="19">
        <v>2005</v>
      </c>
      <c r="C880" s="19" t="s">
        <v>2473</v>
      </c>
      <c r="D880" s="19" t="s">
        <v>2520</v>
      </c>
      <c r="E880" s="19" t="s">
        <v>93</v>
      </c>
      <c r="F880" s="19" t="s">
        <v>2521</v>
      </c>
      <c r="G880" s="19" t="s">
        <v>23</v>
      </c>
    </row>
    <row r="881" spans="1:7" x14ac:dyDescent="0.2">
      <c r="A881" s="19" t="s">
        <v>118</v>
      </c>
      <c r="B881" s="19">
        <v>2005</v>
      </c>
      <c r="C881" s="19" t="s">
        <v>2522</v>
      </c>
      <c r="D881" s="19" t="s">
        <v>2523</v>
      </c>
      <c r="E881" s="19" t="s">
        <v>93</v>
      </c>
      <c r="F881" s="19" t="s">
        <v>2524</v>
      </c>
      <c r="G881" s="19" t="s">
        <v>23</v>
      </c>
    </row>
    <row r="882" spans="1:7" x14ac:dyDescent="0.2">
      <c r="A882" s="19" t="s">
        <v>118</v>
      </c>
      <c r="B882" s="19">
        <v>2005</v>
      </c>
      <c r="C882" s="19" t="s">
        <v>2525</v>
      </c>
      <c r="D882" s="19" t="s">
        <v>2526</v>
      </c>
      <c r="E882" s="19" t="s">
        <v>93</v>
      </c>
      <c r="F882" s="19" t="s">
        <v>2527</v>
      </c>
      <c r="G882" s="19" t="s">
        <v>26</v>
      </c>
    </row>
    <row r="883" spans="1:7" x14ac:dyDescent="0.2">
      <c r="A883" s="19" t="s">
        <v>118</v>
      </c>
      <c r="B883" s="19">
        <v>2005</v>
      </c>
      <c r="C883" s="19" t="s">
        <v>2528</v>
      </c>
      <c r="D883" s="19" t="s">
        <v>2529</v>
      </c>
      <c r="E883" s="19" t="s">
        <v>93</v>
      </c>
      <c r="F883" s="19" t="s">
        <v>1792</v>
      </c>
      <c r="G883" s="19" t="s">
        <v>259</v>
      </c>
    </row>
    <row r="884" spans="1:7" x14ac:dyDescent="0.2">
      <c r="A884" s="19" t="s">
        <v>118</v>
      </c>
      <c r="B884" s="19">
        <v>2005</v>
      </c>
      <c r="C884" s="19" t="s">
        <v>2450</v>
      </c>
      <c r="D884" s="19" t="s">
        <v>2530</v>
      </c>
      <c r="E884" s="19" t="s">
        <v>93</v>
      </c>
      <c r="F884" s="19" t="s">
        <v>2531</v>
      </c>
      <c r="G884" s="19" t="s">
        <v>23</v>
      </c>
    </row>
    <row r="885" spans="1:7" x14ac:dyDescent="0.2">
      <c r="A885" s="19" t="s">
        <v>118</v>
      </c>
      <c r="B885" s="19">
        <v>2005</v>
      </c>
      <c r="C885" s="19" t="s">
        <v>2532</v>
      </c>
      <c r="D885" s="19" t="s">
        <v>2533</v>
      </c>
      <c r="E885" s="19" t="s">
        <v>93</v>
      </c>
      <c r="F885" s="19" t="s">
        <v>2534</v>
      </c>
      <c r="G885" s="19" t="s">
        <v>41</v>
      </c>
    </row>
    <row r="886" spans="1:7" x14ac:dyDescent="0.2">
      <c r="A886" s="19" t="s">
        <v>127</v>
      </c>
      <c r="B886" s="19">
        <v>2005</v>
      </c>
      <c r="C886" s="19" t="s">
        <v>2535</v>
      </c>
      <c r="D886" s="19" t="s">
        <v>324</v>
      </c>
      <c r="E886" s="19" t="s">
        <v>94</v>
      </c>
      <c r="F886" s="19" t="s">
        <v>2536</v>
      </c>
      <c r="G886" s="19" t="s">
        <v>1567</v>
      </c>
    </row>
    <row r="887" spans="1:7" x14ac:dyDescent="0.2">
      <c r="A887" s="19" t="s">
        <v>127</v>
      </c>
      <c r="B887" s="19">
        <v>2005</v>
      </c>
      <c r="C887" s="19" t="s">
        <v>2537</v>
      </c>
      <c r="D887" s="19" t="s">
        <v>2538</v>
      </c>
      <c r="E887" s="19" t="s">
        <v>94</v>
      </c>
      <c r="F887" s="19" t="s">
        <v>2539</v>
      </c>
      <c r="G887" s="19" t="s">
        <v>23</v>
      </c>
    </row>
    <row r="888" spans="1:7" x14ac:dyDescent="0.2">
      <c r="A888" s="19" t="s">
        <v>127</v>
      </c>
      <c r="B888" s="19">
        <v>2005</v>
      </c>
      <c r="C888" s="19" t="s">
        <v>2493</v>
      </c>
      <c r="D888" s="19" t="s">
        <v>2540</v>
      </c>
      <c r="E888" s="19" t="s">
        <v>94</v>
      </c>
      <c r="F888" s="19" t="s">
        <v>2541</v>
      </c>
      <c r="G888" s="19" t="s">
        <v>2394</v>
      </c>
    </row>
    <row r="889" spans="1:7" x14ac:dyDescent="0.2">
      <c r="A889" s="19" t="s">
        <v>118</v>
      </c>
      <c r="B889" s="19">
        <v>2005</v>
      </c>
      <c r="C889" s="19" t="s">
        <v>2542</v>
      </c>
      <c r="D889" s="19" t="s">
        <v>2543</v>
      </c>
      <c r="E889" s="19" t="s">
        <v>93</v>
      </c>
      <c r="F889" s="19" t="s">
        <v>2544</v>
      </c>
      <c r="G889" s="19" t="s">
        <v>23</v>
      </c>
    </row>
    <row r="890" spans="1:7" x14ac:dyDescent="0.2">
      <c r="A890" s="19" t="s">
        <v>127</v>
      </c>
      <c r="B890" s="19">
        <v>2005</v>
      </c>
      <c r="C890" s="19" t="s">
        <v>2488</v>
      </c>
      <c r="D890" s="19" t="s">
        <v>2545</v>
      </c>
      <c r="E890" s="19" t="s">
        <v>94</v>
      </c>
      <c r="F890" s="19" t="s">
        <v>2546</v>
      </c>
      <c r="G890" s="19" t="s">
        <v>23</v>
      </c>
    </row>
    <row r="891" spans="1:7" x14ac:dyDescent="0.2">
      <c r="A891" s="19" t="s">
        <v>127</v>
      </c>
      <c r="B891" s="19">
        <v>2006</v>
      </c>
      <c r="C891" s="19" t="s">
        <v>2547</v>
      </c>
      <c r="D891" s="19" t="s">
        <v>2548</v>
      </c>
      <c r="E891" s="19" t="s">
        <v>94</v>
      </c>
      <c r="F891" s="19" t="s">
        <v>2549</v>
      </c>
      <c r="G891" s="19" t="s">
        <v>910</v>
      </c>
    </row>
    <row r="892" spans="1:7" x14ac:dyDescent="0.2">
      <c r="A892" s="19" t="s">
        <v>127</v>
      </c>
      <c r="B892" s="19">
        <v>2006</v>
      </c>
      <c r="C892" s="19" t="s">
        <v>2550</v>
      </c>
      <c r="D892" s="19" t="s">
        <v>2551</v>
      </c>
      <c r="E892" s="19" t="s">
        <v>94</v>
      </c>
      <c r="F892" s="19" t="s">
        <v>2180</v>
      </c>
      <c r="G892" s="19" t="s">
        <v>24</v>
      </c>
    </row>
    <row r="893" spans="1:7" x14ac:dyDescent="0.2">
      <c r="A893" s="19" t="s">
        <v>127</v>
      </c>
      <c r="B893" s="19">
        <v>2006</v>
      </c>
      <c r="C893" s="19" t="s">
        <v>2552</v>
      </c>
      <c r="D893" s="19" t="s">
        <v>2553</v>
      </c>
      <c r="E893" s="19" t="s">
        <v>94</v>
      </c>
      <c r="F893" s="19" t="s">
        <v>2554</v>
      </c>
      <c r="G893" s="19" t="s">
        <v>23</v>
      </c>
    </row>
    <row r="894" spans="1:7" x14ac:dyDescent="0.2">
      <c r="A894" s="19" t="s">
        <v>127</v>
      </c>
      <c r="B894" s="19">
        <v>2006</v>
      </c>
      <c r="C894" s="19" t="s">
        <v>2547</v>
      </c>
      <c r="D894" s="19" t="s">
        <v>2555</v>
      </c>
      <c r="E894" s="19" t="s">
        <v>94</v>
      </c>
      <c r="F894" s="19" t="s">
        <v>2556</v>
      </c>
      <c r="G894" s="19" t="s">
        <v>910</v>
      </c>
    </row>
    <row r="895" spans="1:7" x14ac:dyDescent="0.2">
      <c r="A895" s="19" t="s">
        <v>127</v>
      </c>
      <c r="B895" s="19">
        <v>2006</v>
      </c>
      <c r="C895" s="19" t="s">
        <v>2557</v>
      </c>
      <c r="D895" s="19" t="s">
        <v>2558</v>
      </c>
      <c r="E895" s="19" t="s">
        <v>94</v>
      </c>
      <c r="F895" s="19" t="s">
        <v>936</v>
      </c>
      <c r="G895" s="19" t="s">
        <v>23</v>
      </c>
    </row>
    <row r="896" spans="1:7" x14ac:dyDescent="0.2">
      <c r="A896" s="19" t="s">
        <v>127</v>
      </c>
      <c r="B896" s="19">
        <v>2006</v>
      </c>
      <c r="C896" s="19" t="s">
        <v>2559</v>
      </c>
      <c r="D896" s="19" t="s">
        <v>2560</v>
      </c>
      <c r="E896" s="19" t="s">
        <v>94</v>
      </c>
      <c r="F896" s="19" t="s">
        <v>2561</v>
      </c>
      <c r="G896" s="19" t="s">
        <v>25</v>
      </c>
    </row>
    <row r="897" spans="1:7" x14ac:dyDescent="0.2">
      <c r="A897" s="19" t="s">
        <v>127</v>
      </c>
      <c r="B897" s="19">
        <v>2006</v>
      </c>
      <c r="C897" s="19" t="s">
        <v>2557</v>
      </c>
      <c r="D897" s="19" t="s">
        <v>2562</v>
      </c>
      <c r="E897" s="19" t="s">
        <v>94</v>
      </c>
      <c r="F897" s="19" t="s">
        <v>2563</v>
      </c>
      <c r="G897" s="19" t="s">
        <v>23</v>
      </c>
    </row>
    <row r="898" spans="1:7" x14ac:dyDescent="0.2">
      <c r="A898" s="19" t="s">
        <v>127</v>
      </c>
      <c r="B898" s="19">
        <v>2006</v>
      </c>
      <c r="C898" s="19" t="s">
        <v>2564</v>
      </c>
      <c r="D898" s="19" t="s">
        <v>2565</v>
      </c>
      <c r="E898" s="19" t="s">
        <v>94</v>
      </c>
      <c r="F898" s="19" t="s">
        <v>2566</v>
      </c>
      <c r="G898" s="19" t="s">
        <v>23</v>
      </c>
    </row>
    <row r="899" spans="1:7" x14ac:dyDescent="0.2">
      <c r="A899" s="19" t="s">
        <v>127</v>
      </c>
      <c r="B899" s="19">
        <v>2006</v>
      </c>
      <c r="C899" s="19" t="s">
        <v>2567</v>
      </c>
      <c r="D899" s="19" t="s">
        <v>2568</v>
      </c>
      <c r="E899" s="19" t="s">
        <v>94</v>
      </c>
      <c r="F899" s="19" t="s">
        <v>2569</v>
      </c>
      <c r="G899" s="19" t="s">
        <v>23</v>
      </c>
    </row>
    <row r="900" spans="1:7" x14ac:dyDescent="0.2">
      <c r="A900" s="19" t="s">
        <v>127</v>
      </c>
      <c r="B900" s="19">
        <v>2006</v>
      </c>
      <c r="C900" s="19" t="s">
        <v>2559</v>
      </c>
      <c r="D900" s="19" t="s">
        <v>2570</v>
      </c>
      <c r="E900" s="19" t="s">
        <v>94</v>
      </c>
      <c r="F900" s="19" t="s">
        <v>2571</v>
      </c>
      <c r="G900" s="19" t="s">
        <v>25</v>
      </c>
    </row>
    <row r="901" spans="1:7" x14ac:dyDescent="0.2">
      <c r="A901" s="19" t="s">
        <v>127</v>
      </c>
      <c r="B901" s="19">
        <v>2006</v>
      </c>
      <c r="C901" s="19" t="s">
        <v>2552</v>
      </c>
      <c r="D901" s="19" t="s">
        <v>2572</v>
      </c>
      <c r="E901" s="19" t="s">
        <v>94</v>
      </c>
      <c r="F901" s="19" t="s">
        <v>2573</v>
      </c>
      <c r="G901" s="19" t="s">
        <v>23</v>
      </c>
    </row>
    <row r="902" spans="1:7" x14ac:dyDescent="0.2">
      <c r="A902" s="19" t="s">
        <v>118</v>
      </c>
      <c r="B902" s="19">
        <v>2006</v>
      </c>
      <c r="C902" s="19" t="s">
        <v>2574</v>
      </c>
      <c r="D902" s="19" t="s">
        <v>2575</v>
      </c>
      <c r="E902" s="19" t="s">
        <v>93</v>
      </c>
      <c r="F902" s="19" t="s">
        <v>2576</v>
      </c>
      <c r="G902" s="19" t="s">
        <v>23</v>
      </c>
    </row>
    <row r="903" spans="1:7" x14ac:dyDescent="0.2">
      <c r="A903" s="19" t="s">
        <v>118</v>
      </c>
      <c r="B903" s="19">
        <v>2006</v>
      </c>
      <c r="C903" s="19" t="s">
        <v>2577</v>
      </c>
      <c r="D903" s="19" t="s">
        <v>2578</v>
      </c>
      <c r="E903" s="19" t="s">
        <v>93</v>
      </c>
      <c r="F903" s="19" t="s">
        <v>2579</v>
      </c>
      <c r="G903" s="19" t="s">
        <v>56</v>
      </c>
    </row>
    <row r="904" spans="1:7" x14ac:dyDescent="0.2">
      <c r="A904" s="19" t="s">
        <v>118</v>
      </c>
      <c r="B904" s="19">
        <v>2006</v>
      </c>
      <c r="C904" s="19" t="s">
        <v>2580</v>
      </c>
      <c r="D904" s="19" t="s">
        <v>1262</v>
      </c>
      <c r="E904" s="19" t="s">
        <v>93</v>
      </c>
      <c r="F904" s="19" t="s">
        <v>2581</v>
      </c>
      <c r="G904" s="19" t="s">
        <v>26</v>
      </c>
    </row>
    <row r="905" spans="1:7" x14ac:dyDescent="0.2">
      <c r="A905" s="19" t="s">
        <v>118</v>
      </c>
      <c r="B905" s="19">
        <v>2006</v>
      </c>
      <c r="C905" s="19" t="s">
        <v>2582</v>
      </c>
      <c r="D905" s="19" t="s">
        <v>2583</v>
      </c>
      <c r="E905" s="19" t="s">
        <v>93</v>
      </c>
      <c r="F905" s="19" t="s">
        <v>2584</v>
      </c>
      <c r="G905" s="19" t="s">
        <v>23</v>
      </c>
    </row>
    <row r="906" spans="1:7" x14ac:dyDescent="0.2">
      <c r="A906" s="19" t="s">
        <v>118</v>
      </c>
      <c r="B906" s="19">
        <v>2006</v>
      </c>
      <c r="C906" s="19" t="s">
        <v>2585</v>
      </c>
      <c r="D906" s="19" t="s">
        <v>2586</v>
      </c>
      <c r="E906" s="19" t="s">
        <v>93</v>
      </c>
      <c r="F906" s="19" t="s">
        <v>2587</v>
      </c>
      <c r="G906" s="19" t="s">
        <v>23</v>
      </c>
    </row>
    <row r="907" spans="1:7" x14ac:dyDescent="0.2">
      <c r="A907" s="19" t="s">
        <v>118</v>
      </c>
      <c r="B907" s="19">
        <v>2006</v>
      </c>
      <c r="C907" s="19" t="s">
        <v>2588</v>
      </c>
      <c r="D907" s="19" t="s">
        <v>2589</v>
      </c>
      <c r="E907" s="19" t="s">
        <v>93</v>
      </c>
      <c r="F907" s="19" t="s">
        <v>2590</v>
      </c>
      <c r="G907" s="19" t="s">
        <v>36</v>
      </c>
    </row>
    <row r="908" spans="1:7" x14ac:dyDescent="0.2">
      <c r="A908" s="19" t="s">
        <v>118</v>
      </c>
      <c r="B908" s="19">
        <v>2006</v>
      </c>
      <c r="C908" s="19" t="s">
        <v>2591</v>
      </c>
      <c r="D908" s="19" t="s">
        <v>2592</v>
      </c>
      <c r="E908" s="19" t="s">
        <v>93</v>
      </c>
      <c r="F908" s="19" t="s">
        <v>2593</v>
      </c>
      <c r="G908" s="19" t="s">
        <v>23</v>
      </c>
    </row>
    <row r="909" spans="1:7" x14ac:dyDescent="0.2">
      <c r="A909" s="19" t="s">
        <v>118</v>
      </c>
      <c r="B909" s="19">
        <v>2006</v>
      </c>
      <c r="C909" s="19" t="s">
        <v>2594</v>
      </c>
      <c r="D909" s="19" t="s">
        <v>2595</v>
      </c>
      <c r="E909" s="19" t="s">
        <v>93</v>
      </c>
      <c r="F909" s="19" t="s">
        <v>2596</v>
      </c>
      <c r="G909" s="19" t="s">
        <v>23</v>
      </c>
    </row>
    <row r="910" spans="1:7" x14ac:dyDescent="0.2">
      <c r="A910" s="19" t="s">
        <v>117</v>
      </c>
      <c r="B910" s="19">
        <v>2006</v>
      </c>
      <c r="C910" s="19" t="s">
        <v>2597</v>
      </c>
      <c r="D910" s="19" t="s">
        <v>2598</v>
      </c>
      <c r="E910" s="19" t="s">
        <v>95</v>
      </c>
      <c r="F910" s="19" t="s">
        <v>2599</v>
      </c>
      <c r="G910" s="19" t="s">
        <v>23</v>
      </c>
    </row>
    <row r="911" spans="1:7" x14ac:dyDescent="0.2">
      <c r="A911" s="19" t="s">
        <v>118</v>
      </c>
      <c r="B911" s="19">
        <v>2006</v>
      </c>
      <c r="C911" s="19" t="s">
        <v>2600</v>
      </c>
      <c r="D911" s="19" t="s">
        <v>2529</v>
      </c>
      <c r="E911" s="19" t="s">
        <v>93</v>
      </c>
      <c r="F911" s="19" t="s">
        <v>2601</v>
      </c>
      <c r="G911" s="19" t="s">
        <v>23</v>
      </c>
    </row>
    <row r="912" spans="1:7" x14ac:dyDescent="0.2">
      <c r="A912" s="19" t="s">
        <v>118</v>
      </c>
      <c r="B912" s="19">
        <v>2006</v>
      </c>
      <c r="C912" s="19" t="s">
        <v>2602</v>
      </c>
      <c r="D912" s="19" t="s">
        <v>2603</v>
      </c>
      <c r="E912" s="19" t="s">
        <v>93</v>
      </c>
      <c r="F912" s="19" t="s">
        <v>1184</v>
      </c>
      <c r="G912" s="19" t="s">
        <v>24</v>
      </c>
    </row>
    <row r="913" spans="1:7" x14ac:dyDescent="0.2">
      <c r="A913" s="19" t="s">
        <v>118</v>
      </c>
      <c r="B913" s="19">
        <v>2006</v>
      </c>
      <c r="C913" s="19" t="s">
        <v>2604</v>
      </c>
      <c r="D913" s="19" t="s">
        <v>2605</v>
      </c>
      <c r="E913" s="19" t="s">
        <v>93</v>
      </c>
      <c r="F913" s="19" t="s">
        <v>2606</v>
      </c>
      <c r="G913" s="19" t="s">
        <v>42</v>
      </c>
    </row>
    <row r="914" spans="1:7" x14ac:dyDescent="0.2">
      <c r="A914" s="19" t="s">
        <v>118</v>
      </c>
      <c r="B914" s="19">
        <v>2006</v>
      </c>
      <c r="C914" s="19" t="s">
        <v>2607</v>
      </c>
      <c r="D914" s="19" t="s">
        <v>2608</v>
      </c>
      <c r="E914" s="19" t="s">
        <v>93</v>
      </c>
      <c r="F914" s="19" t="s">
        <v>2609</v>
      </c>
      <c r="G914" s="19" t="s">
        <v>23</v>
      </c>
    </row>
    <row r="915" spans="1:7" x14ac:dyDescent="0.2">
      <c r="A915" s="19" t="s">
        <v>118</v>
      </c>
      <c r="B915" s="19">
        <v>2006</v>
      </c>
      <c r="C915" s="19" t="s">
        <v>2610</v>
      </c>
      <c r="D915" s="19" t="s">
        <v>2611</v>
      </c>
      <c r="E915" s="19" t="s">
        <v>93</v>
      </c>
      <c r="F915" s="19" t="s">
        <v>2612</v>
      </c>
      <c r="G915" s="19" t="s">
        <v>24</v>
      </c>
    </row>
    <row r="916" spans="1:7" x14ac:dyDescent="0.2">
      <c r="A916" s="19" t="s">
        <v>118</v>
      </c>
      <c r="B916" s="19">
        <v>2006</v>
      </c>
      <c r="C916" s="19" t="s">
        <v>2613</v>
      </c>
      <c r="D916" s="19" t="s">
        <v>779</v>
      </c>
      <c r="E916" s="19" t="s">
        <v>93</v>
      </c>
      <c r="F916" s="19" t="s">
        <v>1685</v>
      </c>
      <c r="G916" s="19" t="s">
        <v>24</v>
      </c>
    </row>
    <row r="917" spans="1:7" x14ac:dyDescent="0.2">
      <c r="A917" s="19" t="s">
        <v>118</v>
      </c>
      <c r="B917" s="19">
        <v>2006</v>
      </c>
      <c r="C917" s="19" t="s">
        <v>2614</v>
      </c>
      <c r="D917" s="19" t="s">
        <v>2615</v>
      </c>
      <c r="E917" s="19" t="s">
        <v>93</v>
      </c>
      <c r="F917" s="19" t="s">
        <v>2616</v>
      </c>
      <c r="G917" s="19" t="s">
        <v>23</v>
      </c>
    </row>
    <row r="918" spans="1:7" x14ac:dyDescent="0.2">
      <c r="A918" s="19" t="s">
        <v>118</v>
      </c>
      <c r="B918" s="19">
        <v>2006</v>
      </c>
      <c r="C918" s="19" t="s">
        <v>2617</v>
      </c>
      <c r="D918" s="19" t="s">
        <v>2618</v>
      </c>
      <c r="E918" s="19" t="s">
        <v>93</v>
      </c>
      <c r="F918" s="19" t="s">
        <v>2619</v>
      </c>
      <c r="G918" s="19" t="s">
        <v>23</v>
      </c>
    </row>
    <row r="919" spans="1:7" x14ac:dyDescent="0.2">
      <c r="A919" s="19" t="s">
        <v>118</v>
      </c>
      <c r="B919" s="19">
        <v>2006</v>
      </c>
      <c r="C919" s="19" t="s">
        <v>2620</v>
      </c>
      <c r="D919" s="19" t="s">
        <v>2621</v>
      </c>
      <c r="E919" s="19" t="s">
        <v>93</v>
      </c>
      <c r="F919" s="19" t="s">
        <v>2622</v>
      </c>
      <c r="G919" s="19" t="s">
        <v>23</v>
      </c>
    </row>
    <row r="920" spans="1:7" x14ac:dyDescent="0.2">
      <c r="A920" s="19" t="s">
        <v>125</v>
      </c>
      <c r="B920" s="19">
        <v>2006</v>
      </c>
      <c r="C920" s="19" t="s">
        <v>2623</v>
      </c>
      <c r="D920" s="19" t="s">
        <v>2624</v>
      </c>
      <c r="E920" s="19" t="s">
        <v>92</v>
      </c>
      <c r="F920" s="19" t="s">
        <v>1931</v>
      </c>
      <c r="G920" s="19" t="s">
        <v>2625</v>
      </c>
    </row>
    <row r="921" spans="1:7" x14ac:dyDescent="0.2">
      <c r="A921" s="19" t="s">
        <v>125</v>
      </c>
      <c r="B921" s="19">
        <v>2006</v>
      </c>
      <c r="C921" s="19" t="s">
        <v>2602</v>
      </c>
      <c r="D921" s="19" t="s">
        <v>2626</v>
      </c>
      <c r="E921" s="19" t="s">
        <v>92</v>
      </c>
      <c r="F921" s="19" t="s">
        <v>2627</v>
      </c>
      <c r="G921" s="19" t="s">
        <v>24</v>
      </c>
    </row>
    <row r="922" spans="1:7" x14ac:dyDescent="0.2">
      <c r="A922" s="19" t="s">
        <v>117</v>
      </c>
      <c r="B922" s="19">
        <v>2006</v>
      </c>
      <c r="C922" s="19" t="s">
        <v>2628</v>
      </c>
      <c r="D922" s="19" t="s">
        <v>2629</v>
      </c>
      <c r="E922" s="19" t="s">
        <v>95</v>
      </c>
      <c r="F922" s="19" t="s">
        <v>2630</v>
      </c>
      <c r="G922" s="19" t="s">
        <v>38</v>
      </c>
    </row>
    <row r="923" spans="1:7" x14ac:dyDescent="0.2">
      <c r="A923" s="19" t="s">
        <v>118</v>
      </c>
      <c r="B923" s="19">
        <v>2006</v>
      </c>
      <c r="C923" s="19" t="s">
        <v>2631</v>
      </c>
      <c r="D923" s="19" t="s">
        <v>2632</v>
      </c>
      <c r="E923" s="19" t="s">
        <v>93</v>
      </c>
      <c r="F923" s="19" t="s">
        <v>2633</v>
      </c>
      <c r="G923" s="19" t="s">
        <v>23</v>
      </c>
    </row>
    <row r="924" spans="1:7" x14ac:dyDescent="0.2">
      <c r="A924" s="19" t="s">
        <v>127</v>
      </c>
      <c r="B924" s="19">
        <v>2007</v>
      </c>
      <c r="C924" s="19" t="s">
        <v>2634</v>
      </c>
      <c r="D924" s="19" t="s">
        <v>2635</v>
      </c>
      <c r="E924" s="19" t="s">
        <v>94</v>
      </c>
      <c r="F924" s="19" t="s">
        <v>2636</v>
      </c>
      <c r="G924" s="19" t="s">
        <v>2637</v>
      </c>
    </row>
    <row r="925" spans="1:7" x14ac:dyDescent="0.2">
      <c r="A925" s="19" t="s">
        <v>117</v>
      </c>
      <c r="B925" s="19">
        <v>2007</v>
      </c>
      <c r="C925" s="19" t="s">
        <v>2638</v>
      </c>
      <c r="D925" s="19" t="s">
        <v>2639</v>
      </c>
      <c r="E925" s="19" t="s">
        <v>95</v>
      </c>
      <c r="F925" s="19" t="s">
        <v>2640</v>
      </c>
      <c r="G925" s="19" t="s">
        <v>23</v>
      </c>
    </row>
    <row r="926" spans="1:7" x14ac:dyDescent="0.2">
      <c r="A926" s="19" t="s">
        <v>127</v>
      </c>
      <c r="B926" s="19">
        <v>2007</v>
      </c>
      <c r="C926" s="19" t="s">
        <v>2641</v>
      </c>
      <c r="D926" s="19" t="s">
        <v>2642</v>
      </c>
      <c r="E926" s="19" t="s">
        <v>94</v>
      </c>
      <c r="F926" s="19" t="s">
        <v>2643</v>
      </c>
      <c r="G926" s="19" t="s">
        <v>23</v>
      </c>
    </row>
    <row r="927" spans="1:7" x14ac:dyDescent="0.2">
      <c r="A927" s="19" t="s">
        <v>127</v>
      </c>
      <c r="B927" s="19">
        <v>2007</v>
      </c>
      <c r="C927" s="19" t="s">
        <v>2644</v>
      </c>
      <c r="D927" s="19" t="s">
        <v>2645</v>
      </c>
      <c r="E927" s="19" t="s">
        <v>94</v>
      </c>
      <c r="F927" s="19" t="s">
        <v>2646</v>
      </c>
      <c r="G927" s="19" t="s">
        <v>23</v>
      </c>
    </row>
    <row r="928" spans="1:7" x14ac:dyDescent="0.2">
      <c r="A928" s="19" t="s">
        <v>127</v>
      </c>
      <c r="B928" s="19">
        <v>2007</v>
      </c>
      <c r="C928" s="19" t="s">
        <v>2647</v>
      </c>
      <c r="D928" s="19" t="s">
        <v>2648</v>
      </c>
      <c r="E928" s="19" t="s">
        <v>94</v>
      </c>
      <c r="F928" s="19" t="s">
        <v>2649</v>
      </c>
      <c r="G928" s="19" t="s">
        <v>23</v>
      </c>
    </row>
    <row r="929" spans="1:7" x14ac:dyDescent="0.2">
      <c r="A929" s="19" t="s">
        <v>127</v>
      </c>
      <c r="B929" s="19">
        <v>2007</v>
      </c>
      <c r="C929" s="19" t="s">
        <v>2650</v>
      </c>
      <c r="D929" s="19" t="s">
        <v>2651</v>
      </c>
      <c r="E929" s="19" t="s">
        <v>94</v>
      </c>
      <c r="F929" s="19" t="s">
        <v>2652</v>
      </c>
      <c r="G929" s="19" t="s">
        <v>23</v>
      </c>
    </row>
    <row r="930" spans="1:7" x14ac:dyDescent="0.2">
      <c r="A930" s="19" t="s">
        <v>127</v>
      </c>
      <c r="B930" s="19">
        <v>2007</v>
      </c>
      <c r="C930" s="19" t="s">
        <v>2653</v>
      </c>
      <c r="D930" s="19" t="s">
        <v>2654</v>
      </c>
      <c r="E930" s="19" t="s">
        <v>94</v>
      </c>
      <c r="F930" s="19" t="s">
        <v>2655</v>
      </c>
      <c r="G930" s="19" t="s">
        <v>23</v>
      </c>
    </row>
    <row r="931" spans="1:7" x14ac:dyDescent="0.2">
      <c r="A931" s="19" t="s">
        <v>127</v>
      </c>
      <c r="B931" s="19">
        <v>2007</v>
      </c>
      <c r="C931" s="19" t="s">
        <v>2656</v>
      </c>
      <c r="D931" s="19" t="s">
        <v>2657</v>
      </c>
      <c r="E931" s="19" t="s">
        <v>94</v>
      </c>
      <c r="F931" s="19" t="s">
        <v>2658</v>
      </c>
      <c r="G931" s="19" t="s">
        <v>46</v>
      </c>
    </row>
    <row r="932" spans="1:7" x14ac:dyDescent="0.2">
      <c r="A932" s="19" t="s">
        <v>125</v>
      </c>
      <c r="B932" s="19">
        <v>2007</v>
      </c>
      <c r="C932" s="19" t="s">
        <v>2659</v>
      </c>
      <c r="D932" s="19" t="s">
        <v>2660</v>
      </c>
      <c r="E932" s="19" t="s">
        <v>92</v>
      </c>
      <c r="F932" s="19" t="s">
        <v>2661</v>
      </c>
      <c r="G932" s="19" t="s">
        <v>23</v>
      </c>
    </row>
    <row r="933" spans="1:7" x14ac:dyDescent="0.2">
      <c r="A933" s="19" t="s">
        <v>118</v>
      </c>
      <c r="B933" s="19">
        <v>2007</v>
      </c>
      <c r="C933" s="19" t="s">
        <v>2659</v>
      </c>
      <c r="D933" s="19" t="s">
        <v>2662</v>
      </c>
      <c r="E933" s="19" t="s">
        <v>93</v>
      </c>
      <c r="F933" s="19" t="s">
        <v>2663</v>
      </c>
      <c r="G933" s="19" t="s">
        <v>23</v>
      </c>
    </row>
    <row r="934" spans="1:7" x14ac:dyDescent="0.2">
      <c r="A934" s="19" t="s">
        <v>118</v>
      </c>
      <c r="B934" s="19">
        <v>2007</v>
      </c>
      <c r="C934" s="19" t="s">
        <v>2664</v>
      </c>
      <c r="D934" s="19" t="s">
        <v>2665</v>
      </c>
      <c r="E934" s="19" t="s">
        <v>93</v>
      </c>
      <c r="F934" s="19" t="s">
        <v>2666</v>
      </c>
      <c r="G934" s="19" t="s">
        <v>23</v>
      </c>
    </row>
    <row r="935" spans="1:7" x14ac:dyDescent="0.2">
      <c r="A935" s="19" t="s">
        <v>118</v>
      </c>
      <c r="B935" s="19">
        <v>2007</v>
      </c>
      <c r="C935" s="19" t="s">
        <v>2667</v>
      </c>
      <c r="D935" s="19" t="s">
        <v>2668</v>
      </c>
      <c r="E935" s="19" t="s">
        <v>93</v>
      </c>
      <c r="F935" s="19" t="s">
        <v>2669</v>
      </c>
      <c r="G935" s="19" t="s">
        <v>25</v>
      </c>
    </row>
    <row r="936" spans="1:7" x14ac:dyDescent="0.2">
      <c r="A936" s="19" t="s">
        <v>127</v>
      </c>
      <c r="B936" s="19">
        <v>2007</v>
      </c>
      <c r="C936" s="19" t="s">
        <v>2670</v>
      </c>
      <c r="D936" s="19" t="s">
        <v>2671</v>
      </c>
      <c r="E936" s="19" t="s">
        <v>94</v>
      </c>
      <c r="F936" s="19" t="s">
        <v>2672</v>
      </c>
      <c r="G936" s="19" t="s">
        <v>23</v>
      </c>
    </row>
    <row r="937" spans="1:7" x14ac:dyDescent="0.2">
      <c r="A937" s="19" t="s">
        <v>118</v>
      </c>
      <c r="B937" s="19">
        <v>2007</v>
      </c>
      <c r="C937" s="19" t="s">
        <v>2673</v>
      </c>
      <c r="D937" s="19" t="s">
        <v>2674</v>
      </c>
      <c r="E937" s="19" t="s">
        <v>93</v>
      </c>
      <c r="F937" s="19" t="s">
        <v>2675</v>
      </c>
      <c r="G937" s="19" t="s">
        <v>302</v>
      </c>
    </row>
    <row r="938" spans="1:7" x14ac:dyDescent="0.2">
      <c r="A938" s="19" t="s">
        <v>118</v>
      </c>
      <c r="B938" s="19">
        <v>2007</v>
      </c>
      <c r="C938" s="19" t="s">
        <v>2676</v>
      </c>
      <c r="D938" s="19" t="s">
        <v>2677</v>
      </c>
      <c r="E938" s="19" t="s">
        <v>93</v>
      </c>
      <c r="F938" s="19" t="s">
        <v>2678</v>
      </c>
      <c r="G938" s="19" t="s">
        <v>302</v>
      </c>
    </row>
    <row r="939" spans="1:7" x14ac:dyDescent="0.2">
      <c r="A939" s="19" t="s">
        <v>125</v>
      </c>
      <c r="B939" s="19">
        <v>2007</v>
      </c>
      <c r="C939" s="19" t="s">
        <v>2670</v>
      </c>
      <c r="D939" s="19" t="s">
        <v>2679</v>
      </c>
      <c r="E939" s="19" t="s">
        <v>92</v>
      </c>
      <c r="F939" s="19" t="s">
        <v>2680</v>
      </c>
      <c r="G939" s="19" t="s">
        <v>23</v>
      </c>
    </row>
    <row r="940" spans="1:7" x14ac:dyDescent="0.2">
      <c r="A940" s="19" t="s">
        <v>125</v>
      </c>
      <c r="B940" s="19">
        <v>2007</v>
      </c>
      <c r="C940" s="19" t="s">
        <v>2667</v>
      </c>
      <c r="D940" s="19" t="s">
        <v>2681</v>
      </c>
      <c r="E940" s="19" t="s">
        <v>92</v>
      </c>
      <c r="F940" s="19" t="s">
        <v>2682</v>
      </c>
      <c r="G940" s="19" t="s">
        <v>25</v>
      </c>
    </row>
    <row r="941" spans="1:7" x14ac:dyDescent="0.2">
      <c r="A941" s="19" t="s">
        <v>125</v>
      </c>
      <c r="B941" s="19">
        <v>2007</v>
      </c>
      <c r="C941" s="19" t="s">
        <v>2647</v>
      </c>
      <c r="D941" s="19" t="s">
        <v>2683</v>
      </c>
      <c r="E941" s="19" t="s">
        <v>92</v>
      </c>
      <c r="F941" s="19" t="s">
        <v>2684</v>
      </c>
      <c r="G941" s="19" t="s">
        <v>23</v>
      </c>
    </row>
    <row r="942" spans="1:7" x14ac:dyDescent="0.2">
      <c r="A942" s="19" t="s">
        <v>125</v>
      </c>
      <c r="B942" s="19">
        <v>2007</v>
      </c>
      <c r="C942" s="19" t="s">
        <v>2685</v>
      </c>
      <c r="D942" s="19" t="s">
        <v>2605</v>
      </c>
      <c r="E942" s="19" t="s">
        <v>92</v>
      </c>
      <c r="F942" s="19" t="s">
        <v>2686</v>
      </c>
      <c r="G942" s="19" t="s">
        <v>2687</v>
      </c>
    </row>
    <row r="943" spans="1:7" x14ac:dyDescent="0.2">
      <c r="A943" s="19" t="s">
        <v>125</v>
      </c>
      <c r="B943" s="19">
        <v>2007</v>
      </c>
      <c r="C943" s="19" t="s">
        <v>2644</v>
      </c>
      <c r="D943" s="19" t="s">
        <v>2688</v>
      </c>
      <c r="E943" s="19" t="s">
        <v>92</v>
      </c>
      <c r="F943" s="19" t="s">
        <v>2689</v>
      </c>
      <c r="G943" s="19" t="s">
        <v>23</v>
      </c>
    </row>
    <row r="944" spans="1:7" x14ac:dyDescent="0.2">
      <c r="A944" s="19" t="s">
        <v>118</v>
      </c>
      <c r="B944" s="19">
        <v>2007</v>
      </c>
      <c r="C944" s="19" t="s">
        <v>2690</v>
      </c>
      <c r="D944" s="19" t="s">
        <v>2691</v>
      </c>
      <c r="E944" s="19" t="s">
        <v>93</v>
      </c>
      <c r="F944" s="19" t="s">
        <v>2692</v>
      </c>
      <c r="G944" s="19" t="s">
        <v>26</v>
      </c>
    </row>
    <row r="945" spans="1:7" x14ac:dyDescent="0.2">
      <c r="A945" s="19" t="s">
        <v>127</v>
      </c>
      <c r="B945" s="19">
        <v>2007</v>
      </c>
      <c r="C945" s="19" t="s">
        <v>2693</v>
      </c>
      <c r="D945" s="19" t="s">
        <v>2694</v>
      </c>
      <c r="E945" s="19" t="s">
        <v>94</v>
      </c>
      <c r="F945" s="19" t="s">
        <v>2695</v>
      </c>
      <c r="G945" s="19" t="s">
        <v>164</v>
      </c>
    </row>
    <row r="946" spans="1:7" x14ac:dyDescent="0.2">
      <c r="A946" s="19" t="s">
        <v>125</v>
      </c>
      <c r="B946" s="19">
        <v>2008</v>
      </c>
      <c r="C946" s="19" t="s">
        <v>2696</v>
      </c>
      <c r="D946" s="19" t="s">
        <v>2697</v>
      </c>
      <c r="E946" s="19" t="s">
        <v>92</v>
      </c>
      <c r="F946" s="19" t="s">
        <v>2698</v>
      </c>
      <c r="G946" s="19" t="s">
        <v>28</v>
      </c>
    </row>
    <row r="947" spans="1:7" x14ac:dyDescent="0.2">
      <c r="A947" s="19" t="s">
        <v>125</v>
      </c>
      <c r="B947" s="19">
        <v>2008</v>
      </c>
      <c r="C947" s="19" t="s">
        <v>2699</v>
      </c>
      <c r="D947" s="19" t="s">
        <v>2700</v>
      </c>
      <c r="E947" s="19" t="s">
        <v>92</v>
      </c>
      <c r="F947" s="19" t="s">
        <v>2521</v>
      </c>
      <c r="G947" s="19" t="s">
        <v>23</v>
      </c>
    </row>
    <row r="948" spans="1:7" x14ac:dyDescent="0.2">
      <c r="A948" s="19" t="s">
        <v>125</v>
      </c>
      <c r="B948" s="19">
        <v>2008</v>
      </c>
      <c r="C948" s="19" t="s">
        <v>2701</v>
      </c>
      <c r="D948" s="19" t="s">
        <v>2702</v>
      </c>
      <c r="E948" s="19" t="s">
        <v>92</v>
      </c>
      <c r="F948" s="19" t="s">
        <v>2703</v>
      </c>
      <c r="G948" s="19" t="s">
        <v>29</v>
      </c>
    </row>
    <row r="949" spans="1:7" x14ac:dyDescent="0.2">
      <c r="A949" s="19" t="s">
        <v>127</v>
      </c>
      <c r="B949" s="19">
        <v>2008</v>
      </c>
      <c r="C949" s="19" t="s">
        <v>2704</v>
      </c>
      <c r="D949" s="19" t="s">
        <v>2705</v>
      </c>
      <c r="E949" s="19" t="s">
        <v>94</v>
      </c>
      <c r="F949" s="19" t="s">
        <v>2706</v>
      </c>
      <c r="G949" s="19" t="s">
        <v>259</v>
      </c>
    </row>
    <row r="950" spans="1:7" x14ac:dyDescent="0.2">
      <c r="A950" s="19" t="s">
        <v>127</v>
      </c>
      <c r="B950" s="19">
        <v>2008</v>
      </c>
      <c r="C950" s="19" t="s">
        <v>2704</v>
      </c>
      <c r="D950" s="19" t="s">
        <v>2707</v>
      </c>
      <c r="E950" s="19" t="s">
        <v>94</v>
      </c>
      <c r="F950" s="19" t="s">
        <v>2708</v>
      </c>
      <c r="G950" s="19" t="s">
        <v>259</v>
      </c>
    </row>
    <row r="951" spans="1:7" x14ac:dyDescent="0.2">
      <c r="A951" s="19" t="s">
        <v>118</v>
      </c>
      <c r="B951" s="19">
        <v>2008</v>
      </c>
      <c r="C951" s="19" t="s">
        <v>2709</v>
      </c>
      <c r="D951" s="19" t="s">
        <v>2710</v>
      </c>
      <c r="E951" s="19" t="s">
        <v>93</v>
      </c>
      <c r="F951" s="19" t="s">
        <v>2711</v>
      </c>
      <c r="G951" s="19" t="s">
        <v>23</v>
      </c>
    </row>
    <row r="952" spans="1:7" x14ac:dyDescent="0.2">
      <c r="A952" s="19" t="s">
        <v>118</v>
      </c>
      <c r="B952" s="19">
        <v>2008</v>
      </c>
      <c r="C952" s="19" t="s">
        <v>2712</v>
      </c>
      <c r="D952" s="19" t="s">
        <v>2713</v>
      </c>
      <c r="E952" s="19" t="s">
        <v>93</v>
      </c>
      <c r="F952" s="19" t="s">
        <v>2714</v>
      </c>
      <c r="G952" s="19" t="s">
        <v>2715</v>
      </c>
    </row>
    <row r="953" spans="1:7" x14ac:dyDescent="0.2">
      <c r="A953" s="19" t="s">
        <v>118</v>
      </c>
      <c r="B953" s="19">
        <v>2008</v>
      </c>
      <c r="C953" s="19" t="s">
        <v>2716</v>
      </c>
      <c r="D953" s="19" t="s">
        <v>2717</v>
      </c>
      <c r="E953" s="19" t="s">
        <v>93</v>
      </c>
      <c r="F953" s="19" t="s">
        <v>2382</v>
      </c>
      <c r="G953" s="19" t="s">
        <v>23</v>
      </c>
    </row>
    <row r="954" spans="1:7" x14ac:dyDescent="0.2">
      <c r="A954" s="19" t="s">
        <v>118</v>
      </c>
      <c r="B954" s="19">
        <v>2008</v>
      </c>
      <c r="C954" s="19" t="s">
        <v>2718</v>
      </c>
      <c r="D954" s="19" t="s">
        <v>2719</v>
      </c>
      <c r="E954" s="19" t="s">
        <v>93</v>
      </c>
      <c r="F954" s="19" t="s">
        <v>2720</v>
      </c>
      <c r="G954" s="19" t="s">
        <v>23</v>
      </c>
    </row>
    <row r="955" spans="1:7" x14ac:dyDescent="0.2">
      <c r="A955" s="19" t="s">
        <v>118</v>
      </c>
      <c r="B955" s="19">
        <v>2008</v>
      </c>
      <c r="C955" s="19" t="s">
        <v>2721</v>
      </c>
      <c r="D955" s="19" t="s">
        <v>2722</v>
      </c>
      <c r="E955" s="19" t="s">
        <v>93</v>
      </c>
      <c r="F955" s="19" t="s">
        <v>2723</v>
      </c>
      <c r="G955" s="19" t="s">
        <v>23</v>
      </c>
    </row>
    <row r="956" spans="1:7" x14ac:dyDescent="0.2">
      <c r="A956" s="19" t="s">
        <v>118</v>
      </c>
      <c r="B956" s="19">
        <v>2008</v>
      </c>
      <c r="C956" s="19" t="s">
        <v>2724</v>
      </c>
      <c r="D956" s="19" t="s">
        <v>2725</v>
      </c>
      <c r="E956" s="19" t="s">
        <v>93</v>
      </c>
      <c r="F956" s="19" t="s">
        <v>1243</v>
      </c>
      <c r="G956" s="19" t="s">
        <v>2394</v>
      </c>
    </row>
    <row r="957" spans="1:7" x14ac:dyDescent="0.2">
      <c r="A957" s="19" t="s">
        <v>118</v>
      </c>
      <c r="B957" s="19">
        <v>2008</v>
      </c>
      <c r="C957" s="19" t="s">
        <v>2726</v>
      </c>
      <c r="D957" s="19" t="s">
        <v>2727</v>
      </c>
      <c r="E957" s="19" t="s">
        <v>93</v>
      </c>
      <c r="F957" s="19" t="s">
        <v>2728</v>
      </c>
      <c r="G957" s="19" t="s">
        <v>2090</v>
      </c>
    </row>
    <row r="958" spans="1:7" x14ac:dyDescent="0.2">
      <c r="A958" s="19" t="s">
        <v>118</v>
      </c>
      <c r="B958" s="19">
        <v>2008</v>
      </c>
      <c r="C958" s="19" t="s">
        <v>2729</v>
      </c>
      <c r="D958" s="19" t="s">
        <v>2730</v>
      </c>
      <c r="E958" s="19" t="s">
        <v>93</v>
      </c>
      <c r="F958" s="19" t="s">
        <v>2731</v>
      </c>
      <c r="G958" s="19" t="s">
        <v>23</v>
      </c>
    </row>
    <row r="959" spans="1:7" x14ac:dyDescent="0.2">
      <c r="A959" s="19" t="s">
        <v>118</v>
      </c>
      <c r="B959" s="19">
        <v>2008</v>
      </c>
      <c r="C959" s="19" t="s">
        <v>2732</v>
      </c>
      <c r="D959" s="19" t="s">
        <v>2733</v>
      </c>
      <c r="E959" s="19" t="s">
        <v>93</v>
      </c>
      <c r="F959" s="19" t="s">
        <v>2734</v>
      </c>
      <c r="G959" s="19" t="s">
        <v>910</v>
      </c>
    </row>
    <row r="960" spans="1:7" x14ac:dyDescent="0.2">
      <c r="A960" s="19" t="s">
        <v>118</v>
      </c>
      <c r="B960" s="19">
        <v>2008</v>
      </c>
      <c r="C960" s="19" t="s">
        <v>2735</v>
      </c>
      <c r="D960" s="19" t="s">
        <v>2736</v>
      </c>
      <c r="E960" s="19" t="s">
        <v>93</v>
      </c>
      <c r="F960" s="19" t="s">
        <v>2737</v>
      </c>
      <c r="G960" s="19" t="s">
        <v>23</v>
      </c>
    </row>
    <row r="961" spans="1:7" x14ac:dyDescent="0.2">
      <c r="A961" s="19" t="s">
        <v>118</v>
      </c>
      <c r="B961" s="19">
        <v>2008</v>
      </c>
      <c r="C961" s="19" t="s">
        <v>2738</v>
      </c>
      <c r="D961" s="19" t="s">
        <v>2739</v>
      </c>
      <c r="E961" s="19" t="s">
        <v>93</v>
      </c>
      <c r="F961" s="19" t="s">
        <v>2740</v>
      </c>
      <c r="G961" s="19" t="s">
        <v>23</v>
      </c>
    </row>
    <row r="962" spans="1:7" x14ac:dyDescent="0.2">
      <c r="A962" s="19" t="s">
        <v>118</v>
      </c>
      <c r="B962" s="19">
        <v>2008</v>
      </c>
      <c r="C962" s="19" t="s">
        <v>2741</v>
      </c>
      <c r="D962" s="19" t="s">
        <v>2742</v>
      </c>
      <c r="E962" s="19" t="s">
        <v>93</v>
      </c>
      <c r="F962" s="19" t="s">
        <v>2743</v>
      </c>
      <c r="G962" s="19" t="s">
        <v>24</v>
      </c>
    </row>
    <row r="963" spans="1:7" x14ac:dyDescent="0.2">
      <c r="A963" s="19" t="s">
        <v>127</v>
      </c>
      <c r="B963" s="19">
        <v>2008</v>
      </c>
      <c r="C963" s="19" t="s">
        <v>2744</v>
      </c>
      <c r="D963" s="19" t="s">
        <v>2745</v>
      </c>
      <c r="E963" s="19" t="s">
        <v>94</v>
      </c>
      <c r="F963" s="19" t="s">
        <v>2746</v>
      </c>
      <c r="G963" s="19" t="s">
        <v>23</v>
      </c>
    </row>
    <row r="964" spans="1:7" x14ac:dyDescent="0.2">
      <c r="A964" s="19" t="s">
        <v>127</v>
      </c>
      <c r="B964" s="19">
        <v>2008</v>
      </c>
      <c r="C964" s="19" t="s">
        <v>2744</v>
      </c>
      <c r="D964" s="19" t="s">
        <v>2747</v>
      </c>
      <c r="E964" s="19" t="s">
        <v>94</v>
      </c>
      <c r="F964" s="19" t="s">
        <v>2748</v>
      </c>
      <c r="G964" s="19" t="s">
        <v>23</v>
      </c>
    </row>
    <row r="965" spans="1:7" x14ac:dyDescent="0.2">
      <c r="A965" s="19" t="s">
        <v>127</v>
      </c>
      <c r="B965" s="19">
        <v>2008</v>
      </c>
      <c r="C965" s="19" t="s">
        <v>2749</v>
      </c>
      <c r="D965" s="19" t="s">
        <v>2750</v>
      </c>
      <c r="E965" s="19" t="s">
        <v>94</v>
      </c>
      <c r="F965" s="19" t="s">
        <v>2751</v>
      </c>
      <c r="G965" s="19" t="s">
        <v>23</v>
      </c>
    </row>
    <row r="966" spans="1:7" x14ac:dyDescent="0.2">
      <c r="A966" s="19" t="s">
        <v>127</v>
      </c>
      <c r="B966" s="19">
        <v>2008</v>
      </c>
      <c r="C966" s="19" t="s">
        <v>2721</v>
      </c>
      <c r="D966" s="19" t="s">
        <v>2752</v>
      </c>
      <c r="E966" s="19" t="s">
        <v>94</v>
      </c>
      <c r="F966" s="19" t="s">
        <v>2753</v>
      </c>
      <c r="G966" s="19" t="s">
        <v>23</v>
      </c>
    </row>
    <row r="967" spans="1:7" x14ac:dyDescent="0.2">
      <c r="A967" s="19" t="s">
        <v>118</v>
      </c>
      <c r="B967" s="19">
        <v>2008</v>
      </c>
      <c r="C967" s="19" t="s">
        <v>2754</v>
      </c>
      <c r="D967" s="19" t="s">
        <v>2755</v>
      </c>
      <c r="E967" s="19" t="s">
        <v>93</v>
      </c>
      <c r="F967" s="19" t="s">
        <v>2756</v>
      </c>
      <c r="G967" s="19" t="s">
        <v>23</v>
      </c>
    </row>
    <row r="968" spans="1:7" x14ac:dyDescent="0.2">
      <c r="A968" s="19" t="s">
        <v>118</v>
      </c>
      <c r="B968" s="19">
        <v>2009</v>
      </c>
      <c r="C968" s="19" t="s">
        <v>2757</v>
      </c>
      <c r="D968" s="19" t="s">
        <v>976</v>
      </c>
      <c r="E968" s="19" t="s">
        <v>93</v>
      </c>
      <c r="F968" s="19" t="s">
        <v>2758</v>
      </c>
      <c r="G968" s="19" t="s">
        <v>2759</v>
      </c>
    </row>
    <row r="969" spans="1:7" x14ac:dyDescent="0.2">
      <c r="A969" s="19" t="s">
        <v>118</v>
      </c>
      <c r="B969" s="19">
        <v>2009</v>
      </c>
      <c r="C969" s="19" t="s">
        <v>2760</v>
      </c>
      <c r="D969" s="19" t="s">
        <v>2761</v>
      </c>
      <c r="E969" s="19" t="s">
        <v>93</v>
      </c>
      <c r="F969" s="19" t="s">
        <v>1243</v>
      </c>
      <c r="G969" s="19" t="s">
        <v>23</v>
      </c>
    </row>
    <row r="970" spans="1:7" x14ac:dyDescent="0.2">
      <c r="A970" s="19" t="s">
        <v>118</v>
      </c>
      <c r="B970" s="19">
        <v>2009</v>
      </c>
      <c r="C970" s="19" t="s">
        <v>2762</v>
      </c>
      <c r="D970" s="19" t="s">
        <v>2763</v>
      </c>
      <c r="E970" s="19" t="s">
        <v>93</v>
      </c>
      <c r="F970" s="19" t="s">
        <v>2764</v>
      </c>
      <c r="G970" s="19" t="s">
        <v>23</v>
      </c>
    </row>
    <row r="971" spans="1:7" x14ac:dyDescent="0.2">
      <c r="A971" s="19" t="s">
        <v>118</v>
      </c>
      <c r="B971" s="19">
        <v>2009</v>
      </c>
      <c r="C971" s="19" t="s">
        <v>2765</v>
      </c>
      <c r="D971" s="19" t="s">
        <v>2766</v>
      </c>
      <c r="E971" s="19" t="s">
        <v>93</v>
      </c>
      <c r="F971" s="19" t="s">
        <v>2767</v>
      </c>
      <c r="G971" s="19" t="s">
        <v>26</v>
      </c>
    </row>
    <row r="972" spans="1:7" x14ac:dyDescent="0.2">
      <c r="A972" s="19" t="s">
        <v>118</v>
      </c>
      <c r="B972" s="19">
        <v>2009</v>
      </c>
      <c r="C972" s="19" t="s">
        <v>2768</v>
      </c>
      <c r="D972" s="19" t="s">
        <v>2769</v>
      </c>
      <c r="E972" s="19" t="s">
        <v>93</v>
      </c>
      <c r="F972" s="19" t="s">
        <v>2584</v>
      </c>
      <c r="G972" s="19" t="s">
        <v>302</v>
      </c>
    </row>
    <row r="973" spans="1:7" x14ac:dyDescent="0.2">
      <c r="A973" s="19" t="s">
        <v>118</v>
      </c>
      <c r="B973" s="19">
        <v>2009</v>
      </c>
      <c r="C973" s="19" t="s">
        <v>2770</v>
      </c>
      <c r="D973" s="19" t="s">
        <v>2771</v>
      </c>
      <c r="E973" s="19" t="s">
        <v>93</v>
      </c>
      <c r="F973" s="19" t="s">
        <v>2772</v>
      </c>
      <c r="G973" s="19" t="s">
        <v>23</v>
      </c>
    </row>
    <row r="974" spans="1:7" x14ac:dyDescent="0.2">
      <c r="A974" s="19" t="s">
        <v>118</v>
      </c>
      <c r="B974" s="19">
        <v>2009</v>
      </c>
      <c r="C974" s="19" t="s">
        <v>2773</v>
      </c>
      <c r="D974" s="19" t="s">
        <v>2774</v>
      </c>
      <c r="E974" s="19" t="s">
        <v>93</v>
      </c>
      <c r="F974" s="19" t="s">
        <v>2775</v>
      </c>
      <c r="G974" s="19" t="s">
        <v>24</v>
      </c>
    </row>
    <row r="975" spans="1:7" x14ac:dyDescent="0.2">
      <c r="A975" s="19" t="s">
        <v>118</v>
      </c>
      <c r="B975" s="19">
        <v>2009</v>
      </c>
      <c r="C975" s="19" t="s">
        <v>2776</v>
      </c>
      <c r="D975" s="19" t="s">
        <v>2777</v>
      </c>
      <c r="E975" s="19" t="s">
        <v>93</v>
      </c>
      <c r="F975" s="19" t="s">
        <v>2089</v>
      </c>
      <c r="G975" s="19" t="s">
        <v>24</v>
      </c>
    </row>
    <row r="976" spans="1:7" x14ac:dyDescent="0.2">
      <c r="A976" s="19" t="s">
        <v>118</v>
      </c>
      <c r="B976" s="19">
        <v>2009</v>
      </c>
      <c r="C976" s="19" t="s">
        <v>2778</v>
      </c>
      <c r="D976" s="19" t="s">
        <v>2779</v>
      </c>
      <c r="E976" s="19" t="s">
        <v>93</v>
      </c>
      <c r="F976" s="19" t="s">
        <v>2780</v>
      </c>
      <c r="G976" s="19" t="s">
        <v>23</v>
      </c>
    </row>
    <row r="977" spans="1:7" x14ac:dyDescent="0.2">
      <c r="A977" s="19" t="s">
        <v>118</v>
      </c>
      <c r="B977" s="19">
        <v>2009</v>
      </c>
      <c r="C977" s="19" t="s">
        <v>2781</v>
      </c>
      <c r="D977" s="19" t="s">
        <v>2782</v>
      </c>
      <c r="E977" s="19" t="s">
        <v>93</v>
      </c>
      <c r="F977" s="19" t="s">
        <v>2783</v>
      </c>
      <c r="G977" s="19" t="s">
        <v>23</v>
      </c>
    </row>
    <row r="978" spans="1:7" x14ac:dyDescent="0.2">
      <c r="A978" s="19" t="s">
        <v>118</v>
      </c>
      <c r="B978" s="19">
        <v>2009</v>
      </c>
      <c r="C978" s="19" t="s">
        <v>2784</v>
      </c>
      <c r="D978" s="19" t="s">
        <v>2785</v>
      </c>
      <c r="E978" s="19" t="s">
        <v>93</v>
      </c>
      <c r="F978" s="19" t="s">
        <v>2786</v>
      </c>
      <c r="G978" s="19" t="s">
        <v>2787</v>
      </c>
    </row>
    <row r="979" spans="1:7" x14ac:dyDescent="0.2">
      <c r="A979" s="19" t="s">
        <v>118</v>
      </c>
      <c r="B979" s="19">
        <v>2009</v>
      </c>
      <c r="C979" s="19" t="s">
        <v>2788</v>
      </c>
      <c r="D979" s="19" t="s">
        <v>2789</v>
      </c>
      <c r="E979" s="19" t="s">
        <v>93</v>
      </c>
      <c r="F979" s="19" t="s">
        <v>2790</v>
      </c>
      <c r="G979" s="19" t="s">
        <v>28</v>
      </c>
    </row>
    <row r="980" spans="1:7" x14ac:dyDescent="0.2">
      <c r="A980" s="19" t="s">
        <v>127</v>
      </c>
      <c r="B980" s="19">
        <v>2009</v>
      </c>
      <c r="C980" s="19" t="s">
        <v>2791</v>
      </c>
      <c r="D980" s="19" t="s">
        <v>2792</v>
      </c>
      <c r="E980" s="19" t="s">
        <v>94</v>
      </c>
      <c r="F980" s="19" t="s">
        <v>2793</v>
      </c>
      <c r="G980" s="19" t="s">
        <v>30</v>
      </c>
    </row>
    <row r="981" spans="1:7" x14ac:dyDescent="0.2">
      <c r="A981" s="19" t="s">
        <v>117</v>
      </c>
      <c r="B981" s="19">
        <v>2009</v>
      </c>
      <c r="C981" s="19" t="s">
        <v>2794</v>
      </c>
      <c r="D981" s="19" t="s">
        <v>2795</v>
      </c>
      <c r="E981" s="19" t="s">
        <v>95</v>
      </c>
      <c r="F981" s="19" t="s">
        <v>2796</v>
      </c>
      <c r="G981" s="19" t="s">
        <v>23</v>
      </c>
    </row>
    <row r="982" spans="1:7" x14ac:dyDescent="0.2">
      <c r="A982" s="19" t="s">
        <v>117</v>
      </c>
      <c r="B982" s="19">
        <v>2009</v>
      </c>
      <c r="C982" s="19" t="s">
        <v>2797</v>
      </c>
      <c r="D982" s="19" t="s">
        <v>2797</v>
      </c>
      <c r="E982" s="19" t="s">
        <v>95</v>
      </c>
      <c r="F982" s="19" t="s">
        <v>2798</v>
      </c>
      <c r="G982" s="19" t="s">
        <v>23</v>
      </c>
    </row>
    <row r="983" spans="1:7" x14ac:dyDescent="0.2">
      <c r="A983" s="19" t="s">
        <v>127</v>
      </c>
      <c r="B983" s="19">
        <v>2009</v>
      </c>
      <c r="C983" s="19" t="s">
        <v>2799</v>
      </c>
      <c r="D983" s="19" t="s">
        <v>2800</v>
      </c>
      <c r="E983" s="19" t="s">
        <v>94</v>
      </c>
      <c r="F983" s="19" t="s">
        <v>2801</v>
      </c>
      <c r="G983" s="19" t="s">
        <v>1477</v>
      </c>
    </row>
    <row r="984" spans="1:7" x14ac:dyDescent="0.2">
      <c r="A984" s="19" t="s">
        <v>125</v>
      </c>
      <c r="B984" s="19">
        <v>2009</v>
      </c>
      <c r="C984" s="19" t="s">
        <v>2784</v>
      </c>
      <c r="D984" s="19" t="s">
        <v>2802</v>
      </c>
      <c r="E984" s="19" t="s">
        <v>92</v>
      </c>
      <c r="F984" s="19" t="s">
        <v>2803</v>
      </c>
      <c r="G984" s="19" t="s">
        <v>57</v>
      </c>
    </row>
    <row r="985" spans="1:7" x14ac:dyDescent="0.2">
      <c r="A985" s="19" t="s">
        <v>127</v>
      </c>
      <c r="B985" s="19">
        <v>2009</v>
      </c>
      <c r="C985" s="19" t="s">
        <v>2804</v>
      </c>
      <c r="D985" s="19" t="s">
        <v>2805</v>
      </c>
      <c r="E985" s="19" t="s">
        <v>94</v>
      </c>
      <c r="F985" s="19" t="s">
        <v>2806</v>
      </c>
      <c r="G985" s="19" t="s">
        <v>23</v>
      </c>
    </row>
    <row r="986" spans="1:7" x14ac:dyDescent="0.2">
      <c r="A986" s="19" t="s">
        <v>127</v>
      </c>
      <c r="B986" s="19">
        <v>2009</v>
      </c>
      <c r="C986" s="19" t="s">
        <v>2804</v>
      </c>
      <c r="D986" s="19" t="s">
        <v>2807</v>
      </c>
      <c r="E986" s="19" t="s">
        <v>94</v>
      </c>
      <c r="F986" s="19" t="s">
        <v>2808</v>
      </c>
      <c r="G986" s="19" t="s">
        <v>23</v>
      </c>
    </row>
    <row r="987" spans="1:7" x14ac:dyDescent="0.2">
      <c r="A987" s="19" t="s">
        <v>127</v>
      </c>
      <c r="B987" s="19">
        <v>2009</v>
      </c>
      <c r="C987" s="19" t="s">
        <v>2809</v>
      </c>
      <c r="D987" s="19" t="s">
        <v>2810</v>
      </c>
      <c r="E987" s="19" t="s">
        <v>94</v>
      </c>
      <c r="F987" s="19" t="s">
        <v>2811</v>
      </c>
      <c r="G987" s="19" t="s">
        <v>23</v>
      </c>
    </row>
    <row r="988" spans="1:7" x14ac:dyDescent="0.2">
      <c r="A988" s="19" t="s">
        <v>127</v>
      </c>
      <c r="B988" s="19">
        <v>2009</v>
      </c>
      <c r="C988" s="19" t="s">
        <v>2812</v>
      </c>
      <c r="D988" s="19" t="s">
        <v>2813</v>
      </c>
      <c r="E988" s="19" t="s">
        <v>94</v>
      </c>
      <c r="F988" s="19" t="s">
        <v>2814</v>
      </c>
      <c r="G988" s="19" t="s">
        <v>23</v>
      </c>
    </row>
    <row r="989" spans="1:7" x14ac:dyDescent="0.2">
      <c r="A989" s="19" t="s">
        <v>127</v>
      </c>
      <c r="B989" s="19">
        <v>2009</v>
      </c>
      <c r="C989" s="19" t="s">
        <v>2812</v>
      </c>
      <c r="D989" s="19" t="s">
        <v>2671</v>
      </c>
      <c r="E989" s="19" t="s">
        <v>94</v>
      </c>
      <c r="F989" s="19" t="s">
        <v>2815</v>
      </c>
      <c r="G989" s="19" t="s">
        <v>23</v>
      </c>
    </row>
    <row r="990" spans="1:7" x14ac:dyDescent="0.2">
      <c r="A990" s="19" t="s">
        <v>118</v>
      </c>
      <c r="B990" s="19">
        <v>2009</v>
      </c>
      <c r="C990" s="19" t="s">
        <v>2816</v>
      </c>
      <c r="D990" s="19" t="s">
        <v>2817</v>
      </c>
      <c r="E990" s="19" t="s">
        <v>93</v>
      </c>
      <c r="F990" s="19" t="s">
        <v>1685</v>
      </c>
      <c r="G990" s="19" t="s">
        <v>1559</v>
      </c>
    </row>
    <row r="991" spans="1:7" x14ac:dyDescent="0.2">
      <c r="A991" s="19" t="s">
        <v>127</v>
      </c>
      <c r="B991" s="19">
        <v>2009</v>
      </c>
      <c r="C991" s="19" t="s">
        <v>2818</v>
      </c>
      <c r="D991" s="19" t="s">
        <v>2819</v>
      </c>
      <c r="E991" s="19" t="s">
        <v>94</v>
      </c>
      <c r="F991" s="19" t="s">
        <v>2820</v>
      </c>
      <c r="G991" s="19" t="s">
        <v>24</v>
      </c>
    </row>
    <row r="992" spans="1:7" x14ac:dyDescent="0.2">
      <c r="A992" s="19" t="s">
        <v>125</v>
      </c>
      <c r="B992" s="19">
        <v>2009</v>
      </c>
      <c r="C992" s="19" t="s">
        <v>2821</v>
      </c>
      <c r="D992" s="19" t="s">
        <v>2822</v>
      </c>
      <c r="E992" s="19" t="s">
        <v>92</v>
      </c>
      <c r="F992" s="19" t="s">
        <v>2823</v>
      </c>
      <c r="G992" s="19" t="s">
        <v>2824</v>
      </c>
    </row>
    <row r="993" spans="1:7" x14ac:dyDescent="0.2">
      <c r="A993" s="19" t="s">
        <v>125</v>
      </c>
      <c r="B993" s="19">
        <v>2009</v>
      </c>
      <c r="C993" s="19" t="s">
        <v>2825</v>
      </c>
      <c r="D993" s="19" t="s">
        <v>2826</v>
      </c>
      <c r="E993" s="19" t="s">
        <v>92</v>
      </c>
      <c r="F993" s="19" t="s">
        <v>2827</v>
      </c>
      <c r="G993" s="19" t="s">
        <v>23</v>
      </c>
    </row>
    <row r="994" spans="1:7" x14ac:dyDescent="0.2">
      <c r="A994" s="19" t="s">
        <v>125</v>
      </c>
      <c r="B994" s="19">
        <v>2009</v>
      </c>
      <c r="C994" s="19" t="s">
        <v>2788</v>
      </c>
      <c r="D994" s="19" t="s">
        <v>2828</v>
      </c>
      <c r="E994" s="19" t="s">
        <v>92</v>
      </c>
      <c r="F994" s="19" t="s">
        <v>2829</v>
      </c>
      <c r="G994" s="19" t="s">
        <v>28</v>
      </c>
    </row>
    <row r="995" spans="1:7" x14ac:dyDescent="0.2">
      <c r="A995" s="19" t="s">
        <v>125</v>
      </c>
      <c r="B995" s="19">
        <v>2009</v>
      </c>
      <c r="C995" s="19" t="s">
        <v>2830</v>
      </c>
      <c r="D995" s="19" t="s">
        <v>2831</v>
      </c>
      <c r="E995" s="19" t="s">
        <v>92</v>
      </c>
      <c r="F995" s="19" t="s">
        <v>2832</v>
      </c>
      <c r="G995" s="19" t="s">
        <v>23</v>
      </c>
    </row>
    <row r="996" spans="1:7" x14ac:dyDescent="0.2">
      <c r="A996" s="19" t="s">
        <v>127</v>
      </c>
      <c r="B996" s="19">
        <v>2009</v>
      </c>
      <c r="C996" s="19" t="s">
        <v>2799</v>
      </c>
      <c r="D996" s="19" t="s">
        <v>2833</v>
      </c>
      <c r="E996" s="19" t="s">
        <v>94</v>
      </c>
      <c r="F996" s="19" t="s">
        <v>2834</v>
      </c>
      <c r="G996" s="19" t="s">
        <v>1477</v>
      </c>
    </row>
    <row r="997" spans="1:7" x14ac:dyDescent="0.2">
      <c r="A997" s="19" t="s">
        <v>127</v>
      </c>
      <c r="B997" s="19">
        <v>2010</v>
      </c>
      <c r="C997" s="19" t="s">
        <v>2835</v>
      </c>
      <c r="D997" s="19" t="s">
        <v>2836</v>
      </c>
      <c r="E997" s="19" t="s">
        <v>94</v>
      </c>
      <c r="F997" s="19" t="s">
        <v>2837</v>
      </c>
      <c r="G997" s="19" t="s">
        <v>23</v>
      </c>
    </row>
    <row r="998" spans="1:7" x14ac:dyDescent="0.2">
      <c r="A998" s="19" t="s">
        <v>127</v>
      </c>
      <c r="B998" s="19">
        <v>2010</v>
      </c>
      <c r="C998" s="19" t="s">
        <v>2838</v>
      </c>
      <c r="D998" s="19" t="s">
        <v>2839</v>
      </c>
      <c r="E998" s="19" t="s">
        <v>94</v>
      </c>
      <c r="F998" s="19" t="s">
        <v>2680</v>
      </c>
      <c r="G998" s="19" t="s">
        <v>23</v>
      </c>
    </row>
    <row r="999" spans="1:7" x14ac:dyDescent="0.2">
      <c r="A999" s="19" t="s">
        <v>127</v>
      </c>
      <c r="B999" s="19">
        <v>2010</v>
      </c>
      <c r="C999" s="19" t="s">
        <v>2835</v>
      </c>
      <c r="D999" s="19" t="s">
        <v>2840</v>
      </c>
      <c r="E999" s="19" t="s">
        <v>94</v>
      </c>
      <c r="F999" s="19" t="s">
        <v>2841</v>
      </c>
      <c r="G999" s="19" t="s">
        <v>23</v>
      </c>
    </row>
    <row r="1000" spans="1:7" x14ac:dyDescent="0.2">
      <c r="A1000" s="19" t="s">
        <v>127</v>
      </c>
      <c r="B1000" s="19">
        <v>2010</v>
      </c>
      <c r="C1000" s="19" t="s">
        <v>2842</v>
      </c>
      <c r="D1000" s="19" t="s">
        <v>2843</v>
      </c>
      <c r="E1000" s="19" t="s">
        <v>94</v>
      </c>
      <c r="F1000" s="19" t="s">
        <v>2844</v>
      </c>
      <c r="G1000" s="19" t="s">
        <v>23</v>
      </c>
    </row>
    <row r="1001" spans="1:7" x14ac:dyDescent="0.2">
      <c r="A1001" s="19" t="s">
        <v>127</v>
      </c>
      <c r="B1001" s="19">
        <v>2010</v>
      </c>
      <c r="C1001" s="19" t="s">
        <v>2845</v>
      </c>
      <c r="D1001" s="19" t="s">
        <v>2846</v>
      </c>
      <c r="E1001" s="19" t="s">
        <v>94</v>
      </c>
      <c r="F1001" s="19" t="s">
        <v>2847</v>
      </c>
      <c r="G1001" s="19" t="s">
        <v>2848</v>
      </c>
    </row>
    <row r="1002" spans="1:7" x14ac:dyDescent="0.2">
      <c r="A1002" s="19" t="s">
        <v>127</v>
      </c>
      <c r="B1002" s="19">
        <v>2010</v>
      </c>
      <c r="C1002" s="19" t="s">
        <v>2849</v>
      </c>
      <c r="D1002" s="19" t="s">
        <v>2850</v>
      </c>
      <c r="E1002" s="19" t="s">
        <v>94</v>
      </c>
      <c r="F1002" s="19" t="s">
        <v>2851</v>
      </c>
      <c r="G1002" s="19" t="s">
        <v>23</v>
      </c>
    </row>
    <row r="1003" spans="1:7" x14ac:dyDescent="0.2">
      <c r="A1003" s="19" t="s">
        <v>127</v>
      </c>
      <c r="B1003" s="19">
        <v>2010</v>
      </c>
      <c r="C1003" s="19" t="s">
        <v>2852</v>
      </c>
      <c r="D1003" s="19" t="s">
        <v>2853</v>
      </c>
      <c r="E1003" s="19" t="s">
        <v>94</v>
      </c>
      <c r="F1003" s="19" t="s">
        <v>2854</v>
      </c>
      <c r="G1003" s="19" t="s">
        <v>39</v>
      </c>
    </row>
    <row r="1004" spans="1:7" x14ac:dyDescent="0.2">
      <c r="A1004" s="19" t="s">
        <v>127</v>
      </c>
      <c r="B1004" s="19">
        <v>2010</v>
      </c>
      <c r="C1004" s="19" t="s">
        <v>2855</v>
      </c>
      <c r="D1004" s="19" t="s">
        <v>2015</v>
      </c>
      <c r="E1004" s="19" t="s">
        <v>94</v>
      </c>
      <c r="F1004" s="19" t="s">
        <v>2856</v>
      </c>
      <c r="G1004" s="19" t="s">
        <v>45</v>
      </c>
    </row>
    <row r="1005" spans="1:7" x14ac:dyDescent="0.2">
      <c r="A1005" s="19" t="s">
        <v>127</v>
      </c>
      <c r="B1005" s="19">
        <v>2010</v>
      </c>
      <c r="C1005" s="19" t="s">
        <v>2855</v>
      </c>
      <c r="D1005" s="19" t="s">
        <v>2857</v>
      </c>
      <c r="E1005" s="19" t="s">
        <v>94</v>
      </c>
      <c r="F1005" s="19" t="s">
        <v>2858</v>
      </c>
      <c r="G1005" s="19" t="s">
        <v>45</v>
      </c>
    </row>
    <row r="1006" spans="1:7" x14ac:dyDescent="0.2">
      <c r="A1006" s="19" t="s">
        <v>118</v>
      </c>
      <c r="B1006" s="19">
        <v>2010</v>
      </c>
      <c r="C1006" s="19" t="s">
        <v>2845</v>
      </c>
      <c r="D1006" s="19" t="s">
        <v>2859</v>
      </c>
      <c r="E1006" s="19" t="s">
        <v>93</v>
      </c>
      <c r="F1006" s="19" t="s">
        <v>2860</v>
      </c>
      <c r="G1006" s="19" t="s">
        <v>2848</v>
      </c>
    </row>
    <row r="1007" spans="1:7" x14ac:dyDescent="0.2">
      <c r="A1007" s="19" t="s">
        <v>118</v>
      </c>
      <c r="B1007" s="19">
        <v>2010</v>
      </c>
      <c r="C1007" s="19" t="s">
        <v>2861</v>
      </c>
      <c r="D1007" s="19" t="s">
        <v>2862</v>
      </c>
      <c r="E1007" s="19" t="s">
        <v>93</v>
      </c>
      <c r="F1007" s="19" t="s">
        <v>2863</v>
      </c>
      <c r="G1007" s="19" t="s">
        <v>23</v>
      </c>
    </row>
    <row r="1008" spans="1:7" x14ac:dyDescent="0.2">
      <c r="A1008" s="19" t="s">
        <v>125</v>
      </c>
      <c r="B1008" s="19">
        <v>2010</v>
      </c>
      <c r="C1008" s="19" t="s">
        <v>2864</v>
      </c>
      <c r="D1008" s="19" t="s">
        <v>2865</v>
      </c>
      <c r="E1008" s="19" t="s">
        <v>92</v>
      </c>
      <c r="F1008" s="19" t="s">
        <v>2866</v>
      </c>
      <c r="G1008" s="19" t="s">
        <v>28</v>
      </c>
    </row>
    <row r="1009" spans="1:7" x14ac:dyDescent="0.2">
      <c r="A1009" s="19" t="s">
        <v>118</v>
      </c>
      <c r="B1009" s="19">
        <v>2010</v>
      </c>
      <c r="C1009" s="19" t="s">
        <v>2867</v>
      </c>
      <c r="D1009" s="19" t="s">
        <v>2868</v>
      </c>
      <c r="E1009" s="19" t="s">
        <v>93</v>
      </c>
      <c r="F1009" s="19" t="s">
        <v>2869</v>
      </c>
      <c r="G1009" s="19" t="s">
        <v>25</v>
      </c>
    </row>
    <row r="1010" spans="1:7" x14ac:dyDescent="0.2">
      <c r="A1010" s="19" t="s">
        <v>125</v>
      </c>
      <c r="B1010" s="19">
        <v>2010</v>
      </c>
      <c r="C1010" s="19" t="s">
        <v>2870</v>
      </c>
      <c r="D1010" s="19" t="s">
        <v>2871</v>
      </c>
      <c r="E1010" s="19" t="s">
        <v>92</v>
      </c>
      <c r="F1010" s="19" t="s">
        <v>2872</v>
      </c>
      <c r="G1010" s="19" t="s">
        <v>28</v>
      </c>
    </row>
    <row r="1011" spans="1:7" x14ac:dyDescent="0.2">
      <c r="A1011" s="19" t="s">
        <v>125</v>
      </c>
      <c r="B1011" s="19">
        <v>2010</v>
      </c>
      <c r="C1011" s="19" t="s">
        <v>2838</v>
      </c>
      <c r="D1011" s="19" t="s">
        <v>2873</v>
      </c>
      <c r="E1011" s="19" t="s">
        <v>92</v>
      </c>
      <c r="F1011" s="19" t="s">
        <v>2874</v>
      </c>
      <c r="G1011" s="19" t="s">
        <v>23</v>
      </c>
    </row>
    <row r="1012" spans="1:7" x14ac:dyDescent="0.2">
      <c r="A1012" s="19" t="s">
        <v>117</v>
      </c>
      <c r="B1012" s="19">
        <v>2010</v>
      </c>
      <c r="C1012" s="19" t="s">
        <v>2875</v>
      </c>
      <c r="D1012" s="19" t="s">
        <v>2876</v>
      </c>
      <c r="E1012" s="19" t="s">
        <v>95</v>
      </c>
      <c r="F1012" s="19" t="s">
        <v>2877</v>
      </c>
      <c r="G1012" s="19" t="s">
        <v>23</v>
      </c>
    </row>
    <row r="1013" spans="1:7" x14ac:dyDescent="0.2">
      <c r="A1013" s="19" t="s">
        <v>125</v>
      </c>
      <c r="B1013" s="19">
        <v>2010</v>
      </c>
      <c r="C1013" s="19" t="s">
        <v>2835</v>
      </c>
      <c r="D1013" s="19" t="s">
        <v>2878</v>
      </c>
      <c r="E1013" s="19" t="s">
        <v>92</v>
      </c>
      <c r="F1013" s="19" t="s">
        <v>2879</v>
      </c>
      <c r="G1013" s="19" t="s">
        <v>23</v>
      </c>
    </row>
    <row r="1014" spans="1:7" x14ac:dyDescent="0.2">
      <c r="A1014" s="19" t="s">
        <v>125</v>
      </c>
      <c r="B1014" s="19">
        <v>2010</v>
      </c>
      <c r="C1014" s="19" t="s">
        <v>2842</v>
      </c>
      <c r="D1014" s="19" t="s">
        <v>2880</v>
      </c>
      <c r="E1014" s="19" t="s">
        <v>92</v>
      </c>
      <c r="F1014" s="19" t="s">
        <v>2815</v>
      </c>
      <c r="G1014" s="19" t="s">
        <v>23</v>
      </c>
    </row>
    <row r="1015" spans="1:7" x14ac:dyDescent="0.2">
      <c r="A1015" s="19" t="s">
        <v>118</v>
      </c>
      <c r="B1015" s="19">
        <v>2010</v>
      </c>
      <c r="C1015" s="19" t="s">
        <v>2881</v>
      </c>
      <c r="D1015" s="19" t="s">
        <v>2882</v>
      </c>
      <c r="E1015" s="19" t="s">
        <v>93</v>
      </c>
      <c r="F1015" s="19" t="s">
        <v>2883</v>
      </c>
      <c r="G1015" s="19" t="s">
        <v>302</v>
      </c>
    </row>
    <row r="1016" spans="1:7" x14ac:dyDescent="0.2">
      <c r="A1016" s="19" t="s">
        <v>118</v>
      </c>
      <c r="B1016" s="19">
        <v>2010</v>
      </c>
      <c r="C1016" s="19" t="s">
        <v>2884</v>
      </c>
      <c r="D1016" s="19" t="s">
        <v>2885</v>
      </c>
      <c r="E1016" s="19" t="s">
        <v>93</v>
      </c>
      <c r="F1016" s="19" t="s">
        <v>2886</v>
      </c>
      <c r="G1016" s="19" t="s">
        <v>23</v>
      </c>
    </row>
    <row r="1017" spans="1:7" x14ac:dyDescent="0.2">
      <c r="A1017" s="19" t="s">
        <v>118</v>
      </c>
      <c r="B1017" s="19">
        <v>2010</v>
      </c>
      <c r="C1017" s="19" t="s">
        <v>2887</v>
      </c>
      <c r="D1017" s="19" t="s">
        <v>2888</v>
      </c>
      <c r="E1017" s="19" t="s">
        <v>93</v>
      </c>
      <c r="F1017" s="19" t="s">
        <v>2889</v>
      </c>
      <c r="G1017" s="19" t="s">
        <v>23</v>
      </c>
    </row>
    <row r="1018" spans="1:7" x14ac:dyDescent="0.2">
      <c r="A1018" s="19" t="s">
        <v>125</v>
      </c>
      <c r="B1018" s="19">
        <v>2010</v>
      </c>
      <c r="C1018" s="19" t="s">
        <v>2890</v>
      </c>
      <c r="D1018" s="19" t="s">
        <v>2891</v>
      </c>
      <c r="E1018" s="19" t="s">
        <v>92</v>
      </c>
      <c r="F1018" s="19" t="s">
        <v>2892</v>
      </c>
      <c r="G1018" s="19" t="s">
        <v>23</v>
      </c>
    </row>
    <row r="1019" spans="1:7" x14ac:dyDescent="0.2">
      <c r="A1019" s="19" t="s">
        <v>118</v>
      </c>
      <c r="B1019" s="19">
        <v>2010</v>
      </c>
      <c r="C1019" s="19" t="s">
        <v>2893</v>
      </c>
      <c r="D1019" s="19" t="s">
        <v>2894</v>
      </c>
      <c r="E1019" s="19" t="s">
        <v>93</v>
      </c>
      <c r="F1019" s="19" t="s">
        <v>2895</v>
      </c>
      <c r="G1019" s="19" t="s">
        <v>23</v>
      </c>
    </row>
    <row r="1020" spans="1:7" x14ac:dyDescent="0.2">
      <c r="A1020" s="19" t="s">
        <v>118</v>
      </c>
      <c r="B1020" s="19">
        <v>2010</v>
      </c>
      <c r="C1020" s="19" t="s">
        <v>2870</v>
      </c>
      <c r="D1020" s="19" t="s">
        <v>485</v>
      </c>
      <c r="E1020" s="19" t="s">
        <v>93</v>
      </c>
      <c r="F1020" s="19" t="s">
        <v>2896</v>
      </c>
      <c r="G1020" s="19" t="s">
        <v>28</v>
      </c>
    </row>
    <row r="1021" spans="1:7" x14ac:dyDescent="0.2">
      <c r="A1021" s="19" t="s">
        <v>118</v>
      </c>
      <c r="B1021" s="19">
        <v>2010</v>
      </c>
      <c r="C1021" s="19" t="s">
        <v>2897</v>
      </c>
      <c r="D1021" s="19" t="s">
        <v>2898</v>
      </c>
      <c r="E1021" s="19" t="s">
        <v>93</v>
      </c>
      <c r="F1021" s="19" t="s">
        <v>2899</v>
      </c>
      <c r="G1021" s="19" t="s">
        <v>23</v>
      </c>
    </row>
    <row r="1022" spans="1:7" x14ac:dyDescent="0.2">
      <c r="A1022" s="19" t="s">
        <v>118</v>
      </c>
      <c r="B1022" s="19">
        <v>2010</v>
      </c>
      <c r="C1022" s="19" t="s">
        <v>2835</v>
      </c>
      <c r="D1022" s="19" t="s">
        <v>2900</v>
      </c>
      <c r="E1022" s="19" t="s">
        <v>93</v>
      </c>
      <c r="F1022" s="19" t="s">
        <v>2901</v>
      </c>
      <c r="G1022" s="19" t="s">
        <v>23</v>
      </c>
    </row>
    <row r="1023" spans="1:7" x14ac:dyDescent="0.2">
      <c r="A1023" s="19" t="s">
        <v>125</v>
      </c>
      <c r="B1023" s="19">
        <v>2010</v>
      </c>
      <c r="C1023" s="19" t="s">
        <v>2845</v>
      </c>
      <c r="D1023" s="19" t="s">
        <v>2902</v>
      </c>
      <c r="E1023" s="19" t="s">
        <v>92</v>
      </c>
      <c r="F1023" s="19" t="s">
        <v>2903</v>
      </c>
      <c r="G1023" s="19" t="s">
        <v>24</v>
      </c>
    </row>
    <row r="1024" spans="1:7" x14ac:dyDescent="0.2">
      <c r="A1024" s="19" t="s">
        <v>118</v>
      </c>
      <c r="B1024" s="19">
        <v>2010</v>
      </c>
      <c r="C1024" s="19" t="s">
        <v>2904</v>
      </c>
      <c r="D1024" s="19" t="s">
        <v>2905</v>
      </c>
      <c r="E1024" s="19" t="s">
        <v>93</v>
      </c>
      <c r="F1024" s="19" t="s">
        <v>2906</v>
      </c>
      <c r="G1024" s="19" t="s">
        <v>23</v>
      </c>
    </row>
    <row r="1025" spans="1:7" x14ac:dyDescent="0.2">
      <c r="A1025" s="19" t="s">
        <v>118</v>
      </c>
      <c r="B1025" s="19">
        <v>2010</v>
      </c>
      <c r="C1025" s="19" t="s">
        <v>2907</v>
      </c>
      <c r="D1025" s="19" t="s">
        <v>2908</v>
      </c>
      <c r="E1025" s="19" t="s">
        <v>93</v>
      </c>
      <c r="F1025" s="19" t="s">
        <v>2909</v>
      </c>
      <c r="G1025" s="19" t="s">
        <v>23</v>
      </c>
    </row>
    <row r="1026" spans="1:7" x14ac:dyDescent="0.2">
      <c r="A1026" s="19" t="s">
        <v>118</v>
      </c>
      <c r="B1026" s="19">
        <v>2010</v>
      </c>
      <c r="C1026" s="19" t="s">
        <v>2910</v>
      </c>
      <c r="D1026" s="19" t="s">
        <v>2911</v>
      </c>
      <c r="E1026" s="19" t="s">
        <v>93</v>
      </c>
      <c r="F1026" s="19" t="s">
        <v>2912</v>
      </c>
      <c r="G1026" s="19" t="s">
        <v>23</v>
      </c>
    </row>
    <row r="1027" spans="1:7" x14ac:dyDescent="0.2">
      <c r="A1027" s="19" t="s">
        <v>118</v>
      </c>
      <c r="B1027" s="19">
        <v>2010</v>
      </c>
      <c r="C1027" s="19" t="s">
        <v>2890</v>
      </c>
      <c r="D1027" s="19" t="s">
        <v>2913</v>
      </c>
      <c r="E1027" s="19" t="s">
        <v>93</v>
      </c>
      <c r="F1027" s="19" t="s">
        <v>2914</v>
      </c>
      <c r="G1027" s="19" t="s">
        <v>23</v>
      </c>
    </row>
    <row r="1028" spans="1:7" x14ac:dyDescent="0.2">
      <c r="A1028" s="19" t="s">
        <v>118</v>
      </c>
      <c r="B1028" s="19">
        <v>2011</v>
      </c>
      <c r="C1028" s="19" t="s">
        <v>2915</v>
      </c>
      <c r="D1028" s="19" t="s">
        <v>2916</v>
      </c>
      <c r="E1028" s="19" t="s">
        <v>93</v>
      </c>
      <c r="F1028" s="19" t="s">
        <v>2203</v>
      </c>
      <c r="G1028" s="19" t="s">
        <v>23</v>
      </c>
    </row>
    <row r="1029" spans="1:7" x14ac:dyDescent="0.2">
      <c r="A1029" s="19" t="s">
        <v>118</v>
      </c>
      <c r="B1029" s="19">
        <v>2011</v>
      </c>
      <c r="C1029" s="19" t="s">
        <v>2917</v>
      </c>
      <c r="D1029" s="19" t="s">
        <v>2918</v>
      </c>
      <c r="E1029" s="19" t="s">
        <v>93</v>
      </c>
      <c r="F1029" s="19" t="s">
        <v>2321</v>
      </c>
      <c r="G1029" s="19" t="s">
        <v>24</v>
      </c>
    </row>
    <row r="1030" spans="1:7" x14ac:dyDescent="0.2">
      <c r="A1030" s="19" t="s">
        <v>118</v>
      </c>
      <c r="B1030" s="19">
        <v>2011</v>
      </c>
      <c r="C1030" s="19" t="s">
        <v>2919</v>
      </c>
      <c r="D1030" s="19" t="s">
        <v>2920</v>
      </c>
      <c r="E1030" s="19" t="s">
        <v>93</v>
      </c>
      <c r="F1030" s="19" t="s">
        <v>2921</v>
      </c>
      <c r="G1030" s="19" t="s">
        <v>2922</v>
      </c>
    </row>
    <row r="1031" spans="1:7" x14ac:dyDescent="0.2">
      <c r="A1031" s="19" t="s">
        <v>118</v>
      </c>
      <c r="B1031" s="19">
        <v>2011</v>
      </c>
      <c r="C1031" s="19" t="s">
        <v>2923</v>
      </c>
      <c r="D1031" s="19" t="s">
        <v>735</v>
      </c>
      <c r="E1031" s="19" t="s">
        <v>93</v>
      </c>
      <c r="F1031" s="19" t="s">
        <v>1584</v>
      </c>
      <c r="G1031" s="19" t="s">
        <v>23</v>
      </c>
    </row>
    <row r="1032" spans="1:7" x14ac:dyDescent="0.2">
      <c r="A1032" s="19" t="s">
        <v>118</v>
      </c>
      <c r="B1032" s="19">
        <v>2011</v>
      </c>
      <c r="C1032" s="19" t="s">
        <v>2924</v>
      </c>
      <c r="D1032" s="19" t="s">
        <v>2925</v>
      </c>
      <c r="E1032" s="19" t="s">
        <v>93</v>
      </c>
      <c r="F1032" s="19" t="s">
        <v>2926</v>
      </c>
      <c r="G1032" s="19" t="s">
        <v>23</v>
      </c>
    </row>
    <row r="1033" spans="1:7" x14ac:dyDescent="0.2">
      <c r="A1033" s="19" t="s">
        <v>118</v>
      </c>
      <c r="B1033" s="19">
        <v>2011</v>
      </c>
      <c r="C1033" s="19" t="s">
        <v>2927</v>
      </c>
      <c r="D1033" s="19" t="s">
        <v>689</v>
      </c>
      <c r="E1033" s="19" t="s">
        <v>93</v>
      </c>
      <c r="F1033" s="19" t="s">
        <v>2928</v>
      </c>
      <c r="G1033" s="19" t="s">
        <v>23</v>
      </c>
    </row>
    <row r="1034" spans="1:7" x14ac:dyDescent="0.2">
      <c r="A1034" s="19" t="s">
        <v>118</v>
      </c>
      <c r="B1034" s="19">
        <v>2011</v>
      </c>
      <c r="C1034" s="19" t="s">
        <v>2929</v>
      </c>
      <c r="D1034" s="19" t="s">
        <v>2930</v>
      </c>
      <c r="E1034" s="19" t="s">
        <v>93</v>
      </c>
      <c r="F1034" s="19" t="s">
        <v>2931</v>
      </c>
      <c r="G1034" s="19" t="s">
        <v>28</v>
      </c>
    </row>
    <row r="1035" spans="1:7" x14ac:dyDescent="0.2">
      <c r="A1035" s="19" t="s">
        <v>118</v>
      </c>
      <c r="B1035" s="19">
        <v>2011</v>
      </c>
      <c r="C1035" s="19" t="s">
        <v>2932</v>
      </c>
      <c r="D1035" s="19" t="s">
        <v>2933</v>
      </c>
      <c r="E1035" s="19" t="s">
        <v>93</v>
      </c>
      <c r="F1035" s="19" t="s">
        <v>2934</v>
      </c>
      <c r="G1035" s="19" t="s">
        <v>35</v>
      </c>
    </row>
    <row r="1036" spans="1:7" x14ac:dyDescent="0.2">
      <c r="A1036" s="19" t="s">
        <v>118</v>
      </c>
      <c r="B1036" s="19">
        <v>2011</v>
      </c>
      <c r="C1036" s="19" t="s">
        <v>2935</v>
      </c>
      <c r="D1036" s="19" t="s">
        <v>2936</v>
      </c>
      <c r="E1036" s="19" t="s">
        <v>93</v>
      </c>
      <c r="F1036" s="19" t="s">
        <v>2937</v>
      </c>
      <c r="G1036" s="19" t="s">
        <v>24</v>
      </c>
    </row>
    <row r="1037" spans="1:7" x14ac:dyDescent="0.2">
      <c r="A1037" s="19" t="s">
        <v>118</v>
      </c>
      <c r="B1037" s="19">
        <v>2011</v>
      </c>
      <c r="C1037" s="19" t="s">
        <v>2938</v>
      </c>
      <c r="D1037" s="19" t="s">
        <v>2939</v>
      </c>
      <c r="E1037" s="19" t="s">
        <v>93</v>
      </c>
      <c r="F1037" s="19" t="s">
        <v>2940</v>
      </c>
      <c r="G1037" s="19" t="s">
        <v>41</v>
      </c>
    </row>
    <row r="1038" spans="1:7" x14ac:dyDescent="0.2">
      <c r="A1038" s="19" t="s">
        <v>118</v>
      </c>
      <c r="B1038" s="19">
        <v>2011</v>
      </c>
      <c r="C1038" s="19" t="s">
        <v>2941</v>
      </c>
      <c r="D1038" s="19" t="s">
        <v>2942</v>
      </c>
      <c r="E1038" s="19" t="s">
        <v>93</v>
      </c>
      <c r="F1038" s="19" t="s">
        <v>2914</v>
      </c>
      <c r="G1038" s="19" t="s">
        <v>23</v>
      </c>
    </row>
    <row r="1039" spans="1:7" x14ac:dyDescent="0.2">
      <c r="A1039" s="19" t="s">
        <v>125</v>
      </c>
      <c r="B1039" s="19">
        <v>2011</v>
      </c>
      <c r="C1039" s="19" t="s">
        <v>2929</v>
      </c>
      <c r="D1039" s="19" t="s">
        <v>2943</v>
      </c>
      <c r="E1039" s="19" t="s">
        <v>92</v>
      </c>
      <c r="F1039" s="19" t="s">
        <v>2944</v>
      </c>
      <c r="G1039" s="19" t="s">
        <v>28</v>
      </c>
    </row>
    <row r="1040" spans="1:7" x14ac:dyDescent="0.2">
      <c r="A1040" s="19" t="s">
        <v>117</v>
      </c>
      <c r="B1040" s="19">
        <v>2011</v>
      </c>
      <c r="C1040" s="19" t="s">
        <v>2945</v>
      </c>
      <c r="D1040" s="19" t="s">
        <v>2945</v>
      </c>
      <c r="E1040" s="19" t="s">
        <v>95</v>
      </c>
      <c r="F1040" s="19" t="s">
        <v>2946</v>
      </c>
      <c r="G1040" s="19" t="s">
        <v>24</v>
      </c>
    </row>
    <row r="1041" spans="1:7" x14ac:dyDescent="0.2">
      <c r="A1041" s="19" t="s">
        <v>127</v>
      </c>
      <c r="B1041" s="19">
        <v>2011</v>
      </c>
      <c r="C1041" s="19" t="s">
        <v>2947</v>
      </c>
      <c r="D1041" s="19" t="s">
        <v>2948</v>
      </c>
      <c r="E1041" s="19" t="s">
        <v>94</v>
      </c>
      <c r="F1041" s="19" t="s">
        <v>2949</v>
      </c>
      <c r="G1041" s="19" t="s">
        <v>23</v>
      </c>
    </row>
    <row r="1042" spans="1:7" x14ac:dyDescent="0.2">
      <c r="A1042" s="19" t="s">
        <v>127</v>
      </c>
      <c r="B1042" s="19">
        <v>2011</v>
      </c>
      <c r="C1042" s="19" t="s">
        <v>2950</v>
      </c>
      <c r="D1042" s="19" t="s">
        <v>2951</v>
      </c>
      <c r="E1042" s="19" t="s">
        <v>94</v>
      </c>
      <c r="F1042" s="19" t="s">
        <v>2952</v>
      </c>
      <c r="G1042" s="19" t="s">
        <v>23</v>
      </c>
    </row>
    <row r="1043" spans="1:7" x14ac:dyDescent="0.2">
      <c r="A1043" s="19" t="s">
        <v>127</v>
      </c>
      <c r="B1043" s="19">
        <v>2011</v>
      </c>
      <c r="C1043" s="19" t="s">
        <v>2929</v>
      </c>
      <c r="D1043" s="19" t="s">
        <v>2953</v>
      </c>
      <c r="E1043" s="19" t="s">
        <v>94</v>
      </c>
      <c r="F1043" s="19" t="s">
        <v>2954</v>
      </c>
      <c r="G1043" s="19" t="s">
        <v>28</v>
      </c>
    </row>
    <row r="1044" spans="1:7" x14ac:dyDescent="0.2">
      <c r="A1044" s="19" t="s">
        <v>127</v>
      </c>
      <c r="B1044" s="19">
        <v>2011</v>
      </c>
      <c r="C1044" s="19" t="s">
        <v>2929</v>
      </c>
      <c r="D1044" s="19" t="s">
        <v>2955</v>
      </c>
      <c r="E1044" s="19" t="s">
        <v>94</v>
      </c>
      <c r="F1044" s="19" t="s">
        <v>2956</v>
      </c>
      <c r="G1044" s="19" t="s">
        <v>28</v>
      </c>
    </row>
    <row r="1045" spans="1:7" x14ac:dyDescent="0.2">
      <c r="A1045" s="19" t="s">
        <v>127</v>
      </c>
      <c r="B1045" s="19">
        <v>2011</v>
      </c>
      <c r="C1045" s="19" t="s">
        <v>2957</v>
      </c>
      <c r="D1045" s="19" t="s">
        <v>2958</v>
      </c>
      <c r="E1045" s="19" t="s">
        <v>94</v>
      </c>
      <c r="F1045" s="19" t="s">
        <v>2959</v>
      </c>
      <c r="G1045" s="19" t="s">
        <v>1850</v>
      </c>
    </row>
    <row r="1046" spans="1:7" x14ac:dyDescent="0.2">
      <c r="A1046" s="19" t="s">
        <v>127</v>
      </c>
      <c r="B1046" s="19">
        <v>2011</v>
      </c>
      <c r="C1046" s="19" t="s">
        <v>2957</v>
      </c>
      <c r="D1046" s="19" t="s">
        <v>2840</v>
      </c>
      <c r="E1046" s="19" t="s">
        <v>94</v>
      </c>
      <c r="F1046" s="19" t="s">
        <v>2960</v>
      </c>
      <c r="G1046" s="19" t="s">
        <v>1850</v>
      </c>
    </row>
    <row r="1047" spans="1:7" x14ac:dyDescent="0.2">
      <c r="A1047" s="19" t="s">
        <v>127</v>
      </c>
      <c r="B1047" s="19">
        <v>2011</v>
      </c>
      <c r="C1047" s="19" t="s">
        <v>2961</v>
      </c>
      <c r="D1047" s="19" t="s">
        <v>2962</v>
      </c>
      <c r="E1047" s="19" t="s">
        <v>94</v>
      </c>
      <c r="F1047" s="19" t="s">
        <v>2963</v>
      </c>
      <c r="G1047" s="19" t="s">
        <v>29</v>
      </c>
    </row>
    <row r="1048" spans="1:7" x14ac:dyDescent="0.2">
      <c r="A1048" s="19" t="s">
        <v>117</v>
      </c>
      <c r="B1048" s="19">
        <v>2011</v>
      </c>
      <c r="C1048" s="19" t="s">
        <v>2964</v>
      </c>
      <c r="D1048" s="19" t="s">
        <v>2965</v>
      </c>
      <c r="E1048" s="19" t="s">
        <v>95</v>
      </c>
      <c r="F1048" s="19" t="s">
        <v>2966</v>
      </c>
      <c r="G1048" s="19" t="s">
        <v>63</v>
      </c>
    </row>
    <row r="1049" spans="1:7" x14ac:dyDescent="0.2">
      <c r="A1049" s="19" t="s">
        <v>117</v>
      </c>
      <c r="B1049" s="19">
        <v>2011</v>
      </c>
      <c r="C1049" s="19" t="s">
        <v>2967</v>
      </c>
      <c r="D1049" s="19" t="s">
        <v>2968</v>
      </c>
      <c r="E1049" s="19" t="s">
        <v>95</v>
      </c>
      <c r="F1049" s="19" t="s">
        <v>2969</v>
      </c>
      <c r="G1049" s="19" t="s">
        <v>23</v>
      </c>
    </row>
    <row r="1050" spans="1:7" x14ac:dyDescent="0.2">
      <c r="A1050" s="19" t="s">
        <v>117</v>
      </c>
      <c r="B1050" s="19">
        <v>2011</v>
      </c>
      <c r="C1050" s="19" t="s">
        <v>2970</v>
      </c>
      <c r="D1050" s="19" t="s">
        <v>2971</v>
      </c>
      <c r="E1050" s="19" t="s">
        <v>95</v>
      </c>
      <c r="F1050" s="19" t="s">
        <v>2972</v>
      </c>
      <c r="G1050" s="19" t="s">
        <v>23</v>
      </c>
    </row>
    <row r="1051" spans="1:7" x14ac:dyDescent="0.2">
      <c r="A1051" s="19" t="s">
        <v>117</v>
      </c>
      <c r="B1051" s="19">
        <v>2011</v>
      </c>
      <c r="C1051" s="19" t="s">
        <v>2973</v>
      </c>
      <c r="D1051" s="19" t="s">
        <v>2974</v>
      </c>
      <c r="E1051" s="19" t="s">
        <v>95</v>
      </c>
      <c r="F1051" s="19" t="s">
        <v>2975</v>
      </c>
      <c r="G1051" s="19" t="s">
        <v>25</v>
      </c>
    </row>
    <row r="1052" spans="1:7" x14ac:dyDescent="0.2">
      <c r="A1052" s="19" t="s">
        <v>127</v>
      </c>
      <c r="B1052" s="19">
        <v>2011</v>
      </c>
      <c r="C1052" s="19" t="s">
        <v>2976</v>
      </c>
      <c r="D1052" s="19" t="s">
        <v>2977</v>
      </c>
      <c r="E1052" s="19" t="s">
        <v>94</v>
      </c>
      <c r="F1052" s="19" t="s">
        <v>2978</v>
      </c>
      <c r="G1052" s="19" t="s">
        <v>23</v>
      </c>
    </row>
    <row r="1053" spans="1:7" x14ac:dyDescent="0.2">
      <c r="A1053" s="19" t="s">
        <v>118</v>
      </c>
      <c r="B1053" s="19">
        <v>2011</v>
      </c>
      <c r="C1053" s="19" t="s">
        <v>2979</v>
      </c>
      <c r="D1053" s="19" t="s">
        <v>2980</v>
      </c>
      <c r="E1053" s="19" t="s">
        <v>93</v>
      </c>
      <c r="F1053" s="19" t="s">
        <v>2981</v>
      </c>
      <c r="G1053" s="19" t="s">
        <v>24</v>
      </c>
    </row>
    <row r="1054" spans="1:7" x14ac:dyDescent="0.2">
      <c r="A1054" s="19" t="s">
        <v>125</v>
      </c>
      <c r="B1054" s="19">
        <v>2011</v>
      </c>
      <c r="C1054" s="19" t="s">
        <v>2982</v>
      </c>
      <c r="D1054" s="19" t="s">
        <v>2983</v>
      </c>
      <c r="E1054" s="19" t="s">
        <v>92</v>
      </c>
      <c r="F1054" s="19" t="s">
        <v>2984</v>
      </c>
      <c r="G1054" s="19" t="s">
        <v>23</v>
      </c>
    </row>
    <row r="1055" spans="1:7" x14ac:dyDescent="0.2">
      <c r="A1055" s="19" t="s">
        <v>125</v>
      </c>
      <c r="B1055" s="19">
        <v>2011</v>
      </c>
      <c r="C1055" s="19" t="s">
        <v>2932</v>
      </c>
      <c r="D1055" s="19" t="s">
        <v>2985</v>
      </c>
      <c r="E1055" s="19" t="s">
        <v>92</v>
      </c>
      <c r="F1055" s="19" t="s">
        <v>2986</v>
      </c>
      <c r="G1055" s="19" t="s">
        <v>35</v>
      </c>
    </row>
    <row r="1056" spans="1:7" x14ac:dyDescent="0.2">
      <c r="A1056" s="19" t="s">
        <v>125</v>
      </c>
      <c r="B1056" s="19">
        <v>2011</v>
      </c>
      <c r="C1056" s="19" t="s">
        <v>2950</v>
      </c>
      <c r="D1056" s="19" t="s">
        <v>2987</v>
      </c>
      <c r="E1056" s="19" t="s">
        <v>92</v>
      </c>
      <c r="F1056" s="19" t="s">
        <v>2988</v>
      </c>
      <c r="G1056" s="19" t="s">
        <v>23</v>
      </c>
    </row>
    <row r="1057" spans="1:7" x14ac:dyDescent="0.2">
      <c r="A1057" s="19" t="s">
        <v>125</v>
      </c>
      <c r="B1057" s="19">
        <v>2011</v>
      </c>
      <c r="C1057" s="19" t="s">
        <v>2935</v>
      </c>
      <c r="D1057" s="19" t="s">
        <v>2989</v>
      </c>
      <c r="E1057" s="19" t="s">
        <v>92</v>
      </c>
      <c r="F1057" s="19" t="s">
        <v>1243</v>
      </c>
      <c r="G1057" s="19" t="s">
        <v>24</v>
      </c>
    </row>
    <row r="1058" spans="1:7" x14ac:dyDescent="0.2">
      <c r="A1058" s="19" t="s">
        <v>125</v>
      </c>
      <c r="B1058" s="19">
        <v>2011</v>
      </c>
      <c r="C1058" s="19" t="s">
        <v>2990</v>
      </c>
      <c r="D1058" s="19" t="s">
        <v>2991</v>
      </c>
      <c r="E1058" s="19" t="s">
        <v>92</v>
      </c>
      <c r="F1058" s="19" t="s">
        <v>2992</v>
      </c>
      <c r="G1058" s="19" t="s">
        <v>25</v>
      </c>
    </row>
    <row r="1059" spans="1:7" x14ac:dyDescent="0.2">
      <c r="A1059" s="19" t="s">
        <v>127</v>
      </c>
      <c r="B1059" s="19">
        <v>2011</v>
      </c>
      <c r="C1059" s="19" t="s">
        <v>2993</v>
      </c>
      <c r="D1059" s="19" t="s">
        <v>2994</v>
      </c>
      <c r="E1059" s="19" t="s">
        <v>94</v>
      </c>
      <c r="F1059" s="19" t="s">
        <v>2995</v>
      </c>
      <c r="G1059" s="19" t="s">
        <v>23</v>
      </c>
    </row>
    <row r="1060" spans="1:7" x14ac:dyDescent="0.2">
      <c r="A1060" s="19" t="s">
        <v>127</v>
      </c>
      <c r="B1060" s="19">
        <v>2011</v>
      </c>
      <c r="C1060" s="19" t="s">
        <v>2993</v>
      </c>
      <c r="D1060" s="19" t="s">
        <v>2996</v>
      </c>
      <c r="E1060" s="19" t="s">
        <v>94</v>
      </c>
      <c r="F1060" s="19" t="s">
        <v>2997</v>
      </c>
      <c r="G1060" s="19" t="s">
        <v>23</v>
      </c>
    </row>
    <row r="1061" spans="1:7" x14ac:dyDescent="0.2">
      <c r="A1061" s="19" t="s">
        <v>127</v>
      </c>
      <c r="B1061" s="19">
        <v>2012</v>
      </c>
      <c r="C1061" s="19" t="s">
        <v>2998</v>
      </c>
      <c r="D1061" s="19" t="s">
        <v>1167</v>
      </c>
      <c r="E1061" s="19" t="s">
        <v>94</v>
      </c>
      <c r="F1061" s="19" t="s">
        <v>2801</v>
      </c>
      <c r="G1061" s="19" t="s">
        <v>23</v>
      </c>
    </row>
    <row r="1062" spans="1:7" x14ac:dyDescent="0.2">
      <c r="A1062" s="19" t="s">
        <v>127</v>
      </c>
      <c r="B1062" s="19">
        <v>2012</v>
      </c>
      <c r="C1062" s="19" t="s">
        <v>2998</v>
      </c>
      <c r="D1062" s="19" t="s">
        <v>2999</v>
      </c>
      <c r="E1062" s="19" t="s">
        <v>94</v>
      </c>
      <c r="F1062" s="19" t="s">
        <v>3000</v>
      </c>
      <c r="G1062" s="19" t="s">
        <v>23</v>
      </c>
    </row>
    <row r="1063" spans="1:7" x14ac:dyDescent="0.2">
      <c r="A1063" s="19" t="s">
        <v>127</v>
      </c>
      <c r="B1063" s="19">
        <v>2012</v>
      </c>
      <c r="C1063" s="19" t="s">
        <v>3001</v>
      </c>
      <c r="D1063" s="19" t="s">
        <v>3002</v>
      </c>
      <c r="E1063" s="19" t="s">
        <v>94</v>
      </c>
      <c r="F1063" s="19" t="s">
        <v>3003</v>
      </c>
      <c r="G1063" s="19" t="s">
        <v>30</v>
      </c>
    </row>
    <row r="1064" spans="1:7" x14ac:dyDescent="0.2">
      <c r="A1064" s="19" t="s">
        <v>125</v>
      </c>
      <c r="B1064" s="19">
        <v>2012</v>
      </c>
      <c r="C1064" s="19" t="s">
        <v>3001</v>
      </c>
      <c r="D1064" s="19" t="s">
        <v>3004</v>
      </c>
      <c r="E1064" s="19" t="s">
        <v>92</v>
      </c>
      <c r="F1064" s="19" t="s">
        <v>3005</v>
      </c>
      <c r="G1064" s="19" t="s">
        <v>30</v>
      </c>
    </row>
    <row r="1065" spans="1:7" x14ac:dyDescent="0.2">
      <c r="A1065" s="19" t="s">
        <v>117</v>
      </c>
      <c r="B1065" s="19">
        <v>2012</v>
      </c>
      <c r="C1065" s="19" t="s">
        <v>3006</v>
      </c>
      <c r="D1065" s="19" t="s">
        <v>3007</v>
      </c>
      <c r="E1065" s="19" t="s">
        <v>95</v>
      </c>
      <c r="F1065" s="19" t="s">
        <v>3008</v>
      </c>
      <c r="G1065" s="19" t="s">
        <v>23</v>
      </c>
    </row>
    <row r="1066" spans="1:7" x14ac:dyDescent="0.2">
      <c r="A1066" s="19" t="s">
        <v>117</v>
      </c>
      <c r="B1066" s="19">
        <v>2012</v>
      </c>
      <c r="C1066" s="19" t="s">
        <v>3009</v>
      </c>
      <c r="D1066" s="19" t="s">
        <v>3010</v>
      </c>
      <c r="E1066" s="19" t="s">
        <v>95</v>
      </c>
      <c r="F1066" s="19" t="s">
        <v>3011</v>
      </c>
      <c r="G1066" s="19" t="s">
        <v>26</v>
      </c>
    </row>
    <row r="1067" spans="1:7" x14ac:dyDescent="0.2">
      <c r="A1067" s="19" t="s">
        <v>118</v>
      </c>
      <c r="B1067" s="19">
        <v>2012</v>
      </c>
      <c r="C1067" s="19" t="s">
        <v>3012</v>
      </c>
      <c r="D1067" s="19" t="s">
        <v>3013</v>
      </c>
      <c r="E1067" s="19" t="s">
        <v>93</v>
      </c>
      <c r="F1067" s="19" t="s">
        <v>3014</v>
      </c>
      <c r="G1067" s="19" t="s">
        <v>3015</v>
      </c>
    </row>
    <row r="1068" spans="1:7" x14ac:dyDescent="0.2">
      <c r="A1068" s="19" t="s">
        <v>125</v>
      </c>
      <c r="B1068" s="19">
        <v>2012</v>
      </c>
      <c r="C1068" s="19" t="s">
        <v>3012</v>
      </c>
      <c r="D1068" s="19" t="s">
        <v>3016</v>
      </c>
      <c r="E1068" s="19" t="s">
        <v>92</v>
      </c>
      <c r="F1068" s="19" t="s">
        <v>3017</v>
      </c>
      <c r="G1068" s="19" t="s">
        <v>27</v>
      </c>
    </row>
    <row r="1069" spans="1:7" x14ac:dyDescent="0.2">
      <c r="A1069" s="19" t="s">
        <v>125</v>
      </c>
      <c r="B1069" s="19">
        <v>2012</v>
      </c>
      <c r="C1069" s="19" t="s">
        <v>3018</v>
      </c>
      <c r="D1069" s="19" t="s">
        <v>3019</v>
      </c>
      <c r="E1069" s="19" t="s">
        <v>92</v>
      </c>
      <c r="F1069" s="19" t="s">
        <v>3020</v>
      </c>
      <c r="G1069" s="19" t="s">
        <v>28</v>
      </c>
    </row>
    <row r="1070" spans="1:7" x14ac:dyDescent="0.2">
      <c r="A1070" s="19" t="s">
        <v>118</v>
      </c>
      <c r="B1070" s="19">
        <v>2012</v>
      </c>
      <c r="C1070" s="19" t="s">
        <v>3021</v>
      </c>
      <c r="D1070" s="19" t="s">
        <v>470</v>
      </c>
      <c r="E1070" s="19" t="s">
        <v>93</v>
      </c>
      <c r="F1070" s="19" t="s">
        <v>3022</v>
      </c>
      <c r="G1070" s="19" t="s">
        <v>23</v>
      </c>
    </row>
    <row r="1071" spans="1:7" x14ac:dyDescent="0.2">
      <c r="A1071" s="19" t="s">
        <v>118</v>
      </c>
      <c r="B1071" s="19">
        <v>2012</v>
      </c>
      <c r="C1071" s="19" t="s">
        <v>3023</v>
      </c>
      <c r="D1071" s="19" t="s">
        <v>3024</v>
      </c>
      <c r="E1071" s="19" t="s">
        <v>93</v>
      </c>
      <c r="F1071" s="19" t="s">
        <v>2711</v>
      </c>
      <c r="G1071" s="19" t="s">
        <v>23</v>
      </c>
    </row>
    <row r="1072" spans="1:7" x14ac:dyDescent="0.2">
      <c r="A1072" s="19" t="s">
        <v>118</v>
      </c>
      <c r="B1072" s="19">
        <v>2012</v>
      </c>
      <c r="C1072" s="19" t="s">
        <v>3025</v>
      </c>
      <c r="D1072" s="19" t="s">
        <v>3026</v>
      </c>
      <c r="E1072" s="19" t="s">
        <v>93</v>
      </c>
      <c r="F1072" s="19" t="s">
        <v>3027</v>
      </c>
      <c r="G1072" s="19" t="s">
        <v>23</v>
      </c>
    </row>
    <row r="1073" spans="1:7" x14ac:dyDescent="0.2">
      <c r="A1073" s="19" t="s">
        <v>118</v>
      </c>
      <c r="B1073" s="19">
        <v>2012</v>
      </c>
      <c r="C1073" s="19" t="s">
        <v>3028</v>
      </c>
      <c r="D1073" s="19" t="s">
        <v>3029</v>
      </c>
      <c r="E1073" s="19" t="s">
        <v>93</v>
      </c>
      <c r="F1073" s="19" t="s">
        <v>3030</v>
      </c>
      <c r="G1073" s="19" t="s">
        <v>23</v>
      </c>
    </row>
    <row r="1074" spans="1:7" x14ac:dyDescent="0.2">
      <c r="A1074" s="19" t="s">
        <v>118</v>
      </c>
      <c r="B1074" s="19">
        <v>2012</v>
      </c>
      <c r="C1074" s="19" t="s">
        <v>3031</v>
      </c>
      <c r="D1074" s="19" t="s">
        <v>3032</v>
      </c>
      <c r="E1074" s="19" t="s">
        <v>93</v>
      </c>
      <c r="F1074" s="19" t="s">
        <v>3033</v>
      </c>
      <c r="G1074" s="19" t="s">
        <v>3034</v>
      </c>
    </row>
    <row r="1075" spans="1:7" x14ac:dyDescent="0.2">
      <c r="A1075" s="19" t="s">
        <v>118</v>
      </c>
      <c r="B1075" s="19">
        <v>2012</v>
      </c>
      <c r="C1075" s="19" t="s">
        <v>3035</v>
      </c>
      <c r="D1075" s="19" t="s">
        <v>3036</v>
      </c>
      <c r="E1075" s="19" t="s">
        <v>93</v>
      </c>
      <c r="F1075" s="19" t="s">
        <v>3037</v>
      </c>
      <c r="G1075" s="19" t="s">
        <v>23</v>
      </c>
    </row>
    <row r="1076" spans="1:7" x14ac:dyDescent="0.2">
      <c r="A1076" s="19" t="s">
        <v>118</v>
      </c>
      <c r="B1076" s="19">
        <v>2012</v>
      </c>
      <c r="C1076" s="19" t="s">
        <v>3038</v>
      </c>
      <c r="D1076" s="19" t="s">
        <v>3039</v>
      </c>
      <c r="E1076" s="19" t="s">
        <v>93</v>
      </c>
      <c r="F1076" s="19" t="s">
        <v>3040</v>
      </c>
      <c r="G1076" s="19" t="s">
        <v>23</v>
      </c>
    </row>
    <row r="1077" spans="1:7" x14ac:dyDescent="0.2">
      <c r="A1077" s="19" t="s">
        <v>118</v>
      </c>
      <c r="B1077" s="19">
        <v>2012</v>
      </c>
      <c r="C1077" s="19" t="s">
        <v>3041</v>
      </c>
      <c r="D1077" s="19" t="s">
        <v>3042</v>
      </c>
      <c r="E1077" s="19" t="s">
        <v>93</v>
      </c>
      <c r="F1077" s="19" t="s">
        <v>3043</v>
      </c>
      <c r="G1077" s="19" t="s">
        <v>23</v>
      </c>
    </row>
    <row r="1078" spans="1:7" x14ac:dyDescent="0.2">
      <c r="A1078" s="19" t="s">
        <v>118</v>
      </c>
      <c r="B1078" s="19">
        <v>2012</v>
      </c>
      <c r="C1078" s="19" t="s">
        <v>3018</v>
      </c>
      <c r="D1078" s="19" t="s">
        <v>1773</v>
      </c>
      <c r="E1078" s="19" t="s">
        <v>93</v>
      </c>
      <c r="F1078" s="19" t="s">
        <v>3044</v>
      </c>
      <c r="G1078" s="19" t="s">
        <v>3045</v>
      </c>
    </row>
    <row r="1079" spans="1:7" x14ac:dyDescent="0.2">
      <c r="A1079" s="19" t="s">
        <v>118</v>
      </c>
      <c r="B1079" s="19">
        <v>2012</v>
      </c>
      <c r="C1079" s="19" t="s">
        <v>3046</v>
      </c>
      <c r="D1079" s="19" t="s">
        <v>1083</v>
      </c>
      <c r="E1079" s="19" t="s">
        <v>93</v>
      </c>
      <c r="F1079" s="19" t="s">
        <v>3047</v>
      </c>
      <c r="G1079" s="19" t="s">
        <v>3048</v>
      </c>
    </row>
    <row r="1080" spans="1:7" x14ac:dyDescent="0.2">
      <c r="A1080" s="19" t="s">
        <v>118</v>
      </c>
      <c r="B1080" s="19">
        <v>2012</v>
      </c>
      <c r="C1080" s="19" t="s">
        <v>3049</v>
      </c>
      <c r="D1080" s="19" t="s">
        <v>3050</v>
      </c>
      <c r="E1080" s="19" t="s">
        <v>93</v>
      </c>
      <c r="F1080" s="19" t="s">
        <v>3051</v>
      </c>
      <c r="G1080" s="19" t="s">
        <v>23</v>
      </c>
    </row>
    <row r="1081" spans="1:7" x14ac:dyDescent="0.2">
      <c r="A1081" s="19" t="s">
        <v>118</v>
      </c>
      <c r="B1081" s="19">
        <v>2012</v>
      </c>
      <c r="C1081" s="19" t="s">
        <v>3052</v>
      </c>
      <c r="D1081" s="19" t="s">
        <v>3053</v>
      </c>
      <c r="E1081" s="19" t="s">
        <v>93</v>
      </c>
      <c r="F1081" s="19" t="s">
        <v>3054</v>
      </c>
      <c r="G1081" s="19" t="s">
        <v>23</v>
      </c>
    </row>
    <row r="1082" spans="1:7" x14ac:dyDescent="0.2">
      <c r="A1082" s="19" t="s">
        <v>118</v>
      </c>
      <c r="B1082" s="19">
        <v>2012</v>
      </c>
      <c r="C1082" s="19" t="s">
        <v>3055</v>
      </c>
      <c r="D1082" s="19" t="s">
        <v>3056</v>
      </c>
      <c r="E1082" s="19" t="s">
        <v>93</v>
      </c>
      <c r="F1082" s="19" t="s">
        <v>3057</v>
      </c>
      <c r="G1082" s="19" t="s">
        <v>23</v>
      </c>
    </row>
    <row r="1083" spans="1:7" x14ac:dyDescent="0.2">
      <c r="A1083" s="19" t="s">
        <v>118</v>
      </c>
      <c r="B1083" s="19">
        <v>2013</v>
      </c>
      <c r="C1083" s="19" t="s">
        <v>3058</v>
      </c>
      <c r="D1083" s="19" t="s">
        <v>2999</v>
      </c>
      <c r="E1083" s="19" t="s">
        <v>93</v>
      </c>
      <c r="F1083" s="19" t="s">
        <v>3059</v>
      </c>
      <c r="G1083" s="19" t="s">
        <v>3060</v>
      </c>
    </row>
    <row r="1084" spans="1:7" x14ac:dyDescent="0.2">
      <c r="A1084" s="19" t="s">
        <v>118</v>
      </c>
      <c r="B1084" s="19">
        <v>2013</v>
      </c>
      <c r="C1084" s="19" t="s">
        <v>3061</v>
      </c>
      <c r="D1084" s="19" t="s">
        <v>2939</v>
      </c>
      <c r="E1084" s="19" t="s">
        <v>93</v>
      </c>
      <c r="F1084" s="19" t="s">
        <v>2940</v>
      </c>
      <c r="G1084" s="19" t="s">
        <v>41</v>
      </c>
    </row>
    <row r="1085" spans="1:7" x14ac:dyDescent="0.2">
      <c r="A1085" s="19" t="s">
        <v>118</v>
      </c>
      <c r="B1085" s="19">
        <v>2013</v>
      </c>
      <c r="C1085" s="19" t="s">
        <v>3062</v>
      </c>
      <c r="D1085" s="19" t="s">
        <v>3063</v>
      </c>
      <c r="E1085" s="19" t="s">
        <v>93</v>
      </c>
      <c r="F1085" s="19" t="s">
        <v>3064</v>
      </c>
      <c r="G1085" s="19" t="s">
        <v>23</v>
      </c>
    </row>
    <row r="1086" spans="1:7" x14ac:dyDescent="0.2">
      <c r="A1086" s="19" t="s">
        <v>118</v>
      </c>
      <c r="B1086" s="19">
        <v>2013</v>
      </c>
      <c r="C1086" s="19" t="s">
        <v>3065</v>
      </c>
      <c r="D1086" s="19" t="s">
        <v>3066</v>
      </c>
      <c r="E1086" s="19" t="s">
        <v>93</v>
      </c>
      <c r="F1086" s="19" t="s">
        <v>3067</v>
      </c>
      <c r="G1086" s="19" t="s">
        <v>3068</v>
      </c>
    </row>
    <row r="1087" spans="1:7" x14ac:dyDescent="0.2">
      <c r="A1087" s="19" t="s">
        <v>118</v>
      </c>
      <c r="B1087" s="19">
        <v>2013</v>
      </c>
      <c r="C1087" s="19" t="s">
        <v>3069</v>
      </c>
      <c r="D1087" s="19" t="s">
        <v>3070</v>
      </c>
      <c r="E1087" s="19" t="s">
        <v>93</v>
      </c>
      <c r="F1087" s="19" t="s">
        <v>3071</v>
      </c>
      <c r="G1087" s="19" t="s">
        <v>3072</v>
      </c>
    </row>
    <row r="1088" spans="1:7" x14ac:dyDescent="0.2">
      <c r="A1088" s="19" t="s">
        <v>117</v>
      </c>
      <c r="B1088" s="19">
        <v>2013</v>
      </c>
      <c r="C1088" s="19" t="s">
        <v>3073</v>
      </c>
      <c r="D1088" s="19" t="s">
        <v>3074</v>
      </c>
      <c r="E1088" s="19" t="s">
        <v>95</v>
      </c>
      <c r="F1088" s="19" t="s">
        <v>2375</v>
      </c>
      <c r="G1088" s="19" t="s">
        <v>23</v>
      </c>
    </row>
    <row r="1089" spans="1:7" x14ac:dyDescent="0.2">
      <c r="A1089" s="19" t="s">
        <v>127</v>
      </c>
      <c r="B1089" s="19">
        <v>2013</v>
      </c>
      <c r="C1089" s="19" t="s">
        <v>3069</v>
      </c>
      <c r="D1089" s="19" t="s">
        <v>3075</v>
      </c>
      <c r="E1089" s="19" t="s">
        <v>94</v>
      </c>
      <c r="F1089" s="19" t="s">
        <v>3076</v>
      </c>
      <c r="G1089" s="19" t="s">
        <v>25</v>
      </c>
    </row>
    <row r="1090" spans="1:7" x14ac:dyDescent="0.2">
      <c r="A1090" s="19" t="s">
        <v>127</v>
      </c>
      <c r="B1090" s="19">
        <v>2013</v>
      </c>
      <c r="C1090" s="19" t="s">
        <v>3069</v>
      </c>
      <c r="D1090" s="19" t="s">
        <v>3077</v>
      </c>
      <c r="E1090" s="19" t="s">
        <v>94</v>
      </c>
      <c r="F1090" s="19" t="s">
        <v>3078</v>
      </c>
      <c r="G1090" s="19" t="s">
        <v>25</v>
      </c>
    </row>
    <row r="1091" spans="1:7" x14ac:dyDescent="0.2">
      <c r="A1091" s="19" t="s">
        <v>118</v>
      </c>
      <c r="B1091" s="19">
        <v>2013</v>
      </c>
      <c r="C1091" s="19" t="s">
        <v>3079</v>
      </c>
      <c r="D1091" s="19" t="s">
        <v>3080</v>
      </c>
      <c r="E1091" s="19" t="s">
        <v>93</v>
      </c>
      <c r="F1091" s="19" t="s">
        <v>3081</v>
      </c>
      <c r="G1091" s="19" t="s">
        <v>23</v>
      </c>
    </row>
    <row r="1092" spans="1:7" x14ac:dyDescent="0.2">
      <c r="A1092" s="19" t="s">
        <v>125</v>
      </c>
      <c r="B1092" s="19">
        <v>2013</v>
      </c>
      <c r="C1092" s="19" t="s">
        <v>3082</v>
      </c>
      <c r="D1092" s="19" t="s">
        <v>3083</v>
      </c>
      <c r="E1092" s="19" t="s">
        <v>92</v>
      </c>
      <c r="F1092" s="19" t="s">
        <v>3084</v>
      </c>
      <c r="G1092" s="19" t="s">
        <v>26</v>
      </c>
    </row>
    <row r="1093" spans="1:7" x14ac:dyDescent="0.2">
      <c r="A1093" s="19" t="s">
        <v>125</v>
      </c>
      <c r="B1093" s="19">
        <v>2013</v>
      </c>
      <c r="C1093" s="19" t="s">
        <v>3085</v>
      </c>
      <c r="D1093" s="19" t="s">
        <v>3086</v>
      </c>
      <c r="E1093" s="19" t="s">
        <v>92</v>
      </c>
      <c r="F1093" s="19" t="s">
        <v>2254</v>
      </c>
      <c r="G1093" s="19" t="s">
        <v>3087</v>
      </c>
    </row>
    <row r="1094" spans="1:7" x14ac:dyDescent="0.2">
      <c r="A1094" s="19" t="s">
        <v>125</v>
      </c>
      <c r="B1094" s="19">
        <v>2013</v>
      </c>
      <c r="C1094" s="19" t="s">
        <v>3088</v>
      </c>
      <c r="D1094" s="19" t="s">
        <v>3089</v>
      </c>
      <c r="E1094" s="19" t="s">
        <v>92</v>
      </c>
      <c r="F1094" s="19" t="s">
        <v>3090</v>
      </c>
      <c r="G1094" s="19" t="s">
        <v>23</v>
      </c>
    </row>
    <row r="1095" spans="1:7" x14ac:dyDescent="0.2">
      <c r="A1095" s="19" t="s">
        <v>125</v>
      </c>
      <c r="B1095" s="19">
        <v>2013</v>
      </c>
      <c r="C1095" s="19" t="s">
        <v>3091</v>
      </c>
      <c r="D1095" s="19" t="s">
        <v>3092</v>
      </c>
      <c r="E1095" s="19" t="s">
        <v>92</v>
      </c>
      <c r="F1095" s="19" t="s">
        <v>3093</v>
      </c>
      <c r="G1095" s="19" t="s">
        <v>23</v>
      </c>
    </row>
    <row r="1096" spans="1:7" x14ac:dyDescent="0.2">
      <c r="A1096" s="19" t="s">
        <v>125</v>
      </c>
      <c r="B1096" s="19">
        <v>2013</v>
      </c>
      <c r="C1096" s="19" t="s">
        <v>3094</v>
      </c>
      <c r="D1096" s="19" t="s">
        <v>2913</v>
      </c>
      <c r="E1096" s="19" t="s">
        <v>92</v>
      </c>
      <c r="F1096" s="19" t="s">
        <v>3095</v>
      </c>
      <c r="G1096" s="19" t="s">
        <v>24</v>
      </c>
    </row>
    <row r="1097" spans="1:7" x14ac:dyDescent="0.2">
      <c r="A1097" s="19" t="s">
        <v>125</v>
      </c>
      <c r="B1097" s="19">
        <v>2013</v>
      </c>
      <c r="C1097" s="19" t="s">
        <v>3096</v>
      </c>
      <c r="D1097" s="19" t="s">
        <v>3097</v>
      </c>
      <c r="E1097" s="19" t="s">
        <v>92</v>
      </c>
      <c r="F1097" s="19" t="s">
        <v>3098</v>
      </c>
      <c r="G1097" s="19" t="s">
        <v>27</v>
      </c>
    </row>
    <row r="1098" spans="1:7" x14ac:dyDescent="0.2">
      <c r="A1098" s="19" t="s">
        <v>125</v>
      </c>
      <c r="B1098" s="19">
        <v>2013</v>
      </c>
      <c r="C1098" s="19" t="s">
        <v>3069</v>
      </c>
      <c r="D1098" s="19" t="s">
        <v>3099</v>
      </c>
      <c r="E1098" s="19" t="s">
        <v>92</v>
      </c>
      <c r="F1098" s="19" t="s">
        <v>3100</v>
      </c>
      <c r="G1098" s="19" t="s">
        <v>25</v>
      </c>
    </row>
    <row r="1099" spans="1:7" x14ac:dyDescent="0.2">
      <c r="A1099" s="19" t="s">
        <v>127</v>
      </c>
      <c r="B1099" s="19">
        <v>2013</v>
      </c>
      <c r="C1099" s="19" t="s">
        <v>3101</v>
      </c>
      <c r="D1099" s="19" t="s">
        <v>3102</v>
      </c>
      <c r="E1099" s="19" t="s">
        <v>94</v>
      </c>
      <c r="F1099" s="19" t="s">
        <v>3103</v>
      </c>
      <c r="G1099" s="19" t="s">
        <v>259</v>
      </c>
    </row>
    <row r="1100" spans="1:7" x14ac:dyDescent="0.2">
      <c r="A1100" s="19" t="s">
        <v>127</v>
      </c>
      <c r="B1100" s="19">
        <v>2013</v>
      </c>
      <c r="C1100" s="19" t="s">
        <v>3104</v>
      </c>
      <c r="D1100" s="19" t="s">
        <v>3105</v>
      </c>
      <c r="E1100" s="19" t="s">
        <v>94</v>
      </c>
      <c r="F1100" s="19" t="s">
        <v>3106</v>
      </c>
      <c r="G1100" s="19" t="s">
        <v>3107</v>
      </c>
    </row>
    <row r="1101" spans="1:7" x14ac:dyDescent="0.2">
      <c r="A1101" s="19" t="s">
        <v>127</v>
      </c>
      <c r="B1101" s="19">
        <v>2013</v>
      </c>
      <c r="C1101" s="19" t="s">
        <v>3108</v>
      </c>
      <c r="D1101" s="19" t="s">
        <v>3109</v>
      </c>
      <c r="E1101" s="19" t="s">
        <v>94</v>
      </c>
      <c r="F1101" s="19" t="s">
        <v>3110</v>
      </c>
      <c r="G1101" s="19" t="s">
        <v>23</v>
      </c>
    </row>
    <row r="1102" spans="1:7" x14ac:dyDescent="0.2">
      <c r="A1102" s="19" t="s">
        <v>127</v>
      </c>
      <c r="B1102" s="19">
        <v>2013</v>
      </c>
      <c r="C1102" s="19" t="s">
        <v>3111</v>
      </c>
      <c r="D1102" s="19" t="s">
        <v>1777</v>
      </c>
      <c r="E1102" s="19" t="s">
        <v>94</v>
      </c>
      <c r="F1102" s="19" t="s">
        <v>3112</v>
      </c>
      <c r="G1102" s="19" t="s">
        <v>23</v>
      </c>
    </row>
    <row r="1103" spans="1:7" x14ac:dyDescent="0.2">
      <c r="A1103" s="19" t="s">
        <v>127</v>
      </c>
      <c r="B1103" s="19">
        <v>2013</v>
      </c>
      <c r="C1103" s="19" t="s">
        <v>3111</v>
      </c>
      <c r="D1103" s="19" t="s">
        <v>3113</v>
      </c>
      <c r="E1103" s="19" t="s">
        <v>94</v>
      </c>
      <c r="F1103" s="19" t="s">
        <v>2814</v>
      </c>
      <c r="G1103" s="19" t="s">
        <v>23</v>
      </c>
    </row>
    <row r="1104" spans="1:7" x14ac:dyDescent="0.2">
      <c r="A1104" s="19" t="s">
        <v>127</v>
      </c>
      <c r="B1104" s="19">
        <v>2013</v>
      </c>
      <c r="C1104" s="19" t="s">
        <v>3114</v>
      </c>
      <c r="D1104" s="19" t="s">
        <v>3115</v>
      </c>
      <c r="E1104" s="19" t="s">
        <v>94</v>
      </c>
      <c r="F1104" s="19" t="s">
        <v>3116</v>
      </c>
      <c r="G1104" s="19" t="s">
        <v>3117</v>
      </c>
    </row>
    <row r="1105" spans="1:7" x14ac:dyDescent="0.2">
      <c r="A1105" s="19" t="s">
        <v>127</v>
      </c>
      <c r="B1105" s="19">
        <v>2013</v>
      </c>
      <c r="C1105" s="19" t="s">
        <v>3114</v>
      </c>
      <c r="D1105" s="19" t="s">
        <v>324</v>
      </c>
      <c r="E1105" s="19" t="s">
        <v>94</v>
      </c>
      <c r="F1105" s="19" t="s">
        <v>2536</v>
      </c>
      <c r="G1105" s="19" t="s">
        <v>3117</v>
      </c>
    </row>
    <row r="1106" spans="1:7" x14ac:dyDescent="0.2">
      <c r="A1106" s="19" t="s">
        <v>117</v>
      </c>
      <c r="B1106" s="19">
        <v>2013</v>
      </c>
      <c r="C1106" s="19" t="s">
        <v>3118</v>
      </c>
      <c r="D1106" s="19" t="s">
        <v>3119</v>
      </c>
      <c r="E1106" s="19" t="s">
        <v>95</v>
      </c>
      <c r="F1106" s="19" t="s">
        <v>3120</v>
      </c>
      <c r="G1106" s="19" t="s">
        <v>23</v>
      </c>
    </row>
    <row r="1107" spans="1:7" x14ac:dyDescent="0.2">
      <c r="A1107" s="19" t="s">
        <v>117</v>
      </c>
      <c r="B1107" s="19">
        <v>2013</v>
      </c>
      <c r="C1107" s="19" t="s">
        <v>3121</v>
      </c>
      <c r="D1107" s="19" t="s">
        <v>1262</v>
      </c>
      <c r="E1107" s="19" t="s">
        <v>95</v>
      </c>
      <c r="F1107" s="19" t="s">
        <v>3122</v>
      </c>
      <c r="G1107" s="19" t="s">
        <v>32</v>
      </c>
    </row>
    <row r="1108" spans="1:7" x14ac:dyDescent="0.2">
      <c r="A1108" s="19" t="s">
        <v>118</v>
      </c>
      <c r="B1108" s="19">
        <v>2013</v>
      </c>
      <c r="C1108" s="19" t="s">
        <v>3123</v>
      </c>
      <c r="D1108" s="19" t="s">
        <v>3124</v>
      </c>
      <c r="E1108" s="19" t="s">
        <v>93</v>
      </c>
      <c r="F1108" s="19" t="s">
        <v>3125</v>
      </c>
      <c r="G1108" s="19" t="s">
        <v>23</v>
      </c>
    </row>
    <row r="1109" spans="1:7" x14ac:dyDescent="0.2">
      <c r="A1109" s="19" t="s">
        <v>118</v>
      </c>
      <c r="B1109" s="19">
        <v>2013</v>
      </c>
      <c r="C1109" s="19" t="s">
        <v>3126</v>
      </c>
      <c r="D1109" s="19" t="s">
        <v>790</v>
      </c>
      <c r="E1109" s="19" t="s">
        <v>93</v>
      </c>
      <c r="F1109" s="19" t="s">
        <v>3127</v>
      </c>
      <c r="G1109" s="19" t="s">
        <v>23</v>
      </c>
    </row>
    <row r="1110" spans="1:7" x14ac:dyDescent="0.2">
      <c r="A1110" s="19" t="s">
        <v>118</v>
      </c>
      <c r="B1110" s="19">
        <v>2013</v>
      </c>
      <c r="C1110" s="19" t="s">
        <v>3128</v>
      </c>
      <c r="D1110" s="19" t="s">
        <v>3129</v>
      </c>
      <c r="E1110" s="19" t="s">
        <v>93</v>
      </c>
      <c r="F1110" s="19" t="s">
        <v>3130</v>
      </c>
      <c r="G1110" s="19" t="s">
        <v>28</v>
      </c>
    </row>
    <row r="1111" spans="1:7" x14ac:dyDescent="0.2">
      <c r="A1111" s="19" t="s">
        <v>118</v>
      </c>
      <c r="B1111" s="19">
        <v>2013</v>
      </c>
      <c r="C1111" s="19" t="s">
        <v>3131</v>
      </c>
      <c r="D1111" s="19" t="s">
        <v>122</v>
      </c>
      <c r="E1111" s="19" t="s">
        <v>93</v>
      </c>
      <c r="F1111" s="19" t="s">
        <v>3132</v>
      </c>
      <c r="G1111" s="19" t="s">
        <v>3133</v>
      </c>
    </row>
    <row r="1112" spans="1:7" x14ac:dyDescent="0.2">
      <c r="A1112" s="19" t="s">
        <v>118</v>
      </c>
      <c r="B1112" s="19">
        <v>2013</v>
      </c>
      <c r="C1112" s="19" t="s">
        <v>3091</v>
      </c>
      <c r="D1112" s="19" t="s">
        <v>3134</v>
      </c>
      <c r="E1112" s="19" t="s">
        <v>93</v>
      </c>
      <c r="F1112" s="19" t="s">
        <v>2466</v>
      </c>
      <c r="G1112" s="19" t="s">
        <v>3135</v>
      </c>
    </row>
    <row r="1113" spans="1:7" x14ac:dyDescent="0.2">
      <c r="A1113" s="19" t="s">
        <v>118</v>
      </c>
      <c r="B1113" s="19">
        <v>2013</v>
      </c>
      <c r="C1113" s="19" t="s">
        <v>3094</v>
      </c>
      <c r="D1113" s="19" t="s">
        <v>3136</v>
      </c>
      <c r="E1113" s="19" t="s">
        <v>93</v>
      </c>
      <c r="F1113" s="19" t="s">
        <v>3137</v>
      </c>
      <c r="G1113" s="19" t="s">
        <v>24</v>
      </c>
    </row>
    <row r="1114" spans="1:7" x14ac:dyDescent="0.2">
      <c r="A1114" s="19" t="s">
        <v>118</v>
      </c>
      <c r="B1114" s="19">
        <v>2013</v>
      </c>
      <c r="C1114" s="19" t="s">
        <v>3138</v>
      </c>
      <c r="D1114" s="19" t="s">
        <v>3139</v>
      </c>
      <c r="E1114" s="19" t="s">
        <v>93</v>
      </c>
      <c r="F1114" s="19" t="s">
        <v>3140</v>
      </c>
      <c r="G1114" s="19" t="s">
        <v>164</v>
      </c>
    </row>
    <row r="1115" spans="1:7" x14ac:dyDescent="0.2">
      <c r="A1115" s="19" t="s">
        <v>118</v>
      </c>
      <c r="B1115" s="19">
        <v>2013</v>
      </c>
      <c r="C1115" s="19" t="s">
        <v>3082</v>
      </c>
      <c r="D1115" s="19" t="s">
        <v>3141</v>
      </c>
      <c r="E1115" s="19" t="s">
        <v>93</v>
      </c>
      <c r="F1115" s="19" t="s">
        <v>2767</v>
      </c>
      <c r="G1115" s="19" t="s">
        <v>26</v>
      </c>
    </row>
    <row r="1116" spans="1:7" x14ac:dyDescent="0.2">
      <c r="A1116" s="19" t="s">
        <v>118</v>
      </c>
      <c r="B1116" s="19">
        <v>2013</v>
      </c>
      <c r="C1116" s="19" t="s">
        <v>3096</v>
      </c>
      <c r="D1116" s="19" t="s">
        <v>3142</v>
      </c>
      <c r="E1116" s="19" t="s">
        <v>93</v>
      </c>
      <c r="F1116" s="19" t="s">
        <v>3143</v>
      </c>
      <c r="G1116" s="19" t="s">
        <v>27</v>
      </c>
    </row>
    <row r="1117" spans="1:7" x14ac:dyDescent="0.2">
      <c r="A1117" s="19" t="s">
        <v>118</v>
      </c>
      <c r="B1117" s="19">
        <v>2013</v>
      </c>
      <c r="C1117" s="19" t="s">
        <v>3144</v>
      </c>
      <c r="D1117" s="19" t="s">
        <v>3145</v>
      </c>
      <c r="E1117" s="19" t="s">
        <v>93</v>
      </c>
      <c r="F1117" s="19" t="s">
        <v>2931</v>
      </c>
      <c r="G1117" s="19" t="s">
        <v>28</v>
      </c>
    </row>
    <row r="1118" spans="1:7" x14ac:dyDescent="0.2">
      <c r="A1118" s="19" t="s">
        <v>118</v>
      </c>
      <c r="B1118" s="19">
        <v>2013</v>
      </c>
      <c r="C1118" s="19" t="s">
        <v>3146</v>
      </c>
      <c r="D1118" s="19" t="s">
        <v>1715</v>
      </c>
      <c r="E1118" s="19" t="s">
        <v>93</v>
      </c>
      <c r="F1118" s="19" t="s">
        <v>3147</v>
      </c>
      <c r="G1118" s="19" t="s">
        <v>23</v>
      </c>
    </row>
    <row r="1119" spans="1:7" x14ac:dyDescent="0.2">
      <c r="A1119" s="19" t="s">
        <v>118</v>
      </c>
      <c r="B1119" s="19">
        <v>2013</v>
      </c>
      <c r="C1119" s="19" t="s">
        <v>3148</v>
      </c>
      <c r="D1119" s="19" t="s">
        <v>3149</v>
      </c>
      <c r="E1119" s="19" t="s">
        <v>93</v>
      </c>
      <c r="F1119" s="19" t="s">
        <v>3150</v>
      </c>
      <c r="G1119" s="19" t="s">
        <v>24</v>
      </c>
    </row>
    <row r="1120" spans="1:7" x14ac:dyDescent="0.2">
      <c r="A1120" s="19" t="s">
        <v>118</v>
      </c>
      <c r="B1120" s="19">
        <v>2014</v>
      </c>
      <c r="C1120" s="19" t="s">
        <v>3151</v>
      </c>
      <c r="D1120" s="19" t="s">
        <v>3152</v>
      </c>
      <c r="E1120" s="19" t="s">
        <v>93</v>
      </c>
      <c r="F1120" s="19" t="s">
        <v>2596</v>
      </c>
      <c r="G1120" s="19" t="s">
        <v>23</v>
      </c>
    </row>
    <row r="1121" spans="1:7" x14ac:dyDescent="0.2">
      <c r="A1121" s="19" t="s">
        <v>118</v>
      </c>
      <c r="B1121" s="19">
        <v>2014</v>
      </c>
      <c r="C1121" s="19" t="s">
        <v>3153</v>
      </c>
      <c r="D1121" s="19" t="s">
        <v>3154</v>
      </c>
      <c r="E1121" s="19" t="s">
        <v>93</v>
      </c>
      <c r="F1121" s="19" t="s">
        <v>3155</v>
      </c>
      <c r="G1121" s="19" t="s">
        <v>23</v>
      </c>
    </row>
    <row r="1122" spans="1:7" x14ac:dyDescent="0.2">
      <c r="A1122" s="19" t="s">
        <v>118</v>
      </c>
      <c r="B1122" s="19">
        <v>2014</v>
      </c>
      <c r="C1122" s="19" t="s">
        <v>3156</v>
      </c>
      <c r="D1122" s="19" t="s">
        <v>3157</v>
      </c>
      <c r="E1122" s="19" t="s">
        <v>93</v>
      </c>
      <c r="F1122" s="19" t="s">
        <v>3158</v>
      </c>
      <c r="G1122" s="19" t="s">
        <v>3159</v>
      </c>
    </row>
    <row r="1123" spans="1:7" x14ac:dyDescent="0.2">
      <c r="A1123" s="19" t="s">
        <v>118</v>
      </c>
      <c r="B1123" s="19">
        <v>2014</v>
      </c>
      <c r="C1123" s="19" t="s">
        <v>3160</v>
      </c>
      <c r="D1123" s="19" t="s">
        <v>3161</v>
      </c>
      <c r="E1123" s="19" t="s">
        <v>93</v>
      </c>
      <c r="F1123" s="19" t="s">
        <v>2937</v>
      </c>
      <c r="G1123" s="19" t="s">
        <v>23</v>
      </c>
    </row>
    <row r="1124" spans="1:7" x14ac:dyDescent="0.2">
      <c r="A1124" s="19" t="s">
        <v>127</v>
      </c>
      <c r="B1124" s="19">
        <v>2014</v>
      </c>
      <c r="C1124" s="19" t="s">
        <v>3162</v>
      </c>
      <c r="D1124" s="19" t="s">
        <v>3163</v>
      </c>
      <c r="E1124" s="19" t="s">
        <v>94</v>
      </c>
      <c r="F1124" s="19" t="s">
        <v>3164</v>
      </c>
      <c r="G1124" s="19" t="s">
        <v>24</v>
      </c>
    </row>
    <row r="1125" spans="1:7" x14ac:dyDescent="0.2">
      <c r="A1125" s="19" t="s">
        <v>118</v>
      </c>
      <c r="B1125" s="19">
        <v>2014</v>
      </c>
      <c r="C1125" s="19" t="s">
        <v>3165</v>
      </c>
      <c r="D1125" s="19" t="s">
        <v>668</v>
      </c>
      <c r="E1125" s="19" t="s">
        <v>93</v>
      </c>
      <c r="F1125" s="19" t="s">
        <v>3166</v>
      </c>
      <c r="G1125" s="19" t="s">
        <v>40</v>
      </c>
    </row>
    <row r="1126" spans="1:7" x14ac:dyDescent="0.2">
      <c r="A1126" s="19" t="s">
        <v>118</v>
      </c>
      <c r="B1126" s="19">
        <v>2014</v>
      </c>
      <c r="C1126" s="19" t="s">
        <v>3167</v>
      </c>
      <c r="D1126" s="19" t="s">
        <v>3168</v>
      </c>
      <c r="E1126" s="19" t="s">
        <v>93</v>
      </c>
      <c r="F1126" s="19" t="s">
        <v>3169</v>
      </c>
      <c r="G1126" s="19" t="s">
        <v>23</v>
      </c>
    </row>
    <row r="1127" spans="1:7" x14ac:dyDescent="0.2">
      <c r="A1127" s="19" t="s">
        <v>127</v>
      </c>
      <c r="B1127" s="19">
        <v>2014</v>
      </c>
      <c r="C1127" s="19" t="s">
        <v>3170</v>
      </c>
      <c r="D1127" s="19" t="s">
        <v>3171</v>
      </c>
      <c r="E1127" s="19" t="s">
        <v>94</v>
      </c>
      <c r="F1127" s="19" t="s">
        <v>3172</v>
      </c>
      <c r="G1127" s="19" t="s">
        <v>36</v>
      </c>
    </row>
    <row r="1128" spans="1:7" x14ac:dyDescent="0.2">
      <c r="A1128" s="19" t="s">
        <v>125</v>
      </c>
      <c r="B1128" s="19">
        <v>2014</v>
      </c>
      <c r="C1128" s="19" t="s">
        <v>3162</v>
      </c>
      <c r="D1128" s="19" t="s">
        <v>3173</v>
      </c>
      <c r="E1128" s="19" t="s">
        <v>92</v>
      </c>
      <c r="F1128" s="19" t="s">
        <v>3174</v>
      </c>
      <c r="G1128" s="19" t="s">
        <v>24</v>
      </c>
    </row>
    <row r="1129" spans="1:7" x14ac:dyDescent="0.2">
      <c r="A1129" s="19" t="s">
        <v>125</v>
      </c>
      <c r="B1129" s="19">
        <v>2014</v>
      </c>
      <c r="C1129" s="19" t="s">
        <v>3175</v>
      </c>
      <c r="D1129" s="19" t="s">
        <v>3176</v>
      </c>
      <c r="E1129" s="19" t="s">
        <v>92</v>
      </c>
      <c r="F1129" s="19" t="s">
        <v>3177</v>
      </c>
      <c r="G1129" s="19" t="s">
        <v>23</v>
      </c>
    </row>
    <row r="1130" spans="1:7" x14ac:dyDescent="0.2">
      <c r="A1130" s="19" t="s">
        <v>125</v>
      </c>
      <c r="B1130" s="19">
        <v>2014</v>
      </c>
      <c r="C1130" s="19" t="s">
        <v>3178</v>
      </c>
      <c r="D1130" s="19" t="s">
        <v>3179</v>
      </c>
      <c r="E1130" s="19" t="s">
        <v>92</v>
      </c>
      <c r="F1130" s="19" t="s">
        <v>3180</v>
      </c>
      <c r="G1130" s="19" t="s">
        <v>23</v>
      </c>
    </row>
    <row r="1131" spans="1:7" x14ac:dyDescent="0.2">
      <c r="A1131" s="19" t="s">
        <v>127</v>
      </c>
      <c r="B1131" s="19">
        <v>2014</v>
      </c>
      <c r="C1131" s="19" t="s">
        <v>3181</v>
      </c>
      <c r="D1131" s="19" t="s">
        <v>3182</v>
      </c>
      <c r="E1131" s="19" t="s">
        <v>94</v>
      </c>
      <c r="F1131" s="19" t="s">
        <v>3183</v>
      </c>
      <c r="G1131" s="19" t="s">
        <v>24</v>
      </c>
    </row>
    <row r="1132" spans="1:7" x14ac:dyDescent="0.2">
      <c r="A1132" s="19" t="s">
        <v>127</v>
      </c>
      <c r="B1132" s="19">
        <v>2014</v>
      </c>
      <c r="C1132" s="19" t="s">
        <v>3184</v>
      </c>
      <c r="D1132" s="19" t="s">
        <v>2679</v>
      </c>
      <c r="E1132" s="19" t="s">
        <v>94</v>
      </c>
      <c r="F1132" s="19" t="s">
        <v>3185</v>
      </c>
      <c r="G1132" s="19" t="s">
        <v>23</v>
      </c>
    </row>
    <row r="1133" spans="1:7" x14ac:dyDescent="0.2">
      <c r="A1133" s="19" t="s">
        <v>127</v>
      </c>
      <c r="B1133" s="19">
        <v>2014</v>
      </c>
      <c r="C1133" s="19" t="s">
        <v>3186</v>
      </c>
      <c r="D1133" s="19" t="s">
        <v>3187</v>
      </c>
      <c r="E1133" s="19" t="s">
        <v>94</v>
      </c>
      <c r="F1133" s="19" t="s">
        <v>3188</v>
      </c>
      <c r="G1133" s="19" t="s">
        <v>23</v>
      </c>
    </row>
    <row r="1134" spans="1:7" x14ac:dyDescent="0.2">
      <c r="A1134" s="19" t="s">
        <v>127</v>
      </c>
      <c r="B1134" s="19">
        <v>2014</v>
      </c>
      <c r="C1134" s="19" t="s">
        <v>3189</v>
      </c>
      <c r="D1134" s="19" t="s">
        <v>3190</v>
      </c>
      <c r="E1134" s="19" t="s">
        <v>94</v>
      </c>
      <c r="F1134" s="19" t="s">
        <v>3191</v>
      </c>
      <c r="G1134" s="19" t="s">
        <v>23</v>
      </c>
    </row>
    <row r="1135" spans="1:7" x14ac:dyDescent="0.2">
      <c r="A1135" s="19" t="s">
        <v>127</v>
      </c>
      <c r="B1135" s="19">
        <v>2014</v>
      </c>
      <c r="C1135" s="19" t="s">
        <v>3192</v>
      </c>
      <c r="D1135" s="19" t="s">
        <v>3192</v>
      </c>
      <c r="E1135" s="19" t="s">
        <v>94</v>
      </c>
      <c r="F1135" s="19" t="s">
        <v>3193</v>
      </c>
      <c r="G1135" s="19" t="s">
        <v>23</v>
      </c>
    </row>
    <row r="1136" spans="1:7" x14ac:dyDescent="0.2">
      <c r="A1136" s="19" t="s">
        <v>118</v>
      </c>
      <c r="B1136" s="19">
        <v>2014</v>
      </c>
      <c r="C1136" s="19" t="s">
        <v>3194</v>
      </c>
      <c r="D1136" s="19" t="s">
        <v>3195</v>
      </c>
      <c r="E1136" s="19" t="s">
        <v>93</v>
      </c>
      <c r="F1136" s="19" t="s">
        <v>3196</v>
      </c>
      <c r="G1136" s="19" t="s">
        <v>24</v>
      </c>
    </row>
    <row r="1137" spans="1:7" x14ac:dyDescent="0.2">
      <c r="A1137" s="19" t="s">
        <v>127</v>
      </c>
      <c r="B1137" s="19">
        <v>2014</v>
      </c>
      <c r="C1137" s="19" t="s">
        <v>3197</v>
      </c>
      <c r="D1137" s="19" t="s">
        <v>3198</v>
      </c>
      <c r="E1137" s="19" t="s">
        <v>94</v>
      </c>
      <c r="F1137" s="19" t="s">
        <v>3199</v>
      </c>
      <c r="G1137" s="19" t="s">
        <v>23</v>
      </c>
    </row>
    <row r="1138" spans="1:7" x14ac:dyDescent="0.2">
      <c r="A1138" s="19" t="s">
        <v>118</v>
      </c>
      <c r="B1138" s="19">
        <v>2014</v>
      </c>
      <c r="C1138" s="19" t="s">
        <v>3200</v>
      </c>
      <c r="D1138" s="19" t="s">
        <v>3201</v>
      </c>
      <c r="E1138" s="19" t="s">
        <v>93</v>
      </c>
      <c r="F1138" s="19" t="s">
        <v>3202</v>
      </c>
      <c r="G1138" s="19" t="s">
        <v>3203</v>
      </c>
    </row>
    <row r="1139" spans="1:7" x14ac:dyDescent="0.2">
      <c r="A1139" s="19" t="s">
        <v>118</v>
      </c>
      <c r="B1139" s="19">
        <v>2014</v>
      </c>
      <c r="C1139" s="19" t="s">
        <v>3181</v>
      </c>
      <c r="D1139" s="19" t="s">
        <v>3204</v>
      </c>
      <c r="E1139" s="19" t="s">
        <v>93</v>
      </c>
      <c r="F1139" s="19" t="s">
        <v>3205</v>
      </c>
      <c r="G1139" s="19" t="s">
        <v>24</v>
      </c>
    </row>
    <row r="1140" spans="1:7" x14ac:dyDescent="0.2">
      <c r="A1140" s="19" t="s">
        <v>117</v>
      </c>
      <c r="B1140" s="19">
        <v>2014</v>
      </c>
      <c r="C1140" s="19" t="s">
        <v>3206</v>
      </c>
      <c r="D1140" s="19" t="s">
        <v>976</v>
      </c>
      <c r="E1140" s="19" t="s">
        <v>95</v>
      </c>
      <c r="F1140" s="19" t="s">
        <v>3207</v>
      </c>
      <c r="G1140" s="19" t="s">
        <v>23</v>
      </c>
    </row>
    <row r="1141" spans="1:7" x14ac:dyDescent="0.2">
      <c r="A1141" s="19" t="s">
        <v>117</v>
      </c>
      <c r="B1141" s="19">
        <v>2014</v>
      </c>
      <c r="C1141" s="19" t="s">
        <v>3208</v>
      </c>
      <c r="D1141" s="19" t="s">
        <v>3209</v>
      </c>
      <c r="E1141" s="19" t="s">
        <v>95</v>
      </c>
      <c r="F1141" s="19" t="s">
        <v>3210</v>
      </c>
      <c r="G1141" s="19" t="s">
        <v>39</v>
      </c>
    </row>
    <row r="1142" spans="1:7" x14ac:dyDescent="0.2">
      <c r="A1142" s="19" t="s">
        <v>117</v>
      </c>
      <c r="B1142" s="19">
        <v>2014</v>
      </c>
      <c r="C1142" s="19" t="s">
        <v>3211</v>
      </c>
      <c r="D1142" s="19" t="s">
        <v>3212</v>
      </c>
      <c r="E1142" s="19" t="s">
        <v>95</v>
      </c>
      <c r="F1142" s="19" t="s">
        <v>3213</v>
      </c>
      <c r="G1142" s="19" t="s">
        <v>26</v>
      </c>
    </row>
    <row r="1143" spans="1:7" x14ac:dyDescent="0.2">
      <c r="A1143" s="19" t="s">
        <v>117</v>
      </c>
      <c r="B1143" s="19">
        <v>2014</v>
      </c>
      <c r="C1143" s="19" t="s">
        <v>3214</v>
      </c>
      <c r="D1143" s="19" t="s">
        <v>3215</v>
      </c>
      <c r="E1143" s="19" t="s">
        <v>95</v>
      </c>
      <c r="F1143" s="19" t="s">
        <v>3216</v>
      </c>
      <c r="G1143" s="19" t="s">
        <v>32</v>
      </c>
    </row>
    <row r="1144" spans="1:7" x14ac:dyDescent="0.2">
      <c r="A1144" s="19" t="s">
        <v>118</v>
      </c>
      <c r="B1144" s="19">
        <v>2014</v>
      </c>
      <c r="C1144" s="19" t="s">
        <v>3217</v>
      </c>
      <c r="D1144" s="19" t="s">
        <v>2378</v>
      </c>
      <c r="E1144" s="19" t="s">
        <v>93</v>
      </c>
      <c r="F1144" s="19" t="s">
        <v>3218</v>
      </c>
      <c r="G1144" s="19" t="s">
        <v>23</v>
      </c>
    </row>
    <row r="1145" spans="1:7" x14ac:dyDescent="0.2">
      <c r="A1145" s="19" t="s">
        <v>127</v>
      </c>
      <c r="B1145" s="19">
        <v>2014</v>
      </c>
      <c r="C1145" s="19" t="s">
        <v>3219</v>
      </c>
      <c r="D1145" s="19" t="s">
        <v>3220</v>
      </c>
      <c r="E1145" s="19" t="s">
        <v>94</v>
      </c>
      <c r="F1145" s="19" t="s">
        <v>3221</v>
      </c>
      <c r="G1145" s="19" t="s">
        <v>23</v>
      </c>
    </row>
    <row r="1146" spans="1:7" x14ac:dyDescent="0.2">
      <c r="A1146" s="19" t="s">
        <v>127</v>
      </c>
      <c r="B1146" s="19">
        <v>2014</v>
      </c>
      <c r="C1146" s="19" t="s">
        <v>3219</v>
      </c>
      <c r="D1146" s="19" t="s">
        <v>3222</v>
      </c>
      <c r="E1146" s="19" t="s">
        <v>94</v>
      </c>
      <c r="F1146" s="19" t="s">
        <v>3223</v>
      </c>
      <c r="G1146" s="19" t="s">
        <v>23</v>
      </c>
    </row>
    <row r="1147" spans="1:7" x14ac:dyDescent="0.2">
      <c r="A1147" s="19" t="s">
        <v>127</v>
      </c>
      <c r="B1147" s="19">
        <v>2014</v>
      </c>
      <c r="C1147" s="19" t="s">
        <v>3224</v>
      </c>
      <c r="D1147" s="19" t="s">
        <v>3225</v>
      </c>
      <c r="E1147" s="19" t="s">
        <v>94</v>
      </c>
      <c r="F1147" s="19" t="s">
        <v>3226</v>
      </c>
      <c r="G1147" s="19" t="s">
        <v>23</v>
      </c>
    </row>
    <row r="1148" spans="1:7" x14ac:dyDescent="0.2">
      <c r="A1148" s="19" t="s">
        <v>127</v>
      </c>
      <c r="B1148" s="19">
        <v>2014</v>
      </c>
      <c r="C1148" s="19" t="s">
        <v>3227</v>
      </c>
      <c r="D1148" s="19" t="s">
        <v>3228</v>
      </c>
      <c r="E1148" s="19" t="s">
        <v>94</v>
      </c>
      <c r="F1148" s="19" t="s">
        <v>1875</v>
      </c>
      <c r="G1148" s="19" t="s">
        <v>23</v>
      </c>
    </row>
    <row r="1149" spans="1:7" x14ac:dyDescent="0.2">
      <c r="A1149" s="19" t="s">
        <v>127</v>
      </c>
      <c r="B1149" s="19">
        <v>2014</v>
      </c>
      <c r="C1149" s="19" t="s">
        <v>3229</v>
      </c>
      <c r="D1149" s="19" t="s">
        <v>3230</v>
      </c>
      <c r="E1149" s="19" t="s">
        <v>94</v>
      </c>
      <c r="F1149" s="19" t="s">
        <v>3231</v>
      </c>
      <c r="G1149" s="19" t="s">
        <v>23</v>
      </c>
    </row>
    <row r="1150" spans="1:7" x14ac:dyDescent="0.2">
      <c r="A1150" s="19" t="s">
        <v>118</v>
      </c>
      <c r="B1150" s="19">
        <v>2014</v>
      </c>
      <c r="C1150" s="19" t="s">
        <v>3178</v>
      </c>
      <c r="D1150" s="19" t="s">
        <v>3232</v>
      </c>
      <c r="E1150" s="19" t="s">
        <v>93</v>
      </c>
      <c r="F1150" s="19" t="s">
        <v>3233</v>
      </c>
      <c r="G1150" s="19" t="s">
        <v>23</v>
      </c>
    </row>
    <row r="1151" spans="1:7" x14ac:dyDescent="0.2">
      <c r="A1151" s="19" t="s">
        <v>118</v>
      </c>
      <c r="B1151" s="19">
        <v>2014</v>
      </c>
      <c r="C1151" s="19" t="s">
        <v>3234</v>
      </c>
      <c r="D1151" s="19" t="s">
        <v>3235</v>
      </c>
      <c r="E1151" s="19" t="s">
        <v>93</v>
      </c>
      <c r="F1151" s="19" t="s">
        <v>3236</v>
      </c>
      <c r="G1151" s="19" t="s">
        <v>23</v>
      </c>
    </row>
    <row r="1152" spans="1:7" x14ac:dyDescent="0.2">
      <c r="A1152" s="19" t="s">
        <v>118</v>
      </c>
      <c r="B1152" s="19">
        <v>2014</v>
      </c>
      <c r="C1152" s="19" t="s">
        <v>3237</v>
      </c>
      <c r="D1152" s="19" t="s">
        <v>3238</v>
      </c>
      <c r="E1152" s="19" t="s">
        <v>93</v>
      </c>
      <c r="F1152" s="19" t="s">
        <v>3239</v>
      </c>
      <c r="G1152" s="19" t="s">
        <v>43</v>
      </c>
    </row>
    <row r="1153" spans="1:7" x14ac:dyDescent="0.2">
      <c r="A1153" s="19" t="s">
        <v>127</v>
      </c>
      <c r="B1153" s="19">
        <v>2014</v>
      </c>
      <c r="C1153" s="19" t="s">
        <v>3227</v>
      </c>
      <c r="D1153" s="19" t="s">
        <v>3240</v>
      </c>
      <c r="E1153" s="19" t="s">
        <v>94</v>
      </c>
      <c r="F1153" s="19" t="s">
        <v>2313</v>
      </c>
      <c r="G1153" s="19" t="s">
        <v>23</v>
      </c>
    </row>
    <row r="1154" spans="1:7" x14ac:dyDescent="0.2">
      <c r="A1154" s="19" t="s">
        <v>118</v>
      </c>
      <c r="B1154" s="19">
        <v>2014</v>
      </c>
      <c r="C1154" s="19" t="s">
        <v>3241</v>
      </c>
      <c r="D1154" s="19" t="s">
        <v>3242</v>
      </c>
      <c r="E1154" s="19" t="s">
        <v>93</v>
      </c>
      <c r="F1154" s="19" t="s">
        <v>3243</v>
      </c>
      <c r="G1154" s="19" t="s">
        <v>1559</v>
      </c>
    </row>
    <row r="1155" spans="1:7" x14ac:dyDescent="0.2">
      <c r="A1155" s="19" t="s">
        <v>127</v>
      </c>
      <c r="B1155" s="19">
        <v>2015</v>
      </c>
      <c r="C1155" s="19" t="s">
        <v>3244</v>
      </c>
      <c r="D1155" s="19" t="s">
        <v>3245</v>
      </c>
      <c r="E1155" s="19" t="s">
        <v>94</v>
      </c>
      <c r="F1155" s="19" t="s">
        <v>3246</v>
      </c>
      <c r="G1155" s="19" t="s">
        <v>32</v>
      </c>
    </row>
    <row r="1156" spans="1:7" x14ac:dyDescent="0.2">
      <c r="A1156" s="19" t="s">
        <v>127</v>
      </c>
      <c r="B1156" s="19">
        <v>2015</v>
      </c>
      <c r="C1156" s="19" t="s">
        <v>3247</v>
      </c>
      <c r="D1156" s="19" t="s">
        <v>3248</v>
      </c>
      <c r="E1156" s="19" t="s">
        <v>94</v>
      </c>
      <c r="F1156" s="19" t="s">
        <v>3249</v>
      </c>
      <c r="G1156" s="19" t="s">
        <v>23</v>
      </c>
    </row>
    <row r="1157" spans="1:7" x14ac:dyDescent="0.2">
      <c r="A1157" s="19" t="s">
        <v>127</v>
      </c>
      <c r="B1157" s="19">
        <v>2015</v>
      </c>
      <c r="C1157" s="19" t="s">
        <v>3247</v>
      </c>
      <c r="D1157" s="19" t="s">
        <v>3250</v>
      </c>
      <c r="E1157" s="19" t="s">
        <v>94</v>
      </c>
      <c r="F1157" s="19" t="s">
        <v>1997</v>
      </c>
      <c r="G1157" s="19" t="s">
        <v>23</v>
      </c>
    </row>
    <row r="1158" spans="1:7" x14ac:dyDescent="0.2">
      <c r="A1158" s="19" t="s">
        <v>127</v>
      </c>
      <c r="B1158" s="19">
        <v>2015</v>
      </c>
      <c r="C1158" s="19" t="s">
        <v>3251</v>
      </c>
      <c r="D1158" s="19" t="s">
        <v>3252</v>
      </c>
      <c r="E1158" s="19" t="s">
        <v>94</v>
      </c>
      <c r="F1158" s="19" t="s">
        <v>3253</v>
      </c>
      <c r="G1158" s="19" t="s">
        <v>23</v>
      </c>
    </row>
    <row r="1159" spans="1:7" x14ac:dyDescent="0.2">
      <c r="A1159" s="19" t="s">
        <v>127</v>
      </c>
      <c r="B1159" s="19">
        <v>2015</v>
      </c>
      <c r="C1159" s="19" t="s">
        <v>3251</v>
      </c>
      <c r="D1159" s="19" t="s">
        <v>3254</v>
      </c>
      <c r="E1159" s="19" t="s">
        <v>94</v>
      </c>
      <c r="F1159" s="19" t="s">
        <v>2815</v>
      </c>
      <c r="G1159" s="19" t="s">
        <v>23</v>
      </c>
    </row>
    <row r="1160" spans="1:7" x14ac:dyDescent="0.2">
      <c r="A1160" s="19" t="s">
        <v>127</v>
      </c>
      <c r="B1160" s="19">
        <v>2015</v>
      </c>
      <c r="C1160" s="19" t="s">
        <v>3255</v>
      </c>
      <c r="D1160" s="19" t="s">
        <v>3256</v>
      </c>
      <c r="E1160" s="19" t="s">
        <v>94</v>
      </c>
      <c r="F1160" s="19" t="s">
        <v>3090</v>
      </c>
      <c r="G1160" s="19" t="s">
        <v>164</v>
      </c>
    </row>
    <row r="1161" spans="1:7" x14ac:dyDescent="0.2">
      <c r="A1161" s="19" t="s">
        <v>127</v>
      </c>
      <c r="B1161" s="19">
        <v>2015</v>
      </c>
      <c r="C1161" s="19" t="s">
        <v>3255</v>
      </c>
      <c r="D1161" s="19" t="s">
        <v>3257</v>
      </c>
      <c r="E1161" s="19" t="s">
        <v>94</v>
      </c>
      <c r="F1161" s="19" t="s">
        <v>3258</v>
      </c>
      <c r="G1161" s="19" t="s">
        <v>164</v>
      </c>
    </row>
    <row r="1162" spans="1:7" x14ac:dyDescent="0.2">
      <c r="A1162" s="19" t="s">
        <v>127</v>
      </c>
      <c r="B1162" s="19">
        <v>2015</v>
      </c>
      <c r="C1162" s="19" t="s">
        <v>3259</v>
      </c>
      <c r="D1162" s="19" t="s">
        <v>3260</v>
      </c>
      <c r="E1162" s="19" t="s">
        <v>94</v>
      </c>
      <c r="F1162" s="19" t="s">
        <v>2014</v>
      </c>
      <c r="G1162" s="19" t="s">
        <v>23</v>
      </c>
    </row>
    <row r="1163" spans="1:7" x14ac:dyDescent="0.2">
      <c r="A1163" s="19" t="s">
        <v>127</v>
      </c>
      <c r="B1163" s="19">
        <v>2015</v>
      </c>
      <c r="C1163" s="19" t="s">
        <v>3261</v>
      </c>
      <c r="D1163" s="19" t="s">
        <v>3262</v>
      </c>
      <c r="E1163" s="19" t="s">
        <v>94</v>
      </c>
      <c r="F1163" s="19" t="s">
        <v>3263</v>
      </c>
      <c r="G1163" s="19" t="s">
        <v>23</v>
      </c>
    </row>
    <row r="1164" spans="1:7" x14ac:dyDescent="0.2">
      <c r="A1164" s="19" t="s">
        <v>127</v>
      </c>
      <c r="B1164" s="19">
        <v>2015</v>
      </c>
      <c r="C1164" s="19" t="s">
        <v>3261</v>
      </c>
      <c r="D1164" s="19" t="s">
        <v>3264</v>
      </c>
      <c r="E1164" s="19" t="s">
        <v>94</v>
      </c>
      <c r="F1164" s="19" t="s">
        <v>3265</v>
      </c>
      <c r="G1164" s="19" t="s">
        <v>23</v>
      </c>
    </row>
    <row r="1165" spans="1:7" x14ac:dyDescent="0.2">
      <c r="A1165" s="19" t="s">
        <v>127</v>
      </c>
      <c r="B1165" s="19">
        <v>2015</v>
      </c>
      <c r="C1165" s="19" t="s">
        <v>3181</v>
      </c>
      <c r="D1165" s="19" t="s">
        <v>2840</v>
      </c>
      <c r="E1165" s="19" t="s">
        <v>94</v>
      </c>
      <c r="F1165" s="19" t="s">
        <v>3266</v>
      </c>
      <c r="G1165" s="19" t="s">
        <v>24</v>
      </c>
    </row>
    <row r="1166" spans="1:7" x14ac:dyDescent="0.2">
      <c r="A1166" s="19" t="s">
        <v>127</v>
      </c>
      <c r="B1166" s="19">
        <v>2015</v>
      </c>
      <c r="C1166" s="19" t="s">
        <v>3267</v>
      </c>
      <c r="D1166" s="19" t="s">
        <v>3268</v>
      </c>
      <c r="E1166" s="19" t="s">
        <v>94</v>
      </c>
      <c r="F1166" s="19" t="s">
        <v>3269</v>
      </c>
      <c r="G1166" s="19" t="s">
        <v>23</v>
      </c>
    </row>
    <row r="1167" spans="1:7" x14ac:dyDescent="0.2">
      <c r="A1167" s="19" t="s">
        <v>127</v>
      </c>
      <c r="B1167" s="19">
        <v>2015</v>
      </c>
      <c r="C1167" s="19" t="s">
        <v>3259</v>
      </c>
      <c r="D1167" s="19" t="s">
        <v>2328</v>
      </c>
      <c r="E1167" s="19" t="s">
        <v>94</v>
      </c>
      <c r="F1167" s="19" t="s">
        <v>3270</v>
      </c>
      <c r="G1167" s="19" t="s">
        <v>23</v>
      </c>
    </row>
    <row r="1168" spans="1:7" x14ac:dyDescent="0.2">
      <c r="A1168" s="19" t="s">
        <v>118</v>
      </c>
      <c r="B1168" s="19">
        <v>2015</v>
      </c>
      <c r="C1168" s="19" t="s">
        <v>3271</v>
      </c>
      <c r="D1168" s="19" t="s">
        <v>3272</v>
      </c>
      <c r="E1168" s="19" t="s">
        <v>93</v>
      </c>
      <c r="F1168" s="19" t="s">
        <v>2944</v>
      </c>
      <c r="G1168" s="19" t="s">
        <v>28</v>
      </c>
    </row>
    <row r="1169" spans="1:7" x14ac:dyDescent="0.2">
      <c r="A1169" s="19" t="s">
        <v>125</v>
      </c>
      <c r="B1169" s="19">
        <v>2015</v>
      </c>
      <c r="C1169" s="19" t="s">
        <v>3271</v>
      </c>
      <c r="D1169" s="19" t="s">
        <v>3273</v>
      </c>
      <c r="E1169" s="19" t="s">
        <v>92</v>
      </c>
      <c r="F1169" s="19" t="s">
        <v>3274</v>
      </c>
      <c r="G1169" s="19" t="s">
        <v>28</v>
      </c>
    </row>
    <row r="1170" spans="1:7" x14ac:dyDescent="0.2">
      <c r="A1170" s="19" t="s">
        <v>118</v>
      </c>
      <c r="B1170" s="19">
        <v>2015</v>
      </c>
      <c r="C1170" s="19" t="s">
        <v>3275</v>
      </c>
      <c r="D1170" s="19" t="s">
        <v>3276</v>
      </c>
      <c r="E1170" s="19" t="s">
        <v>93</v>
      </c>
      <c r="F1170" s="19" t="s">
        <v>2914</v>
      </c>
      <c r="G1170" s="19" t="s">
        <v>23</v>
      </c>
    </row>
    <row r="1171" spans="1:7" x14ac:dyDescent="0.2">
      <c r="A1171" s="19" t="s">
        <v>118</v>
      </c>
      <c r="B1171" s="19">
        <v>2015</v>
      </c>
      <c r="C1171" s="19" t="s">
        <v>1548</v>
      </c>
      <c r="D1171" s="19" t="s">
        <v>3277</v>
      </c>
      <c r="E1171" s="19" t="s">
        <v>93</v>
      </c>
      <c r="F1171" s="19" t="s">
        <v>3278</v>
      </c>
      <c r="G1171" s="19" t="s">
        <v>23</v>
      </c>
    </row>
    <row r="1172" spans="1:7" x14ac:dyDescent="0.2">
      <c r="A1172" s="19" t="s">
        <v>118</v>
      </c>
      <c r="B1172" s="19">
        <v>2015</v>
      </c>
      <c r="C1172" s="19" t="s">
        <v>3279</v>
      </c>
      <c r="D1172" s="19" t="s">
        <v>3280</v>
      </c>
      <c r="E1172" s="19" t="s">
        <v>93</v>
      </c>
      <c r="F1172" s="19" t="s">
        <v>2734</v>
      </c>
      <c r="G1172" s="19" t="s">
        <v>164</v>
      </c>
    </row>
    <row r="1173" spans="1:7" x14ac:dyDescent="0.2">
      <c r="A1173" s="19" t="s">
        <v>118</v>
      </c>
      <c r="B1173" s="19">
        <v>2015</v>
      </c>
      <c r="C1173" s="19" t="s">
        <v>3281</v>
      </c>
      <c r="D1173" s="19" t="s">
        <v>3282</v>
      </c>
      <c r="E1173" s="19" t="s">
        <v>93</v>
      </c>
      <c r="F1173" s="19" t="s">
        <v>3283</v>
      </c>
      <c r="G1173" s="19" t="s">
        <v>23</v>
      </c>
    </row>
    <row r="1174" spans="1:7" x14ac:dyDescent="0.2">
      <c r="A1174" s="19" t="s">
        <v>117</v>
      </c>
      <c r="B1174" s="19">
        <v>2015</v>
      </c>
      <c r="C1174" s="19" t="s">
        <v>3261</v>
      </c>
      <c r="D1174" s="19" t="s">
        <v>2500</v>
      </c>
      <c r="E1174" s="19" t="s">
        <v>95</v>
      </c>
      <c r="F1174" s="19" t="s">
        <v>3284</v>
      </c>
      <c r="G1174" s="19" t="s">
        <v>23</v>
      </c>
    </row>
    <row r="1175" spans="1:7" x14ac:dyDescent="0.2">
      <c r="A1175" s="19" t="s">
        <v>117</v>
      </c>
      <c r="B1175" s="19">
        <v>2015</v>
      </c>
      <c r="C1175" s="19" t="s">
        <v>3285</v>
      </c>
      <c r="D1175" s="19" t="s">
        <v>3286</v>
      </c>
      <c r="E1175" s="19" t="s">
        <v>95</v>
      </c>
      <c r="F1175" s="19" t="s">
        <v>3287</v>
      </c>
      <c r="G1175" s="19" t="s">
        <v>24</v>
      </c>
    </row>
    <row r="1176" spans="1:7" x14ac:dyDescent="0.2">
      <c r="A1176" s="19" t="s">
        <v>117</v>
      </c>
      <c r="B1176" s="19">
        <v>2015</v>
      </c>
      <c r="C1176" s="19" t="s">
        <v>3247</v>
      </c>
      <c r="D1176" s="19" t="s">
        <v>3288</v>
      </c>
      <c r="E1176" s="19" t="s">
        <v>95</v>
      </c>
      <c r="F1176" s="19" t="s">
        <v>3289</v>
      </c>
      <c r="G1176" s="19" t="s">
        <v>23</v>
      </c>
    </row>
    <row r="1177" spans="1:7" x14ac:dyDescent="0.2">
      <c r="A1177" s="19" t="s">
        <v>117</v>
      </c>
      <c r="B1177" s="19">
        <v>2015</v>
      </c>
      <c r="C1177" s="19" t="s">
        <v>3290</v>
      </c>
      <c r="D1177" s="19" t="s">
        <v>3291</v>
      </c>
      <c r="E1177" s="19" t="s">
        <v>95</v>
      </c>
      <c r="F1177" s="19" t="s">
        <v>3292</v>
      </c>
      <c r="G1177" s="19" t="s">
        <v>23</v>
      </c>
    </row>
    <row r="1178" spans="1:7" x14ac:dyDescent="0.2">
      <c r="A1178" s="19" t="s">
        <v>117</v>
      </c>
      <c r="B1178" s="19">
        <v>2015</v>
      </c>
      <c r="C1178" s="19" t="s">
        <v>3293</v>
      </c>
      <c r="D1178" s="19" t="s">
        <v>1961</v>
      </c>
      <c r="E1178" s="19" t="s">
        <v>95</v>
      </c>
      <c r="F1178" s="19" t="s">
        <v>3294</v>
      </c>
      <c r="G1178" s="19" t="s">
        <v>26</v>
      </c>
    </row>
    <row r="1179" spans="1:7" x14ac:dyDescent="0.2">
      <c r="A1179" s="19" t="s">
        <v>118</v>
      </c>
      <c r="B1179" s="19">
        <v>2015</v>
      </c>
      <c r="C1179" s="19" t="s">
        <v>3295</v>
      </c>
      <c r="D1179" s="19" t="s">
        <v>3296</v>
      </c>
      <c r="E1179" s="19" t="s">
        <v>93</v>
      </c>
      <c r="F1179" s="19" t="s">
        <v>3297</v>
      </c>
      <c r="G1179" s="19" t="s">
        <v>48</v>
      </c>
    </row>
    <row r="1180" spans="1:7" x14ac:dyDescent="0.2">
      <c r="A1180" s="19" t="s">
        <v>118</v>
      </c>
      <c r="B1180" s="19">
        <v>2015</v>
      </c>
      <c r="C1180" s="19" t="s">
        <v>3298</v>
      </c>
      <c r="D1180" s="19" t="s">
        <v>3299</v>
      </c>
      <c r="E1180" s="19" t="s">
        <v>93</v>
      </c>
      <c r="F1180" s="19" t="s">
        <v>3300</v>
      </c>
      <c r="G1180" s="19" t="s">
        <v>32</v>
      </c>
    </row>
    <row r="1181" spans="1:7" x14ac:dyDescent="0.2">
      <c r="A1181" s="19" t="s">
        <v>118</v>
      </c>
      <c r="B1181" s="19">
        <v>2015</v>
      </c>
      <c r="C1181" s="19" t="s">
        <v>3301</v>
      </c>
      <c r="D1181" s="19" t="s">
        <v>689</v>
      </c>
      <c r="E1181" s="19" t="s">
        <v>93</v>
      </c>
      <c r="F1181" s="19" t="s">
        <v>3302</v>
      </c>
      <c r="G1181" s="19" t="s">
        <v>23</v>
      </c>
    </row>
    <row r="1182" spans="1:7" x14ac:dyDescent="0.2">
      <c r="A1182" s="19" t="s">
        <v>118</v>
      </c>
      <c r="B1182" s="19">
        <v>2015</v>
      </c>
      <c r="C1182" s="19" t="s">
        <v>3303</v>
      </c>
      <c r="D1182" s="19" t="s">
        <v>3304</v>
      </c>
      <c r="E1182" s="19" t="s">
        <v>93</v>
      </c>
      <c r="F1182" s="19" t="s">
        <v>3305</v>
      </c>
      <c r="G1182" s="19" t="s">
        <v>23</v>
      </c>
    </row>
    <row r="1183" spans="1:7" x14ac:dyDescent="0.2">
      <c r="A1183" s="19" t="s">
        <v>118</v>
      </c>
      <c r="B1183" s="19">
        <v>2015</v>
      </c>
      <c r="C1183" s="19" t="s">
        <v>3306</v>
      </c>
      <c r="D1183" s="19" t="s">
        <v>3307</v>
      </c>
      <c r="E1183" s="19" t="s">
        <v>93</v>
      </c>
      <c r="F1183" s="19" t="s">
        <v>3308</v>
      </c>
      <c r="G1183" s="19" t="s">
        <v>23</v>
      </c>
    </row>
    <row r="1184" spans="1:7" x14ac:dyDescent="0.2">
      <c r="A1184" s="19" t="s">
        <v>118</v>
      </c>
      <c r="B1184" s="19">
        <v>2015</v>
      </c>
      <c r="C1184" s="19" t="s">
        <v>3309</v>
      </c>
      <c r="D1184" s="19" t="s">
        <v>3310</v>
      </c>
      <c r="E1184" s="19" t="s">
        <v>93</v>
      </c>
      <c r="F1184" s="19" t="s">
        <v>3311</v>
      </c>
      <c r="G1184" s="19" t="s">
        <v>23</v>
      </c>
    </row>
    <row r="1185" spans="1:7" x14ac:dyDescent="0.2">
      <c r="A1185" s="19" t="s">
        <v>118</v>
      </c>
      <c r="B1185" s="19">
        <v>2015</v>
      </c>
      <c r="C1185" s="19" t="s">
        <v>3312</v>
      </c>
      <c r="D1185" s="19" t="s">
        <v>1961</v>
      </c>
      <c r="E1185" s="19" t="s">
        <v>93</v>
      </c>
      <c r="F1185" s="19" t="s">
        <v>3313</v>
      </c>
      <c r="G1185" s="19" t="s">
        <v>23</v>
      </c>
    </row>
    <row r="1186" spans="1:7" x14ac:dyDescent="0.2">
      <c r="A1186" s="19" t="s">
        <v>127</v>
      </c>
      <c r="B1186" s="19">
        <v>2015</v>
      </c>
      <c r="C1186" s="19" t="s">
        <v>3314</v>
      </c>
      <c r="D1186" s="19" t="s">
        <v>3315</v>
      </c>
      <c r="E1186" s="19" t="s">
        <v>94</v>
      </c>
      <c r="F1186" s="19" t="s">
        <v>3316</v>
      </c>
      <c r="G1186" s="19" t="s">
        <v>59</v>
      </c>
    </row>
    <row r="1187" spans="1:7" x14ac:dyDescent="0.2">
      <c r="A1187" s="19" t="s">
        <v>118</v>
      </c>
      <c r="B1187" s="19">
        <v>2015</v>
      </c>
      <c r="C1187" s="19" t="s">
        <v>3317</v>
      </c>
      <c r="D1187" s="19" t="s">
        <v>2076</v>
      </c>
      <c r="E1187" s="19" t="s">
        <v>93</v>
      </c>
      <c r="F1187" s="19" t="s">
        <v>3318</v>
      </c>
      <c r="G1187" s="19" t="s">
        <v>23</v>
      </c>
    </row>
    <row r="1188" spans="1:7" x14ac:dyDescent="0.2">
      <c r="A1188" s="19" t="s">
        <v>125</v>
      </c>
      <c r="B1188" s="19">
        <v>2015</v>
      </c>
      <c r="C1188" s="19" t="s">
        <v>3279</v>
      </c>
      <c r="D1188" s="19" t="s">
        <v>3319</v>
      </c>
      <c r="E1188" s="19" t="s">
        <v>92</v>
      </c>
      <c r="F1188" s="19" t="s">
        <v>3320</v>
      </c>
      <c r="G1188" s="19" t="s">
        <v>25</v>
      </c>
    </row>
    <row r="1189" spans="1:7" x14ac:dyDescent="0.2">
      <c r="A1189" s="19" t="s">
        <v>127</v>
      </c>
      <c r="B1189" s="19">
        <v>2015</v>
      </c>
      <c r="C1189" s="19" t="s">
        <v>3224</v>
      </c>
      <c r="D1189" s="19" t="s">
        <v>2282</v>
      </c>
      <c r="E1189" s="19" t="s">
        <v>94</v>
      </c>
      <c r="F1189" s="19" t="s">
        <v>3321</v>
      </c>
      <c r="G1189" s="19" t="s">
        <v>23</v>
      </c>
    </row>
    <row r="1190" spans="1:7" x14ac:dyDescent="0.2">
      <c r="A1190" s="19" t="s">
        <v>127</v>
      </c>
      <c r="B1190" s="19">
        <v>2015</v>
      </c>
      <c r="C1190" s="19" t="s">
        <v>3314</v>
      </c>
      <c r="D1190" s="19" t="s">
        <v>3322</v>
      </c>
      <c r="E1190" s="19" t="s">
        <v>94</v>
      </c>
      <c r="F1190" s="19" t="s">
        <v>3323</v>
      </c>
      <c r="G1190" s="19" t="s">
        <v>59</v>
      </c>
    </row>
    <row r="1191" spans="1:7" x14ac:dyDescent="0.2">
      <c r="A1191" s="19" t="s">
        <v>127</v>
      </c>
      <c r="B1191" s="19">
        <v>2015</v>
      </c>
      <c r="C1191" s="19" t="s">
        <v>3186</v>
      </c>
      <c r="D1191" s="19" t="s">
        <v>3324</v>
      </c>
      <c r="E1191" s="19" t="s">
        <v>94</v>
      </c>
      <c r="F1191" s="19" t="s">
        <v>3325</v>
      </c>
      <c r="G1191" s="19" t="s">
        <v>23</v>
      </c>
    </row>
    <row r="1192" spans="1:7" x14ac:dyDescent="0.2">
      <c r="A1192" s="19" t="s">
        <v>118</v>
      </c>
      <c r="B1192" s="19">
        <v>2015</v>
      </c>
      <c r="C1192" s="19" t="s">
        <v>3326</v>
      </c>
      <c r="D1192" s="19" t="s">
        <v>3327</v>
      </c>
      <c r="E1192" s="19" t="s">
        <v>93</v>
      </c>
      <c r="F1192" s="19" t="s">
        <v>3328</v>
      </c>
      <c r="G1192" s="19" t="s">
        <v>29</v>
      </c>
    </row>
    <row r="1193" spans="1:7" x14ac:dyDescent="0.2">
      <c r="A1193" s="19" t="s">
        <v>118</v>
      </c>
      <c r="B1193" s="19">
        <v>2016</v>
      </c>
      <c r="C1193" s="19" t="s">
        <v>3329</v>
      </c>
      <c r="D1193" s="19" t="s">
        <v>3330</v>
      </c>
      <c r="E1193" s="19" t="s">
        <v>93</v>
      </c>
      <c r="F1193" s="19" t="s">
        <v>3331</v>
      </c>
      <c r="G1193" s="19" t="s">
        <v>23</v>
      </c>
    </row>
    <row r="1194" spans="1:7" x14ac:dyDescent="0.2">
      <c r="A1194" s="19" t="s">
        <v>118</v>
      </c>
      <c r="B1194" s="19">
        <v>2016</v>
      </c>
      <c r="C1194" s="19" t="s">
        <v>3332</v>
      </c>
      <c r="D1194" s="19" t="s">
        <v>3333</v>
      </c>
      <c r="E1194" s="19" t="s">
        <v>93</v>
      </c>
      <c r="F1194" s="19" t="s">
        <v>3334</v>
      </c>
      <c r="G1194" s="19" t="s">
        <v>31</v>
      </c>
    </row>
    <row r="1195" spans="1:7" x14ac:dyDescent="0.2">
      <c r="A1195" s="19" t="s">
        <v>118</v>
      </c>
      <c r="B1195" s="19">
        <v>2016</v>
      </c>
      <c r="C1195" s="19" t="s">
        <v>3335</v>
      </c>
      <c r="D1195" s="19" t="s">
        <v>3336</v>
      </c>
      <c r="E1195" s="19" t="s">
        <v>93</v>
      </c>
      <c r="F1195" s="19" t="s">
        <v>3337</v>
      </c>
      <c r="G1195" s="19" t="s">
        <v>3117</v>
      </c>
    </row>
    <row r="1196" spans="1:7" x14ac:dyDescent="0.2">
      <c r="A1196" s="19" t="s">
        <v>118</v>
      </c>
      <c r="B1196" s="19">
        <v>2016</v>
      </c>
      <c r="C1196" s="19" t="s">
        <v>3338</v>
      </c>
      <c r="D1196" s="19" t="s">
        <v>600</v>
      </c>
      <c r="E1196" s="19" t="s">
        <v>93</v>
      </c>
      <c r="F1196" s="19" t="s">
        <v>3339</v>
      </c>
      <c r="G1196" s="19" t="s">
        <v>23</v>
      </c>
    </row>
    <row r="1197" spans="1:7" x14ac:dyDescent="0.2">
      <c r="A1197" s="19" t="s">
        <v>118</v>
      </c>
      <c r="B1197" s="19">
        <v>2016</v>
      </c>
      <c r="C1197" s="19" t="s">
        <v>3340</v>
      </c>
      <c r="D1197" s="19" t="s">
        <v>3341</v>
      </c>
      <c r="E1197" s="19" t="s">
        <v>93</v>
      </c>
      <c r="F1197" s="19" t="s">
        <v>3342</v>
      </c>
      <c r="G1197" s="19" t="s">
        <v>23</v>
      </c>
    </row>
    <row r="1198" spans="1:7" x14ac:dyDescent="0.2">
      <c r="A1198" s="19" t="s">
        <v>118</v>
      </c>
      <c r="B1198" s="19">
        <v>2016</v>
      </c>
      <c r="C1198" s="19" t="s">
        <v>3343</v>
      </c>
      <c r="D1198" s="19" t="s">
        <v>2915</v>
      </c>
      <c r="E1198" s="19" t="s">
        <v>93</v>
      </c>
      <c r="F1198" s="19" t="s">
        <v>3344</v>
      </c>
      <c r="G1198" s="19" t="s">
        <v>25</v>
      </c>
    </row>
    <row r="1199" spans="1:7" x14ac:dyDescent="0.2">
      <c r="A1199" s="19" t="s">
        <v>127</v>
      </c>
      <c r="B1199" s="19">
        <v>2016</v>
      </c>
      <c r="C1199" s="19" t="s">
        <v>3345</v>
      </c>
      <c r="D1199" s="19" t="s">
        <v>3346</v>
      </c>
      <c r="E1199" s="19" t="s">
        <v>94</v>
      </c>
      <c r="F1199" s="19" t="s">
        <v>3347</v>
      </c>
      <c r="G1199" s="19" t="s">
        <v>24</v>
      </c>
    </row>
    <row r="1200" spans="1:7" x14ac:dyDescent="0.2">
      <c r="A1200" s="19" t="s">
        <v>127</v>
      </c>
      <c r="B1200" s="19">
        <v>2016</v>
      </c>
      <c r="C1200" s="19" t="s">
        <v>3348</v>
      </c>
      <c r="D1200" s="19" t="s">
        <v>3349</v>
      </c>
      <c r="E1200" s="19" t="s">
        <v>94</v>
      </c>
      <c r="F1200" s="19" t="s">
        <v>3350</v>
      </c>
      <c r="G1200" s="19" t="s">
        <v>24</v>
      </c>
    </row>
    <row r="1201" spans="1:7" x14ac:dyDescent="0.2">
      <c r="A1201" s="19" t="s">
        <v>127</v>
      </c>
      <c r="B1201" s="19">
        <v>2016</v>
      </c>
      <c r="C1201" s="19" t="s">
        <v>3348</v>
      </c>
      <c r="D1201" s="19" t="s">
        <v>3351</v>
      </c>
      <c r="E1201" s="19" t="s">
        <v>94</v>
      </c>
      <c r="F1201" s="19" t="s">
        <v>3352</v>
      </c>
      <c r="G1201" s="19" t="s">
        <v>24</v>
      </c>
    </row>
    <row r="1202" spans="1:7" x14ac:dyDescent="0.2">
      <c r="A1202" s="19" t="s">
        <v>127</v>
      </c>
      <c r="B1202" s="19">
        <v>2016</v>
      </c>
      <c r="C1202" s="19" t="s">
        <v>3353</v>
      </c>
      <c r="D1202" s="19" t="s">
        <v>3354</v>
      </c>
      <c r="E1202" s="19" t="s">
        <v>94</v>
      </c>
      <c r="F1202" s="19" t="s">
        <v>3355</v>
      </c>
      <c r="G1202" s="19" t="s">
        <v>3356</v>
      </c>
    </row>
    <row r="1203" spans="1:7" x14ac:dyDescent="0.2">
      <c r="A1203" s="19" t="s">
        <v>127</v>
      </c>
      <c r="B1203" s="19">
        <v>2016</v>
      </c>
      <c r="C1203" s="19" t="s">
        <v>3357</v>
      </c>
      <c r="D1203" s="19" t="s">
        <v>1769</v>
      </c>
      <c r="E1203" s="19" t="s">
        <v>94</v>
      </c>
      <c r="F1203" s="19" t="s">
        <v>3358</v>
      </c>
      <c r="G1203" s="19" t="s">
        <v>23</v>
      </c>
    </row>
    <row r="1204" spans="1:7" x14ac:dyDescent="0.2">
      <c r="A1204" s="19" t="s">
        <v>127</v>
      </c>
      <c r="B1204" s="19">
        <v>2016</v>
      </c>
      <c r="C1204" s="19" t="s">
        <v>3357</v>
      </c>
      <c r="D1204" s="19" t="s">
        <v>3359</v>
      </c>
      <c r="E1204" s="19" t="s">
        <v>94</v>
      </c>
      <c r="F1204" s="19" t="s">
        <v>3360</v>
      </c>
      <c r="G1204" s="19" t="s">
        <v>23</v>
      </c>
    </row>
    <row r="1205" spans="1:7" x14ac:dyDescent="0.2">
      <c r="A1205" s="19" t="s">
        <v>127</v>
      </c>
      <c r="B1205" s="19">
        <v>2016</v>
      </c>
      <c r="C1205" s="19" t="s">
        <v>3361</v>
      </c>
      <c r="D1205" s="19" t="s">
        <v>3362</v>
      </c>
      <c r="E1205" s="19" t="s">
        <v>94</v>
      </c>
      <c r="F1205" s="19" t="s">
        <v>2014</v>
      </c>
      <c r="G1205" s="19" t="s">
        <v>23</v>
      </c>
    </row>
    <row r="1206" spans="1:7" x14ac:dyDescent="0.2">
      <c r="A1206" s="19" t="s">
        <v>127</v>
      </c>
      <c r="B1206" s="19">
        <v>2016</v>
      </c>
      <c r="C1206" s="19" t="s">
        <v>3361</v>
      </c>
      <c r="D1206" s="19" t="s">
        <v>3363</v>
      </c>
      <c r="E1206" s="19" t="s">
        <v>94</v>
      </c>
      <c r="F1206" s="19" t="s">
        <v>2105</v>
      </c>
      <c r="G1206" s="19" t="s">
        <v>23</v>
      </c>
    </row>
    <row r="1207" spans="1:7" x14ac:dyDescent="0.2">
      <c r="A1207" s="19" t="s">
        <v>127</v>
      </c>
      <c r="B1207" s="19">
        <v>2016</v>
      </c>
      <c r="C1207" s="19" t="s">
        <v>3364</v>
      </c>
      <c r="D1207" s="19" t="s">
        <v>3365</v>
      </c>
      <c r="E1207" s="19" t="s">
        <v>94</v>
      </c>
      <c r="F1207" s="19" t="s">
        <v>3366</v>
      </c>
      <c r="G1207" s="19" t="s">
        <v>46</v>
      </c>
    </row>
    <row r="1208" spans="1:7" x14ac:dyDescent="0.2">
      <c r="A1208" s="19" t="s">
        <v>118</v>
      </c>
      <c r="B1208" s="19">
        <v>2016</v>
      </c>
      <c r="C1208" s="19" t="s">
        <v>3367</v>
      </c>
      <c r="D1208" s="19" t="s">
        <v>3368</v>
      </c>
      <c r="E1208" s="19" t="s">
        <v>93</v>
      </c>
      <c r="F1208" s="19" t="s">
        <v>2296</v>
      </c>
      <c r="G1208" s="19" t="s">
        <v>23</v>
      </c>
    </row>
    <row r="1209" spans="1:7" x14ac:dyDescent="0.2">
      <c r="A1209" s="19" t="s">
        <v>125</v>
      </c>
      <c r="B1209" s="19">
        <v>2016</v>
      </c>
      <c r="C1209" s="19" t="s">
        <v>3369</v>
      </c>
      <c r="D1209" s="19" t="s">
        <v>3370</v>
      </c>
      <c r="E1209" s="19" t="s">
        <v>92</v>
      </c>
      <c r="F1209" s="19" t="s">
        <v>3371</v>
      </c>
      <c r="G1209" s="19" t="s">
        <v>23</v>
      </c>
    </row>
    <row r="1210" spans="1:7" x14ac:dyDescent="0.2">
      <c r="A1210" s="19" t="s">
        <v>118</v>
      </c>
      <c r="B1210" s="19">
        <v>2016</v>
      </c>
      <c r="C1210" s="19" t="s">
        <v>3372</v>
      </c>
      <c r="D1210" s="19" t="s">
        <v>3373</v>
      </c>
      <c r="E1210" s="19" t="s">
        <v>93</v>
      </c>
      <c r="F1210" s="19" t="s">
        <v>3374</v>
      </c>
      <c r="G1210" s="19" t="s">
        <v>23</v>
      </c>
    </row>
    <row r="1211" spans="1:7" x14ac:dyDescent="0.2">
      <c r="A1211" s="19" t="s">
        <v>118</v>
      </c>
      <c r="B1211" s="19">
        <v>2016</v>
      </c>
      <c r="C1211" s="19" t="s">
        <v>3375</v>
      </c>
      <c r="D1211" s="19" t="s">
        <v>3376</v>
      </c>
      <c r="E1211" s="19" t="s">
        <v>93</v>
      </c>
      <c r="F1211" s="19" t="s">
        <v>3377</v>
      </c>
      <c r="G1211" s="19" t="s">
        <v>28</v>
      </c>
    </row>
    <row r="1212" spans="1:7" x14ac:dyDescent="0.2">
      <c r="A1212" s="19" t="s">
        <v>118</v>
      </c>
      <c r="B1212" s="19">
        <v>2016</v>
      </c>
      <c r="C1212" s="19" t="s">
        <v>3378</v>
      </c>
      <c r="D1212" s="19" t="s">
        <v>248</v>
      </c>
      <c r="E1212" s="19" t="s">
        <v>93</v>
      </c>
      <c r="F1212" s="19" t="s">
        <v>3379</v>
      </c>
      <c r="G1212" s="19" t="s">
        <v>164</v>
      </c>
    </row>
    <row r="1213" spans="1:7" x14ac:dyDescent="0.2">
      <c r="A1213" s="19" t="s">
        <v>118</v>
      </c>
      <c r="B1213" s="19">
        <v>2016</v>
      </c>
      <c r="C1213" s="19" t="s">
        <v>3380</v>
      </c>
      <c r="D1213" s="19" t="s">
        <v>2999</v>
      </c>
      <c r="E1213" s="19" t="s">
        <v>93</v>
      </c>
      <c r="F1213" s="19" t="s">
        <v>3381</v>
      </c>
      <c r="G1213" s="19" t="s">
        <v>23</v>
      </c>
    </row>
    <row r="1214" spans="1:7" x14ac:dyDescent="0.2">
      <c r="A1214" s="19" t="s">
        <v>117</v>
      </c>
      <c r="B1214" s="19">
        <v>2016</v>
      </c>
      <c r="C1214" s="19" t="s">
        <v>3378</v>
      </c>
      <c r="D1214" s="19" t="s">
        <v>3382</v>
      </c>
      <c r="E1214" s="19" t="s">
        <v>95</v>
      </c>
      <c r="F1214" s="19" t="s">
        <v>3383</v>
      </c>
      <c r="G1214" s="19" t="s">
        <v>164</v>
      </c>
    </row>
    <row r="1215" spans="1:7" x14ac:dyDescent="0.2">
      <c r="A1215" s="19" t="s">
        <v>117</v>
      </c>
      <c r="B1215" s="19">
        <v>2016</v>
      </c>
      <c r="C1215" s="19" t="s">
        <v>3384</v>
      </c>
      <c r="D1215" s="19" t="s">
        <v>3385</v>
      </c>
      <c r="E1215" s="19" t="s">
        <v>95</v>
      </c>
      <c r="F1215" s="19" t="s">
        <v>3386</v>
      </c>
      <c r="G1215" s="19" t="s">
        <v>61</v>
      </c>
    </row>
    <row r="1216" spans="1:7" x14ac:dyDescent="0.2">
      <c r="A1216" s="19" t="s">
        <v>118</v>
      </c>
      <c r="B1216" s="19">
        <v>2016</v>
      </c>
      <c r="C1216" s="19" t="s">
        <v>3387</v>
      </c>
      <c r="D1216" s="19" t="s">
        <v>3388</v>
      </c>
      <c r="E1216" s="19" t="s">
        <v>93</v>
      </c>
      <c r="F1216" s="19" t="s">
        <v>3389</v>
      </c>
      <c r="G1216" s="19" t="s">
        <v>25</v>
      </c>
    </row>
    <row r="1217" spans="1:7" x14ac:dyDescent="0.2">
      <c r="A1217" s="19" t="s">
        <v>127</v>
      </c>
      <c r="B1217" s="19">
        <v>2016</v>
      </c>
      <c r="C1217" s="19" t="s">
        <v>3390</v>
      </c>
      <c r="D1217" s="19" t="s">
        <v>3391</v>
      </c>
      <c r="E1217" s="19" t="s">
        <v>94</v>
      </c>
      <c r="F1217" s="19" t="s">
        <v>3392</v>
      </c>
      <c r="G1217" s="19" t="s">
        <v>164</v>
      </c>
    </row>
    <row r="1218" spans="1:7" x14ac:dyDescent="0.2">
      <c r="A1218" s="19" t="s">
        <v>118</v>
      </c>
      <c r="B1218" s="19">
        <v>2016</v>
      </c>
      <c r="C1218" s="19" t="s">
        <v>3393</v>
      </c>
      <c r="D1218" s="19" t="s">
        <v>3394</v>
      </c>
      <c r="E1218" s="19" t="s">
        <v>93</v>
      </c>
      <c r="F1218" s="19" t="s">
        <v>3395</v>
      </c>
      <c r="G1218" s="19" t="s">
        <v>27</v>
      </c>
    </row>
    <row r="1219" spans="1:7" x14ac:dyDescent="0.2">
      <c r="A1219" s="19" t="s">
        <v>118</v>
      </c>
      <c r="B1219" s="19">
        <v>2016</v>
      </c>
      <c r="C1219" s="19" t="s">
        <v>3396</v>
      </c>
      <c r="D1219" s="19" t="s">
        <v>3397</v>
      </c>
      <c r="E1219" s="19" t="s">
        <v>93</v>
      </c>
      <c r="F1219" s="19" t="s">
        <v>3398</v>
      </c>
      <c r="G1219" s="19" t="s">
        <v>23</v>
      </c>
    </row>
    <row r="1220" spans="1:7" x14ac:dyDescent="0.2">
      <c r="A1220" s="19" t="s">
        <v>118</v>
      </c>
      <c r="B1220" s="19">
        <v>2016</v>
      </c>
      <c r="C1220" s="19" t="s">
        <v>3399</v>
      </c>
      <c r="D1220" s="19" t="s">
        <v>3400</v>
      </c>
      <c r="E1220" s="19" t="s">
        <v>93</v>
      </c>
      <c r="F1220" s="19" t="s">
        <v>3401</v>
      </c>
      <c r="G1220" s="19" t="s">
        <v>23</v>
      </c>
    </row>
    <row r="1221" spans="1:7" x14ac:dyDescent="0.2">
      <c r="A1221" s="19" t="s">
        <v>118</v>
      </c>
      <c r="B1221" s="19">
        <v>2016</v>
      </c>
      <c r="C1221" s="19" t="s">
        <v>3402</v>
      </c>
      <c r="D1221" s="19" t="s">
        <v>3403</v>
      </c>
      <c r="E1221" s="19" t="s">
        <v>93</v>
      </c>
      <c r="F1221" s="19" t="s">
        <v>3404</v>
      </c>
      <c r="G1221" s="19" t="s">
        <v>33</v>
      </c>
    </row>
    <row r="1222" spans="1:7" x14ac:dyDescent="0.2">
      <c r="A1222" s="19" t="s">
        <v>118</v>
      </c>
      <c r="B1222" s="19">
        <v>2016</v>
      </c>
      <c r="C1222" s="19" t="s">
        <v>3405</v>
      </c>
      <c r="D1222" s="19" t="s">
        <v>3406</v>
      </c>
      <c r="E1222" s="19" t="s">
        <v>93</v>
      </c>
      <c r="F1222" s="19" t="s">
        <v>3407</v>
      </c>
      <c r="G1222" s="19" t="s">
        <v>54</v>
      </c>
    </row>
    <row r="1223" spans="1:7" x14ac:dyDescent="0.2">
      <c r="A1223" s="19" t="s">
        <v>118</v>
      </c>
      <c r="B1223" s="19">
        <v>2016</v>
      </c>
      <c r="C1223" s="19" t="s">
        <v>3408</v>
      </c>
      <c r="D1223" s="19" t="s">
        <v>3409</v>
      </c>
      <c r="E1223" s="19" t="s">
        <v>93</v>
      </c>
      <c r="F1223" s="19" t="s">
        <v>3410</v>
      </c>
      <c r="G1223" s="19" t="s">
        <v>23</v>
      </c>
    </row>
    <row r="1224" spans="1:7" x14ac:dyDescent="0.2">
      <c r="A1224" s="19" t="s">
        <v>118</v>
      </c>
      <c r="B1224" s="19">
        <v>2016</v>
      </c>
      <c r="C1224" s="19" t="s">
        <v>3411</v>
      </c>
      <c r="D1224" s="19" t="s">
        <v>1238</v>
      </c>
      <c r="E1224" s="19" t="s">
        <v>93</v>
      </c>
      <c r="F1224" s="19" t="s">
        <v>3412</v>
      </c>
      <c r="G1224" s="19" t="s">
        <v>3413</v>
      </c>
    </row>
    <row r="1225" spans="1:7" x14ac:dyDescent="0.2">
      <c r="A1225" s="19" t="s">
        <v>118</v>
      </c>
      <c r="B1225" s="19">
        <v>2016</v>
      </c>
      <c r="C1225" s="19" t="s">
        <v>3414</v>
      </c>
      <c r="D1225" s="19" t="s">
        <v>3415</v>
      </c>
      <c r="E1225" s="19" t="s">
        <v>93</v>
      </c>
      <c r="F1225" s="19" t="s">
        <v>3416</v>
      </c>
      <c r="G1225" s="19" t="s">
        <v>23</v>
      </c>
    </row>
    <row r="1226" spans="1:7" x14ac:dyDescent="0.2">
      <c r="A1226" s="19" t="s">
        <v>118</v>
      </c>
      <c r="B1226" s="19">
        <v>2016</v>
      </c>
      <c r="C1226" s="19" t="s">
        <v>3417</v>
      </c>
      <c r="D1226" s="19" t="s">
        <v>3063</v>
      </c>
      <c r="E1226" s="19" t="s">
        <v>93</v>
      </c>
      <c r="F1226" s="19" t="s">
        <v>3418</v>
      </c>
      <c r="G1226" s="19" t="s">
        <v>23</v>
      </c>
    </row>
    <row r="1227" spans="1:7" x14ac:dyDescent="0.2">
      <c r="A1227" s="19" t="s">
        <v>118</v>
      </c>
      <c r="B1227" s="19">
        <v>2016</v>
      </c>
      <c r="C1227" s="19" t="s">
        <v>3369</v>
      </c>
      <c r="D1227" s="19" t="s">
        <v>3419</v>
      </c>
      <c r="E1227" s="19" t="s">
        <v>93</v>
      </c>
      <c r="F1227" s="19" t="s">
        <v>3420</v>
      </c>
      <c r="G1227" s="19" t="s">
        <v>23</v>
      </c>
    </row>
    <row r="1228" spans="1:7" x14ac:dyDescent="0.2">
      <c r="A1228" s="19" t="s">
        <v>125</v>
      </c>
      <c r="B1228" s="19">
        <v>2016</v>
      </c>
      <c r="C1228" s="19" t="s">
        <v>3421</v>
      </c>
      <c r="D1228" s="19" t="s">
        <v>3422</v>
      </c>
      <c r="E1228" s="19" t="s">
        <v>92</v>
      </c>
      <c r="F1228" s="19" t="s">
        <v>3355</v>
      </c>
      <c r="G1228" s="19" t="s">
        <v>23</v>
      </c>
    </row>
    <row r="1229" spans="1:7" x14ac:dyDescent="0.2">
      <c r="A1229" s="19" t="s">
        <v>118</v>
      </c>
      <c r="B1229" s="19">
        <v>2016</v>
      </c>
      <c r="C1229" s="19" t="s">
        <v>3423</v>
      </c>
      <c r="D1229" s="19" t="s">
        <v>3424</v>
      </c>
      <c r="E1229" s="19" t="s">
        <v>93</v>
      </c>
      <c r="F1229" s="19" t="s">
        <v>3425</v>
      </c>
      <c r="G1229" s="19" t="s">
        <v>23</v>
      </c>
    </row>
    <row r="1230" spans="1:7" x14ac:dyDescent="0.2">
      <c r="A1230" s="19" t="s">
        <v>127</v>
      </c>
      <c r="B1230" s="19">
        <v>2016</v>
      </c>
      <c r="C1230" s="19" t="s">
        <v>3426</v>
      </c>
      <c r="D1230" s="19" t="s">
        <v>3427</v>
      </c>
      <c r="E1230" s="19" t="s">
        <v>94</v>
      </c>
      <c r="F1230" s="19" t="s">
        <v>3428</v>
      </c>
      <c r="G1230" s="19" t="s">
        <v>23</v>
      </c>
    </row>
    <row r="1231" spans="1:7" x14ac:dyDescent="0.2">
      <c r="A1231" s="19" t="s">
        <v>127</v>
      </c>
      <c r="B1231" s="19">
        <v>2016</v>
      </c>
      <c r="C1231" s="19" t="s">
        <v>3429</v>
      </c>
      <c r="D1231" s="19" t="s">
        <v>3430</v>
      </c>
      <c r="E1231" s="19" t="s">
        <v>94</v>
      </c>
      <c r="F1231" s="19" t="s">
        <v>3431</v>
      </c>
      <c r="G1231" s="19" t="s">
        <v>36</v>
      </c>
    </row>
    <row r="1232" spans="1:7" x14ac:dyDescent="0.2">
      <c r="A1232" s="19" t="s">
        <v>127</v>
      </c>
      <c r="B1232" s="19">
        <v>2016</v>
      </c>
      <c r="C1232" s="19" t="s">
        <v>3432</v>
      </c>
      <c r="D1232" s="19" t="s">
        <v>3433</v>
      </c>
      <c r="E1232" s="19" t="s">
        <v>94</v>
      </c>
      <c r="F1232" s="19" t="s">
        <v>3434</v>
      </c>
      <c r="G1232" s="19" t="s">
        <v>23</v>
      </c>
    </row>
    <row r="1233" spans="1:7" x14ac:dyDescent="0.2">
      <c r="A1233" s="19" t="s">
        <v>127</v>
      </c>
      <c r="B1233" s="19">
        <v>2016</v>
      </c>
      <c r="C1233" s="19" t="s">
        <v>3429</v>
      </c>
      <c r="D1233" s="19" t="s">
        <v>3435</v>
      </c>
      <c r="E1233" s="19" t="s">
        <v>94</v>
      </c>
      <c r="F1233" s="19" t="s">
        <v>3436</v>
      </c>
      <c r="G1233" s="19" t="s">
        <v>36</v>
      </c>
    </row>
    <row r="1234" spans="1:7" x14ac:dyDescent="0.2">
      <c r="A1234" s="19" t="s">
        <v>127</v>
      </c>
      <c r="B1234" s="19">
        <v>2016</v>
      </c>
      <c r="C1234" s="19" t="s">
        <v>3186</v>
      </c>
      <c r="D1234" s="19" t="s">
        <v>3437</v>
      </c>
      <c r="E1234" s="19" t="s">
        <v>94</v>
      </c>
      <c r="F1234" s="19" t="s">
        <v>3438</v>
      </c>
      <c r="G1234" s="19" t="s">
        <v>23</v>
      </c>
    </row>
    <row r="1235" spans="1:7" x14ac:dyDescent="0.2">
      <c r="A1235" s="19" t="s">
        <v>127</v>
      </c>
      <c r="B1235" s="19">
        <v>2016</v>
      </c>
      <c r="C1235" s="19" t="s">
        <v>3181</v>
      </c>
      <c r="D1235" s="19" t="s">
        <v>2331</v>
      </c>
      <c r="E1235" s="19" t="s">
        <v>94</v>
      </c>
      <c r="F1235" s="19" t="s">
        <v>3439</v>
      </c>
      <c r="G1235" s="19" t="s">
        <v>24</v>
      </c>
    </row>
    <row r="1236" spans="1:7" x14ac:dyDescent="0.2">
      <c r="A1236" s="19" t="s">
        <v>127</v>
      </c>
      <c r="B1236" s="19">
        <v>2016</v>
      </c>
      <c r="C1236" s="19" t="s">
        <v>3426</v>
      </c>
      <c r="D1236" s="19" t="s">
        <v>3440</v>
      </c>
      <c r="E1236" s="19" t="s">
        <v>94</v>
      </c>
      <c r="F1236" s="19" t="s">
        <v>1587</v>
      </c>
      <c r="G1236" s="19" t="s">
        <v>23</v>
      </c>
    </row>
    <row r="1237" spans="1:7" x14ac:dyDescent="0.2">
      <c r="A1237" s="19" t="s">
        <v>127</v>
      </c>
      <c r="B1237" s="19">
        <v>2016</v>
      </c>
      <c r="C1237" s="19" t="s">
        <v>3393</v>
      </c>
      <c r="D1237" s="19" t="s">
        <v>3441</v>
      </c>
      <c r="E1237" s="19" t="s">
        <v>94</v>
      </c>
      <c r="F1237" s="19" t="s">
        <v>3442</v>
      </c>
      <c r="G1237" s="19" t="s">
        <v>27</v>
      </c>
    </row>
    <row r="1238" spans="1:7" x14ac:dyDescent="0.2">
      <c r="A1238" s="19" t="s">
        <v>127</v>
      </c>
      <c r="B1238" s="19">
        <v>2016</v>
      </c>
      <c r="C1238" s="19" t="s">
        <v>3393</v>
      </c>
      <c r="D1238" s="19" t="s">
        <v>3443</v>
      </c>
      <c r="E1238" s="19" t="s">
        <v>94</v>
      </c>
      <c r="F1238" s="19" t="s">
        <v>3444</v>
      </c>
      <c r="G1238" s="19" t="s">
        <v>27</v>
      </c>
    </row>
    <row r="1239" spans="1:7" x14ac:dyDescent="0.2">
      <c r="A1239" s="19" t="s">
        <v>127</v>
      </c>
      <c r="B1239" s="19">
        <v>2016</v>
      </c>
      <c r="C1239" s="19" t="s">
        <v>3432</v>
      </c>
      <c r="D1239" s="19" t="s">
        <v>3445</v>
      </c>
      <c r="E1239" s="19" t="s">
        <v>94</v>
      </c>
      <c r="F1239" s="19" t="s">
        <v>3446</v>
      </c>
      <c r="G1239" s="19" t="s">
        <v>23</v>
      </c>
    </row>
    <row r="1240" spans="1:7" x14ac:dyDescent="0.2">
      <c r="A1240" s="19" t="s">
        <v>118</v>
      </c>
      <c r="B1240" s="19">
        <v>2017</v>
      </c>
      <c r="C1240" s="19" t="s">
        <v>3447</v>
      </c>
      <c r="D1240" s="19" t="s">
        <v>3448</v>
      </c>
      <c r="E1240" s="19" t="s">
        <v>93</v>
      </c>
      <c r="F1240" s="19" t="s">
        <v>3449</v>
      </c>
      <c r="G1240" s="19" t="s">
        <v>3450</v>
      </c>
    </row>
    <row r="1241" spans="1:7" x14ac:dyDescent="0.2">
      <c r="A1241" s="19" t="s">
        <v>118</v>
      </c>
      <c r="B1241" s="19">
        <v>2017</v>
      </c>
      <c r="C1241" s="19" t="s">
        <v>3451</v>
      </c>
      <c r="D1241" s="19" t="s">
        <v>3452</v>
      </c>
      <c r="E1241" s="19" t="s">
        <v>93</v>
      </c>
      <c r="F1241" s="19" t="s">
        <v>3274</v>
      </c>
      <c r="G1241" s="19" t="s">
        <v>3453</v>
      </c>
    </row>
    <row r="1242" spans="1:7" x14ac:dyDescent="0.2">
      <c r="A1242" s="19" t="s">
        <v>127</v>
      </c>
      <c r="B1242" s="19">
        <v>2017</v>
      </c>
      <c r="C1242" s="19" t="s">
        <v>3454</v>
      </c>
      <c r="D1242" s="19" t="s">
        <v>2671</v>
      </c>
      <c r="E1242" s="19" t="s">
        <v>94</v>
      </c>
      <c r="F1242" s="19" t="s">
        <v>3455</v>
      </c>
      <c r="G1242" s="19" t="s">
        <v>3456</v>
      </c>
    </row>
    <row r="1243" spans="1:7" x14ac:dyDescent="0.2">
      <c r="A1243" s="19" t="s">
        <v>127</v>
      </c>
      <c r="B1243" s="19">
        <v>2017</v>
      </c>
      <c r="C1243" s="19" t="s">
        <v>3457</v>
      </c>
      <c r="D1243" s="19" t="s">
        <v>3458</v>
      </c>
      <c r="E1243" s="19" t="s">
        <v>94</v>
      </c>
      <c r="F1243" s="19" t="s">
        <v>3459</v>
      </c>
      <c r="G1243" s="19" t="s">
        <v>23</v>
      </c>
    </row>
    <row r="1244" spans="1:7" x14ac:dyDescent="0.2">
      <c r="A1244" s="19" t="s">
        <v>127</v>
      </c>
      <c r="B1244" s="19">
        <v>2017</v>
      </c>
      <c r="C1244" s="19" t="s">
        <v>3460</v>
      </c>
      <c r="D1244" s="19" t="s">
        <v>3461</v>
      </c>
      <c r="E1244" s="19" t="s">
        <v>94</v>
      </c>
      <c r="F1244" s="19" t="s">
        <v>3462</v>
      </c>
      <c r="G1244" s="19" t="s">
        <v>164</v>
      </c>
    </row>
    <row r="1245" spans="1:7" x14ac:dyDescent="0.2">
      <c r="A1245" s="19" t="s">
        <v>127</v>
      </c>
      <c r="B1245" s="19">
        <v>2017</v>
      </c>
      <c r="C1245" s="19" t="s">
        <v>3460</v>
      </c>
      <c r="D1245" s="19" t="s">
        <v>3463</v>
      </c>
      <c r="E1245" s="19" t="s">
        <v>94</v>
      </c>
      <c r="F1245" s="19" t="s">
        <v>3464</v>
      </c>
      <c r="G1245" s="19" t="s">
        <v>164</v>
      </c>
    </row>
    <row r="1246" spans="1:7" x14ac:dyDescent="0.2">
      <c r="A1246" s="19" t="s">
        <v>127</v>
      </c>
      <c r="B1246" s="19">
        <v>2017</v>
      </c>
      <c r="C1246" s="19" t="s">
        <v>3465</v>
      </c>
      <c r="D1246" s="19" t="s">
        <v>427</v>
      </c>
      <c r="E1246" s="19" t="s">
        <v>94</v>
      </c>
      <c r="F1246" s="19" t="s">
        <v>3466</v>
      </c>
      <c r="G1246" s="19" t="s">
        <v>26</v>
      </c>
    </row>
    <row r="1247" spans="1:7" x14ac:dyDescent="0.2">
      <c r="A1247" s="19" t="s">
        <v>127</v>
      </c>
      <c r="B1247" s="19">
        <v>2017</v>
      </c>
      <c r="C1247" s="19" t="s">
        <v>3467</v>
      </c>
      <c r="D1247" s="19" t="s">
        <v>3468</v>
      </c>
      <c r="E1247" s="19" t="s">
        <v>94</v>
      </c>
      <c r="F1247" s="19" t="s">
        <v>3469</v>
      </c>
      <c r="G1247" s="19" t="s">
        <v>3470</v>
      </c>
    </row>
    <row r="1248" spans="1:7" x14ac:dyDescent="0.2">
      <c r="A1248" s="19" t="s">
        <v>127</v>
      </c>
      <c r="B1248" s="19">
        <v>2017</v>
      </c>
      <c r="C1248" s="19" t="s">
        <v>3471</v>
      </c>
      <c r="D1248" s="19" t="s">
        <v>3472</v>
      </c>
      <c r="E1248" s="19" t="s">
        <v>94</v>
      </c>
      <c r="F1248" s="19" t="s">
        <v>3473</v>
      </c>
      <c r="G1248" s="19" t="s">
        <v>302</v>
      </c>
    </row>
    <row r="1249" spans="1:7" x14ac:dyDescent="0.2">
      <c r="A1249" s="19" t="s">
        <v>127</v>
      </c>
      <c r="B1249" s="19">
        <v>2017</v>
      </c>
      <c r="C1249" s="19" t="s">
        <v>3474</v>
      </c>
      <c r="D1249" s="19" t="s">
        <v>3475</v>
      </c>
      <c r="E1249" s="19" t="s">
        <v>94</v>
      </c>
      <c r="F1249" s="19" t="s">
        <v>3476</v>
      </c>
      <c r="G1249" s="19" t="s">
        <v>24</v>
      </c>
    </row>
    <row r="1250" spans="1:7" x14ac:dyDescent="0.2">
      <c r="A1250" s="19" t="s">
        <v>127</v>
      </c>
      <c r="B1250" s="19">
        <v>2017</v>
      </c>
      <c r="C1250" s="19" t="s">
        <v>3477</v>
      </c>
      <c r="D1250" s="19" t="s">
        <v>3478</v>
      </c>
      <c r="E1250" s="19" t="s">
        <v>94</v>
      </c>
      <c r="F1250" s="19" t="s">
        <v>3479</v>
      </c>
      <c r="G1250" s="19" t="s">
        <v>23</v>
      </c>
    </row>
    <row r="1251" spans="1:7" x14ac:dyDescent="0.2">
      <c r="A1251" s="19" t="s">
        <v>127</v>
      </c>
      <c r="B1251" s="19">
        <v>2017</v>
      </c>
      <c r="C1251" s="19" t="s">
        <v>3480</v>
      </c>
      <c r="D1251" s="19" t="s">
        <v>3481</v>
      </c>
      <c r="E1251" s="19" t="s">
        <v>94</v>
      </c>
      <c r="F1251" s="19" t="s">
        <v>3482</v>
      </c>
      <c r="G1251" s="19" t="s">
        <v>23</v>
      </c>
    </row>
    <row r="1252" spans="1:7" x14ac:dyDescent="0.2">
      <c r="A1252" s="19" t="s">
        <v>127</v>
      </c>
      <c r="B1252" s="19">
        <v>2017</v>
      </c>
      <c r="C1252" s="19" t="s">
        <v>3483</v>
      </c>
      <c r="D1252" s="19" t="s">
        <v>3484</v>
      </c>
      <c r="E1252" s="19" t="s">
        <v>94</v>
      </c>
      <c r="F1252" s="19" t="s">
        <v>3485</v>
      </c>
      <c r="G1252" s="19" t="s">
        <v>23</v>
      </c>
    </row>
    <row r="1253" spans="1:7" x14ac:dyDescent="0.2">
      <c r="A1253" s="19" t="s">
        <v>127</v>
      </c>
      <c r="B1253" s="19">
        <v>2017</v>
      </c>
      <c r="C1253" s="19" t="s">
        <v>3483</v>
      </c>
      <c r="D1253" s="19" t="s">
        <v>3486</v>
      </c>
      <c r="E1253" s="19" t="s">
        <v>94</v>
      </c>
      <c r="F1253" s="19" t="s">
        <v>3487</v>
      </c>
      <c r="G1253" s="19" t="s">
        <v>23</v>
      </c>
    </row>
    <row r="1254" spans="1:7" x14ac:dyDescent="0.2">
      <c r="A1254" s="19" t="s">
        <v>127</v>
      </c>
      <c r="B1254" s="19">
        <v>2017</v>
      </c>
      <c r="C1254" s="19" t="s">
        <v>3488</v>
      </c>
      <c r="D1254" s="19" t="s">
        <v>1060</v>
      </c>
      <c r="E1254" s="19" t="s">
        <v>94</v>
      </c>
      <c r="F1254" s="19" t="s">
        <v>3489</v>
      </c>
      <c r="G1254" s="19" t="s">
        <v>23</v>
      </c>
    </row>
    <row r="1255" spans="1:7" x14ac:dyDescent="0.2">
      <c r="A1255" s="19" t="s">
        <v>127</v>
      </c>
      <c r="B1255" s="19">
        <v>2017</v>
      </c>
      <c r="C1255" s="19" t="s">
        <v>3490</v>
      </c>
      <c r="D1255" s="19" t="s">
        <v>3491</v>
      </c>
      <c r="E1255" s="19" t="s">
        <v>94</v>
      </c>
      <c r="F1255" s="19" t="s">
        <v>3492</v>
      </c>
      <c r="G1255" s="19" t="s">
        <v>23</v>
      </c>
    </row>
    <row r="1256" spans="1:7" x14ac:dyDescent="0.2">
      <c r="A1256" s="19" t="s">
        <v>127</v>
      </c>
      <c r="B1256" s="19">
        <v>2017</v>
      </c>
      <c r="C1256" s="19" t="s">
        <v>3493</v>
      </c>
      <c r="D1256" s="19" t="s">
        <v>3493</v>
      </c>
      <c r="E1256" s="19" t="s">
        <v>94</v>
      </c>
      <c r="F1256" s="19" t="s">
        <v>3494</v>
      </c>
      <c r="G1256" s="19" t="s">
        <v>47</v>
      </c>
    </row>
    <row r="1257" spans="1:7" x14ac:dyDescent="0.2">
      <c r="A1257" s="19" t="s">
        <v>127</v>
      </c>
      <c r="B1257" s="19">
        <v>2017</v>
      </c>
      <c r="C1257" s="19" t="s">
        <v>3493</v>
      </c>
      <c r="D1257" s="19" t="s">
        <v>3495</v>
      </c>
      <c r="E1257" s="19" t="s">
        <v>94</v>
      </c>
      <c r="F1257" s="19" t="s">
        <v>3496</v>
      </c>
      <c r="G1257" s="19" t="s">
        <v>47</v>
      </c>
    </row>
    <row r="1258" spans="1:7" x14ac:dyDescent="0.2">
      <c r="A1258" s="19" t="s">
        <v>127</v>
      </c>
      <c r="B1258" s="19">
        <v>2017</v>
      </c>
      <c r="C1258" s="19" t="s">
        <v>3497</v>
      </c>
      <c r="D1258" s="19" t="s">
        <v>1988</v>
      </c>
      <c r="E1258" s="19" t="s">
        <v>94</v>
      </c>
      <c r="F1258" s="19" t="s">
        <v>2177</v>
      </c>
      <c r="G1258" s="19" t="s">
        <v>23</v>
      </c>
    </row>
    <row r="1259" spans="1:7" x14ac:dyDescent="0.2">
      <c r="A1259" s="19" t="s">
        <v>127</v>
      </c>
      <c r="B1259" s="19">
        <v>2017</v>
      </c>
      <c r="C1259" s="19" t="s">
        <v>3498</v>
      </c>
      <c r="D1259" s="19" t="s">
        <v>3248</v>
      </c>
      <c r="E1259" s="19" t="s">
        <v>94</v>
      </c>
      <c r="F1259" s="19" t="s">
        <v>3499</v>
      </c>
      <c r="G1259" s="19" t="s">
        <v>24</v>
      </c>
    </row>
    <row r="1260" spans="1:7" x14ac:dyDescent="0.2">
      <c r="A1260" s="19" t="s">
        <v>127</v>
      </c>
      <c r="B1260" s="19">
        <v>2017</v>
      </c>
      <c r="C1260" s="19" t="s">
        <v>3498</v>
      </c>
      <c r="D1260" s="19" t="s">
        <v>3500</v>
      </c>
      <c r="E1260" s="19" t="s">
        <v>94</v>
      </c>
      <c r="F1260" s="19" t="s">
        <v>3183</v>
      </c>
      <c r="G1260" s="19" t="s">
        <v>24</v>
      </c>
    </row>
    <row r="1261" spans="1:7" x14ac:dyDescent="0.2">
      <c r="A1261" s="19" t="s">
        <v>127</v>
      </c>
      <c r="B1261" s="19">
        <v>2017</v>
      </c>
      <c r="C1261" s="19" t="s">
        <v>3474</v>
      </c>
      <c r="D1261" s="19" t="s">
        <v>3260</v>
      </c>
      <c r="E1261" s="19" t="s">
        <v>94</v>
      </c>
      <c r="F1261" s="19" t="s">
        <v>3501</v>
      </c>
      <c r="G1261" s="19" t="s">
        <v>24</v>
      </c>
    </row>
    <row r="1262" spans="1:7" x14ac:dyDescent="0.2">
      <c r="A1262" s="19" t="s">
        <v>117</v>
      </c>
      <c r="B1262" s="19">
        <v>2017</v>
      </c>
      <c r="C1262" s="19" t="s">
        <v>3502</v>
      </c>
      <c r="D1262" s="19" t="s">
        <v>3503</v>
      </c>
      <c r="E1262" s="19" t="s">
        <v>95</v>
      </c>
      <c r="F1262" s="19" t="s">
        <v>3504</v>
      </c>
      <c r="G1262" s="19" t="s">
        <v>53</v>
      </c>
    </row>
    <row r="1263" spans="1:7" x14ac:dyDescent="0.2">
      <c r="A1263" s="19" t="s">
        <v>127</v>
      </c>
      <c r="B1263" s="19">
        <v>2017</v>
      </c>
      <c r="C1263" s="19" t="s">
        <v>3505</v>
      </c>
      <c r="D1263" s="19" t="s">
        <v>3506</v>
      </c>
      <c r="E1263" s="19" t="s">
        <v>94</v>
      </c>
      <c r="F1263" s="19" t="s">
        <v>3507</v>
      </c>
      <c r="G1263" s="19" t="s">
        <v>23</v>
      </c>
    </row>
    <row r="1264" spans="1:7" x14ac:dyDescent="0.2">
      <c r="A1264" s="19" t="s">
        <v>125</v>
      </c>
      <c r="B1264" s="19">
        <v>2017</v>
      </c>
      <c r="C1264" s="19" t="s">
        <v>3467</v>
      </c>
      <c r="D1264" s="19" t="s">
        <v>3508</v>
      </c>
      <c r="E1264" s="19" t="s">
        <v>92</v>
      </c>
      <c r="F1264" s="19" t="s">
        <v>3509</v>
      </c>
      <c r="G1264" s="19" t="s">
        <v>3470</v>
      </c>
    </row>
    <row r="1265" spans="1:7" x14ac:dyDescent="0.2">
      <c r="A1265" s="19" t="s">
        <v>125</v>
      </c>
      <c r="B1265" s="19">
        <v>2017</v>
      </c>
      <c r="C1265" s="19" t="s">
        <v>3457</v>
      </c>
      <c r="D1265" s="19" t="s">
        <v>3510</v>
      </c>
      <c r="E1265" s="19" t="s">
        <v>92</v>
      </c>
      <c r="F1265" s="19" t="s">
        <v>2334</v>
      </c>
      <c r="G1265" s="19" t="s">
        <v>23</v>
      </c>
    </row>
    <row r="1266" spans="1:7" x14ac:dyDescent="0.2">
      <c r="A1266" s="19" t="s">
        <v>125</v>
      </c>
      <c r="B1266" s="19">
        <v>2017</v>
      </c>
      <c r="C1266" s="19" t="s">
        <v>3511</v>
      </c>
      <c r="D1266" s="19" t="s">
        <v>2900</v>
      </c>
      <c r="E1266" s="19" t="s">
        <v>92</v>
      </c>
      <c r="F1266" s="19" t="s">
        <v>3512</v>
      </c>
      <c r="G1266" s="19" t="s">
        <v>43</v>
      </c>
    </row>
    <row r="1267" spans="1:7" x14ac:dyDescent="0.2">
      <c r="A1267" s="19" t="s">
        <v>125</v>
      </c>
      <c r="B1267" s="19">
        <v>2017</v>
      </c>
      <c r="C1267" s="19" t="s">
        <v>3480</v>
      </c>
      <c r="D1267" s="19" t="s">
        <v>3513</v>
      </c>
      <c r="E1267" s="19" t="s">
        <v>92</v>
      </c>
      <c r="F1267" s="19" t="s">
        <v>3514</v>
      </c>
      <c r="G1267" s="19" t="s">
        <v>23</v>
      </c>
    </row>
    <row r="1268" spans="1:7" x14ac:dyDescent="0.2">
      <c r="A1268" s="19" t="s">
        <v>127</v>
      </c>
      <c r="B1268" s="19">
        <v>2017</v>
      </c>
      <c r="C1268" s="19" t="s">
        <v>3186</v>
      </c>
      <c r="D1268" s="19" t="s">
        <v>3515</v>
      </c>
      <c r="E1268" s="19" t="s">
        <v>94</v>
      </c>
      <c r="F1268" s="19" t="s">
        <v>3516</v>
      </c>
      <c r="G1268" s="19" t="s">
        <v>23</v>
      </c>
    </row>
    <row r="1269" spans="1:7" x14ac:dyDescent="0.2">
      <c r="A1269" s="19" t="s">
        <v>127</v>
      </c>
      <c r="B1269" s="19">
        <v>2017</v>
      </c>
      <c r="C1269" s="19" t="s">
        <v>3517</v>
      </c>
      <c r="D1269" s="19" t="s">
        <v>3518</v>
      </c>
      <c r="E1269" s="19" t="s">
        <v>94</v>
      </c>
      <c r="F1269" s="19" t="s">
        <v>3519</v>
      </c>
      <c r="G1269" s="19" t="s">
        <v>26</v>
      </c>
    </row>
    <row r="1270" spans="1:7" x14ac:dyDescent="0.2">
      <c r="A1270" s="19" t="s">
        <v>118</v>
      </c>
      <c r="B1270" s="19">
        <v>2017</v>
      </c>
      <c r="C1270" s="19" t="s">
        <v>3520</v>
      </c>
      <c r="D1270" s="19" t="s">
        <v>3521</v>
      </c>
      <c r="E1270" s="19" t="s">
        <v>93</v>
      </c>
      <c r="F1270" s="19" t="s">
        <v>3522</v>
      </c>
      <c r="G1270" s="19" t="s">
        <v>23</v>
      </c>
    </row>
    <row r="1271" spans="1:7" x14ac:dyDescent="0.2">
      <c r="A1271" s="19" t="s">
        <v>118</v>
      </c>
      <c r="B1271" s="19">
        <v>2017</v>
      </c>
      <c r="C1271" s="19" t="s">
        <v>3523</v>
      </c>
      <c r="D1271" s="19" t="s">
        <v>3524</v>
      </c>
      <c r="E1271" s="19" t="s">
        <v>93</v>
      </c>
      <c r="F1271" s="19" t="s">
        <v>1719</v>
      </c>
      <c r="G1271" s="19" t="s">
        <v>23</v>
      </c>
    </row>
    <row r="1272" spans="1:7" x14ac:dyDescent="0.2">
      <c r="A1272" s="19" t="s">
        <v>118</v>
      </c>
      <c r="B1272" s="19">
        <v>2017</v>
      </c>
      <c r="C1272" s="19" t="s">
        <v>3525</v>
      </c>
      <c r="D1272" s="19" t="s">
        <v>3526</v>
      </c>
      <c r="E1272" s="19" t="s">
        <v>93</v>
      </c>
      <c r="F1272" s="19" t="s">
        <v>3527</v>
      </c>
      <c r="G1272" s="19" t="s">
        <v>54</v>
      </c>
    </row>
    <row r="1273" spans="1:7" x14ac:dyDescent="0.2">
      <c r="A1273" s="19" t="s">
        <v>118</v>
      </c>
      <c r="B1273" s="19">
        <v>2017</v>
      </c>
      <c r="C1273" s="19" t="s">
        <v>3528</v>
      </c>
      <c r="D1273" s="19" t="s">
        <v>2256</v>
      </c>
      <c r="E1273" s="19" t="s">
        <v>93</v>
      </c>
      <c r="F1273" s="19" t="s">
        <v>3529</v>
      </c>
      <c r="G1273" s="19" t="s">
        <v>23</v>
      </c>
    </row>
    <row r="1274" spans="1:7" x14ac:dyDescent="0.2">
      <c r="A1274" s="19" t="s">
        <v>118</v>
      </c>
      <c r="B1274" s="19">
        <v>2017</v>
      </c>
      <c r="C1274" s="19" t="s">
        <v>3530</v>
      </c>
      <c r="D1274" s="19" t="s">
        <v>3531</v>
      </c>
      <c r="E1274" s="19" t="s">
        <v>93</v>
      </c>
      <c r="F1274" s="19" t="s">
        <v>3532</v>
      </c>
      <c r="G1274" s="19" t="s">
        <v>23</v>
      </c>
    </row>
    <row r="1275" spans="1:7" x14ac:dyDescent="0.2">
      <c r="A1275" s="19" t="s">
        <v>118</v>
      </c>
      <c r="B1275" s="19">
        <v>2017</v>
      </c>
      <c r="C1275" s="19" t="s">
        <v>3533</v>
      </c>
      <c r="D1275" s="19" t="s">
        <v>3534</v>
      </c>
      <c r="E1275" s="19" t="s">
        <v>93</v>
      </c>
      <c r="F1275" s="19" t="s">
        <v>3535</v>
      </c>
      <c r="G1275" s="19" t="s">
        <v>24</v>
      </c>
    </row>
    <row r="1276" spans="1:7" x14ac:dyDescent="0.2">
      <c r="A1276" s="19" t="s">
        <v>127</v>
      </c>
      <c r="B1276" s="19">
        <v>2017</v>
      </c>
      <c r="C1276" s="19" t="s">
        <v>3454</v>
      </c>
      <c r="D1276" s="19" t="s">
        <v>2219</v>
      </c>
      <c r="E1276" s="19" t="s">
        <v>94</v>
      </c>
      <c r="F1276" s="19" t="s">
        <v>3536</v>
      </c>
      <c r="G1276" s="19" t="s">
        <v>3456</v>
      </c>
    </row>
    <row r="1277" spans="1:7" x14ac:dyDescent="0.2">
      <c r="A1277" s="19" t="s">
        <v>118</v>
      </c>
      <c r="B1277" s="19">
        <v>2017</v>
      </c>
      <c r="C1277" s="19" t="s">
        <v>3537</v>
      </c>
      <c r="D1277" s="19" t="s">
        <v>3538</v>
      </c>
      <c r="E1277" s="19" t="s">
        <v>93</v>
      </c>
      <c r="F1277" s="19" t="s">
        <v>3539</v>
      </c>
      <c r="G1277" s="19" t="s">
        <v>23</v>
      </c>
    </row>
    <row r="1278" spans="1:7" x14ac:dyDescent="0.2">
      <c r="A1278" s="19" t="s">
        <v>118</v>
      </c>
      <c r="B1278" s="19">
        <v>2017</v>
      </c>
      <c r="C1278" s="19" t="s">
        <v>3540</v>
      </c>
      <c r="D1278" s="19" t="s">
        <v>1060</v>
      </c>
      <c r="E1278" s="19" t="s">
        <v>93</v>
      </c>
      <c r="F1278" s="19" t="s">
        <v>3541</v>
      </c>
      <c r="G1278" s="19" t="s">
        <v>23</v>
      </c>
    </row>
    <row r="1279" spans="1:7" x14ac:dyDescent="0.2">
      <c r="A1279" s="19" t="s">
        <v>118</v>
      </c>
      <c r="B1279" s="19">
        <v>2017</v>
      </c>
      <c r="C1279" s="19" t="s">
        <v>3542</v>
      </c>
      <c r="D1279" s="19" t="s">
        <v>3543</v>
      </c>
      <c r="E1279" s="19" t="s">
        <v>93</v>
      </c>
      <c r="F1279" s="19" t="s">
        <v>3544</v>
      </c>
      <c r="G1279" s="19" t="s">
        <v>23</v>
      </c>
    </row>
    <row r="1280" spans="1:7" x14ac:dyDescent="0.2">
      <c r="A1280" s="19" t="s">
        <v>125</v>
      </c>
      <c r="B1280" s="19">
        <v>2017</v>
      </c>
      <c r="C1280" s="19" t="s">
        <v>3488</v>
      </c>
      <c r="D1280" s="19" t="s">
        <v>3545</v>
      </c>
      <c r="E1280" s="19" t="s">
        <v>92</v>
      </c>
      <c r="F1280" s="19" t="s">
        <v>3546</v>
      </c>
      <c r="G1280" s="19" t="s">
        <v>23</v>
      </c>
    </row>
    <row r="1281" spans="1:7" x14ac:dyDescent="0.2">
      <c r="A1281" s="19" t="s">
        <v>125</v>
      </c>
      <c r="B1281" s="19">
        <v>2017</v>
      </c>
      <c r="C1281" s="19" t="s">
        <v>3505</v>
      </c>
      <c r="D1281" s="19" t="s">
        <v>3547</v>
      </c>
      <c r="E1281" s="19" t="s">
        <v>92</v>
      </c>
      <c r="F1281" s="19" t="s">
        <v>3090</v>
      </c>
      <c r="G1281" s="19" t="s">
        <v>23</v>
      </c>
    </row>
    <row r="1282" spans="1:7" x14ac:dyDescent="0.2">
      <c r="A1282" s="19" t="s">
        <v>118</v>
      </c>
      <c r="B1282" s="19">
        <v>2017</v>
      </c>
      <c r="C1282" s="19" t="s">
        <v>3460</v>
      </c>
      <c r="D1282" s="19" t="s">
        <v>3548</v>
      </c>
      <c r="E1282" s="19" t="s">
        <v>93</v>
      </c>
      <c r="F1282" s="19" t="s">
        <v>2143</v>
      </c>
      <c r="G1282" s="19" t="s">
        <v>164</v>
      </c>
    </row>
    <row r="1283" spans="1:7" x14ac:dyDescent="0.2">
      <c r="A1283" s="19" t="s">
        <v>118</v>
      </c>
      <c r="B1283" s="19">
        <v>2017</v>
      </c>
      <c r="C1283" s="19" t="s">
        <v>3549</v>
      </c>
      <c r="D1283" s="19" t="s">
        <v>3550</v>
      </c>
      <c r="E1283" s="19" t="s">
        <v>93</v>
      </c>
      <c r="F1283" s="19" t="s">
        <v>3551</v>
      </c>
      <c r="G1283" s="19" t="s">
        <v>164</v>
      </c>
    </row>
    <row r="1284" spans="1:7" x14ac:dyDescent="0.2">
      <c r="A1284" s="19" t="s">
        <v>127</v>
      </c>
      <c r="B1284" s="19">
        <v>2018</v>
      </c>
      <c r="C1284" s="19" t="s">
        <v>3552</v>
      </c>
      <c r="D1284" s="19" t="s">
        <v>3553</v>
      </c>
      <c r="E1284" s="19" t="s">
        <v>94</v>
      </c>
      <c r="F1284" s="19" t="s">
        <v>3554</v>
      </c>
      <c r="G1284" s="19" t="s">
        <v>164</v>
      </c>
    </row>
    <row r="1285" spans="1:7" x14ac:dyDescent="0.2">
      <c r="A1285" s="19" t="s">
        <v>127</v>
      </c>
      <c r="B1285" s="19">
        <v>2018</v>
      </c>
      <c r="C1285" s="19" t="s">
        <v>3555</v>
      </c>
      <c r="D1285" s="19" t="s">
        <v>3556</v>
      </c>
      <c r="E1285" s="19" t="s">
        <v>94</v>
      </c>
      <c r="F1285" s="19" t="s">
        <v>3557</v>
      </c>
      <c r="G1285" s="19" t="s">
        <v>23</v>
      </c>
    </row>
    <row r="1286" spans="1:7" x14ac:dyDescent="0.2">
      <c r="A1286" s="19" t="s">
        <v>117</v>
      </c>
      <c r="B1286" s="19">
        <v>2018</v>
      </c>
      <c r="C1286" s="19" t="s">
        <v>3558</v>
      </c>
      <c r="D1286" s="19" t="s">
        <v>3559</v>
      </c>
      <c r="E1286" s="19" t="s">
        <v>95</v>
      </c>
      <c r="F1286" s="19" t="s">
        <v>3560</v>
      </c>
      <c r="G1286" s="19" t="s">
        <v>23</v>
      </c>
    </row>
    <row r="1287" spans="1:7" x14ac:dyDescent="0.2">
      <c r="A1287" s="19" t="s">
        <v>117</v>
      </c>
      <c r="B1287" s="19">
        <v>2018</v>
      </c>
      <c r="C1287" s="19" t="s">
        <v>3561</v>
      </c>
      <c r="D1287" s="19" t="s">
        <v>689</v>
      </c>
      <c r="E1287" s="19" t="s">
        <v>95</v>
      </c>
      <c r="F1287" s="19" t="s">
        <v>3562</v>
      </c>
      <c r="G1287" s="19" t="s">
        <v>26</v>
      </c>
    </row>
    <row r="1288" spans="1:7" x14ac:dyDescent="0.2">
      <c r="A1288" s="19" t="s">
        <v>117</v>
      </c>
      <c r="B1288" s="19">
        <v>2018</v>
      </c>
      <c r="C1288" s="19" t="s">
        <v>2907</v>
      </c>
      <c r="D1288" s="19" t="s">
        <v>3563</v>
      </c>
      <c r="E1288" s="19" t="s">
        <v>95</v>
      </c>
      <c r="F1288" s="19" t="s">
        <v>3564</v>
      </c>
      <c r="G1288" s="19" t="s">
        <v>23</v>
      </c>
    </row>
    <row r="1289" spans="1:7" x14ac:dyDescent="0.2">
      <c r="A1289" s="19" t="s">
        <v>117</v>
      </c>
      <c r="B1289" s="19">
        <v>2018</v>
      </c>
      <c r="C1289" s="19" t="s">
        <v>3565</v>
      </c>
      <c r="D1289" s="19" t="s">
        <v>3566</v>
      </c>
      <c r="E1289" s="19" t="s">
        <v>95</v>
      </c>
      <c r="F1289" s="19" t="s">
        <v>3567</v>
      </c>
      <c r="G1289" s="19" t="s">
        <v>23</v>
      </c>
    </row>
    <row r="1290" spans="1:7" x14ac:dyDescent="0.2">
      <c r="A1290" s="19" t="s">
        <v>117</v>
      </c>
      <c r="B1290" s="19">
        <v>2018</v>
      </c>
      <c r="C1290" s="19" t="s">
        <v>3568</v>
      </c>
      <c r="D1290" s="19" t="s">
        <v>3569</v>
      </c>
      <c r="E1290" s="19" t="s">
        <v>95</v>
      </c>
      <c r="F1290" s="19" t="s">
        <v>3570</v>
      </c>
      <c r="G1290" s="19" t="s">
        <v>23</v>
      </c>
    </row>
    <row r="1291" spans="1:7" x14ac:dyDescent="0.2">
      <c r="A1291" s="19" t="s">
        <v>127</v>
      </c>
      <c r="B1291" s="19">
        <v>2018</v>
      </c>
      <c r="C1291" s="19" t="s">
        <v>3571</v>
      </c>
      <c r="D1291" s="19" t="s">
        <v>3572</v>
      </c>
      <c r="E1291" s="19" t="s">
        <v>94</v>
      </c>
      <c r="F1291" s="19" t="s">
        <v>2753</v>
      </c>
      <c r="G1291" s="19" t="s">
        <v>23</v>
      </c>
    </row>
    <row r="1292" spans="1:7" x14ac:dyDescent="0.2">
      <c r="A1292" s="19" t="s">
        <v>118</v>
      </c>
      <c r="B1292" s="19">
        <v>2018</v>
      </c>
      <c r="C1292" s="19" t="s">
        <v>3573</v>
      </c>
      <c r="D1292" s="19" t="s">
        <v>3574</v>
      </c>
      <c r="E1292" s="19" t="s">
        <v>93</v>
      </c>
      <c r="F1292" s="19" t="s">
        <v>3575</v>
      </c>
      <c r="G1292" s="19" t="s">
        <v>164</v>
      </c>
    </row>
    <row r="1293" spans="1:7" x14ac:dyDescent="0.2">
      <c r="A1293" s="19" t="s">
        <v>127</v>
      </c>
      <c r="B1293" s="19">
        <v>2018</v>
      </c>
      <c r="C1293" s="19" t="s">
        <v>3576</v>
      </c>
      <c r="D1293" s="19" t="s">
        <v>3577</v>
      </c>
      <c r="E1293" s="19" t="s">
        <v>94</v>
      </c>
      <c r="F1293" s="19" t="s">
        <v>3578</v>
      </c>
      <c r="G1293" s="19" t="s">
        <v>23</v>
      </c>
    </row>
    <row r="1294" spans="1:7" x14ac:dyDescent="0.2">
      <c r="A1294" s="19" t="s">
        <v>127</v>
      </c>
      <c r="B1294" s="19">
        <v>2018</v>
      </c>
      <c r="C1294" s="19" t="s">
        <v>3579</v>
      </c>
      <c r="D1294" s="19" t="s">
        <v>3580</v>
      </c>
      <c r="E1294" s="19" t="s">
        <v>94</v>
      </c>
      <c r="F1294" s="19" t="s">
        <v>3581</v>
      </c>
      <c r="G1294" s="19" t="s">
        <v>3582</v>
      </c>
    </row>
    <row r="1295" spans="1:7" x14ac:dyDescent="0.2">
      <c r="A1295" s="19" t="s">
        <v>127</v>
      </c>
      <c r="B1295" s="19">
        <v>2018</v>
      </c>
      <c r="C1295" s="19" t="s">
        <v>3583</v>
      </c>
      <c r="D1295" s="19" t="s">
        <v>3584</v>
      </c>
      <c r="E1295" s="19" t="s">
        <v>94</v>
      </c>
      <c r="F1295" s="19" t="s">
        <v>3585</v>
      </c>
      <c r="G1295" s="19" t="s">
        <v>3586</v>
      </c>
    </row>
    <row r="1296" spans="1:7" x14ac:dyDescent="0.2">
      <c r="A1296" s="19" t="s">
        <v>127</v>
      </c>
      <c r="B1296" s="19">
        <v>2018</v>
      </c>
      <c r="C1296" s="19" t="s">
        <v>3583</v>
      </c>
      <c r="D1296" s="19" t="s">
        <v>3587</v>
      </c>
      <c r="E1296" s="19" t="s">
        <v>94</v>
      </c>
      <c r="F1296" s="19" t="s">
        <v>3462</v>
      </c>
      <c r="G1296" s="19" t="s">
        <v>3586</v>
      </c>
    </row>
    <row r="1297" spans="1:7" x14ac:dyDescent="0.2">
      <c r="A1297" s="19" t="s">
        <v>127</v>
      </c>
      <c r="B1297" s="19">
        <v>2018</v>
      </c>
      <c r="C1297" s="19" t="s">
        <v>3588</v>
      </c>
      <c r="D1297" s="19" t="s">
        <v>3589</v>
      </c>
      <c r="E1297" s="19" t="s">
        <v>94</v>
      </c>
      <c r="F1297" s="19" t="s">
        <v>3590</v>
      </c>
      <c r="G1297" s="19" t="s">
        <v>3591</v>
      </c>
    </row>
    <row r="1298" spans="1:7" x14ac:dyDescent="0.2">
      <c r="A1298" s="19" t="s">
        <v>127</v>
      </c>
      <c r="B1298" s="19">
        <v>2018</v>
      </c>
      <c r="C1298" s="19" t="s">
        <v>3592</v>
      </c>
      <c r="D1298" s="19" t="s">
        <v>3593</v>
      </c>
      <c r="E1298" s="19" t="s">
        <v>94</v>
      </c>
      <c r="F1298" s="19" t="s">
        <v>3269</v>
      </c>
      <c r="G1298" s="19" t="s">
        <v>23</v>
      </c>
    </row>
    <row r="1299" spans="1:7" x14ac:dyDescent="0.2">
      <c r="A1299" s="19" t="s">
        <v>127</v>
      </c>
      <c r="B1299" s="19">
        <v>2018</v>
      </c>
      <c r="C1299" s="19" t="s">
        <v>3594</v>
      </c>
      <c r="D1299" s="19" t="s">
        <v>3595</v>
      </c>
      <c r="E1299" s="19" t="s">
        <v>94</v>
      </c>
      <c r="F1299" s="19" t="s">
        <v>3596</v>
      </c>
      <c r="G1299" s="19" t="s">
        <v>64</v>
      </c>
    </row>
    <row r="1300" spans="1:7" x14ac:dyDescent="0.2">
      <c r="A1300" s="19" t="s">
        <v>127</v>
      </c>
      <c r="B1300" s="19">
        <v>2018</v>
      </c>
      <c r="C1300" s="19" t="s">
        <v>3597</v>
      </c>
      <c r="D1300" s="19" t="s">
        <v>2219</v>
      </c>
      <c r="E1300" s="19" t="s">
        <v>94</v>
      </c>
      <c r="F1300" s="19" t="s">
        <v>3598</v>
      </c>
      <c r="G1300" s="19" t="s">
        <v>3599</v>
      </c>
    </row>
    <row r="1301" spans="1:7" x14ac:dyDescent="0.2">
      <c r="A1301" s="19" t="s">
        <v>127</v>
      </c>
      <c r="B1301" s="19">
        <v>2018</v>
      </c>
      <c r="C1301" s="19" t="s">
        <v>3588</v>
      </c>
      <c r="D1301" s="19" t="s">
        <v>3600</v>
      </c>
      <c r="E1301" s="19" t="s">
        <v>94</v>
      </c>
      <c r="F1301" s="19" t="s">
        <v>3601</v>
      </c>
      <c r="G1301" s="19" t="s">
        <v>3591</v>
      </c>
    </row>
    <row r="1302" spans="1:7" x14ac:dyDescent="0.2">
      <c r="A1302" s="19" t="s">
        <v>127</v>
      </c>
      <c r="B1302" s="19">
        <v>2018</v>
      </c>
      <c r="C1302" s="19" t="s">
        <v>3602</v>
      </c>
      <c r="D1302" s="19" t="s">
        <v>3603</v>
      </c>
      <c r="E1302" s="19" t="s">
        <v>94</v>
      </c>
      <c r="F1302" s="19" t="s">
        <v>3604</v>
      </c>
      <c r="G1302" s="19" t="s">
        <v>23</v>
      </c>
    </row>
    <row r="1303" spans="1:7" x14ac:dyDescent="0.2">
      <c r="A1303" s="19" t="s">
        <v>117</v>
      </c>
      <c r="B1303" s="19">
        <v>2018</v>
      </c>
      <c r="C1303" s="19" t="s">
        <v>3605</v>
      </c>
      <c r="D1303" s="19" t="s">
        <v>3606</v>
      </c>
      <c r="E1303" s="19" t="s">
        <v>95</v>
      </c>
      <c r="F1303" s="19" t="s">
        <v>3607</v>
      </c>
      <c r="G1303" s="19" t="s">
        <v>28</v>
      </c>
    </row>
    <row r="1304" spans="1:7" x14ac:dyDescent="0.2">
      <c r="A1304" s="19" t="s">
        <v>127</v>
      </c>
      <c r="B1304" s="19">
        <v>2018</v>
      </c>
      <c r="C1304" s="19" t="s">
        <v>3608</v>
      </c>
      <c r="D1304" s="19" t="s">
        <v>3609</v>
      </c>
      <c r="E1304" s="19" t="s">
        <v>94</v>
      </c>
      <c r="F1304" s="19" t="s">
        <v>3610</v>
      </c>
      <c r="G1304" s="19" t="s">
        <v>23</v>
      </c>
    </row>
    <row r="1305" spans="1:7" x14ac:dyDescent="0.2">
      <c r="A1305" s="19" t="s">
        <v>127</v>
      </c>
      <c r="B1305" s="19">
        <v>2018</v>
      </c>
      <c r="C1305" s="19" t="s">
        <v>3608</v>
      </c>
      <c r="D1305" s="19" t="s">
        <v>3611</v>
      </c>
      <c r="E1305" s="19" t="s">
        <v>94</v>
      </c>
      <c r="F1305" s="19" t="s">
        <v>3612</v>
      </c>
      <c r="G1305" s="19" t="s">
        <v>23</v>
      </c>
    </row>
    <row r="1306" spans="1:7" x14ac:dyDescent="0.2">
      <c r="A1306" s="19" t="s">
        <v>127</v>
      </c>
      <c r="B1306" s="19">
        <v>2018</v>
      </c>
      <c r="C1306" s="19" t="s">
        <v>3552</v>
      </c>
      <c r="D1306" s="19" t="s">
        <v>3613</v>
      </c>
      <c r="E1306" s="19" t="s">
        <v>94</v>
      </c>
      <c r="F1306" s="19" t="s">
        <v>3614</v>
      </c>
      <c r="G1306" s="19" t="s">
        <v>164</v>
      </c>
    </row>
    <row r="1307" spans="1:7" x14ac:dyDescent="0.2">
      <c r="A1307" s="19" t="s">
        <v>127</v>
      </c>
      <c r="B1307" s="19">
        <v>2018</v>
      </c>
      <c r="C1307" s="19" t="s">
        <v>3594</v>
      </c>
      <c r="D1307" s="19" t="s">
        <v>3615</v>
      </c>
      <c r="E1307" s="19" t="s">
        <v>94</v>
      </c>
      <c r="F1307" s="19" t="s">
        <v>3616</v>
      </c>
    </row>
    <row r="1308" spans="1:7" x14ac:dyDescent="0.2">
      <c r="A1308" s="19" t="s">
        <v>117</v>
      </c>
      <c r="B1308" s="19">
        <v>2018</v>
      </c>
      <c r="C1308" s="19" t="s">
        <v>3617</v>
      </c>
      <c r="D1308" s="19" t="s">
        <v>1133</v>
      </c>
      <c r="E1308" s="19" t="s">
        <v>95</v>
      </c>
      <c r="F1308" s="19" t="s">
        <v>3618</v>
      </c>
      <c r="G1308" s="19" t="s">
        <v>25</v>
      </c>
    </row>
    <row r="1309" spans="1:7" x14ac:dyDescent="0.2">
      <c r="A1309" s="19" t="s">
        <v>118</v>
      </c>
      <c r="B1309" s="19">
        <v>2018</v>
      </c>
      <c r="C1309" s="19" t="s">
        <v>3619</v>
      </c>
      <c r="D1309" s="19" t="s">
        <v>3620</v>
      </c>
      <c r="E1309" s="19" t="s">
        <v>93</v>
      </c>
      <c r="F1309" s="19" t="s">
        <v>3621</v>
      </c>
      <c r="G1309" s="19" t="s">
        <v>23</v>
      </c>
    </row>
    <row r="1310" spans="1:7" x14ac:dyDescent="0.2">
      <c r="A1310" s="19" t="s">
        <v>127</v>
      </c>
      <c r="B1310" s="19">
        <v>2018</v>
      </c>
      <c r="C1310" s="19" t="s">
        <v>3622</v>
      </c>
      <c r="D1310" s="19" t="s">
        <v>3623</v>
      </c>
      <c r="E1310" s="19" t="s">
        <v>94</v>
      </c>
      <c r="F1310" s="19" t="s">
        <v>3624</v>
      </c>
      <c r="G1310" s="19" t="s">
        <v>23</v>
      </c>
    </row>
    <row r="1311" spans="1:7" x14ac:dyDescent="0.2">
      <c r="A1311" s="19" t="s">
        <v>127</v>
      </c>
      <c r="B1311" s="19">
        <v>2018</v>
      </c>
      <c r="C1311" s="19" t="s">
        <v>3625</v>
      </c>
      <c r="D1311" s="19" t="s">
        <v>3626</v>
      </c>
      <c r="E1311" s="19" t="s">
        <v>94</v>
      </c>
      <c r="F1311" s="19" t="s">
        <v>3627</v>
      </c>
      <c r="G1311" s="19" t="s">
        <v>23</v>
      </c>
    </row>
    <row r="1312" spans="1:7" x14ac:dyDescent="0.2">
      <c r="A1312" s="19" t="s">
        <v>118</v>
      </c>
      <c r="B1312" s="19">
        <v>2018</v>
      </c>
      <c r="C1312" s="19" t="s">
        <v>3628</v>
      </c>
      <c r="D1312" s="19" t="s">
        <v>3629</v>
      </c>
      <c r="E1312" s="19" t="s">
        <v>93</v>
      </c>
      <c r="F1312" s="19" t="s">
        <v>2516</v>
      </c>
      <c r="G1312" s="19" t="s">
        <v>23</v>
      </c>
    </row>
    <row r="1313" spans="1:7" x14ac:dyDescent="0.2">
      <c r="A1313" s="19" t="s">
        <v>118</v>
      </c>
      <c r="B1313" s="19">
        <v>2018</v>
      </c>
      <c r="C1313" s="19" t="s">
        <v>3630</v>
      </c>
      <c r="D1313" s="19" t="s">
        <v>3631</v>
      </c>
      <c r="E1313" s="19" t="s">
        <v>93</v>
      </c>
      <c r="F1313" s="19" t="s">
        <v>3632</v>
      </c>
      <c r="G1313" s="19" t="s">
        <v>3633</v>
      </c>
    </row>
    <row r="1314" spans="1:7" x14ac:dyDescent="0.2">
      <c r="A1314" s="19" t="s">
        <v>118</v>
      </c>
      <c r="B1314" s="19">
        <v>2018</v>
      </c>
      <c r="C1314" s="19" t="s">
        <v>3634</v>
      </c>
      <c r="D1314" s="19" t="s">
        <v>3635</v>
      </c>
      <c r="E1314" s="19" t="s">
        <v>93</v>
      </c>
      <c r="F1314" s="19" t="s">
        <v>3636</v>
      </c>
      <c r="G1314" s="19" t="s">
        <v>23</v>
      </c>
    </row>
    <row r="1315" spans="1:7" x14ac:dyDescent="0.2">
      <c r="A1315" s="19" t="s">
        <v>118</v>
      </c>
      <c r="B1315" s="19">
        <v>2018</v>
      </c>
      <c r="C1315" s="19" t="s">
        <v>3637</v>
      </c>
      <c r="D1315" s="19" t="s">
        <v>3638</v>
      </c>
      <c r="E1315" s="19" t="s">
        <v>93</v>
      </c>
      <c r="F1315" s="19" t="s">
        <v>3639</v>
      </c>
      <c r="G1315" s="19" t="s">
        <v>26</v>
      </c>
    </row>
    <row r="1316" spans="1:7" x14ac:dyDescent="0.2">
      <c r="A1316" s="19" t="s">
        <v>118</v>
      </c>
      <c r="B1316" s="19">
        <v>2018</v>
      </c>
      <c r="C1316" s="19" t="s">
        <v>3640</v>
      </c>
      <c r="D1316" s="19" t="s">
        <v>3641</v>
      </c>
      <c r="E1316" s="19" t="s">
        <v>93</v>
      </c>
      <c r="F1316" s="19" t="s">
        <v>3642</v>
      </c>
      <c r="G1316" s="19" t="s">
        <v>23</v>
      </c>
    </row>
    <row r="1317" spans="1:7" x14ac:dyDescent="0.2">
      <c r="A1317" s="19" t="s">
        <v>118</v>
      </c>
      <c r="B1317" s="19">
        <v>2018</v>
      </c>
      <c r="C1317" s="19" t="s">
        <v>3643</v>
      </c>
      <c r="D1317" s="19" t="s">
        <v>3644</v>
      </c>
      <c r="E1317" s="19" t="s">
        <v>93</v>
      </c>
      <c r="F1317" s="19" t="s">
        <v>3645</v>
      </c>
      <c r="G1317" s="19" t="s">
        <v>26</v>
      </c>
    </row>
    <row r="1318" spans="1:7" x14ac:dyDescent="0.2">
      <c r="A1318" s="19" t="s">
        <v>118</v>
      </c>
      <c r="B1318" s="19">
        <v>2018</v>
      </c>
      <c r="C1318" s="19" t="s">
        <v>3646</v>
      </c>
      <c r="D1318" s="19" t="s">
        <v>3647</v>
      </c>
      <c r="E1318" s="19" t="s">
        <v>93</v>
      </c>
      <c r="F1318" s="19" t="s">
        <v>3648</v>
      </c>
      <c r="G1318" s="19" t="s">
        <v>3649</v>
      </c>
    </row>
    <row r="1319" spans="1:7" x14ac:dyDescent="0.2">
      <c r="A1319" s="19" t="s">
        <v>118</v>
      </c>
      <c r="B1319" s="19">
        <v>2018</v>
      </c>
      <c r="C1319" s="19" t="s">
        <v>3650</v>
      </c>
      <c r="D1319" s="19" t="s">
        <v>3651</v>
      </c>
      <c r="E1319" s="19" t="s">
        <v>93</v>
      </c>
      <c r="F1319" s="19" t="s">
        <v>3652</v>
      </c>
      <c r="G1319" s="19" t="s">
        <v>23</v>
      </c>
    </row>
    <row r="1320" spans="1:7" x14ac:dyDescent="0.2">
      <c r="A1320" s="19" t="s">
        <v>118</v>
      </c>
      <c r="B1320" s="19">
        <v>2018</v>
      </c>
      <c r="C1320" s="19" t="s">
        <v>3625</v>
      </c>
      <c r="D1320" s="19" t="s">
        <v>3653</v>
      </c>
      <c r="E1320" s="19" t="s">
        <v>93</v>
      </c>
      <c r="F1320" s="19" t="s">
        <v>3654</v>
      </c>
      <c r="G1320" s="19" t="s">
        <v>23</v>
      </c>
    </row>
    <row r="1321" spans="1:7" x14ac:dyDescent="0.2">
      <c r="A1321" s="19" t="s">
        <v>118</v>
      </c>
      <c r="B1321" s="19">
        <v>2018</v>
      </c>
      <c r="C1321" s="19" t="s">
        <v>3655</v>
      </c>
      <c r="D1321" s="19" t="s">
        <v>3656</v>
      </c>
      <c r="E1321" s="19" t="s">
        <v>93</v>
      </c>
      <c r="F1321" s="19" t="s">
        <v>3532</v>
      </c>
      <c r="G1321" s="19" t="s">
        <v>23</v>
      </c>
    </row>
    <row r="1322" spans="1:7" x14ac:dyDescent="0.2">
      <c r="A1322" s="19" t="s">
        <v>118</v>
      </c>
      <c r="B1322" s="19">
        <v>2018</v>
      </c>
      <c r="C1322" s="19" t="s">
        <v>3657</v>
      </c>
      <c r="D1322" s="19" t="s">
        <v>3658</v>
      </c>
      <c r="E1322" s="19" t="s">
        <v>93</v>
      </c>
      <c r="F1322" s="19" t="s">
        <v>3659</v>
      </c>
      <c r="G1322" s="19" t="s">
        <v>164</v>
      </c>
    </row>
    <row r="1323" spans="1:7" x14ac:dyDescent="0.2">
      <c r="A1323" s="19" t="s">
        <v>118</v>
      </c>
      <c r="B1323" s="19">
        <v>2018</v>
      </c>
      <c r="C1323" s="19" t="s">
        <v>3660</v>
      </c>
      <c r="D1323" s="19" t="s">
        <v>3661</v>
      </c>
      <c r="E1323" s="19" t="s">
        <v>93</v>
      </c>
      <c r="F1323" s="19" t="s">
        <v>3662</v>
      </c>
      <c r="G1323" s="19" t="s">
        <v>23</v>
      </c>
    </row>
    <row r="1324" spans="1:7" x14ac:dyDescent="0.2">
      <c r="A1324" s="19" t="s">
        <v>118</v>
      </c>
      <c r="B1324" s="19">
        <v>2018</v>
      </c>
      <c r="C1324" s="19" t="s">
        <v>3663</v>
      </c>
      <c r="D1324" s="19" t="s">
        <v>3664</v>
      </c>
      <c r="E1324" s="19" t="s">
        <v>93</v>
      </c>
      <c r="F1324" s="19" t="s">
        <v>3665</v>
      </c>
      <c r="G1324" s="19" t="s">
        <v>23</v>
      </c>
    </row>
    <row r="1325" spans="1:7" x14ac:dyDescent="0.2">
      <c r="A1325" s="19" t="s">
        <v>127</v>
      </c>
      <c r="B1325" s="19">
        <v>2018</v>
      </c>
      <c r="C1325" s="19" t="s">
        <v>3465</v>
      </c>
      <c r="D1325" s="19" t="s">
        <v>3666</v>
      </c>
      <c r="E1325" s="19" t="s">
        <v>94</v>
      </c>
      <c r="F1325" s="19" t="s">
        <v>3667</v>
      </c>
      <c r="G1325" s="19" t="s">
        <v>26</v>
      </c>
    </row>
    <row r="1326" spans="1:7" x14ac:dyDescent="0.2">
      <c r="A1326" s="19" t="s">
        <v>125</v>
      </c>
      <c r="B1326" s="19">
        <v>2018</v>
      </c>
      <c r="C1326" s="19" t="s">
        <v>3657</v>
      </c>
      <c r="D1326" s="19" t="s">
        <v>3668</v>
      </c>
      <c r="E1326" s="19" t="s">
        <v>92</v>
      </c>
      <c r="F1326" s="19" t="s">
        <v>3669</v>
      </c>
      <c r="G1326" s="19" t="s">
        <v>24</v>
      </c>
    </row>
    <row r="1327" spans="1:7" x14ac:dyDescent="0.2">
      <c r="A1327" s="19" t="s">
        <v>127</v>
      </c>
      <c r="B1327" s="19">
        <v>2018</v>
      </c>
      <c r="C1327" s="19" t="s">
        <v>3622</v>
      </c>
      <c r="D1327" s="19" t="s">
        <v>3670</v>
      </c>
      <c r="E1327" s="19" t="s">
        <v>94</v>
      </c>
      <c r="F1327" s="19" t="s">
        <v>3671</v>
      </c>
      <c r="G1327" s="19" t="s">
        <v>23</v>
      </c>
    </row>
    <row r="1328" spans="1:7" x14ac:dyDescent="0.2">
      <c r="A1328" s="19" t="s">
        <v>125</v>
      </c>
      <c r="B1328" s="19">
        <v>2018</v>
      </c>
      <c r="C1328" s="19" t="s">
        <v>3579</v>
      </c>
      <c r="D1328" s="19" t="s">
        <v>3672</v>
      </c>
      <c r="E1328" s="19" t="s">
        <v>92</v>
      </c>
      <c r="F1328" s="19" t="s">
        <v>3673</v>
      </c>
      <c r="G1328" s="19" t="s">
        <v>51</v>
      </c>
    </row>
    <row r="1329" spans="1:7" x14ac:dyDescent="0.2">
      <c r="A1329" s="19" t="s">
        <v>125</v>
      </c>
      <c r="B1329" s="19">
        <v>2018</v>
      </c>
      <c r="C1329" s="19" t="s">
        <v>3583</v>
      </c>
      <c r="D1329" s="19" t="s">
        <v>3674</v>
      </c>
      <c r="E1329" s="19" t="s">
        <v>92</v>
      </c>
      <c r="F1329" s="19" t="s">
        <v>3509</v>
      </c>
      <c r="G1329" s="19" t="s">
        <v>3586</v>
      </c>
    </row>
    <row r="1330" spans="1:7" x14ac:dyDescent="0.2">
      <c r="A1330" s="19" t="s">
        <v>118</v>
      </c>
      <c r="B1330" s="19">
        <v>2018</v>
      </c>
      <c r="C1330" s="19" t="s">
        <v>3675</v>
      </c>
      <c r="D1330" s="19" t="s">
        <v>3676</v>
      </c>
      <c r="E1330" s="19" t="s">
        <v>93</v>
      </c>
      <c r="F1330" s="19" t="s">
        <v>3677</v>
      </c>
      <c r="G1330" s="19" t="s">
        <v>23</v>
      </c>
    </row>
    <row r="1331" spans="1:7" x14ac:dyDescent="0.2">
      <c r="A1331" s="19" t="s">
        <v>125</v>
      </c>
      <c r="B1331" s="19">
        <v>2018</v>
      </c>
      <c r="C1331" s="19" t="s">
        <v>3678</v>
      </c>
      <c r="D1331" s="19" t="s">
        <v>3679</v>
      </c>
      <c r="E1331" s="19" t="s">
        <v>92</v>
      </c>
      <c r="F1331" s="19" t="s">
        <v>3680</v>
      </c>
      <c r="G1331" s="19" t="s">
        <v>23</v>
      </c>
    </row>
    <row r="1332" spans="1:7" x14ac:dyDescent="0.2">
      <c r="A1332" s="19" t="s">
        <v>125</v>
      </c>
      <c r="B1332" s="19">
        <v>2018</v>
      </c>
      <c r="C1332" s="19" t="s">
        <v>3681</v>
      </c>
      <c r="D1332" s="19" t="s">
        <v>3682</v>
      </c>
      <c r="E1332" s="19" t="s">
        <v>92</v>
      </c>
      <c r="F1332" s="19" t="s">
        <v>3683</v>
      </c>
      <c r="G1332" s="19" t="s">
        <v>23</v>
      </c>
    </row>
    <row r="1333" spans="1:7" x14ac:dyDescent="0.2">
      <c r="A1333" s="19" t="s">
        <v>118</v>
      </c>
      <c r="B1333" s="19">
        <v>2018</v>
      </c>
      <c r="C1333" s="19" t="s">
        <v>3684</v>
      </c>
      <c r="D1333" s="19" t="s">
        <v>3685</v>
      </c>
      <c r="E1333" s="19" t="s">
        <v>93</v>
      </c>
      <c r="F1333" s="19" t="s">
        <v>3686</v>
      </c>
      <c r="G1333" s="19" t="s">
        <v>31</v>
      </c>
    </row>
    <row r="1334" spans="1:7" x14ac:dyDescent="0.2">
      <c r="A1334" s="19" t="s">
        <v>125</v>
      </c>
      <c r="B1334" s="19">
        <v>2018</v>
      </c>
      <c r="C1334" s="19" t="s">
        <v>3687</v>
      </c>
      <c r="D1334" s="19" t="s">
        <v>3688</v>
      </c>
      <c r="E1334" s="19" t="s">
        <v>92</v>
      </c>
      <c r="F1334" s="19" t="s">
        <v>3689</v>
      </c>
      <c r="G1334" s="19" t="s">
        <v>1477</v>
      </c>
    </row>
    <row r="1335" spans="1:7" x14ac:dyDescent="0.2">
      <c r="A1335" s="19" t="s">
        <v>118</v>
      </c>
      <c r="B1335" s="19">
        <v>2018</v>
      </c>
      <c r="C1335" s="19" t="s">
        <v>3690</v>
      </c>
      <c r="D1335" s="19" t="s">
        <v>3691</v>
      </c>
      <c r="E1335" s="19" t="s">
        <v>93</v>
      </c>
      <c r="F1335" s="19" t="s">
        <v>3692</v>
      </c>
      <c r="G1335" s="19" t="s">
        <v>23</v>
      </c>
    </row>
    <row r="1336" spans="1:7" x14ac:dyDescent="0.2">
      <c r="A1336" s="19" t="s">
        <v>118</v>
      </c>
      <c r="B1336" s="19">
        <v>2018</v>
      </c>
      <c r="C1336" s="19" t="s">
        <v>3693</v>
      </c>
      <c r="D1336" s="19" t="s">
        <v>3694</v>
      </c>
      <c r="E1336" s="19" t="s">
        <v>93</v>
      </c>
      <c r="F1336" s="19" t="s">
        <v>3695</v>
      </c>
      <c r="G1336" s="19" t="s">
        <v>23</v>
      </c>
    </row>
    <row r="1337" spans="1:7" x14ac:dyDescent="0.2">
      <c r="A1337" s="19" t="s">
        <v>118</v>
      </c>
      <c r="B1337" s="19">
        <v>2018</v>
      </c>
      <c r="C1337" s="19" t="s">
        <v>3696</v>
      </c>
      <c r="D1337" s="19" t="s">
        <v>3697</v>
      </c>
      <c r="E1337" s="19" t="s">
        <v>93</v>
      </c>
      <c r="F1337" s="19" t="s">
        <v>3698</v>
      </c>
      <c r="G1337" s="19" t="s">
        <v>25</v>
      </c>
    </row>
    <row r="1338" spans="1:7" x14ac:dyDescent="0.2">
      <c r="A1338" s="19" t="s">
        <v>118</v>
      </c>
      <c r="B1338" s="19">
        <v>2018</v>
      </c>
      <c r="C1338" s="19" t="s">
        <v>3699</v>
      </c>
      <c r="D1338" s="19" t="s">
        <v>3700</v>
      </c>
      <c r="E1338" s="19" t="s">
        <v>93</v>
      </c>
      <c r="F1338" s="19" t="s">
        <v>3701</v>
      </c>
      <c r="G1338" s="19" t="s">
        <v>41</v>
      </c>
    </row>
    <row r="1339" spans="1:7" x14ac:dyDescent="0.2">
      <c r="A1339" s="19" t="s">
        <v>125</v>
      </c>
      <c r="B1339" s="19">
        <v>2018</v>
      </c>
      <c r="C1339" s="19" t="s">
        <v>3619</v>
      </c>
      <c r="D1339" s="19" t="s">
        <v>3702</v>
      </c>
      <c r="E1339" s="19" t="s">
        <v>92</v>
      </c>
      <c r="F1339" s="19" t="s">
        <v>3703</v>
      </c>
      <c r="G1339" s="19" t="s">
        <v>23</v>
      </c>
    </row>
    <row r="1340" spans="1:7" x14ac:dyDescent="0.2">
      <c r="A1340" s="19" t="s">
        <v>127</v>
      </c>
      <c r="B1340" s="19">
        <v>2019</v>
      </c>
      <c r="C1340" s="19" t="s">
        <v>3704</v>
      </c>
      <c r="D1340" s="19" t="s">
        <v>3255</v>
      </c>
      <c r="E1340" s="19" t="s">
        <v>94</v>
      </c>
      <c r="F1340" s="19" t="s">
        <v>3705</v>
      </c>
      <c r="G1340" s="19" t="s">
        <v>24</v>
      </c>
    </row>
    <row r="1341" spans="1:7" x14ac:dyDescent="0.2">
      <c r="A1341" s="19" t="s">
        <v>127</v>
      </c>
      <c r="B1341" s="19">
        <v>2019</v>
      </c>
      <c r="C1341" s="19" t="s">
        <v>3706</v>
      </c>
      <c r="D1341" s="19" t="s">
        <v>3707</v>
      </c>
      <c r="E1341" s="19" t="s">
        <v>94</v>
      </c>
      <c r="F1341" s="19" t="s">
        <v>3708</v>
      </c>
      <c r="G1341" s="19" t="s">
        <v>25</v>
      </c>
    </row>
    <row r="1342" spans="1:7" x14ac:dyDescent="0.2">
      <c r="A1342" s="19" t="s">
        <v>127</v>
      </c>
      <c r="B1342" s="19">
        <v>2019</v>
      </c>
      <c r="C1342" s="19" t="s">
        <v>3706</v>
      </c>
      <c r="D1342" s="19" t="s">
        <v>3709</v>
      </c>
      <c r="E1342" s="19" t="s">
        <v>94</v>
      </c>
      <c r="F1342" s="19" t="s">
        <v>3710</v>
      </c>
      <c r="G1342" s="19" t="s">
        <v>25</v>
      </c>
    </row>
    <row r="1343" spans="1:7" x14ac:dyDescent="0.2">
      <c r="A1343" s="19" t="s">
        <v>127</v>
      </c>
      <c r="B1343" s="19">
        <v>2019</v>
      </c>
      <c r="C1343" s="19" t="s">
        <v>3711</v>
      </c>
      <c r="D1343" s="19" t="s">
        <v>3712</v>
      </c>
      <c r="E1343" s="19" t="s">
        <v>94</v>
      </c>
      <c r="F1343" s="19" t="s">
        <v>3713</v>
      </c>
      <c r="G1343" s="19" t="s">
        <v>26</v>
      </c>
    </row>
    <row r="1344" spans="1:7" x14ac:dyDescent="0.2">
      <c r="A1344" s="19" t="s">
        <v>127</v>
      </c>
      <c r="B1344" s="19">
        <v>2019</v>
      </c>
      <c r="C1344" s="19" t="s">
        <v>3711</v>
      </c>
      <c r="D1344" s="19" t="s">
        <v>3714</v>
      </c>
      <c r="E1344" s="19" t="s">
        <v>94</v>
      </c>
      <c r="F1344" s="19" t="s">
        <v>3715</v>
      </c>
      <c r="G1344" s="19" t="s">
        <v>26</v>
      </c>
    </row>
    <row r="1345" spans="1:7" x14ac:dyDescent="0.2">
      <c r="A1345" s="19" t="s">
        <v>127</v>
      </c>
      <c r="B1345" s="19">
        <v>2019</v>
      </c>
      <c r="C1345" s="19" t="s">
        <v>3704</v>
      </c>
      <c r="D1345" s="19" t="s">
        <v>3716</v>
      </c>
      <c r="E1345" s="19" t="s">
        <v>94</v>
      </c>
      <c r="F1345" s="19" t="s">
        <v>3717</v>
      </c>
      <c r="G1345" s="19" t="s">
        <v>24</v>
      </c>
    </row>
    <row r="1346" spans="1:7" x14ac:dyDescent="0.2">
      <c r="A1346" s="19" t="s">
        <v>127</v>
      </c>
      <c r="B1346" s="19">
        <v>2019</v>
      </c>
      <c r="C1346" s="19" t="s">
        <v>3718</v>
      </c>
      <c r="D1346" s="19" t="s">
        <v>3719</v>
      </c>
      <c r="E1346" s="19" t="s">
        <v>94</v>
      </c>
      <c r="F1346" s="19" t="s">
        <v>3720</v>
      </c>
      <c r="G1346" s="19" t="s">
        <v>23</v>
      </c>
    </row>
    <row r="1347" spans="1:7" x14ac:dyDescent="0.2">
      <c r="A1347" s="19" t="s">
        <v>127</v>
      </c>
      <c r="B1347" s="19">
        <v>2019</v>
      </c>
      <c r="C1347" s="19" t="s">
        <v>3592</v>
      </c>
      <c r="D1347" s="19" t="s">
        <v>3721</v>
      </c>
      <c r="E1347" s="19" t="s">
        <v>94</v>
      </c>
      <c r="F1347" s="19" t="s">
        <v>3722</v>
      </c>
      <c r="G1347" s="19" t="s">
        <v>23</v>
      </c>
    </row>
    <row r="1348" spans="1:7" x14ac:dyDescent="0.2">
      <c r="A1348" s="19" t="s">
        <v>127</v>
      </c>
      <c r="B1348" s="19">
        <v>2019</v>
      </c>
      <c r="C1348" s="19" t="s">
        <v>3723</v>
      </c>
      <c r="D1348" s="19" t="s">
        <v>796</v>
      </c>
      <c r="E1348" s="19" t="s">
        <v>94</v>
      </c>
      <c r="F1348" s="19" t="s">
        <v>3724</v>
      </c>
      <c r="G1348" s="19" t="s">
        <v>23</v>
      </c>
    </row>
    <row r="1349" spans="1:7" x14ac:dyDescent="0.2">
      <c r="A1349" s="19" t="s">
        <v>127</v>
      </c>
      <c r="B1349" s="19">
        <v>2019</v>
      </c>
      <c r="C1349" s="19" t="s">
        <v>3725</v>
      </c>
      <c r="D1349" s="19" t="s">
        <v>3726</v>
      </c>
      <c r="E1349" s="19" t="s">
        <v>94</v>
      </c>
      <c r="F1349" s="19" t="s">
        <v>3727</v>
      </c>
      <c r="G1349" s="19" t="s">
        <v>23</v>
      </c>
    </row>
    <row r="1350" spans="1:7" x14ac:dyDescent="0.2">
      <c r="A1350" s="19" t="s">
        <v>127</v>
      </c>
      <c r="B1350" s="19">
        <v>2019</v>
      </c>
      <c r="C1350" s="19" t="s">
        <v>3725</v>
      </c>
      <c r="D1350" s="19" t="s">
        <v>3728</v>
      </c>
      <c r="E1350" s="19" t="s">
        <v>94</v>
      </c>
      <c r="F1350" s="19" t="s">
        <v>3729</v>
      </c>
      <c r="G1350" s="19" t="s">
        <v>23</v>
      </c>
    </row>
    <row r="1351" spans="1:7" x14ac:dyDescent="0.2">
      <c r="A1351" s="19" t="s">
        <v>127</v>
      </c>
      <c r="B1351" s="19">
        <v>2019</v>
      </c>
      <c r="C1351" s="19" t="s">
        <v>3730</v>
      </c>
      <c r="D1351" s="19" t="s">
        <v>3731</v>
      </c>
      <c r="E1351" s="19" t="s">
        <v>94</v>
      </c>
      <c r="F1351" s="19" t="s">
        <v>3732</v>
      </c>
      <c r="G1351" s="19" t="s">
        <v>3733</v>
      </c>
    </row>
    <row r="1352" spans="1:7" x14ac:dyDescent="0.2">
      <c r="A1352" s="19" t="s">
        <v>127</v>
      </c>
      <c r="B1352" s="19">
        <v>2019</v>
      </c>
      <c r="C1352" s="19" t="s">
        <v>3734</v>
      </c>
      <c r="D1352" s="19" t="s">
        <v>3735</v>
      </c>
      <c r="E1352" s="19" t="s">
        <v>94</v>
      </c>
      <c r="F1352" s="19" t="s">
        <v>3736</v>
      </c>
      <c r="G1352" s="19" t="s">
        <v>36</v>
      </c>
    </row>
    <row r="1353" spans="1:7" x14ac:dyDescent="0.2">
      <c r="A1353" s="19" t="s">
        <v>127</v>
      </c>
      <c r="B1353" s="19">
        <v>2019</v>
      </c>
      <c r="C1353" s="19" t="s">
        <v>3730</v>
      </c>
      <c r="D1353" s="19" t="s">
        <v>3737</v>
      </c>
      <c r="E1353" s="19" t="s">
        <v>94</v>
      </c>
      <c r="F1353" s="19" t="s">
        <v>3738</v>
      </c>
      <c r="G1353" s="19" t="s">
        <v>3733</v>
      </c>
    </row>
    <row r="1354" spans="1:7" x14ac:dyDescent="0.2">
      <c r="A1354" s="19" t="s">
        <v>127</v>
      </c>
      <c r="B1354" s="19">
        <v>2019</v>
      </c>
      <c r="C1354" s="19" t="s">
        <v>3723</v>
      </c>
      <c r="D1354" s="19" t="s">
        <v>3739</v>
      </c>
      <c r="E1354" s="19" t="s">
        <v>94</v>
      </c>
      <c r="F1354" s="19" t="s">
        <v>3740</v>
      </c>
      <c r="G1354" s="19" t="s">
        <v>23</v>
      </c>
    </row>
    <row r="1355" spans="1:7" x14ac:dyDescent="0.2">
      <c r="A1355" s="19" t="s">
        <v>127</v>
      </c>
      <c r="B1355" s="19">
        <v>2019</v>
      </c>
      <c r="C1355" s="19" t="s">
        <v>3734</v>
      </c>
      <c r="D1355" s="19" t="s">
        <v>3741</v>
      </c>
      <c r="E1355" s="19" t="s">
        <v>94</v>
      </c>
      <c r="F1355" s="19" t="s">
        <v>3742</v>
      </c>
      <c r="G1355" s="19" t="s">
        <v>36</v>
      </c>
    </row>
    <row r="1356" spans="1:7" x14ac:dyDescent="0.2">
      <c r="A1356" s="19" t="s">
        <v>127</v>
      </c>
      <c r="B1356" s="19">
        <v>2019</v>
      </c>
      <c r="C1356" s="19" t="s">
        <v>3743</v>
      </c>
      <c r="D1356" s="19" t="s">
        <v>3744</v>
      </c>
      <c r="E1356" s="19" t="s">
        <v>94</v>
      </c>
      <c r="F1356" s="19" t="s">
        <v>3745</v>
      </c>
      <c r="G1356" s="19" t="s">
        <v>34</v>
      </c>
    </row>
    <row r="1357" spans="1:7" x14ac:dyDescent="0.2">
      <c r="A1357" s="19" t="s">
        <v>127</v>
      </c>
      <c r="B1357" s="19">
        <v>2019</v>
      </c>
      <c r="C1357" s="19" t="s">
        <v>3746</v>
      </c>
      <c r="D1357" s="19" t="s">
        <v>3747</v>
      </c>
      <c r="E1357" s="19" t="s">
        <v>94</v>
      </c>
      <c r="F1357" s="19" t="s">
        <v>3748</v>
      </c>
      <c r="G1357" s="19" t="s">
        <v>23</v>
      </c>
    </row>
    <row r="1358" spans="1:7" x14ac:dyDescent="0.2">
      <c r="A1358" s="19" t="s">
        <v>127</v>
      </c>
      <c r="B1358" s="19">
        <v>2019</v>
      </c>
      <c r="C1358" s="19" t="s">
        <v>808</v>
      </c>
      <c r="D1358" s="19" t="s">
        <v>3749</v>
      </c>
      <c r="E1358" s="19" t="s">
        <v>94</v>
      </c>
      <c r="F1358" s="19" t="s">
        <v>3750</v>
      </c>
      <c r="G1358" s="19" t="s">
        <v>1559</v>
      </c>
    </row>
    <row r="1359" spans="1:7" x14ac:dyDescent="0.2">
      <c r="A1359" s="19" t="s">
        <v>127</v>
      </c>
      <c r="B1359" s="19">
        <v>2019</v>
      </c>
      <c r="C1359" s="19" t="s">
        <v>3751</v>
      </c>
      <c r="D1359" s="19" t="s">
        <v>3752</v>
      </c>
      <c r="E1359" s="19" t="s">
        <v>94</v>
      </c>
      <c r="F1359" s="19" t="s">
        <v>3753</v>
      </c>
      <c r="G1359" s="19" t="s">
        <v>259</v>
      </c>
    </row>
    <row r="1360" spans="1:7" x14ac:dyDescent="0.2">
      <c r="A1360" s="19" t="s">
        <v>127</v>
      </c>
      <c r="B1360" s="19">
        <v>2019</v>
      </c>
      <c r="C1360" s="19" t="s">
        <v>3754</v>
      </c>
      <c r="D1360" s="19" t="s">
        <v>3755</v>
      </c>
      <c r="E1360" s="19" t="s">
        <v>94</v>
      </c>
      <c r="F1360" s="19" t="s">
        <v>3756</v>
      </c>
      <c r="G1360" s="19" t="s">
        <v>23</v>
      </c>
    </row>
    <row r="1361" spans="1:7" x14ac:dyDescent="0.2">
      <c r="A1361" s="19" t="s">
        <v>127</v>
      </c>
      <c r="B1361" s="19">
        <v>2019</v>
      </c>
      <c r="C1361" s="19" t="s">
        <v>3754</v>
      </c>
      <c r="D1361" s="19" t="s">
        <v>3757</v>
      </c>
      <c r="E1361" s="19" t="s">
        <v>94</v>
      </c>
      <c r="F1361" s="19" t="s">
        <v>3758</v>
      </c>
      <c r="G1361" s="19" t="s">
        <v>23</v>
      </c>
    </row>
    <row r="1362" spans="1:7" x14ac:dyDescent="0.2">
      <c r="A1362" s="19" t="s">
        <v>127</v>
      </c>
      <c r="B1362" s="19">
        <v>2019</v>
      </c>
      <c r="C1362" s="19" t="s">
        <v>3759</v>
      </c>
      <c r="D1362" s="19" t="s">
        <v>1608</v>
      </c>
      <c r="E1362" s="19" t="s">
        <v>94</v>
      </c>
      <c r="F1362" s="19" t="s">
        <v>3760</v>
      </c>
      <c r="G1362" s="19" t="s">
        <v>24</v>
      </c>
    </row>
    <row r="1363" spans="1:7" x14ac:dyDescent="0.2">
      <c r="A1363" s="19" t="s">
        <v>127</v>
      </c>
      <c r="B1363" s="19">
        <v>2019</v>
      </c>
      <c r="C1363" s="19" t="s">
        <v>3759</v>
      </c>
      <c r="D1363" s="19" t="s">
        <v>3759</v>
      </c>
      <c r="E1363" s="19" t="s">
        <v>94</v>
      </c>
      <c r="F1363" s="19" t="s">
        <v>3761</v>
      </c>
      <c r="G1363" s="19" t="s">
        <v>24</v>
      </c>
    </row>
    <row r="1364" spans="1:7" x14ac:dyDescent="0.2">
      <c r="A1364" s="19" t="s">
        <v>127</v>
      </c>
      <c r="B1364" s="19">
        <v>2019</v>
      </c>
      <c r="C1364" s="19" t="s">
        <v>3746</v>
      </c>
      <c r="D1364" s="19" t="s">
        <v>3762</v>
      </c>
      <c r="E1364" s="19" t="s">
        <v>94</v>
      </c>
      <c r="F1364" s="19" t="s">
        <v>3763</v>
      </c>
      <c r="G1364" s="19" t="s">
        <v>23</v>
      </c>
    </row>
    <row r="1365" spans="1:7" x14ac:dyDescent="0.2">
      <c r="A1365" s="19" t="s">
        <v>127</v>
      </c>
      <c r="B1365" s="19">
        <v>2019</v>
      </c>
      <c r="C1365" s="19" t="s">
        <v>3764</v>
      </c>
      <c r="D1365" s="19" t="s">
        <v>3765</v>
      </c>
      <c r="E1365" s="19" t="s">
        <v>94</v>
      </c>
      <c r="F1365" s="19" t="s">
        <v>3766</v>
      </c>
      <c r="G1365" s="19" t="s">
        <v>29</v>
      </c>
    </row>
    <row r="1366" spans="1:7" x14ac:dyDescent="0.2">
      <c r="A1366" s="19" t="s">
        <v>127</v>
      </c>
      <c r="B1366" s="19">
        <v>2019</v>
      </c>
      <c r="C1366" s="19" t="s">
        <v>3743</v>
      </c>
      <c r="D1366" s="19" t="s">
        <v>3767</v>
      </c>
      <c r="E1366" s="19" t="s">
        <v>94</v>
      </c>
      <c r="F1366" s="19" t="s">
        <v>3768</v>
      </c>
      <c r="G1366" s="19" t="s">
        <v>34</v>
      </c>
    </row>
    <row r="1367" spans="1:7" x14ac:dyDescent="0.2">
      <c r="A1367" s="19" t="s">
        <v>127</v>
      </c>
      <c r="B1367" s="19">
        <v>2019</v>
      </c>
      <c r="C1367" s="19" t="s">
        <v>3465</v>
      </c>
      <c r="D1367" s="19" t="s">
        <v>3769</v>
      </c>
      <c r="E1367" s="19" t="s">
        <v>94</v>
      </c>
      <c r="F1367" s="19" t="s">
        <v>3770</v>
      </c>
      <c r="G1367" s="19" t="s">
        <v>26</v>
      </c>
    </row>
    <row r="1368" spans="1:7" x14ac:dyDescent="0.2">
      <c r="A1368" s="19" t="s">
        <v>127</v>
      </c>
      <c r="B1368" s="19">
        <v>2019</v>
      </c>
      <c r="C1368" s="19" t="s">
        <v>3771</v>
      </c>
      <c r="D1368" s="19" t="s">
        <v>3772</v>
      </c>
      <c r="E1368" s="19" t="s">
        <v>94</v>
      </c>
      <c r="F1368" s="19" t="s">
        <v>3773</v>
      </c>
      <c r="G1368" s="19" t="s">
        <v>29</v>
      </c>
    </row>
    <row r="1369" spans="1:7" x14ac:dyDescent="0.2">
      <c r="A1369" s="19" t="s">
        <v>127</v>
      </c>
      <c r="B1369" s="19">
        <v>2019</v>
      </c>
      <c r="C1369" s="19" t="s">
        <v>3771</v>
      </c>
      <c r="D1369" s="19" t="s">
        <v>3774</v>
      </c>
      <c r="E1369" s="19" t="s">
        <v>94</v>
      </c>
      <c r="F1369" s="19" t="s">
        <v>3775</v>
      </c>
      <c r="G1369" s="19" t="s">
        <v>29</v>
      </c>
    </row>
    <row r="1370" spans="1:7" x14ac:dyDescent="0.2">
      <c r="A1370" s="19" t="s">
        <v>127</v>
      </c>
      <c r="B1370" s="19">
        <v>2019</v>
      </c>
      <c r="C1370" s="19" t="s">
        <v>3776</v>
      </c>
      <c r="D1370" s="19" t="s">
        <v>3777</v>
      </c>
      <c r="E1370" s="19" t="s">
        <v>94</v>
      </c>
      <c r="F1370" s="19" t="s">
        <v>3778</v>
      </c>
      <c r="G1370" s="19" t="s">
        <v>164</v>
      </c>
    </row>
    <row r="1371" spans="1:7" x14ac:dyDescent="0.2">
      <c r="A1371" s="19" t="s">
        <v>127</v>
      </c>
      <c r="B1371" s="19">
        <v>2019</v>
      </c>
      <c r="C1371" s="19" t="s">
        <v>3776</v>
      </c>
      <c r="D1371" s="19" t="s">
        <v>3779</v>
      </c>
      <c r="E1371" s="19" t="s">
        <v>94</v>
      </c>
      <c r="F1371" s="19" t="s">
        <v>3780</v>
      </c>
      <c r="G1371" s="19" t="s">
        <v>164</v>
      </c>
    </row>
    <row r="1372" spans="1:7" x14ac:dyDescent="0.2">
      <c r="A1372" s="19" t="s">
        <v>127</v>
      </c>
      <c r="B1372" s="19">
        <v>2019</v>
      </c>
      <c r="C1372" s="19" t="s">
        <v>3764</v>
      </c>
      <c r="D1372" s="19" t="s">
        <v>3781</v>
      </c>
      <c r="E1372" s="19" t="s">
        <v>94</v>
      </c>
      <c r="F1372" s="19" t="s">
        <v>3782</v>
      </c>
      <c r="G1372" s="19" t="s">
        <v>29</v>
      </c>
    </row>
    <row r="1373" spans="1:7" x14ac:dyDescent="0.2">
      <c r="A1373" s="19" t="s">
        <v>127</v>
      </c>
      <c r="B1373" s="19">
        <v>2019</v>
      </c>
      <c r="C1373" s="19" t="s">
        <v>3783</v>
      </c>
      <c r="D1373" s="19" t="s">
        <v>3784</v>
      </c>
      <c r="E1373" s="19" t="s">
        <v>94</v>
      </c>
      <c r="F1373" s="19" t="s">
        <v>3785</v>
      </c>
      <c r="G1373" s="19" t="s">
        <v>23</v>
      </c>
    </row>
    <row r="1374" spans="1:7" x14ac:dyDescent="0.2">
      <c r="A1374" s="19" t="s">
        <v>117</v>
      </c>
      <c r="B1374" s="19">
        <v>2019</v>
      </c>
      <c r="C1374" s="19" t="s">
        <v>3786</v>
      </c>
      <c r="D1374" s="19" t="s">
        <v>3787</v>
      </c>
      <c r="E1374" s="19" t="s">
        <v>95</v>
      </c>
      <c r="F1374" s="19" t="s">
        <v>3788</v>
      </c>
      <c r="G1374" s="19" t="s">
        <v>23</v>
      </c>
    </row>
    <row r="1375" spans="1:7" x14ac:dyDescent="0.2">
      <c r="A1375" s="19" t="s">
        <v>117</v>
      </c>
      <c r="B1375" s="19">
        <v>2019</v>
      </c>
      <c r="C1375" s="19" t="s">
        <v>3789</v>
      </c>
      <c r="D1375" s="19" t="s">
        <v>3789</v>
      </c>
      <c r="E1375" s="19" t="s">
        <v>95</v>
      </c>
      <c r="F1375" s="19" t="s">
        <v>3790</v>
      </c>
      <c r="G1375" s="19" t="s">
        <v>43</v>
      </c>
    </row>
    <row r="1376" spans="1:7" x14ac:dyDescent="0.2">
      <c r="A1376" s="19" t="s">
        <v>125</v>
      </c>
      <c r="B1376" s="19">
        <v>2019</v>
      </c>
      <c r="C1376" s="19" t="s">
        <v>3791</v>
      </c>
      <c r="D1376" s="19" t="s">
        <v>3792</v>
      </c>
      <c r="E1376" s="19" t="s">
        <v>92</v>
      </c>
      <c r="F1376" s="19" t="s">
        <v>2767</v>
      </c>
      <c r="G1376" s="19" t="s">
        <v>26</v>
      </c>
    </row>
    <row r="1377" spans="1:7" x14ac:dyDescent="0.2">
      <c r="A1377" s="19" t="s">
        <v>125</v>
      </c>
      <c r="B1377" s="19">
        <v>2019</v>
      </c>
      <c r="C1377" s="19" t="s">
        <v>3793</v>
      </c>
      <c r="D1377" s="19" t="s">
        <v>3794</v>
      </c>
      <c r="E1377" s="19" t="s">
        <v>92</v>
      </c>
      <c r="F1377" s="19" t="s">
        <v>3795</v>
      </c>
      <c r="G1377" s="19" t="s">
        <v>23</v>
      </c>
    </row>
    <row r="1378" spans="1:7" x14ac:dyDescent="0.2">
      <c r="A1378" s="19" t="s">
        <v>118</v>
      </c>
      <c r="B1378" s="19">
        <v>2019</v>
      </c>
      <c r="C1378" s="19" t="s">
        <v>3754</v>
      </c>
      <c r="D1378" s="19" t="s">
        <v>2506</v>
      </c>
      <c r="E1378" s="19" t="s">
        <v>93</v>
      </c>
      <c r="F1378" s="19" t="s">
        <v>3796</v>
      </c>
      <c r="G1378" s="19" t="s">
        <v>23</v>
      </c>
    </row>
    <row r="1379" spans="1:7" x14ac:dyDescent="0.2">
      <c r="A1379" s="19" t="s">
        <v>118</v>
      </c>
      <c r="B1379" s="19">
        <v>2019</v>
      </c>
      <c r="C1379" s="19" t="s">
        <v>1060</v>
      </c>
      <c r="D1379" s="19" t="s">
        <v>1656</v>
      </c>
      <c r="E1379" s="19" t="s">
        <v>93</v>
      </c>
      <c r="F1379" s="19" t="s">
        <v>3797</v>
      </c>
      <c r="G1379" s="19" t="s">
        <v>3798</v>
      </c>
    </row>
    <row r="1380" spans="1:7" x14ac:dyDescent="0.2">
      <c r="A1380" s="19" t="s">
        <v>118</v>
      </c>
      <c r="B1380" s="19">
        <v>2019</v>
      </c>
      <c r="C1380" s="19" t="s">
        <v>3799</v>
      </c>
      <c r="D1380" s="19" t="s">
        <v>3800</v>
      </c>
      <c r="E1380" s="19" t="s">
        <v>93</v>
      </c>
      <c r="F1380" s="19" t="s">
        <v>1201</v>
      </c>
      <c r="G1380" s="19" t="s">
        <v>164</v>
      </c>
    </row>
    <row r="1381" spans="1:7" x14ac:dyDescent="0.2">
      <c r="A1381" s="19" t="s">
        <v>118</v>
      </c>
      <c r="B1381" s="19">
        <v>2019</v>
      </c>
      <c r="C1381" s="19" t="s">
        <v>3801</v>
      </c>
      <c r="D1381" s="19" t="s">
        <v>217</v>
      </c>
      <c r="E1381" s="19" t="s">
        <v>93</v>
      </c>
      <c r="F1381" s="19" t="s">
        <v>3802</v>
      </c>
      <c r="G1381" s="19" t="s">
        <v>164</v>
      </c>
    </row>
    <row r="1382" spans="1:7" x14ac:dyDescent="0.2">
      <c r="A1382" s="19" t="s">
        <v>118</v>
      </c>
      <c r="B1382" s="19">
        <v>2019</v>
      </c>
      <c r="C1382" s="19" t="s">
        <v>3803</v>
      </c>
      <c r="D1382" s="19" t="s">
        <v>3804</v>
      </c>
      <c r="E1382" s="19" t="s">
        <v>93</v>
      </c>
      <c r="F1382" s="19" t="s">
        <v>3805</v>
      </c>
      <c r="G1382" s="19" t="s">
        <v>23</v>
      </c>
    </row>
    <row r="1383" spans="1:7" x14ac:dyDescent="0.2">
      <c r="A1383" s="19" t="s">
        <v>125</v>
      </c>
      <c r="B1383" s="19">
        <v>2019</v>
      </c>
      <c r="C1383" s="19" t="s">
        <v>3751</v>
      </c>
      <c r="D1383" s="19" t="s">
        <v>3806</v>
      </c>
      <c r="E1383" s="19" t="s">
        <v>92</v>
      </c>
      <c r="F1383" s="19" t="s">
        <v>3807</v>
      </c>
      <c r="G1383" s="19" t="s">
        <v>23</v>
      </c>
    </row>
    <row r="1384" spans="1:7" x14ac:dyDescent="0.2">
      <c r="A1384" s="19" t="s">
        <v>118</v>
      </c>
      <c r="B1384" s="19">
        <v>2019</v>
      </c>
      <c r="C1384" s="19" t="s">
        <v>3808</v>
      </c>
      <c r="D1384" s="19" t="s">
        <v>3809</v>
      </c>
      <c r="E1384" s="19" t="s">
        <v>93</v>
      </c>
      <c r="F1384" s="19" t="s">
        <v>3810</v>
      </c>
      <c r="G1384" s="19" t="s">
        <v>3811</v>
      </c>
    </row>
    <row r="1385" spans="1:7" x14ac:dyDescent="0.2">
      <c r="A1385" s="19" t="s">
        <v>118</v>
      </c>
      <c r="B1385" s="19">
        <v>2019</v>
      </c>
      <c r="C1385" s="19" t="s">
        <v>3812</v>
      </c>
      <c r="D1385" s="19" t="s">
        <v>3813</v>
      </c>
      <c r="E1385" s="19" t="s">
        <v>93</v>
      </c>
      <c r="F1385" s="19" t="s">
        <v>3814</v>
      </c>
      <c r="G1385" s="19" t="s">
        <v>23</v>
      </c>
    </row>
    <row r="1386" spans="1:7" x14ac:dyDescent="0.2">
      <c r="A1386" s="19" t="s">
        <v>118</v>
      </c>
      <c r="B1386" s="19">
        <v>2019</v>
      </c>
      <c r="C1386" s="19" t="s">
        <v>3815</v>
      </c>
      <c r="D1386" s="19" t="s">
        <v>3816</v>
      </c>
      <c r="E1386" s="19" t="s">
        <v>93</v>
      </c>
      <c r="F1386" s="19" t="s">
        <v>3817</v>
      </c>
      <c r="G1386" s="19" t="s">
        <v>23</v>
      </c>
    </row>
    <row r="1387" spans="1:7" x14ac:dyDescent="0.2">
      <c r="A1387" s="19" t="s">
        <v>118</v>
      </c>
      <c r="B1387" s="19">
        <v>2019</v>
      </c>
      <c r="C1387" s="19" t="s">
        <v>3818</v>
      </c>
      <c r="D1387" s="19" t="s">
        <v>3819</v>
      </c>
      <c r="E1387" s="19" t="s">
        <v>93</v>
      </c>
      <c r="F1387" s="19" t="s">
        <v>3820</v>
      </c>
      <c r="G1387" s="19" t="s">
        <v>29</v>
      </c>
    </row>
    <row r="1388" spans="1:7" x14ac:dyDescent="0.2">
      <c r="A1388" s="19" t="s">
        <v>118</v>
      </c>
      <c r="B1388" s="19">
        <v>2019</v>
      </c>
      <c r="C1388" s="19" t="s">
        <v>3821</v>
      </c>
      <c r="D1388" s="19" t="s">
        <v>3822</v>
      </c>
      <c r="E1388" s="19" t="s">
        <v>93</v>
      </c>
      <c r="F1388" s="19" t="s">
        <v>3823</v>
      </c>
      <c r="G1388" s="19" t="s">
        <v>2922</v>
      </c>
    </row>
    <row r="1389" spans="1:7" x14ac:dyDescent="0.2">
      <c r="A1389" s="19" t="s">
        <v>118</v>
      </c>
      <c r="B1389" s="19">
        <v>2019</v>
      </c>
      <c r="C1389" s="19" t="s">
        <v>3824</v>
      </c>
      <c r="D1389" s="19" t="s">
        <v>1817</v>
      </c>
      <c r="E1389" s="19" t="s">
        <v>93</v>
      </c>
      <c r="F1389" s="19" t="s">
        <v>3825</v>
      </c>
      <c r="G1389" s="19" t="s">
        <v>164</v>
      </c>
    </row>
    <row r="1390" spans="1:7" x14ac:dyDescent="0.2">
      <c r="A1390" s="19" t="s">
        <v>118</v>
      </c>
      <c r="B1390" s="19">
        <v>2019</v>
      </c>
      <c r="C1390" s="19" t="s">
        <v>3826</v>
      </c>
      <c r="D1390" s="19" t="s">
        <v>3827</v>
      </c>
      <c r="E1390" s="19" t="s">
        <v>93</v>
      </c>
      <c r="F1390" s="19" t="s">
        <v>3828</v>
      </c>
      <c r="G1390" s="19" t="s">
        <v>23</v>
      </c>
    </row>
    <row r="1391" spans="1:7" x14ac:dyDescent="0.2">
      <c r="A1391" s="19" t="s">
        <v>118</v>
      </c>
      <c r="B1391" s="19">
        <v>2019</v>
      </c>
      <c r="C1391" s="19" t="s">
        <v>3829</v>
      </c>
      <c r="D1391" s="19" t="s">
        <v>3830</v>
      </c>
      <c r="E1391" s="19" t="s">
        <v>93</v>
      </c>
      <c r="F1391" s="19" t="s">
        <v>3831</v>
      </c>
      <c r="G1391" s="19" t="s">
        <v>28</v>
      </c>
    </row>
    <row r="1392" spans="1:7" x14ac:dyDescent="0.2">
      <c r="A1392" s="19" t="s">
        <v>118</v>
      </c>
      <c r="B1392" s="19">
        <v>2019</v>
      </c>
      <c r="C1392" s="19" t="s">
        <v>1988</v>
      </c>
      <c r="D1392" s="19" t="s">
        <v>1763</v>
      </c>
      <c r="E1392" s="19" t="s">
        <v>93</v>
      </c>
      <c r="F1392" s="19" t="s">
        <v>3832</v>
      </c>
      <c r="G1392" s="19" t="s">
        <v>23</v>
      </c>
    </row>
    <row r="1393" spans="1:7" x14ac:dyDescent="0.2">
      <c r="A1393" s="19" t="s">
        <v>125</v>
      </c>
      <c r="B1393" s="19">
        <v>2019</v>
      </c>
      <c r="C1393" s="19" t="s">
        <v>808</v>
      </c>
      <c r="D1393" s="19" t="s">
        <v>3833</v>
      </c>
      <c r="E1393" s="19" t="s">
        <v>92</v>
      </c>
      <c r="F1393" s="19" t="s">
        <v>3834</v>
      </c>
      <c r="G1393" s="19" t="s">
        <v>25</v>
      </c>
    </row>
    <row r="1394" spans="1:7" x14ac:dyDescent="0.2">
      <c r="A1394" s="19" t="s">
        <v>118</v>
      </c>
      <c r="B1394" s="19">
        <v>2019</v>
      </c>
      <c r="C1394" s="19" t="s">
        <v>3835</v>
      </c>
      <c r="D1394" s="19" t="s">
        <v>3836</v>
      </c>
      <c r="E1394" s="19" t="s">
        <v>93</v>
      </c>
      <c r="F1394" s="19" t="s">
        <v>3837</v>
      </c>
      <c r="G1394" s="19" t="s">
        <v>23</v>
      </c>
    </row>
    <row r="1395" spans="1:7" x14ac:dyDescent="0.2">
      <c r="A1395" s="19" t="s">
        <v>117</v>
      </c>
      <c r="B1395" s="19">
        <v>2019</v>
      </c>
      <c r="C1395" s="19" t="s">
        <v>3838</v>
      </c>
      <c r="D1395" s="19" t="s">
        <v>3839</v>
      </c>
      <c r="E1395" s="19" t="s">
        <v>95</v>
      </c>
      <c r="F1395" s="19" t="s">
        <v>3840</v>
      </c>
      <c r="G1395" s="19" t="s">
        <v>23</v>
      </c>
    </row>
    <row r="1396" spans="1:7" x14ac:dyDescent="0.2">
      <c r="A1396" s="19" t="s">
        <v>117</v>
      </c>
      <c r="B1396" s="19">
        <v>2019</v>
      </c>
      <c r="C1396" s="19" t="s">
        <v>3841</v>
      </c>
      <c r="D1396" s="19" t="s">
        <v>3842</v>
      </c>
      <c r="E1396" s="19" t="s">
        <v>95</v>
      </c>
      <c r="F1396" s="19" t="s">
        <v>3843</v>
      </c>
      <c r="G1396" s="19" t="s">
        <v>30</v>
      </c>
    </row>
    <row r="1397" spans="1:7" x14ac:dyDescent="0.2">
      <c r="A1397" s="19" t="s">
        <v>117</v>
      </c>
      <c r="B1397" s="19">
        <v>2019</v>
      </c>
      <c r="C1397" s="19" t="s">
        <v>3844</v>
      </c>
      <c r="D1397" s="19" t="s">
        <v>3845</v>
      </c>
      <c r="E1397" s="19" t="s">
        <v>95</v>
      </c>
      <c r="F1397" s="19" t="s">
        <v>3846</v>
      </c>
      <c r="G1397" s="19" t="s">
        <v>23</v>
      </c>
    </row>
    <row r="1398" spans="1:7" x14ac:dyDescent="0.2">
      <c r="A1398" s="19" t="s">
        <v>118</v>
      </c>
      <c r="B1398" s="19">
        <v>2020</v>
      </c>
      <c r="C1398" s="19" t="s">
        <v>3847</v>
      </c>
      <c r="D1398" s="19" t="s">
        <v>3848</v>
      </c>
      <c r="E1398" s="19" t="s">
        <v>93</v>
      </c>
      <c r="F1398" s="19" t="s">
        <v>3849</v>
      </c>
      <c r="G1398" s="19" t="s">
        <v>23</v>
      </c>
    </row>
    <row r="1399" spans="1:7" x14ac:dyDescent="0.2">
      <c r="A1399" s="19" t="s">
        <v>127</v>
      </c>
      <c r="B1399" s="19">
        <v>2020</v>
      </c>
      <c r="C1399" s="19" t="s">
        <v>3850</v>
      </c>
      <c r="D1399" s="19" t="s">
        <v>3851</v>
      </c>
      <c r="E1399" s="19" t="s">
        <v>94</v>
      </c>
      <c r="F1399" s="19" t="s">
        <v>3852</v>
      </c>
      <c r="G1399" s="19" t="s">
        <v>23</v>
      </c>
    </row>
    <row r="1400" spans="1:7" x14ac:dyDescent="0.2">
      <c r="A1400" s="19" t="s">
        <v>127</v>
      </c>
      <c r="B1400" s="19">
        <v>2020</v>
      </c>
      <c r="C1400" s="19" t="s">
        <v>3850</v>
      </c>
      <c r="D1400" s="19" t="s">
        <v>3853</v>
      </c>
      <c r="E1400" s="19" t="s">
        <v>94</v>
      </c>
      <c r="F1400" s="19" t="s">
        <v>3854</v>
      </c>
      <c r="G1400" s="19" t="s">
        <v>23</v>
      </c>
    </row>
    <row r="1401" spans="1:7" x14ac:dyDescent="0.2">
      <c r="A1401" s="19" t="s">
        <v>118</v>
      </c>
      <c r="B1401" s="19">
        <v>2020</v>
      </c>
      <c r="C1401" s="19" t="s">
        <v>3855</v>
      </c>
      <c r="D1401" s="19" t="s">
        <v>3856</v>
      </c>
      <c r="E1401" s="19" t="s">
        <v>93</v>
      </c>
      <c r="F1401" s="19" t="s">
        <v>3857</v>
      </c>
      <c r="G1401" s="19" t="s">
        <v>25</v>
      </c>
    </row>
    <row r="1402" spans="1:7" x14ac:dyDescent="0.2">
      <c r="A1402" s="19" t="s">
        <v>118</v>
      </c>
      <c r="B1402" s="19">
        <v>2020</v>
      </c>
      <c r="C1402" s="19" t="s">
        <v>3858</v>
      </c>
      <c r="D1402" s="19" t="s">
        <v>3859</v>
      </c>
      <c r="E1402" s="19" t="s">
        <v>93</v>
      </c>
      <c r="F1402" s="19" t="s">
        <v>3860</v>
      </c>
      <c r="G1402" s="19" t="s">
        <v>23</v>
      </c>
    </row>
    <row r="1403" spans="1:7" x14ac:dyDescent="0.2">
      <c r="A1403" s="19" t="s">
        <v>118</v>
      </c>
      <c r="B1403" s="19">
        <v>2020</v>
      </c>
      <c r="C1403" s="19" t="s">
        <v>3861</v>
      </c>
      <c r="D1403" s="19" t="s">
        <v>3862</v>
      </c>
      <c r="E1403" s="19" t="s">
        <v>93</v>
      </c>
      <c r="F1403" s="19" t="s">
        <v>3863</v>
      </c>
      <c r="G1403" s="19" t="s">
        <v>34</v>
      </c>
    </row>
    <row r="1404" spans="1:7" x14ac:dyDescent="0.2">
      <c r="A1404" s="19" t="s">
        <v>118</v>
      </c>
      <c r="B1404" s="19">
        <v>2020</v>
      </c>
      <c r="C1404" s="19" t="s">
        <v>3864</v>
      </c>
      <c r="D1404" s="19" t="s">
        <v>3865</v>
      </c>
      <c r="E1404" s="19" t="s">
        <v>93</v>
      </c>
      <c r="F1404" s="19" t="s">
        <v>3866</v>
      </c>
      <c r="G1404" s="19" t="s">
        <v>23</v>
      </c>
    </row>
    <row r="1405" spans="1:7" x14ac:dyDescent="0.2">
      <c r="A1405" s="19" t="s">
        <v>127</v>
      </c>
      <c r="B1405" s="19">
        <v>2020</v>
      </c>
      <c r="C1405" s="19" t="s">
        <v>3867</v>
      </c>
      <c r="D1405" s="19" t="s">
        <v>3868</v>
      </c>
      <c r="E1405" s="19" t="s">
        <v>94</v>
      </c>
      <c r="F1405" s="19" t="s">
        <v>3869</v>
      </c>
      <c r="G1405" s="19" t="s">
        <v>23</v>
      </c>
    </row>
    <row r="1406" spans="1:7" x14ac:dyDescent="0.2">
      <c r="A1406" s="19" t="s">
        <v>118</v>
      </c>
      <c r="B1406" s="19">
        <v>2020</v>
      </c>
      <c r="C1406" s="19" t="s">
        <v>3870</v>
      </c>
      <c r="D1406" s="19" t="s">
        <v>2980</v>
      </c>
      <c r="E1406" s="19" t="s">
        <v>93</v>
      </c>
      <c r="F1406" s="19" t="s">
        <v>3871</v>
      </c>
      <c r="G1406" s="19" t="s">
        <v>26</v>
      </c>
    </row>
    <row r="1407" spans="1:7" x14ac:dyDescent="0.2">
      <c r="A1407" s="19" t="s">
        <v>118</v>
      </c>
      <c r="B1407" s="19">
        <v>2020</v>
      </c>
      <c r="C1407" s="19" t="s">
        <v>3872</v>
      </c>
      <c r="D1407" s="19" t="s">
        <v>3873</v>
      </c>
      <c r="E1407" s="19" t="s">
        <v>93</v>
      </c>
      <c r="F1407" s="19" t="s">
        <v>3874</v>
      </c>
      <c r="G1407" s="19" t="s">
        <v>23</v>
      </c>
    </row>
    <row r="1408" spans="1:7" x14ac:dyDescent="0.2">
      <c r="A1408" s="19" t="s">
        <v>118</v>
      </c>
      <c r="B1408" s="19">
        <v>2020</v>
      </c>
      <c r="C1408" s="19" t="s">
        <v>3875</v>
      </c>
      <c r="D1408" s="19" t="s">
        <v>3876</v>
      </c>
      <c r="E1408" s="19" t="s">
        <v>93</v>
      </c>
      <c r="F1408" s="19" t="s">
        <v>3877</v>
      </c>
      <c r="G1408" s="19" t="s">
        <v>41</v>
      </c>
    </row>
    <row r="1409" spans="1:7" x14ac:dyDescent="0.2">
      <c r="A1409" s="19" t="s">
        <v>118</v>
      </c>
      <c r="B1409" s="19">
        <v>2020</v>
      </c>
      <c r="C1409" s="19" t="s">
        <v>3878</v>
      </c>
      <c r="D1409" s="19" t="s">
        <v>844</v>
      </c>
      <c r="E1409" s="19" t="s">
        <v>93</v>
      </c>
      <c r="F1409" s="19" t="s">
        <v>3879</v>
      </c>
      <c r="G1409" s="19" t="s">
        <v>23</v>
      </c>
    </row>
    <row r="1410" spans="1:7" x14ac:dyDescent="0.2">
      <c r="A1410" s="19" t="s">
        <v>127</v>
      </c>
      <c r="B1410" s="19">
        <v>2020</v>
      </c>
      <c r="C1410" s="19" t="s">
        <v>3465</v>
      </c>
      <c r="D1410" s="19" t="s">
        <v>3880</v>
      </c>
      <c r="E1410" s="19" t="s">
        <v>94</v>
      </c>
      <c r="F1410" s="19" t="s">
        <v>3881</v>
      </c>
      <c r="G1410" s="19" t="s">
        <v>26</v>
      </c>
    </row>
    <row r="1411" spans="1:7" x14ac:dyDescent="0.2">
      <c r="A1411" s="19" t="s">
        <v>127</v>
      </c>
      <c r="B1411" s="19">
        <v>2020</v>
      </c>
      <c r="C1411" s="19" t="s">
        <v>3882</v>
      </c>
      <c r="D1411" s="19" t="s">
        <v>2999</v>
      </c>
      <c r="E1411" s="19" t="s">
        <v>94</v>
      </c>
      <c r="F1411" s="19" t="s">
        <v>2847</v>
      </c>
      <c r="G1411" s="19" t="s">
        <v>23</v>
      </c>
    </row>
    <row r="1412" spans="1:7" x14ac:dyDescent="0.2">
      <c r="A1412" s="19" t="s">
        <v>118</v>
      </c>
      <c r="B1412" s="19">
        <v>2020</v>
      </c>
      <c r="C1412" s="19" t="s">
        <v>3883</v>
      </c>
      <c r="D1412" s="19" t="s">
        <v>3884</v>
      </c>
      <c r="E1412" s="19" t="s">
        <v>93</v>
      </c>
      <c r="F1412" s="19" t="s">
        <v>3885</v>
      </c>
      <c r="G1412" s="19" t="s">
        <v>23</v>
      </c>
    </row>
    <row r="1413" spans="1:7" x14ac:dyDescent="0.2">
      <c r="A1413" s="19" t="s">
        <v>118</v>
      </c>
      <c r="B1413" s="19">
        <v>2020</v>
      </c>
      <c r="C1413" s="19" t="s">
        <v>3886</v>
      </c>
      <c r="D1413" s="19" t="s">
        <v>3887</v>
      </c>
      <c r="E1413" s="19" t="s">
        <v>93</v>
      </c>
      <c r="F1413" s="19" t="s">
        <v>3888</v>
      </c>
      <c r="G1413" s="19" t="s">
        <v>23</v>
      </c>
    </row>
    <row r="1414" spans="1:7" x14ac:dyDescent="0.2">
      <c r="A1414" s="19" t="s">
        <v>118</v>
      </c>
      <c r="B1414" s="19">
        <v>2020</v>
      </c>
      <c r="C1414" s="19" t="s">
        <v>394</v>
      </c>
      <c r="D1414" s="19" t="s">
        <v>122</v>
      </c>
      <c r="E1414" s="19" t="s">
        <v>93</v>
      </c>
      <c r="F1414" s="19" t="s">
        <v>3889</v>
      </c>
      <c r="G1414" s="19" t="s">
        <v>23</v>
      </c>
    </row>
    <row r="1415" spans="1:7" x14ac:dyDescent="0.2">
      <c r="A1415" s="19" t="s">
        <v>127</v>
      </c>
      <c r="B1415" s="19">
        <v>2020</v>
      </c>
      <c r="C1415" s="19" t="s">
        <v>3890</v>
      </c>
      <c r="D1415" s="19" t="s">
        <v>3891</v>
      </c>
      <c r="E1415" s="19" t="s">
        <v>94</v>
      </c>
      <c r="F1415" s="19" t="s">
        <v>3892</v>
      </c>
      <c r="G1415" s="19" t="s">
        <v>23</v>
      </c>
    </row>
    <row r="1416" spans="1:7" x14ac:dyDescent="0.2">
      <c r="A1416" s="19" t="s">
        <v>127</v>
      </c>
      <c r="B1416" s="19">
        <v>2020</v>
      </c>
      <c r="C1416" s="19" t="s">
        <v>3893</v>
      </c>
      <c r="D1416" s="19" t="s">
        <v>3894</v>
      </c>
      <c r="E1416" s="19" t="s">
        <v>94</v>
      </c>
      <c r="F1416" s="19" t="s">
        <v>3895</v>
      </c>
      <c r="G1416" s="19" t="s">
        <v>23</v>
      </c>
    </row>
    <row r="1417" spans="1:7" x14ac:dyDescent="0.2">
      <c r="A1417" s="19" t="s">
        <v>127</v>
      </c>
      <c r="B1417" s="19">
        <v>2020</v>
      </c>
      <c r="C1417" s="19" t="s">
        <v>3878</v>
      </c>
      <c r="D1417" s="19" t="s">
        <v>3896</v>
      </c>
      <c r="E1417" s="19" t="s">
        <v>94</v>
      </c>
      <c r="F1417" s="19" t="s">
        <v>3897</v>
      </c>
      <c r="G1417" s="19" t="s">
        <v>23</v>
      </c>
    </row>
    <row r="1418" spans="1:7" x14ac:dyDescent="0.2">
      <c r="A1418" s="19" t="s">
        <v>117</v>
      </c>
      <c r="B1418" s="19">
        <v>2020</v>
      </c>
      <c r="C1418" s="19" t="s">
        <v>3898</v>
      </c>
      <c r="D1418" s="19" t="s">
        <v>3899</v>
      </c>
      <c r="E1418" s="19" t="s">
        <v>95</v>
      </c>
      <c r="F1418" s="19" t="s">
        <v>3900</v>
      </c>
      <c r="G1418" s="19" t="s">
        <v>44</v>
      </c>
    </row>
    <row r="1419" spans="1:7" x14ac:dyDescent="0.2">
      <c r="A1419" s="19" t="s">
        <v>117</v>
      </c>
      <c r="B1419" s="19">
        <v>2020</v>
      </c>
      <c r="C1419" s="19" t="s">
        <v>3901</v>
      </c>
      <c r="D1419" s="19" t="s">
        <v>3902</v>
      </c>
      <c r="E1419" s="19" t="s">
        <v>95</v>
      </c>
      <c r="F1419" s="19" t="s">
        <v>3903</v>
      </c>
      <c r="G1419" s="19" t="s">
        <v>30</v>
      </c>
    </row>
    <row r="1420" spans="1:7" x14ac:dyDescent="0.2">
      <c r="A1420" s="19" t="s">
        <v>117</v>
      </c>
      <c r="B1420" s="19">
        <v>2020</v>
      </c>
      <c r="C1420" s="19" t="s">
        <v>3904</v>
      </c>
      <c r="D1420" s="19" t="s">
        <v>3905</v>
      </c>
      <c r="E1420" s="19" t="s">
        <v>95</v>
      </c>
      <c r="F1420" s="19" t="s">
        <v>3906</v>
      </c>
      <c r="G1420" s="19" t="s">
        <v>47</v>
      </c>
    </row>
    <row r="1421" spans="1:7" x14ac:dyDescent="0.2">
      <c r="A1421" s="19" t="s">
        <v>118</v>
      </c>
      <c r="B1421" s="19">
        <v>2020</v>
      </c>
      <c r="C1421" s="19" t="s">
        <v>3907</v>
      </c>
      <c r="D1421" s="19" t="s">
        <v>3908</v>
      </c>
      <c r="E1421" s="19" t="s">
        <v>93</v>
      </c>
      <c r="F1421" s="19" t="s">
        <v>3909</v>
      </c>
      <c r="G1421" s="19" t="s">
        <v>23</v>
      </c>
    </row>
    <row r="1422" spans="1:7" x14ac:dyDescent="0.2">
      <c r="A1422" s="19" t="s">
        <v>117</v>
      </c>
      <c r="B1422" s="19">
        <v>2020</v>
      </c>
      <c r="C1422" s="19" t="s">
        <v>3910</v>
      </c>
      <c r="D1422" s="19" t="s">
        <v>1901</v>
      </c>
      <c r="E1422" s="19" t="s">
        <v>95</v>
      </c>
      <c r="F1422" s="19" t="s">
        <v>3708</v>
      </c>
      <c r="G1422" s="19" t="s">
        <v>25</v>
      </c>
    </row>
    <row r="1423" spans="1:7" x14ac:dyDescent="0.2">
      <c r="A1423" s="19" t="s">
        <v>118</v>
      </c>
      <c r="B1423" s="19">
        <v>2020</v>
      </c>
      <c r="C1423" s="19" t="s">
        <v>3911</v>
      </c>
      <c r="D1423" s="19" t="s">
        <v>3063</v>
      </c>
      <c r="E1423" s="19" t="s">
        <v>93</v>
      </c>
      <c r="F1423" s="19" t="s">
        <v>1243</v>
      </c>
      <c r="G1423" s="19" t="s">
        <v>24</v>
      </c>
    </row>
    <row r="1424" spans="1:7" x14ac:dyDescent="0.2">
      <c r="A1424" s="19" t="s">
        <v>118</v>
      </c>
      <c r="B1424" s="19">
        <v>2020</v>
      </c>
      <c r="C1424" s="19" t="s">
        <v>3912</v>
      </c>
      <c r="D1424" s="19" t="s">
        <v>3913</v>
      </c>
      <c r="E1424" s="19" t="s">
        <v>93</v>
      </c>
      <c r="F1424" s="19" t="s">
        <v>3914</v>
      </c>
      <c r="G1424" s="19" t="s">
        <v>23</v>
      </c>
    </row>
    <row r="1425" spans="1:7" x14ac:dyDescent="0.2">
      <c r="A1425" s="19" t="s">
        <v>127</v>
      </c>
      <c r="B1425" s="19">
        <v>2020</v>
      </c>
      <c r="C1425" s="19" t="s">
        <v>3864</v>
      </c>
      <c r="D1425" s="19" t="s">
        <v>3915</v>
      </c>
      <c r="E1425" s="19" t="s">
        <v>94</v>
      </c>
      <c r="F1425" s="19" t="s">
        <v>3916</v>
      </c>
      <c r="G1425" s="19" t="s">
        <v>23</v>
      </c>
    </row>
    <row r="1426" spans="1:7" x14ac:dyDescent="0.2">
      <c r="A1426" s="19" t="s">
        <v>127</v>
      </c>
      <c r="B1426" s="19">
        <v>2020</v>
      </c>
      <c r="C1426" s="19" t="s">
        <v>3864</v>
      </c>
      <c r="D1426" s="19" t="s">
        <v>3917</v>
      </c>
      <c r="E1426" s="19" t="s">
        <v>94</v>
      </c>
      <c r="F1426" s="19" t="s">
        <v>3918</v>
      </c>
      <c r="G1426" s="19" t="s">
        <v>23</v>
      </c>
    </row>
    <row r="1427" spans="1:7" x14ac:dyDescent="0.2">
      <c r="A1427" s="19" t="s">
        <v>127</v>
      </c>
      <c r="B1427" s="19">
        <v>2020</v>
      </c>
      <c r="C1427" s="19" t="s">
        <v>3919</v>
      </c>
      <c r="D1427" s="19" t="s">
        <v>3920</v>
      </c>
      <c r="E1427" s="19" t="s">
        <v>94</v>
      </c>
      <c r="F1427" s="19" t="s">
        <v>3921</v>
      </c>
      <c r="G1427" s="19" t="s">
        <v>23</v>
      </c>
    </row>
    <row r="1428" spans="1:7" x14ac:dyDescent="0.2">
      <c r="A1428" s="19" t="s">
        <v>127</v>
      </c>
      <c r="B1428" s="19">
        <v>2020</v>
      </c>
      <c r="C1428" s="19" t="s">
        <v>3922</v>
      </c>
      <c r="D1428" s="19" t="s">
        <v>3923</v>
      </c>
      <c r="E1428" s="19" t="s">
        <v>94</v>
      </c>
      <c r="F1428" s="19" t="s">
        <v>3689</v>
      </c>
      <c r="G1428" s="19" t="s">
        <v>24</v>
      </c>
    </row>
    <row r="1429" spans="1:7" x14ac:dyDescent="0.2">
      <c r="A1429" s="19" t="s">
        <v>127</v>
      </c>
      <c r="B1429" s="19">
        <v>2020</v>
      </c>
      <c r="C1429" s="19" t="s">
        <v>3924</v>
      </c>
      <c r="D1429" s="19" t="s">
        <v>3925</v>
      </c>
      <c r="E1429" s="19" t="s">
        <v>94</v>
      </c>
      <c r="F1429" s="19" t="s">
        <v>3926</v>
      </c>
      <c r="G1429" s="19" t="s">
        <v>23</v>
      </c>
    </row>
    <row r="1430" spans="1:7" x14ac:dyDescent="0.2">
      <c r="A1430" s="19" t="s">
        <v>127</v>
      </c>
      <c r="B1430" s="19">
        <v>2020</v>
      </c>
      <c r="C1430" s="19" t="s">
        <v>3924</v>
      </c>
      <c r="D1430" s="19" t="s">
        <v>3927</v>
      </c>
      <c r="E1430" s="19" t="s">
        <v>94</v>
      </c>
      <c r="F1430" s="19" t="s">
        <v>3928</v>
      </c>
      <c r="G1430" s="19" t="s">
        <v>23</v>
      </c>
    </row>
    <row r="1431" spans="1:7" x14ac:dyDescent="0.2">
      <c r="A1431" s="19" t="s">
        <v>127</v>
      </c>
      <c r="B1431" s="19">
        <v>2020</v>
      </c>
      <c r="C1431" s="19" t="s">
        <v>3929</v>
      </c>
      <c r="D1431" s="19" t="s">
        <v>1344</v>
      </c>
      <c r="E1431" s="19" t="s">
        <v>94</v>
      </c>
      <c r="F1431" s="19" t="s">
        <v>3930</v>
      </c>
      <c r="G1431" s="19" t="s">
        <v>32</v>
      </c>
    </row>
    <row r="1432" spans="1:7" x14ac:dyDescent="0.2">
      <c r="A1432" s="19" t="s">
        <v>127</v>
      </c>
      <c r="B1432" s="19">
        <v>2020</v>
      </c>
      <c r="C1432" s="19" t="s">
        <v>3931</v>
      </c>
      <c r="D1432" s="19" t="s">
        <v>3932</v>
      </c>
      <c r="E1432" s="19" t="s">
        <v>94</v>
      </c>
      <c r="F1432" s="19" t="s">
        <v>3933</v>
      </c>
      <c r="G1432" s="19" t="s">
        <v>23</v>
      </c>
    </row>
    <row r="1433" spans="1:7" x14ac:dyDescent="0.2">
      <c r="A1433" s="19" t="s">
        <v>127</v>
      </c>
      <c r="B1433" s="19">
        <v>2020</v>
      </c>
      <c r="C1433" s="19" t="s">
        <v>3931</v>
      </c>
      <c r="D1433" s="19" t="s">
        <v>3934</v>
      </c>
      <c r="E1433" s="19" t="s">
        <v>94</v>
      </c>
      <c r="F1433" s="19" t="s">
        <v>3519</v>
      </c>
      <c r="G1433" s="19" t="s">
        <v>23</v>
      </c>
    </row>
    <row r="1434" spans="1:7" x14ac:dyDescent="0.2">
      <c r="A1434" s="19" t="s">
        <v>127</v>
      </c>
      <c r="B1434" s="19">
        <v>2020</v>
      </c>
      <c r="C1434" s="19" t="s">
        <v>3890</v>
      </c>
      <c r="D1434" s="19" t="s">
        <v>3935</v>
      </c>
      <c r="E1434" s="19" t="s">
        <v>94</v>
      </c>
      <c r="F1434" s="19" t="s">
        <v>3936</v>
      </c>
      <c r="G1434" s="19" t="s">
        <v>23</v>
      </c>
    </row>
    <row r="1435" spans="1:7" x14ac:dyDescent="0.2">
      <c r="A1435" s="19" t="s">
        <v>125</v>
      </c>
      <c r="B1435" s="19">
        <v>2020</v>
      </c>
      <c r="C1435" s="19" t="s">
        <v>3937</v>
      </c>
      <c r="D1435" s="19" t="s">
        <v>3938</v>
      </c>
      <c r="E1435" s="19" t="s">
        <v>92</v>
      </c>
      <c r="F1435" s="19" t="s">
        <v>3939</v>
      </c>
      <c r="G1435" s="19" t="s">
        <v>24</v>
      </c>
    </row>
    <row r="1436" spans="1:7" x14ac:dyDescent="0.2">
      <c r="A1436" s="19" t="s">
        <v>118</v>
      </c>
      <c r="B1436" s="19">
        <v>2020</v>
      </c>
      <c r="C1436" s="19" t="s">
        <v>3940</v>
      </c>
      <c r="D1436" s="19" t="s">
        <v>3941</v>
      </c>
      <c r="E1436" s="19" t="s">
        <v>93</v>
      </c>
      <c r="F1436" s="19" t="s">
        <v>3942</v>
      </c>
      <c r="G1436" s="19" t="s">
        <v>23</v>
      </c>
    </row>
    <row r="1437" spans="1:7" x14ac:dyDescent="0.2">
      <c r="A1437" s="19" t="s">
        <v>125</v>
      </c>
      <c r="B1437" s="19">
        <v>2020</v>
      </c>
      <c r="C1437" s="19" t="s">
        <v>3943</v>
      </c>
      <c r="D1437" s="19" t="s">
        <v>3944</v>
      </c>
      <c r="E1437" s="19" t="s">
        <v>92</v>
      </c>
      <c r="F1437" s="19" t="s">
        <v>3945</v>
      </c>
      <c r="G1437" s="19" t="s">
        <v>23</v>
      </c>
    </row>
    <row r="1438" spans="1:7" x14ac:dyDescent="0.2">
      <c r="A1438" s="19" t="s">
        <v>125</v>
      </c>
      <c r="B1438" s="19">
        <v>2020</v>
      </c>
      <c r="C1438" s="19" t="s">
        <v>3893</v>
      </c>
      <c r="D1438" s="19" t="s">
        <v>3946</v>
      </c>
      <c r="E1438" s="19" t="s">
        <v>92</v>
      </c>
      <c r="F1438" s="19" t="s">
        <v>3947</v>
      </c>
      <c r="G1438" s="19" t="s">
        <v>23</v>
      </c>
    </row>
    <row r="1439" spans="1:7" x14ac:dyDescent="0.2">
      <c r="A1439" s="19" t="s">
        <v>125</v>
      </c>
      <c r="B1439" s="19">
        <v>2020</v>
      </c>
      <c r="C1439" s="19" t="s">
        <v>3948</v>
      </c>
      <c r="D1439" s="19" t="s">
        <v>3949</v>
      </c>
      <c r="E1439" s="19" t="s">
        <v>92</v>
      </c>
      <c r="F1439" s="19" t="s">
        <v>3950</v>
      </c>
      <c r="G1439" s="19" t="s">
        <v>23</v>
      </c>
    </row>
    <row r="1440" spans="1:7" x14ac:dyDescent="0.2">
      <c r="A1440" s="19" t="s">
        <v>125</v>
      </c>
      <c r="B1440" s="19">
        <v>2020</v>
      </c>
      <c r="C1440" s="19" t="s">
        <v>3855</v>
      </c>
      <c r="D1440" s="19" t="s">
        <v>3951</v>
      </c>
      <c r="E1440" s="19" t="s">
        <v>92</v>
      </c>
      <c r="F1440" s="19" t="s">
        <v>3952</v>
      </c>
      <c r="G1440" s="19" t="s">
        <v>25</v>
      </c>
    </row>
    <row r="1441" spans="1:7" x14ac:dyDescent="0.2">
      <c r="A1441" s="19" t="s">
        <v>125</v>
      </c>
      <c r="B1441" s="19">
        <v>2020</v>
      </c>
      <c r="C1441" s="19" t="s">
        <v>3919</v>
      </c>
      <c r="D1441" s="19" t="s">
        <v>3953</v>
      </c>
      <c r="E1441" s="19" t="s">
        <v>92</v>
      </c>
      <c r="F1441" s="19" t="s">
        <v>3954</v>
      </c>
      <c r="G1441" s="19" t="s">
        <v>23</v>
      </c>
    </row>
    <row r="1442" spans="1:7" x14ac:dyDescent="0.2">
      <c r="A1442" s="19" t="s">
        <v>127</v>
      </c>
      <c r="B1442" s="19">
        <v>2020</v>
      </c>
      <c r="C1442" s="19" t="s">
        <v>3955</v>
      </c>
      <c r="D1442" s="19" t="s">
        <v>3956</v>
      </c>
      <c r="E1442" s="19" t="s">
        <v>94</v>
      </c>
      <c r="F1442" s="19" t="s">
        <v>3957</v>
      </c>
      <c r="G1442" s="19" t="s">
        <v>23</v>
      </c>
    </row>
    <row r="1443" spans="1:7" x14ac:dyDescent="0.2">
      <c r="A1443" s="19" t="s">
        <v>127</v>
      </c>
      <c r="B1443" s="19">
        <v>2020</v>
      </c>
      <c r="C1443" s="19" t="s">
        <v>3958</v>
      </c>
      <c r="D1443" s="19" t="s">
        <v>3896</v>
      </c>
      <c r="E1443" s="19" t="s">
        <v>94</v>
      </c>
      <c r="F1443" s="19" t="s">
        <v>3959</v>
      </c>
      <c r="G1443" s="19" t="s">
        <v>23</v>
      </c>
    </row>
    <row r="1444" spans="1:7" x14ac:dyDescent="0.2">
      <c r="A1444" s="19" t="s">
        <v>127</v>
      </c>
      <c r="B1444" s="19">
        <v>2020</v>
      </c>
      <c r="C1444" s="19" t="s">
        <v>3960</v>
      </c>
      <c r="D1444" s="19" t="s">
        <v>2219</v>
      </c>
      <c r="E1444" s="19" t="s">
        <v>94</v>
      </c>
      <c r="F1444" s="19" t="s">
        <v>3961</v>
      </c>
      <c r="G1444" s="19" t="s">
        <v>23</v>
      </c>
    </row>
    <row r="1445" spans="1:7" x14ac:dyDescent="0.2">
      <c r="A1445" s="19" t="s">
        <v>127</v>
      </c>
      <c r="B1445" s="19">
        <v>2020</v>
      </c>
      <c r="C1445" s="19" t="s">
        <v>3960</v>
      </c>
      <c r="D1445" s="19" t="s">
        <v>1167</v>
      </c>
      <c r="E1445" s="19" t="s">
        <v>94</v>
      </c>
      <c r="F1445" s="19" t="s">
        <v>3962</v>
      </c>
      <c r="G1445" s="19" t="s">
        <v>23</v>
      </c>
    </row>
    <row r="1446" spans="1:7" x14ac:dyDescent="0.2">
      <c r="A1446" s="19" t="s">
        <v>127</v>
      </c>
      <c r="B1446" s="19">
        <v>2020</v>
      </c>
      <c r="C1446" s="19" t="s">
        <v>3963</v>
      </c>
      <c r="D1446" s="19" t="s">
        <v>3964</v>
      </c>
      <c r="E1446" s="19" t="s">
        <v>94</v>
      </c>
      <c r="F1446" s="19" t="s">
        <v>3965</v>
      </c>
      <c r="G1446" s="19" t="s">
        <v>53</v>
      </c>
    </row>
    <row r="1447" spans="1:7" x14ac:dyDescent="0.2">
      <c r="A1447" s="19" t="s">
        <v>127</v>
      </c>
      <c r="B1447" s="19">
        <v>2020</v>
      </c>
      <c r="C1447" s="19" t="s">
        <v>3943</v>
      </c>
      <c r="D1447" s="19" t="s">
        <v>3966</v>
      </c>
      <c r="E1447" s="19" t="s">
        <v>94</v>
      </c>
      <c r="F1447" s="19" t="s">
        <v>3967</v>
      </c>
      <c r="G1447" s="19" t="s">
        <v>302</v>
      </c>
    </row>
    <row r="1448" spans="1:7" x14ac:dyDescent="0.2">
      <c r="A1448" s="19" t="s">
        <v>127</v>
      </c>
      <c r="B1448" s="19">
        <v>2020</v>
      </c>
      <c r="C1448" s="19" t="s">
        <v>3937</v>
      </c>
      <c r="D1448" s="19" t="s">
        <v>3968</v>
      </c>
      <c r="E1448" s="19" t="s">
        <v>94</v>
      </c>
      <c r="F1448" s="19" t="s">
        <v>3969</v>
      </c>
      <c r="G1448" s="19" t="s">
        <v>3970</v>
      </c>
    </row>
    <row r="1449" spans="1:7" x14ac:dyDescent="0.2">
      <c r="A1449" s="19" t="s">
        <v>118</v>
      </c>
      <c r="B1449" s="19">
        <v>2020</v>
      </c>
      <c r="C1449" s="19" t="s">
        <v>3971</v>
      </c>
      <c r="D1449" s="19" t="s">
        <v>3972</v>
      </c>
      <c r="E1449" s="19" t="s">
        <v>93</v>
      </c>
      <c r="F1449" s="19" t="s">
        <v>3973</v>
      </c>
      <c r="G1449" s="19" t="s">
        <v>42</v>
      </c>
    </row>
    <row r="1450" spans="1:7" x14ac:dyDescent="0.2">
      <c r="A1450" s="19" t="s">
        <v>125</v>
      </c>
      <c r="B1450" s="19">
        <v>2020</v>
      </c>
      <c r="C1450" s="19" t="s">
        <v>3974</v>
      </c>
      <c r="D1450" s="19" t="s">
        <v>3975</v>
      </c>
      <c r="E1450" s="19" t="s">
        <v>92</v>
      </c>
      <c r="F1450" s="19" t="s">
        <v>3404</v>
      </c>
      <c r="G1450" s="19" t="s">
        <v>23</v>
      </c>
    </row>
    <row r="1451" spans="1:7" x14ac:dyDescent="0.2">
      <c r="A1451" s="19" t="s">
        <v>117</v>
      </c>
      <c r="B1451" s="19">
        <v>2020</v>
      </c>
      <c r="C1451" s="19" t="s">
        <v>3976</v>
      </c>
      <c r="D1451" s="19" t="s">
        <v>3056</v>
      </c>
      <c r="E1451" s="19" t="s">
        <v>95</v>
      </c>
      <c r="F1451" s="19" t="s">
        <v>3977</v>
      </c>
      <c r="G1451" s="19" t="s">
        <v>23</v>
      </c>
    </row>
    <row r="1452" spans="1:7" x14ac:dyDescent="0.2">
      <c r="A1452" s="19" t="s">
        <v>118</v>
      </c>
      <c r="B1452" s="19">
        <v>2021</v>
      </c>
      <c r="C1452" s="19" t="s">
        <v>3978</v>
      </c>
      <c r="D1452" s="19" t="s">
        <v>3979</v>
      </c>
      <c r="E1452" s="19" t="s">
        <v>93</v>
      </c>
      <c r="F1452" s="19" t="s">
        <v>3980</v>
      </c>
      <c r="G1452" s="19" t="s">
        <v>23</v>
      </c>
    </row>
    <row r="1453" spans="1:7" x14ac:dyDescent="0.2">
      <c r="A1453" s="19" t="s">
        <v>118</v>
      </c>
      <c r="B1453" s="19">
        <v>2021</v>
      </c>
      <c r="C1453" s="19" t="s">
        <v>3981</v>
      </c>
      <c r="D1453" s="19" t="s">
        <v>3982</v>
      </c>
      <c r="E1453" s="19" t="s">
        <v>93</v>
      </c>
      <c r="F1453" s="19" t="s">
        <v>3983</v>
      </c>
      <c r="G1453" s="19" t="s">
        <v>23</v>
      </c>
    </row>
    <row r="1454" spans="1:7" x14ac:dyDescent="0.2">
      <c r="A1454" s="19" t="s">
        <v>118</v>
      </c>
      <c r="B1454" s="19">
        <v>2021</v>
      </c>
      <c r="C1454" s="19" t="s">
        <v>3984</v>
      </c>
      <c r="D1454" s="19" t="s">
        <v>3985</v>
      </c>
      <c r="E1454" s="19" t="s">
        <v>93</v>
      </c>
      <c r="F1454" s="19" t="s">
        <v>3986</v>
      </c>
      <c r="G1454" s="19" t="s">
        <v>23</v>
      </c>
    </row>
    <row r="1455" spans="1:7" x14ac:dyDescent="0.2">
      <c r="A1455" s="19" t="s">
        <v>127</v>
      </c>
      <c r="B1455" s="19">
        <v>2021</v>
      </c>
      <c r="C1455" s="19" t="s">
        <v>3987</v>
      </c>
      <c r="D1455" s="19" t="s">
        <v>3988</v>
      </c>
      <c r="E1455" s="19" t="s">
        <v>94</v>
      </c>
      <c r="F1455" s="19" t="s">
        <v>3989</v>
      </c>
      <c r="G1455" s="19" t="s">
        <v>31</v>
      </c>
    </row>
    <row r="1456" spans="1:7" x14ac:dyDescent="0.2">
      <c r="A1456" s="19" t="s">
        <v>127</v>
      </c>
      <c r="B1456" s="19">
        <v>2021</v>
      </c>
      <c r="C1456" s="19" t="s">
        <v>3990</v>
      </c>
      <c r="D1456" s="19" t="s">
        <v>3991</v>
      </c>
      <c r="E1456" s="19" t="s">
        <v>94</v>
      </c>
      <c r="F1456" s="19" t="s">
        <v>3992</v>
      </c>
      <c r="G1456" s="19" t="s">
        <v>23</v>
      </c>
    </row>
    <row r="1457" spans="1:7" x14ac:dyDescent="0.2">
      <c r="A1457" s="19" t="s">
        <v>127</v>
      </c>
      <c r="B1457" s="19">
        <v>2021</v>
      </c>
      <c r="C1457" s="19" t="s">
        <v>3993</v>
      </c>
      <c r="D1457" s="19" t="s">
        <v>3994</v>
      </c>
      <c r="E1457" s="19" t="s">
        <v>94</v>
      </c>
      <c r="F1457" s="19" t="s">
        <v>2483</v>
      </c>
      <c r="G1457" s="19" t="s">
        <v>24</v>
      </c>
    </row>
    <row r="1458" spans="1:7" x14ac:dyDescent="0.2">
      <c r="A1458" s="19" t="s">
        <v>127</v>
      </c>
      <c r="B1458" s="19">
        <v>2021</v>
      </c>
      <c r="C1458" s="19" t="s">
        <v>3995</v>
      </c>
      <c r="D1458" s="19" t="s">
        <v>3996</v>
      </c>
      <c r="E1458" s="19" t="s">
        <v>94</v>
      </c>
      <c r="F1458" s="19" t="s">
        <v>3997</v>
      </c>
      <c r="G1458" s="19" t="s">
        <v>23</v>
      </c>
    </row>
    <row r="1459" spans="1:7" x14ac:dyDescent="0.2">
      <c r="A1459" s="19" t="s">
        <v>127</v>
      </c>
      <c r="B1459" s="19">
        <v>2021</v>
      </c>
      <c r="C1459" s="19" t="s">
        <v>3998</v>
      </c>
      <c r="D1459" s="19" t="s">
        <v>3999</v>
      </c>
      <c r="E1459" s="19" t="s">
        <v>94</v>
      </c>
      <c r="F1459" s="19" t="s">
        <v>3499</v>
      </c>
      <c r="G1459" s="19" t="s">
        <v>164</v>
      </c>
    </row>
    <row r="1460" spans="1:7" x14ac:dyDescent="0.2">
      <c r="A1460" s="19" t="s">
        <v>127</v>
      </c>
      <c r="B1460" s="19">
        <v>2021</v>
      </c>
      <c r="C1460" s="19" t="s">
        <v>3998</v>
      </c>
      <c r="D1460" s="19" t="s">
        <v>3500</v>
      </c>
      <c r="E1460" s="19" t="s">
        <v>94</v>
      </c>
      <c r="F1460" s="19" t="s">
        <v>4000</v>
      </c>
      <c r="G1460" s="19" t="s">
        <v>164</v>
      </c>
    </row>
    <row r="1461" spans="1:7" x14ac:dyDescent="0.2">
      <c r="A1461" s="19" t="s">
        <v>127</v>
      </c>
      <c r="B1461" s="19">
        <v>2021</v>
      </c>
      <c r="C1461" s="19" t="s">
        <v>4001</v>
      </c>
      <c r="D1461" s="19" t="s">
        <v>4002</v>
      </c>
      <c r="E1461" s="19" t="s">
        <v>94</v>
      </c>
      <c r="F1461" s="19" t="s">
        <v>4003</v>
      </c>
      <c r="G1461" s="19" t="s">
        <v>25</v>
      </c>
    </row>
    <row r="1462" spans="1:7" x14ac:dyDescent="0.2">
      <c r="A1462" s="19" t="s">
        <v>127</v>
      </c>
      <c r="B1462" s="19">
        <v>2021</v>
      </c>
      <c r="C1462" s="19" t="s">
        <v>4004</v>
      </c>
      <c r="D1462" s="19" t="s">
        <v>4005</v>
      </c>
      <c r="E1462" s="19" t="s">
        <v>94</v>
      </c>
      <c r="F1462" s="19" t="s">
        <v>4006</v>
      </c>
      <c r="G1462" s="19" t="s">
        <v>31</v>
      </c>
    </row>
    <row r="1463" spans="1:7" x14ac:dyDescent="0.2">
      <c r="A1463" s="19" t="s">
        <v>127</v>
      </c>
      <c r="B1463" s="19">
        <v>2021</v>
      </c>
      <c r="C1463" s="19" t="s">
        <v>4007</v>
      </c>
      <c r="D1463" s="19" t="s">
        <v>4008</v>
      </c>
      <c r="E1463" s="19" t="s">
        <v>94</v>
      </c>
      <c r="F1463" s="19" t="s">
        <v>4009</v>
      </c>
      <c r="G1463" s="19" t="s">
        <v>26</v>
      </c>
    </row>
    <row r="1464" spans="1:7" x14ac:dyDescent="0.2">
      <c r="A1464" s="19" t="s">
        <v>127</v>
      </c>
      <c r="B1464" s="19">
        <v>2021</v>
      </c>
      <c r="C1464" s="19" t="s">
        <v>4007</v>
      </c>
      <c r="D1464" s="19" t="s">
        <v>4010</v>
      </c>
      <c r="E1464" s="19" t="s">
        <v>94</v>
      </c>
      <c r="F1464" s="19" t="s">
        <v>4011</v>
      </c>
      <c r="G1464" s="19" t="s">
        <v>26</v>
      </c>
    </row>
    <row r="1465" spans="1:7" x14ac:dyDescent="0.2">
      <c r="A1465" s="19" t="s">
        <v>127</v>
      </c>
      <c r="B1465" s="19">
        <v>2021</v>
      </c>
      <c r="C1465" s="19" t="s">
        <v>4012</v>
      </c>
      <c r="D1465" s="19" t="s">
        <v>137</v>
      </c>
      <c r="E1465" s="19" t="s">
        <v>94</v>
      </c>
      <c r="F1465" s="19" t="s">
        <v>4013</v>
      </c>
      <c r="G1465" s="19" t="s">
        <v>24</v>
      </c>
    </row>
    <row r="1466" spans="1:7" x14ac:dyDescent="0.2">
      <c r="A1466" s="19" t="s">
        <v>127</v>
      </c>
      <c r="B1466" s="19">
        <v>2021</v>
      </c>
      <c r="C1466" s="19" t="s">
        <v>4014</v>
      </c>
      <c r="D1466" s="19" t="s">
        <v>4015</v>
      </c>
      <c r="E1466" s="19" t="s">
        <v>94</v>
      </c>
      <c r="F1466" s="19" t="s">
        <v>4016</v>
      </c>
      <c r="G1466" s="19" t="s">
        <v>39</v>
      </c>
    </row>
    <row r="1467" spans="1:7" x14ac:dyDescent="0.2">
      <c r="A1467" s="19" t="s">
        <v>118</v>
      </c>
      <c r="B1467" s="19">
        <v>2021</v>
      </c>
      <c r="C1467" s="19" t="s">
        <v>4017</v>
      </c>
      <c r="D1467" s="19" t="s">
        <v>122</v>
      </c>
      <c r="E1467" s="19" t="s">
        <v>93</v>
      </c>
      <c r="F1467" s="19" t="s">
        <v>4018</v>
      </c>
      <c r="G1467" s="19" t="s">
        <v>23</v>
      </c>
    </row>
    <row r="1468" spans="1:7" x14ac:dyDescent="0.2">
      <c r="A1468" s="19" t="s">
        <v>118</v>
      </c>
      <c r="B1468" s="19">
        <v>2021</v>
      </c>
      <c r="C1468" s="19" t="s">
        <v>4019</v>
      </c>
      <c r="D1468" s="19" t="s">
        <v>4020</v>
      </c>
      <c r="E1468" s="19" t="s">
        <v>93</v>
      </c>
      <c r="F1468" s="19" t="s">
        <v>4021</v>
      </c>
      <c r="G1468" s="19" t="s">
        <v>164</v>
      </c>
    </row>
    <row r="1469" spans="1:7" x14ac:dyDescent="0.2">
      <c r="A1469" s="19" t="s">
        <v>118</v>
      </c>
      <c r="B1469" s="19">
        <v>2021</v>
      </c>
      <c r="C1469" s="19" t="s">
        <v>4022</v>
      </c>
      <c r="D1469" s="19" t="s">
        <v>387</v>
      </c>
      <c r="E1469" s="19" t="s">
        <v>93</v>
      </c>
      <c r="F1469" s="19" t="s">
        <v>3983</v>
      </c>
      <c r="G1469" s="19" t="s">
        <v>23</v>
      </c>
    </row>
    <row r="1470" spans="1:7" x14ac:dyDescent="0.2">
      <c r="A1470" s="19" t="s">
        <v>118</v>
      </c>
      <c r="B1470" s="19">
        <v>2021</v>
      </c>
      <c r="C1470" s="19" t="s">
        <v>4023</v>
      </c>
      <c r="D1470" s="19" t="s">
        <v>4024</v>
      </c>
      <c r="E1470" s="19" t="s">
        <v>93</v>
      </c>
      <c r="F1470" s="19" t="s">
        <v>2937</v>
      </c>
      <c r="G1470" s="19" t="s">
        <v>4025</v>
      </c>
    </row>
    <row r="1471" spans="1:7" x14ac:dyDescent="0.2">
      <c r="A1471" s="19" t="s">
        <v>118</v>
      </c>
      <c r="B1471" s="19">
        <v>2021</v>
      </c>
      <c r="C1471" s="19" t="s">
        <v>4026</v>
      </c>
      <c r="D1471" s="19" t="s">
        <v>4027</v>
      </c>
      <c r="E1471" s="19" t="s">
        <v>93</v>
      </c>
      <c r="F1471" s="19" t="s">
        <v>4028</v>
      </c>
      <c r="G1471" s="19" t="s">
        <v>58</v>
      </c>
    </row>
    <row r="1472" spans="1:7" x14ac:dyDescent="0.2">
      <c r="A1472" s="19" t="s">
        <v>118</v>
      </c>
      <c r="B1472" s="19">
        <v>2021</v>
      </c>
      <c r="C1472" s="19" t="s">
        <v>4029</v>
      </c>
      <c r="D1472" s="19" t="s">
        <v>4030</v>
      </c>
      <c r="E1472" s="19" t="s">
        <v>93</v>
      </c>
      <c r="F1472" s="19" t="s">
        <v>3017</v>
      </c>
      <c r="G1472" s="19" t="s">
        <v>164</v>
      </c>
    </row>
    <row r="1473" spans="1:7" x14ac:dyDescent="0.2">
      <c r="A1473" s="19" t="s">
        <v>118</v>
      </c>
      <c r="B1473" s="19">
        <v>2021</v>
      </c>
      <c r="C1473" s="19" t="s">
        <v>4031</v>
      </c>
      <c r="D1473" s="19" t="s">
        <v>4032</v>
      </c>
      <c r="E1473" s="19" t="s">
        <v>93</v>
      </c>
      <c r="F1473" s="19" t="s">
        <v>4033</v>
      </c>
      <c r="G1473" s="19" t="s">
        <v>4034</v>
      </c>
    </row>
    <row r="1474" spans="1:7" x14ac:dyDescent="0.2">
      <c r="A1474" s="19" t="s">
        <v>118</v>
      </c>
      <c r="B1474" s="19">
        <v>2021</v>
      </c>
      <c r="C1474" s="19" t="s">
        <v>4035</v>
      </c>
      <c r="D1474" s="19" t="s">
        <v>4036</v>
      </c>
      <c r="E1474" s="19" t="s">
        <v>93</v>
      </c>
      <c r="F1474" s="19" t="s">
        <v>4037</v>
      </c>
      <c r="G1474" s="19" t="s">
        <v>23</v>
      </c>
    </row>
    <row r="1475" spans="1:7" x14ac:dyDescent="0.2">
      <c r="A1475" s="19" t="s">
        <v>118</v>
      </c>
      <c r="B1475" s="19">
        <v>2021</v>
      </c>
      <c r="C1475" s="19" t="s">
        <v>4038</v>
      </c>
      <c r="D1475" s="19" t="s">
        <v>4039</v>
      </c>
      <c r="E1475" s="19" t="s">
        <v>93</v>
      </c>
      <c r="F1475" s="19" t="s">
        <v>4040</v>
      </c>
      <c r="G1475" s="19" t="s">
        <v>23</v>
      </c>
    </row>
    <row r="1476" spans="1:7" x14ac:dyDescent="0.2">
      <c r="A1476" s="19" t="s">
        <v>118</v>
      </c>
      <c r="B1476" s="19">
        <v>2021</v>
      </c>
      <c r="C1476" s="19" t="s">
        <v>4041</v>
      </c>
      <c r="D1476" s="19" t="s">
        <v>4042</v>
      </c>
      <c r="E1476" s="19" t="s">
        <v>93</v>
      </c>
      <c r="F1476" s="19" t="s">
        <v>4043</v>
      </c>
      <c r="G1476" s="19" t="s">
        <v>4044</v>
      </c>
    </row>
    <row r="1477" spans="1:7" x14ac:dyDescent="0.2">
      <c r="A1477" s="19" t="s">
        <v>118</v>
      </c>
      <c r="B1477" s="19">
        <v>2021</v>
      </c>
      <c r="C1477" s="19" t="s">
        <v>4045</v>
      </c>
      <c r="D1477" s="19" t="s">
        <v>4046</v>
      </c>
      <c r="E1477" s="19" t="s">
        <v>93</v>
      </c>
      <c r="F1477" s="19" t="s">
        <v>2393</v>
      </c>
      <c r="G1477" s="19" t="s">
        <v>24</v>
      </c>
    </row>
    <row r="1478" spans="1:7" x14ac:dyDescent="0.2">
      <c r="A1478" s="19" t="s">
        <v>127</v>
      </c>
      <c r="B1478" s="19">
        <v>2021</v>
      </c>
      <c r="C1478" s="19" t="s">
        <v>3867</v>
      </c>
      <c r="D1478" s="19" t="s">
        <v>4047</v>
      </c>
      <c r="E1478" s="19" t="s">
        <v>94</v>
      </c>
      <c r="F1478" s="19" t="s">
        <v>4048</v>
      </c>
      <c r="G1478" s="19" t="s">
        <v>23</v>
      </c>
    </row>
    <row r="1479" spans="1:7" x14ac:dyDescent="0.2">
      <c r="A1479" s="19" t="s">
        <v>118</v>
      </c>
      <c r="B1479" s="19">
        <v>2021</v>
      </c>
      <c r="C1479" s="19" t="s">
        <v>4049</v>
      </c>
      <c r="D1479" s="19" t="s">
        <v>4050</v>
      </c>
      <c r="E1479" s="19" t="s">
        <v>93</v>
      </c>
      <c r="F1479" s="19" t="s">
        <v>4051</v>
      </c>
      <c r="G1479" s="19" t="s">
        <v>259</v>
      </c>
    </row>
    <row r="1480" spans="1:7" x14ac:dyDescent="0.2">
      <c r="A1480" s="19" t="s">
        <v>127</v>
      </c>
      <c r="B1480" s="19">
        <v>2021</v>
      </c>
      <c r="C1480" s="19" t="s">
        <v>4052</v>
      </c>
      <c r="D1480" s="19" t="s">
        <v>4053</v>
      </c>
      <c r="E1480" s="19" t="s">
        <v>94</v>
      </c>
      <c r="F1480" s="19" t="s">
        <v>4054</v>
      </c>
      <c r="G1480" s="19" t="s">
        <v>25</v>
      </c>
    </row>
    <row r="1481" spans="1:7" x14ac:dyDescent="0.2">
      <c r="A1481" s="19" t="s">
        <v>127</v>
      </c>
      <c r="B1481" s="19">
        <v>2021</v>
      </c>
      <c r="C1481" s="19" t="s">
        <v>4055</v>
      </c>
      <c r="D1481" s="19" t="s">
        <v>4056</v>
      </c>
      <c r="E1481" s="19" t="s">
        <v>94</v>
      </c>
      <c r="F1481" s="19" t="s">
        <v>4057</v>
      </c>
      <c r="G1481" s="19" t="s">
        <v>25</v>
      </c>
    </row>
    <row r="1482" spans="1:7" x14ac:dyDescent="0.2">
      <c r="A1482" s="19" t="s">
        <v>125</v>
      </c>
      <c r="B1482" s="19">
        <v>2021</v>
      </c>
      <c r="C1482" s="19" t="s">
        <v>3990</v>
      </c>
      <c r="D1482" s="19" t="s">
        <v>4058</v>
      </c>
      <c r="E1482" s="19" t="s">
        <v>92</v>
      </c>
      <c r="F1482" s="19" t="s">
        <v>4059</v>
      </c>
      <c r="G1482" s="19" t="s">
        <v>23</v>
      </c>
    </row>
    <row r="1483" spans="1:7" x14ac:dyDescent="0.2">
      <c r="A1483" s="19" t="s">
        <v>125</v>
      </c>
      <c r="B1483" s="19">
        <v>2021</v>
      </c>
      <c r="C1483" s="19" t="s">
        <v>4060</v>
      </c>
      <c r="D1483" s="19" t="s">
        <v>4061</v>
      </c>
      <c r="E1483" s="19" t="s">
        <v>92</v>
      </c>
      <c r="F1483" s="19" t="s">
        <v>4062</v>
      </c>
      <c r="G1483" s="19" t="s">
        <v>23</v>
      </c>
    </row>
    <row r="1484" spans="1:7" x14ac:dyDescent="0.2">
      <c r="A1484" s="19" t="s">
        <v>125</v>
      </c>
      <c r="B1484" s="19">
        <v>2021</v>
      </c>
      <c r="C1484" s="19" t="s">
        <v>3993</v>
      </c>
      <c r="D1484" s="19" t="s">
        <v>4063</v>
      </c>
      <c r="E1484" s="19" t="s">
        <v>92</v>
      </c>
      <c r="F1484" s="19" t="s">
        <v>4064</v>
      </c>
      <c r="G1484" s="19" t="s">
        <v>24</v>
      </c>
    </row>
    <row r="1485" spans="1:7" x14ac:dyDescent="0.2">
      <c r="A1485" s="19" t="s">
        <v>125</v>
      </c>
      <c r="B1485" s="19">
        <v>2021</v>
      </c>
      <c r="C1485" s="19" t="s">
        <v>4004</v>
      </c>
      <c r="D1485" s="19" t="s">
        <v>4065</v>
      </c>
      <c r="E1485" s="19" t="s">
        <v>92</v>
      </c>
      <c r="F1485" s="19" t="s">
        <v>4066</v>
      </c>
      <c r="G1485" s="19" t="s">
        <v>31</v>
      </c>
    </row>
    <row r="1486" spans="1:7" x14ac:dyDescent="0.2">
      <c r="A1486" s="19" t="s">
        <v>127</v>
      </c>
      <c r="B1486" s="19">
        <v>2021</v>
      </c>
      <c r="C1486" s="19" t="s">
        <v>4067</v>
      </c>
      <c r="D1486" s="19" t="s">
        <v>4068</v>
      </c>
      <c r="E1486" s="19" t="s">
        <v>94</v>
      </c>
      <c r="F1486" s="19" t="s">
        <v>4069</v>
      </c>
      <c r="G1486" s="19" t="s">
        <v>23</v>
      </c>
    </row>
    <row r="1487" spans="1:7" x14ac:dyDescent="0.2">
      <c r="A1487" s="19" t="s">
        <v>118</v>
      </c>
      <c r="B1487" s="19">
        <v>2021</v>
      </c>
      <c r="C1487" s="19" t="s">
        <v>4070</v>
      </c>
      <c r="D1487" s="19" t="s">
        <v>4071</v>
      </c>
      <c r="E1487" s="19" t="s">
        <v>93</v>
      </c>
      <c r="F1487" s="19" t="s">
        <v>4072</v>
      </c>
      <c r="G1487" s="19" t="s">
        <v>23</v>
      </c>
    </row>
    <row r="1488" spans="1:7" x14ac:dyDescent="0.2">
      <c r="A1488" s="19" t="s">
        <v>125</v>
      </c>
      <c r="B1488" s="19">
        <v>2021</v>
      </c>
      <c r="C1488" s="19" t="s">
        <v>4012</v>
      </c>
      <c r="D1488" s="19" t="s">
        <v>4073</v>
      </c>
      <c r="E1488" s="19" t="s">
        <v>92</v>
      </c>
      <c r="F1488" s="19" t="s">
        <v>4074</v>
      </c>
      <c r="G1488" s="19" t="s">
        <v>24</v>
      </c>
    </row>
    <row r="1489" spans="1:7" x14ac:dyDescent="0.2">
      <c r="A1489" s="19" t="s">
        <v>125</v>
      </c>
      <c r="B1489" s="19">
        <v>2021</v>
      </c>
      <c r="C1489" s="19" t="s">
        <v>4075</v>
      </c>
      <c r="D1489" s="19" t="s">
        <v>4076</v>
      </c>
      <c r="E1489" s="19" t="s">
        <v>92</v>
      </c>
      <c r="F1489" s="19" t="s">
        <v>4077</v>
      </c>
      <c r="G1489" s="19" t="s">
        <v>23</v>
      </c>
    </row>
    <row r="1490" spans="1:7" x14ac:dyDescent="0.2">
      <c r="A1490" s="19" t="s">
        <v>125</v>
      </c>
      <c r="B1490" s="19">
        <v>2021</v>
      </c>
      <c r="C1490" s="19" t="s">
        <v>4078</v>
      </c>
      <c r="D1490" s="19" t="s">
        <v>4079</v>
      </c>
      <c r="E1490" s="19" t="s">
        <v>92</v>
      </c>
      <c r="F1490" s="19" t="s">
        <v>4080</v>
      </c>
      <c r="G1490" s="19" t="s">
        <v>28</v>
      </c>
    </row>
    <row r="1491" spans="1:7" x14ac:dyDescent="0.2">
      <c r="A1491" s="19" t="s">
        <v>125</v>
      </c>
      <c r="B1491" s="19">
        <v>2021</v>
      </c>
      <c r="C1491" s="19" t="s">
        <v>4081</v>
      </c>
      <c r="D1491" s="19" t="s">
        <v>4082</v>
      </c>
      <c r="E1491" s="19" t="s">
        <v>92</v>
      </c>
      <c r="F1491" s="19" t="s">
        <v>4083</v>
      </c>
      <c r="G1491" s="19" t="s">
        <v>23</v>
      </c>
    </row>
    <row r="1492" spans="1:7" x14ac:dyDescent="0.2">
      <c r="A1492" s="19" t="s">
        <v>125</v>
      </c>
      <c r="B1492" s="19">
        <v>2021</v>
      </c>
      <c r="C1492" s="19" t="s">
        <v>4084</v>
      </c>
      <c r="D1492" s="19" t="s">
        <v>4085</v>
      </c>
      <c r="E1492" s="19" t="s">
        <v>92</v>
      </c>
      <c r="F1492" s="19" t="s">
        <v>4086</v>
      </c>
      <c r="G1492" s="19" t="s">
        <v>25</v>
      </c>
    </row>
    <row r="1493" spans="1:7" x14ac:dyDescent="0.2">
      <c r="A1493" s="19" t="s">
        <v>125</v>
      </c>
      <c r="B1493" s="19">
        <v>2021</v>
      </c>
      <c r="C1493" s="19" t="s">
        <v>4055</v>
      </c>
      <c r="D1493" s="19" t="s">
        <v>4087</v>
      </c>
      <c r="E1493" s="19" t="s">
        <v>92</v>
      </c>
      <c r="F1493" s="19" t="s">
        <v>4088</v>
      </c>
      <c r="G1493" s="19" t="s">
        <v>25</v>
      </c>
    </row>
    <row r="1494" spans="1:7" x14ac:dyDescent="0.2">
      <c r="A1494" s="19" t="s">
        <v>125</v>
      </c>
      <c r="B1494" s="19">
        <v>2021</v>
      </c>
      <c r="C1494" s="19" t="s">
        <v>4089</v>
      </c>
      <c r="D1494" s="19" t="s">
        <v>4090</v>
      </c>
      <c r="E1494" s="19" t="s">
        <v>92</v>
      </c>
      <c r="F1494" s="19" t="s">
        <v>2703</v>
      </c>
      <c r="G1494" s="19" t="s">
        <v>29</v>
      </c>
    </row>
    <row r="1495" spans="1:7" x14ac:dyDescent="0.2">
      <c r="A1495" s="19" t="s">
        <v>127</v>
      </c>
      <c r="B1495" s="19">
        <v>2021</v>
      </c>
      <c r="C1495" s="19" t="s">
        <v>4067</v>
      </c>
      <c r="D1495" s="19" t="s">
        <v>1777</v>
      </c>
      <c r="E1495" s="19" t="s">
        <v>94</v>
      </c>
      <c r="F1495" s="19" t="s">
        <v>4091</v>
      </c>
      <c r="G1495" s="19" t="s">
        <v>23</v>
      </c>
    </row>
    <row r="1496" spans="1:7" x14ac:dyDescent="0.2">
      <c r="A1496" s="19" t="s">
        <v>127</v>
      </c>
      <c r="B1496" s="19">
        <v>2021</v>
      </c>
      <c r="C1496" s="19" t="s">
        <v>3878</v>
      </c>
      <c r="D1496" s="19" t="s">
        <v>4092</v>
      </c>
      <c r="E1496" s="19" t="s">
        <v>94</v>
      </c>
      <c r="F1496" s="19" t="s">
        <v>4093</v>
      </c>
      <c r="G1496" s="19" t="s">
        <v>23</v>
      </c>
    </row>
    <row r="1497" spans="1:7" x14ac:dyDescent="0.2">
      <c r="A1497" s="19" t="s">
        <v>127</v>
      </c>
      <c r="B1497" s="19">
        <v>2021</v>
      </c>
      <c r="C1497" s="19" t="s">
        <v>4094</v>
      </c>
      <c r="D1497" s="19" t="s">
        <v>4095</v>
      </c>
      <c r="E1497" s="19" t="s">
        <v>94</v>
      </c>
      <c r="F1497" s="19" t="s">
        <v>4096</v>
      </c>
      <c r="G1497" s="19" t="s">
        <v>23</v>
      </c>
    </row>
    <row r="1498" spans="1:7" x14ac:dyDescent="0.2">
      <c r="A1498" s="19" t="s">
        <v>127</v>
      </c>
      <c r="B1498" s="19">
        <v>2021</v>
      </c>
      <c r="C1498" s="19" t="s">
        <v>4081</v>
      </c>
      <c r="D1498" s="19" t="s">
        <v>4097</v>
      </c>
      <c r="E1498" s="19" t="s">
        <v>94</v>
      </c>
      <c r="F1498" s="19" t="s">
        <v>4098</v>
      </c>
      <c r="G1498" s="19" t="s">
        <v>23</v>
      </c>
    </row>
    <row r="1499" spans="1:7" x14ac:dyDescent="0.2">
      <c r="A1499" s="19" t="s">
        <v>127</v>
      </c>
      <c r="B1499" s="19">
        <v>2021</v>
      </c>
      <c r="C1499" s="19" t="s">
        <v>4099</v>
      </c>
      <c r="D1499" s="19" t="s">
        <v>4100</v>
      </c>
      <c r="E1499" s="19" t="s">
        <v>94</v>
      </c>
      <c r="F1499" s="19" t="s">
        <v>4101</v>
      </c>
      <c r="G1499" s="19" t="s">
        <v>23</v>
      </c>
    </row>
    <row r="1500" spans="1:7" x14ac:dyDescent="0.2">
      <c r="A1500" s="19" t="s">
        <v>127</v>
      </c>
      <c r="B1500" s="19">
        <v>2021</v>
      </c>
      <c r="C1500" s="19" t="s">
        <v>4099</v>
      </c>
      <c r="D1500" s="19" t="s">
        <v>4102</v>
      </c>
      <c r="E1500" s="19" t="s">
        <v>94</v>
      </c>
      <c r="F1500" s="19" t="s">
        <v>4103</v>
      </c>
      <c r="G1500" s="19" t="s">
        <v>23</v>
      </c>
    </row>
    <row r="1501" spans="1:7" x14ac:dyDescent="0.2">
      <c r="A1501" s="19" t="s">
        <v>117</v>
      </c>
      <c r="B1501" s="19">
        <v>2021</v>
      </c>
      <c r="C1501" s="19" t="s">
        <v>4104</v>
      </c>
      <c r="D1501" s="19" t="s">
        <v>4105</v>
      </c>
      <c r="E1501" s="19" t="s">
        <v>95</v>
      </c>
      <c r="F1501" s="19" t="s">
        <v>4106</v>
      </c>
      <c r="G1501" s="19" t="s">
        <v>23</v>
      </c>
    </row>
    <row r="1502" spans="1:7" x14ac:dyDescent="0.2">
      <c r="A1502" s="19" t="s">
        <v>117</v>
      </c>
      <c r="B1502" s="19">
        <v>2021</v>
      </c>
      <c r="C1502" s="19" t="s">
        <v>4107</v>
      </c>
      <c r="D1502" s="19" t="s">
        <v>4108</v>
      </c>
      <c r="E1502" s="19" t="s">
        <v>95</v>
      </c>
      <c r="F1502" s="19" t="s">
        <v>4109</v>
      </c>
      <c r="G1502" s="19" t="s">
        <v>36</v>
      </c>
    </row>
    <row r="1503" spans="1:7" x14ac:dyDescent="0.2">
      <c r="A1503" s="19" t="s">
        <v>117</v>
      </c>
      <c r="B1503" s="19">
        <v>2021</v>
      </c>
      <c r="C1503" s="19" t="s">
        <v>4110</v>
      </c>
      <c r="D1503" s="19" t="s">
        <v>4111</v>
      </c>
      <c r="E1503" s="19" t="s">
        <v>95</v>
      </c>
      <c r="F1503" s="19" t="s">
        <v>4112</v>
      </c>
      <c r="G1503" s="19" t="s">
        <v>23</v>
      </c>
    </row>
    <row r="1504" spans="1:7" x14ac:dyDescent="0.2">
      <c r="A1504" s="19" t="s">
        <v>118</v>
      </c>
      <c r="B1504" s="19">
        <v>2021</v>
      </c>
      <c r="C1504" s="19" t="s">
        <v>4113</v>
      </c>
      <c r="D1504" s="19" t="s">
        <v>4114</v>
      </c>
      <c r="E1504" s="19" t="s">
        <v>93</v>
      </c>
      <c r="F1504" s="19" t="s">
        <v>3575</v>
      </c>
      <c r="G1504" s="19" t="s">
        <v>24</v>
      </c>
    </row>
    <row r="1505" spans="1:7" x14ac:dyDescent="0.2">
      <c r="A1505" s="19" t="s">
        <v>127</v>
      </c>
      <c r="B1505" s="19">
        <v>2021</v>
      </c>
      <c r="C1505" s="19" t="s">
        <v>4115</v>
      </c>
      <c r="D1505" s="19" t="s">
        <v>4116</v>
      </c>
      <c r="E1505" s="19" t="s">
        <v>94</v>
      </c>
      <c r="F1505" s="19" t="s">
        <v>4117</v>
      </c>
      <c r="G1505" s="19" t="s">
        <v>31</v>
      </c>
    </row>
    <row r="1506" spans="1:7" x14ac:dyDescent="0.2">
      <c r="A1506" s="19" t="s">
        <v>127</v>
      </c>
      <c r="B1506" s="19">
        <v>2021</v>
      </c>
      <c r="C1506" s="19" t="s">
        <v>4118</v>
      </c>
      <c r="D1506" s="19" t="s">
        <v>4119</v>
      </c>
      <c r="E1506" s="19" t="s">
        <v>94</v>
      </c>
      <c r="F1506" s="19" t="s">
        <v>4120</v>
      </c>
      <c r="G1506" s="19" t="s">
        <v>23</v>
      </c>
    </row>
    <row r="1507" spans="1:7" x14ac:dyDescent="0.2">
      <c r="A1507" s="19" t="s">
        <v>127</v>
      </c>
      <c r="B1507" s="19">
        <v>2021</v>
      </c>
      <c r="C1507" s="19" t="s">
        <v>4118</v>
      </c>
      <c r="D1507" s="19" t="s">
        <v>4121</v>
      </c>
      <c r="E1507" s="19" t="s">
        <v>94</v>
      </c>
      <c r="F1507" s="19" t="s">
        <v>4120</v>
      </c>
      <c r="G1507" s="19" t="s">
        <v>23</v>
      </c>
    </row>
    <row r="1508" spans="1:7" x14ac:dyDescent="0.2">
      <c r="A1508" s="19" t="s">
        <v>127</v>
      </c>
      <c r="B1508" s="19">
        <v>2021</v>
      </c>
      <c r="C1508" s="19" t="s">
        <v>4118</v>
      </c>
      <c r="D1508" s="19" t="s">
        <v>4096</v>
      </c>
      <c r="E1508" s="19" t="s">
        <v>94</v>
      </c>
      <c r="F1508" s="19" t="s">
        <v>4096</v>
      </c>
      <c r="G1508" s="19" t="s">
        <v>23</v>
      </c>
    </row>
    <row r="1509" spans="1:7" x14ac:dyDescent="0.2">
      <c r="A1509" s="19" t="s">
        <v>127</v>
      </c>
      <c r="B1509" s="19">
        <v>2021</v>
      </c>
      <c r="C1509" s="19" t="s">
        <v>4118</v>
      </c>
      <c r="D1509" s="19" t="s">
        <v>4122</v>
      </c>
      <c r="E1509" s="19" t="s">
        <v>94</v>
      </c>
      <c r="F1509" s="19" t="s">
        <v>4123</v>
      </c>
      <c r="G1509" s="19" t="s">
        <v>23</v>
      </c>
    </row>
    <row r="1510" spans="1:7" x14ac:dyDescent="0.2">
      <c r="A1510" s="19" t="s">
        <v>127</v>
      </c>
      <c r="B1510" s="19">
        <v>2021</v>
      </c>
      <c r="C1510" s="19" t="s">
        <v>4118</v>
      </c>
      <c r="D1510" s="19" t="s">
        <v>4095</v>
      </c>
      <c r="E1510" s="19" t="s">
        <v>94</v>
      </c>
      <c r="F1510" s="19" t="s">
        <v>4096</v>
      </c>
      <c r="G1510" s="19" t="s">
        <v>23</v>
      </c>
    </row>
    <row r="1511" spans="1:7" x14ac:dyDescent="0.2">
      <c r="A1511" s="19" t="s">
        <v>127</v>
      </c>
      <c r="B1511" s="19">
        <v>2021</v>
      </c>
      <c r="C1511" s="19" t="s">
        <v>4094</v>
      </c>
      <c r="D1511" s="19" t="s">
        <v>4119</v>
      </c>
      <c r="E1511" s="19" t="s">
        <v>94</v>
      </c>
      <c r="F1511" s="19" t="s">
        <v>4120</v>
      </c>
      <c r="G1511" s="19" t="s">
        <v>23</v>
      </c>
    </row>
    <row r="1512" spans="1:7" x14ac:dyDescent="0.2">
      <c r="A1512" s="19" t="s">
        <v>127</v>
      </c>
      <c r="B1512" s="19">
        <v>2021</v>
      </c>
      <c r="C1512" s="19" t="s">
        <v>4115</v>
      </c>
      <c r="D1512" s="19" t="s">
        <v>4124</v>
      </c>
      <c r="E1512" s="19" t="s">
        <v>94</v>
      </c>
      <c r="F1512" s="19" t="s">
        <v>4125</v>
      </c>
      <c r="G1512" s="19" t="s">
        <v>31</v>
      </c>
    </row>
    <row r="1513" spans="1:7" x14ac:dyDescent="0.2">
      <c r="A1513" s="19" t="s">
        <v>127</v>
      </c>
      <c r="B1513" s="19">
        <v>2022</v>
      </c>
      <c r="C1513" s="19" t="s">
        <v>3878</v>
      </c>
      <c r="D1513" s="19" t="s">
        <v>4126</v>
      </c>
      <c r="E1513" s="19" t="s">
        <v>94</v>
      </c>
      <c r="F1513" s="19" t="s">
        <v>3270</v>
      </c>
      <c r="G1513" s="19" t="s">
        <v>23</v>
      </c>
    </row>
    <row r="1514" spans="1:7" x14ac:dyDescent="0.2">
      <c r="A1514" s="19" t="s">
        <v>127</v>
      </c>
      <c r="B1514" s="19">
        <v>2022</v>
      </c>
      <c r="C1514" s="19" t="s">
        <v>4127</v>
      </c>
      <c r="D1514" s="19" t="s">
        <v>4128</v>
      </c>
      <c r="E1514" s="19" t="s">
        <v>94</v>
      </c>
      <c r="F1514" s="19" t="s">
        <v>4129</v>
      </c>
      <c r="G1514" s="19" t="s">
        <v>23</v>
      </c>
    </row>
    <row r="1515" spans="1:7" x14ac:dyDescent="0.2">
      <c r="A1515" s="19" t="s">
        <v>127</v>
      </c>
      <c r="B1515" s="19">
        <v>2022</v>
      </c>
      <c r="C1515" s="19" t="s">
        <v>4130</v>
      </c>
      <c r="D1515" s="19" t="s">
        <v>4131</v>
      </c>
      <c r="E1515" s="19" t="s">
        <v>94</v>
      </c>
      <c r="F1515" s="19" t="s">
        <v>4132</v>
      </c>
      <c r="G1515" s="19" t="s">
        <v>34</v>
      </c>
    </row>
    <row r="1516" spans="1:7" x14ac:dyDescent="0.2">
      <c r="A1516" s="19" t="s">
        <v>127</v>
      </c>
      <c r="B1516" s="19">
        <v>2022</v>
      </c>
      <c r="C1516" s="19" t="s">
        <v>4130</v>
      </c>
      <c r="D1516" s="19" t="s">
        <v>4133</v>
      </c>
      <c r="E1516" s="19" t="s">
        <v>94</v>
      </c>
      <c r="F1516" s="19" t="s">
        <v>4134</v>
      </c>
      <c r="G1516" s="19" t="s">
        <v>34</v>
      </c>
    </row>
    <row r="1517" spans="1:7" x14ac:dyDescent="0.2">
      <c r="A1517" s="19" t="s">
        <v>127</v>
      </c>
      <c r="B1517" s="19">
        <v>2022</v>
      </c>
      <c r="C1517" s="19" t="s">
        <v>4135</v>
      </c>
      <c r="D1517" s="19" t="s">
        <v>4136</v>
      </c>
      <c r="E1517" s="19" t="s">
        <v>94</v>
      </c>
      <c r="F1517" s="19" t="s">
        <v>4137</v>
      </c>
      <c r="G1517" s="19" t="s">
        <v>23</v>
      </c>
    </row>
    <row r="1518" spans="1:7" x14ac:dyDescent="0.2">
      <c r="A1518" s="19" t="s">
        <v>127</v>
      </c>
      <c r="B1518" s="19">
        <v>2022</v>
      </c>
      <c r="C1518" s="19" t="s">
        <v>4138</v>
      </c>
      <c r="D1518" s="19" t="s">
        <v>3075</v>
      </c>
      <c r="E1518" s="19" t="s">
        <v>94</v>
      </c>
      <c r="F1518" s="19" t="s">
        <v>4139</v>
      </c>
      <c r="G1518" s="19" t="s">
        <v>50</v>
      </c>
    </row>
    <row r="1519" spans="1:7" x14ac:dyDescent="0.2">
      <c r="A1519" s="19" t="s">
        <v>127</v>
      </c>
      <c r="B1519" s="19">
        <v>2022</v>
      </c>
      <c r="C1519" s="19" t="s">
        <v>4138</v>
      </c>
      <c r="D1519" s="19" t="s">
        <v>4140</v>
      </c>
      <c r="E1519" s="19" t="s">
        <v>94</v>
      </c>
      <c r="F1519" s="19" t="s">
        <v>4141</v>
      </c>
      <c r="G1519" s="19" t="s">
        <v>50</v>
      </c>
    </row>
    <row r="1520" spans="1:7" x14ac:dyDescent="0.2">
      <c r="A1520" s="19" t="s">
        <v>127</v>
      </c>
      <c r="B1520" s="19">
        <v>2022</v>
      </c>
      <c r="C1520" s="19" t="s">
        <v>4127</v>
      </c>
      <c r="D1520" s="19" t="s">
        <v>4142</v>
      </c>
      <c r="E1520" s="19" t="s">
        <v>94</v>
      </c>
      <c r="F1520" s="19" t="s">
        <v>4143</v>
      </c>
      <c r="G1520" s="19" t="s">
        <v>23</v>
      </c>
    </row>
    <row r="1521" spans="1:7" x14ac:dyDescent="0.2">
      <c r="A1521" s="19" t="s">
        <v>127</v>
      </c>
      <c r="B1521" s="19">
        <v>2022</v>
      </c>
      <c r="C1521" s="19" t="s">
        <v>4144</v>
      </c>
      <c r="D1521" s="19" t="s">
        <v>4145</v>
      </c>
      <c r="E1521" s="19" t="s">
        <v>94</v>
      </c>
      <c r="F1521" s="19" t="s">
        <v>4146</v>
      </c>
      <c r="G1521" s="19" t="s">
        <v>23</v>
      </c>
    </row>
    <row r="1522" spans="1:7" x14ac:dyDescent="0.2">
      <c r="A1522" s="19" t="s">
        <v>127</v>
      </c>
      <c r="B1522" s="19">
        <v>2022</v>
      </c>
      <c r="C1522" s="19" t="s">
        <v>4147</v>
      </c>
      <c r="D1522" s="19" t="s">
        <v>4148</v>
      </c>
      <c r="E1522" s="19" t="s">
        <v>94</v>
      </c>
      <c r="F1522" s="19" t="s">
        <v>4149</v>
      </c>
      <c r="G1522" s="19" t="s">
        <v>34</v>
      </c>
    </row>
    <row r="1523" spans="1:7" x14ac:dyDescent="0.2">
      <c r="A1523" s="19" t="s">
        <v>127</v>
      </c>
      <c r="B1523" s="19">
        <v>2022</v>
      </c>
      <c r="C1523" s="19" t="s">
        <v>4150</v>
      </c>
      <c r="D1523" s="19" t="s">
        <v>4151</v>
      </c>
      <c r="E1523" s="19" t="s">
        <v>94</v>
      </c>
      <c r="F1523" s="19" t="s">
        <v>4152</v>
      </c>
      <c r="G1523" s="19" t="s">
        <v>164</v>
      </c>
    </row>
    <row r="1524" spans="1:7" x14ac:dyDescent="0.2">
      <c r="A1524" s="19" t="s">
        <v>127</v>
      </c>
      <c r="B1524" s="19">
        <v>2022</v>
      </c>
      <c r="C1524" s="19" t="s">
        <v>4153</v>
      </c>
      <c r="D1524" s="19" t="s">
        <v>4154</v>
      </c>
      <c r="E1524" s="19" t="s">
        <v>94</v>
      </c>
      <c r="F1524" s="19" t="s">
        <v>4155</v>
      </c>
      <c r="G1524" s="19" t="s">
        <v>164</v>
      </c>
    </row>
    <row r="1525" spans="1:7" x14ac:dyDescent="0.2">
      <c r="A1525" s="19" t="s">
        <v>127</v>
      </c>
      <c r="B1525" s="19">
        <v>2022</v>
      </c>
      <c r="C1525" s="19" t="s">
        <v>4156</v>
      </c>
      <c r="D1525" s="19" t="s">
        <v>1782</v>
      </c>
      <c r="E1525" s="19" t="s">
        <v>94</v>
      </c>
      <c r="F1525" s="19" t="s">
        <v>4157</v>
      </c>
      <c r="G1525" s="19" t="s">
        <v>23</v>
      </c>
    </row>
    <row r="1526" spans="1:7" x14ac:dyDescent="0.2">
      <c r="A1526" s="19" t="s">
        <v>127</v>
      </c>
      <c r="B1526" s="19">
        <v>2022</v>
      </c>
      <c r="C1526" s="19" t="s">
        <v>4158</v>
      </c>
      <c r="D1526" s="19" t="s">
        <v>4159</v>
      </c>
      <c r="E1526" s="19" t="s">
        <v>94</v>
      </c>
      <c r="F1526" s="19" t="s">
        <v>4160</v>
      </c>
      <c r="G1526" s="19" t="s">
        <v>38</v>
      </c>
    </row>
    <row r="1527" spans="1:7" x14ac:dyDescent="0.2">
      <c r="A1527" s="19" t="s">
        <v>127</v>
      </c>
      <c r="B1527" s="19">
        <v>2022</v>
      </c>
      <c r="C1527" s="19" t="s">
        <v>4158</v>
      </c>
      <c r="D1527" s="19" t="s">
        <v>3225</v>
      </c>
      <c r="E1527" s="19" t="s">
        <v>94</v>
      </c>
      <c r="F1527" s="19" t="s">
        <v>4161</v>
      </c>
      <c r="G1527" s="19" t="s">
        <v>38</v>
      </c>
    </row>
    <row r="1528" spans="1:7" x14ac:dyDescent="0.2">
      <c r="A1528" s="19" t="s">
        <v>127</v>
      </c>
      <c r="B1528" s="19">
        <v>2022</v>
      </c>
      <c r="C1528" s="19" t="s">
        <v>4162</v>
      </c>
      <c r="D1528" s="19" t="s">
        <v>4163</v>
      </c>
      <c r="E1528" s="19" t="s">
        <v>94</v>
      </c>
      <c r="F1528" s="19" t="s">
        <v>4164</v>
      </c>
      <c r="G1528" s="19" t="s">
        <v>34</v>
      </c>
    </row>
    <row r="1529" spans="1:7" x14ac:dyDescent="0.2">
      <c r="A1529" s="19" t="s">
        <v>127</v>
      </c>
      <c r="B1529" s="19">
        <v>2022</v>
      </c>
      <c r="C1529" s="19" t="s">
        <v>4162</v>
      </c>
      <c r="D1529" s="19" t="s">
        <v>4165</v>
      </c>
      <c r="E1529" s="19" t="s">
        <v>94</v>
      </c>
      <c r="F1529" s="19" t="s">
        <v>4166</v>
      </c>
      <c r="G1529" s="19" t="s">
        <v>34</v>
      </c>
    </row>
    <row r="1530" spans="1:7" x14ac:dyDescent="0.2">
      <c r="A1530" s="19" t="s">
        <v>127</v>
      </c>
      <c r="B1530" s="19">
        <v>2022</v>
      </c>
      <c r="C1530" s="19" t="s">
        <v>4144</v>
      </c>
      <c r="D1530" s="19" t="s">
        <v>4167</v>
      </c>
      <c r="E1530" s="19" t="s">
        <v>94</v>
      </c>
      <c r="F1530" s="19" t="s">
        <v>4168</v>
      </c>
      <c r="G1530" s="19" t="s">
        <v>23</v>
      </c>
    </row>
    <row r="1531" spans="1:7" x14ac:dyDescent="0.2">
      <c r="A1531" s="19" t="s">
        <v>127</v>
      </c>
      <c r="B1531" s="19">
        <v>2022</v>
      </c>
      <c r="C1531" s="19" t="s">
        <v>4169</v>
      </c>
      <c r="D1531" s="19" t="s">
        <v>4170</v>
      </c>
      <c r="E1531" s="19" t="s">
        <v>94</v>
      </c>
      <c r="F1531" s="19" t="s">
        <v>4171</v>
      </c>
      <c r="G1531" s="19" t="s">
        <v>23</v>
      </c>
    </row>
    <row r="1532" spans="1:7" x14ac:dyDescent="0.2">
      <c r="A1532" s="19" t="s">
        <v>127</v>
      </c>
      <c r="B1532" s="19">
        <v>2022</v>
      </c>
      <c r="C1532" s="19" t="s">
        <v>4172</v>
      </c>
      <c r="D1532" s="19" t="s">
        <v>4173</v>
      </c>
      <c r="E1532" s="19" t="s">
        <v>94</v>
      </c>
      <c r="F1532" s="19" t="s">
        <v>4174</v>
      </c>
      <c r="G1532" s="19" t="s">
        <v>24</v>
      </c>
    </row>
    <row r="1533" spans="1:7" x14ac:dyDescent="0.2">
      <c r="A1533" s="19" t="s">
        <v>127</v>
      </c>
      <c r="B1533" s="19">
        <v>2022</v>
      </c>
      <c r="C1533" s="19" t="s">
        <v>4172</v>
      </c>
      <c r="D1533" s="19" t="s">
        <v>4175</v>
      </c>
      <c r="E1533" s="19" t="s">
        <v>94</v>
      </c>
      <c r="F1533" s="19" t="s">
        <v>4176</v>
      </c>
      <c r="G1533" s="19" t="s">
        <v>24</v>
      </c>
    </row>
    <row r="1534" spans="1:7" x14ac:dyDescent="0.2">
      <c r="A1534" s="19" t="s">
        <v>127</v>
      </c>
      <c r="B1534" s="19">
        <v>2022</v>
      </c>
      <c r="C1534" s="19" t="s">
        <v>4177</v>
      </c>
      <c r="D1534" s="19" t="s">
        <v>1538</v>
      </c>
      <c r="E1534" s="19" t="s">
        <v>94</v>
      </c>
      <c r="F1534" s="19" t="s">
        <v>4178</v>
      </c>
      <c r="G1534" s="19" t="s">
        <v>23</v>
      </c>
    </row>
    <row r="1535" spans="1:7" x14ac:dyDescent="0.2">
      <c r="A1535" s="19" t="s">
        <v>127</v>
      </c>
      <c r="B1535" s="19">
        <v>2022</v>
      </c>
      <c r="C1535" s="19" t="s">
        <v>4179</v>
      </c>
      <c r="D1535" s="19" t="s">
        <v>4180</v>
      </c>
      <c r="E1535" s="19" t="s">
        <v>94</v>
      </c>
      <c r="F1535" s="19" t="s">
        <v>4181</v>
      </c>
      <c r="G1535" s="19" t="s">
        <v>23</v>
      </c>
    </row>
    <row r="1536" spans="1:7" x14ac:dyDescent="0.2">
      <c r="A1536" s="19" t="s">
        <v>127</v>
      </c>
      <c r="B1536" s="19">
        <v>2022</v>
      </c>
      <c r="C1536" s="19" t="s">
        <v>4147</v>
      </c>
      <c r="D1536" s="19" t="s">
        <v>4182</v>
      </c>
      <c r="E1536" s="19" t="s">
        <v>94</v>
      </c>
      <c r="F1536" s="19" t="s">
        <v>4183</v>
      </c>
      <c r="G1536" s="19" t="s">
        <v>34</v>
      </c>
    </row>
    <row r="1537" spans="1:7" x14ac:dyDescent="0.2">
      <c r="A1537" s="19" t="s">
        <v>127</v>
      </c>
      <c r="B1537" s="19">
        <v>2022</v>
      </c>
      <c r="C1537" s="19" t="s">
        <v>4150</v>
      </c>
      <c r="D1537" s="19" t="s">
        <v>4184</v>
      </c>
      <c r="E1537" s="19" t="s">
        <v>94</v>
      </c>
      <c r="F1537" s="19" t="s">
        <v>4185</v>
      </c>
      <c r="G1537" s="19" t="s">
        <v>164</v>
      </c>
    </row>
    <row r="1538" spans="1:7" x14ac:dyDescent="0.2">
      <c r="A1538" s="19" t="s">
        <v>127</v>
      </c>
      <c r="B1538" s="19">
        <v>2022</v>
      </c>
      <c r="C1538" s="19" t="s">
        <v>4169</v>
      </c>
      <c r="D1538" s="19" t="s">
        <v>4154</v>
      </c>
      <c r="E1538" s="19" t="s">
        <v>94</v>
      </c>
      <c r="F1538" s="19" t="s">
        <v>4186</v>
      </c>
      <c r="G1538" s="19" t="s">
        <v>23</v>
      </c>
    </row>
    <row r="1539" spans="1:7" x14ac:dyDescent="0.2">
      <c r="A1539" s="19" t="s">
        <v>127</v>
      </c>
      <c r="B1539" s="19">
        <v>2022</v>
      </c>
      <c r="C1539" s="19" t="s">
        <v>4187</v>
      </c>
      <c r="D1539" s="19" t="s">
        <v>4188</v>
      </c>
      <c r="E1539" s="19" t="s">
        <v>94</v>
      </c>
      <c r="F1539" s="19" t="s">
        <v>4189</v>
      </c>
      <c r="G1539" s="19" t="s">
        <v>23</v>
      </c>
    </row>
    <row r="1540" spans="1:7" x14ac:dyDescent="0.2">
      <c r="A1540" s="19" t="s">
        <v>118</v>
      </c>
      <c r="B1540" s="19">
        <v>2022</v>
      </c>
      <c r="C1540" s="19" t="s">
        <v>4190</v>
      </c>
      <c r="D1540" s="19" t="s">
        <v>2076</v>
      </c>
      <c r="E1540" s="19" t="s">
        <v>93</v>
      </c>
      <c r="F1540" s="19" t="s">
        <v>3828</v>
      </c>
      <c r="G1540" s="19" t="s">
        <v>23</v>
      </c>
    </row>
    <row r="1541" spans="1:7" x14ac:dyDescent="0.2">
      <c r="A1541" s="19" t="s">
        <v>117</v>
      </c>
      <c r="B1541" s="19">
        <v>2022</v>
      </c>
      <c r="C1541" s="19" t="s">
        <v>4191</v>
      </c>
      <c r="D1541" s="19" t="s">
        <v>4192</v>
      </c>
      <c r="E1541" s="19" t="s">
        <v>95</v>
      </c>
      <c r="F1541" s="19" t="s">
        <v>4193</v>
      </c>
      <c r="G1541" s="19" t="s">
        <v>23</v>
      </c>
    </row>
    <row r="1542" spans="1:7" x14ac:dyDescent="0.2">
      <c r="A1542" s="19" t="s">
        <v>127</v>
      </c>
      <c r="B1542" s="19">
        <v>2022</v>
      </c>
      <c r="C1542" s="19" t="s">
        <v>4194</v>
      </c>
      <c r="D1542" s="19" t="s">
        <v>4195</v>
      </c>
      <c r="E1542" s="19" t="s">
        <v>94</v>
      </c>
      <c r="F1542" s="19" t="s">
        <v>4196</v>
      </c>
      <c r="G1542" s="19" t="s">
        <v>26</v>
      </c>
    </row>
    <row r="1543" spans="1:7" x14ac:dyDescent="0.2">
      <c r="A1543" s="19" t="s">
        <v>127</v>
      </c>
      <c r="B1543" s="19">
        <v>2022</v>
      </c>
      <c r="C1543" s="19" t="s">
        <v>4194</v>
      </c>
      <c r="D1543" s="19" t="s">
        <v>4197</v>
      </c>
      <c r="E1543" s="19" t="s">
        <v>94</v>
      </c>
      <c r="F1543" s="19" t="s">
        <v>4198</v>
      </c>
      <c r="G1543" s="19" t="s">
        <v>26</v>
      </c>
    </row>
    <row r="1544" spans="1:7" x14ac:dyDescent="0.2">
      <c r="A1544" s="19" t="s">
        <v>118</v>
      </c>
      <c r="B1544" s="19">
        <v>2022</v>
      </c>
      <c r="C1544" s="19" t="s">
        <v>4199</v>
      </c>
      <c r="D1544" s="19" t="s">
        <v>4200</v>
      </c>
      <c r="E1544" s="19" t="s">
        <v>93</v>
      </c>
      <c r="F1544" s="19" t="s">
        <v>4201</v>
      </c>
      <c r="G1544" s="19" t="s">
        <v>23</v>
      </c>
    </row>
    <row r="1545" spans="1:7" x14ac:dyDescent="0.2">
      <c r="A1545" s="19" t="s">
        <v>118</v>
      </c>
      <c r="B1545" s="19">
        <v>2022</v>
      </c>
      <c r="C1545" s="19" t="s">
        <v>4162</v>
      </c>
      <c r="D1545" s="19" t="s">
        <v>4202</v>
      </c>
      <c r="E1545" s="19" t="s">
        <v>93</v>
      </c>
      <c r="F1545" s="19" t="s">
        <v>4203</v>
      </c>
      <c r="G1545" s="19" t="s">
        <v>34</v>
      </c>
    </row>
    <row r="1546" spans="1:7" x14ac:dyDescent="0.2">
      <c r="A1546" s="19" t="s">
        <v>118</v>
      </c>
      <c r="B1546" s="19">
        <v>2022</v>
      </c>
      <c r="C1546" s="19" t="s">
        <v>4204</v>
      </c>
      <c r="D1546" s="19" t="s">
        <v>4205</v>
      </c>
      <c r="E1546" s="19" t="s">
        <v>93</v>
      </c>
      <c r="F1546" s="19" t="s">
        <v>4206</v>
      </c>
      <c r="G1546" s="19" t="s">
        <v>23</v>
      </c>
    </row>
    <row r="1547" spans="1:7" x14ac:dyDescent="0.2">
      <c r="A1547" s="19" t="s">
        <v>118</v>
      </c>
      <c r="B1547" s="19">
        <v>2022</v>
      </c>
      <c r="C1547" s="19" t="s">
        <v>4207</v>
      </c>
      <c r="D1547" s="19" t="s">
        <v>4208</v>
      </c>
      <c r="E1547" s="19" t="s">
        <v>93</v>
      </c>
      <c r="F1547" s="19" t="s">
        <v>4209</v>
      </c>
      <c r="G1547" s="19" t="s">
        <v>164</v>
      </c>
    </row>
    <row r="1548" spans="1:7" x14ac:dyDescent="0.2">
      <c r="A1548" s="19" t="s">
        <v>118</v>
      </c>
      <c r="B1548" s="19">
        <v>2022</v>
      </c>
      <c r="C1548" s="19" t="s">
        <v>4210</v>
      </c>
      <c r="D1548" s="19" t="s">
        <v>4211</v>
      </c>
      <c r="E1548" s="19" t="s">
        <v>93</v>
      </c>
      <c r="F1548" s="19" t="s">
        <v>4212</v>
      </c>
      <c r="G1548" s="19" t="s">
        <v>25</v>
      </c>
    </row>
    <row r="1549" spans="1:7" x14ac:dyDescent="0.2">
      <c r="A1549" s="19" t="s">
        <v>118</v>
      </c>
      <c r="B1549" s="19">
        <v>2022</v>
      </c>
      <c r="C1549" s="19" t="s">
        <v>4213</v>
      </c>
      <c r="D1549" s="19" t="s">
        <v>2076</v>
      </c>
      <c r="E1549" s="19" t="s">
        <v>93</v>
      </c>
      <c r="F1549" s="19" t="s">
        <v>4214</v>
      </c>
      <c r="G1549" s="19" t="s">
        <v>164</v>
      </c>
    </row>
    <row r="1550" spans="1:7" x14ac:dyDescent="0.2">
      <c r="A1550" s="19" t="s">
        <v>118</v>
      </c>
      <c r="B1550" s="19">
        <v>2022</v>
      </c>
      <c r="C1550" s="19" t="s">
        <v>4215</v>
      </c>
      <c r="D1550" s="19" t="s">
        <v>4216</v>
      </c>
      <c r="E1550" s="19" t="s">
        <v>93</v>
      </c>
      <c r="F1550" s="19" t="s">
        <v>4217</v>
      </c>
      <c r="G1550" s="19" t="s">
        <v>41</v>
      </c>
    </row>
    <row r="1551" spans="1:7" x14ac:dyDescent="0.2">
      <c r="A1551" s="19" t="s">
        <v>118</v>
      </c>
      <c r="B1551" s="19">
        <v>2022</v>
      </c>
      <c r="C1551" s="19" t="s">
        <v>4218</v>
      </c>
      <c r="D1551" s="19" t="s">
        <v>4219</v>
      </c>
      <c r="E1551" s="19" t="s">
        <v>93</v>
      </c>
      <c r="F1551" s="19" t="s">
        <v>4220</v>
      </c>
      <c r="G1551" s="19" t="s">
        <v>23</v>
      </c>
    </row>
    <row r="1552" spans="1:7" x14ac:dyDescent="0.2">
      <c r="A1552" s="19" t="s">
        <v>118</v>
      </c>
      <c r="B1552" s="19">
        <v>2022</v>
      </c>
      <c r="C1552" s="19" t="s">
        <v>4221</v>
      </c>
      <c r="D1552" s="19" t="s">
        <v>4222</v>
      </c>
      <c r="E1552" s="19" t="s">
        <v>93</v>
      </c>
      <c r="F1552" s="19" t="s">
        <v>3889</v>
      </c>
      <c r="G1552" s="19" t="s">
        <v>23</v>
      </c>
    </row>
    <row r="1553" spans="1:7" x14ac:dyDescent="0.2">
      <c r="A1553" s="19" t="s">
        <v>118</v>
      </c>
      <c r="B1553" s="19">
        <v>2022</v>
      </c>
      <c r="C1553" s="19" t="s">
        <v>4223</v>
      </c>
      <c r="D1553" s="19" t="s">
        <v>4224</v>
      </c>
      <c r="E1553" s="19" t="s">
        <v>93</v>
      </c>
      <c r="F1553" s="19" t="s">
        <v>4225</v>
      </c>
      <c r="G1553" s="19" t="s">
        <v>302</v>
      </c>
    </row>
    <row r="1554" spans="1:7" x14ac:dyDescent="0.2">
      <c r="A1554" s="19" t="s">
        <v>118</v>
      </c>
      <c r="B1554" s="19">
        <v>2022</v>
      </c>
      <c r="C1554" s="19" t="s">
        <v>4226</v>
      </c>
      <c r="D1554" s="19" t="s">
        <v>771</v>
      </c>
      <c r="E1554" s="19" t="s">
        <v>93</v>
      </c>
      <c r="F1554" s="19" t="s">
        <v>4227</v>
      </c>
      <c r="G1554" s="19" t="s">
        <v>44</v>
      </c>
    </row>
    <row r="1555" spans="1:7" x14ac:dyDescent="0.2">
      <c r="A1555" s="19" t="s">
        <v>118</v>
      </c>
      <c r="B1555" s="19">
        <v>2022</v>
      </c>
      <c r="C1555" s="19" t="s">
        <v>4228</v>
      </c>
      <c r="D1555" s="19" t="s">
        <v>4229</v>
      </c>
      <c r="E1555" s="19" t="s">
        <v>93</v>
      </c>
      <c r="F1555" s="19" t="s">
        <v>4230</v>
      </c>
      <c r="G1555" s="19" t="s">
        <v>23</v>
      </c>
    </row>
    <row r="1556" spans="1:7" x14ac:dyDescent="0.2">
      <c r="A1556" s="19" t="s">
        <v>118</v>
      </c>
      <c r="B1556" s="19">
        <v>2022</v>
      </c>
      <c r="C1556" s="19" t="s">
        <v>4231</v>
      </c>
      <c r="D1556" s="19" t="s">
        <v>4232</v>
      </c>
      <c r="E1556" s="19" t="s">
        <v>93</v>
      </c>
      <c r="F1556" s="19" t="s">
        <v>4233</v>
      </c>
      <c r="G1556" s="19" t="s">
        <v>26</v>
      </c>
    </row>
    <row r="1557" spans="1:7" x14ac:dyDescent="0.2">
      <c r="A1557" s="19" t="s">
        <v>118</v>
      </c>
      <c r="B1557" s="19">
        <v>2022</v>
      </c>
      <c r="C1557" s="19" t="s">
        <v>4234</v>
      </c>
      <c r="D1557" s="19" t="s">
        <v>4235</v>
      </c>
      <c r="E1557" s="19" t="s">
        <v>93</v>
      </c>
      <c r="F1557" s="19" t="s">
        <v>4236</v>
      </c>
      <c r="G1557" s="19" t="s">
        <v>23</v>
      </c>
    </row>
    <row r="1558" spans="1:7" x14ac:dyDescent="0.2">
      <c r="A1558" s="19" t="s">
        <v>118</v>
      </c>
      <c r="B1558" s="19">
        <v>2022</v>
      </c>
      <c r="C1558" s="19" t="s">
        <v>4237</v>
      </c>
      <c r="D1558" s="19" t="s">
        <v>4238</v>
      </c>
      <c r="E1558" s="19" t="s">
        <v>93</v>
      </c>
      <c r="F1558" s="19" t="s">
        <v>4239</v>
      </c>
      <c r="G1558" s="19" t="s">
        <v>23</v>
      </c>
    </row>
    <row r="1559" spans="1:7" x14ac:dyDescent="0.2">
      <c r="A1559" s="19" t="s">
        <v>127</v>
      </c>
      <c r="B1559" s="19">
        <v>2022</v>
      </c>
      <c r="C1559" s="19" t="s">
        <v>4240</v>
      </c>
      <c r="D1559" s="19" t="s">
        <v>4241</v>
      </c>
      <c r="E1559" s="19" t="s">
        <v>94</v>
      </c>
      <c r="F1559" s="19" t="s">
        <v>4242</v>
      </c>
      <c r="G1559" s="19" t="s">
        <v>23</v>
      </c>
    </row>
    <row r="1560" spans="1:7" x14ac:dyDescent="0.2">
      <c r="A1560" s="19" t="s">
        <v>127</v>
      </c>
      <c r="B1560" s="19">
        <v>2022</v>
      </c>
      <c r="C1560" s="19" t="s">
        <v>4243</v>
      </c>
      <c r="D1560" s="19" t="s">
        <v>4244</v>
      </c>
      <c r="E1560" s="19" t="s">
        <v>94</v>
      </c>
      <c r="F1560" s="19" t="s">
        <v>4245</v>
      </c>
      <c r="G1560" s="19" t="s">
        <v>1679</v>
      </c>
    </row>
    <row r="1561" spans="1:7" x14ac:dyDescent="0.2">
      <c r="A1561" s="19" t="s">
        <v>118</v>
      </c>
      <c r="B1561" s="19">
        <v>2022</v>
      </c>
      <c r="C1561" s="19" t="s">
        <v>4246</v>
      </c>
      <c r="D1561" s="19" t="s">
        <v>4247</v>
      </c>
      <c r="E1561" s="19" t="s">
        <v>93</v>
      </c>
      <c r="F1561" s="19" t="s">
        <v>4248</v>
      </c>
      <c r="G1561" s="19" t="s">
        <v>23</v>
      </c>
    </row>
    <row r="1562" spans="1:7" x14ac:dyDescent="0.2">
      <c r="A1562" s="19" t="s">
        <v>125</v>
      </c>
      <c r="B1562" s="19">
        <v>2022</v>
      </c>
      <c r="C1562" s="19" t="s">
        <v>4228</v>
      </c>
      <c r="D1562" s="19" t="s">
        <v>4249</v>
      </c>
      <c r="E1562" s="19" t="s">
        <v>92</v>
      </c>
      <c r="F1562" s="19" t="s">
        <v>4250</v>
      </c>
      <c r="G1562" s="19" t="s">
        <v>23</v>
      </c>
    </row>
    <row r="1563" spans="1:7" x14ac:dyDescent="0.2">
      <c r="A1563" s="19" t="s">
        <v>117</v>
      </c>
      <c r="B1563" s="19">
        <v>2022</v>
      </c>
      <c r="C1563" s="19" t="s">
        <v>4251</v>
      </c>
      <c r="D1563" s="19" t="s">
        <v>4252</v>
      </c>
      <c r="E1563" s="19" t="s">
        <v>95</v>
      </c>
      <c r="F1563" s="19" t="s">
        <v>4253</v>
      </c>
      <c r="G1563" s="19" t="s">
        <v>23</v>
      </c>
    </row>
    <row r="1564" spans="1:7" x14ac:dyDescent="0.2">
      <c r="A1564" s="19" t="s">
        <v>117</v>
      </c>
      <c r="B1564" s="19">
        <v>2022</v>
      </c>
      <c r="C1564" s="19" t="s">
        <v>4254</v>
      </c>
      <c r="D1564" s="19" t="s">
        <v>4255</v>
      </c>
      <c r="E1564" s="19" t="s">
        <v>95</v>
      </c>
      <c r="F1564" s="19" t="s">
        <v>4256</v>
      </c>
      <c r="G1564" s="19" t="s">
        <v>348</v>
      </c>
    </row>
    <row r="1565" spans="1:7" x14ac:dyDescent="0.2">
      <c r="A1565" s="19" t="s">
        <v>117</v>
      </c>
      <c r="B1565" s="19">
        <v>2022</v>
      </c>
      <c r="C1565" s="19" t="s">
        <v>4257</v>
      </c>
      <c r="D1565" s="19" t="s">
        <v>4258</v>
      </c>
      <c r="E1565" s="19" t="s">
        <v>95</v>
      </c>
      <c r="F1565" s="19" t="s">
        <v>4259</v>
      </c>
      <c r="G1565" s="19" t="s">
        <v>23</v>
      </c>
    </row>
    <row r="1566" spans="1:7" x14ac:dyDescent="0.2">
      <c r="A1566" s="19" t="s">
        <v>117</v>
      </c>
      <c r="B1566" s="19">
        <v>2022</v>
      </c>
      <c r="C1566" s="19" t="s">
        <v>4260</v>
      </c>
      <c r="D1566" s="19" t="s">
        <v>376</v>
      </c>
      <c r="E1566" s="19" t="s">
        <v>95</v>
      </c>
      <c r="F1566" s="19" t="s">
        <v>4261</v>
      </c>
      <c r="G1566" s="19" t="s">
        <v>23</v>
      </c>
    </row>
    <row r="1567" spans="1:7" x14ac:dyDescent="0.2">
      <c r="A1567" s="19" t="s">
        <v>117</v>
      </c>
      <c r="B1567" s="19">
        <v>2022</v>
      </c>
      <c r="C1567" s="19" t="s">
        <v>4262</v>
      </c>
      <c r="D1567" s="19" t="s">
        <v>4262</v>
      </c>
      <c r="E1567" s="19" t="s">
        <v>95</v>
      </c>
      <c r="F1567" s="19" t="s">
        <v>4263</v>
      </c>
      <c r="G1567" s="19" t="s">
        <v>4264</v>
      </c>
    </row>
    <row r="1568" spans="1:7" x14ac:dyDescent="0.2">
      <c r="A1568" s="19" t="s">
        <v>127</v>
      </c>
      <c r="B1568" s="19">
        <v>2022</v>
      </c>
      <c r="C1568" s="19" t="s">
        <v>4265</v>
      </c>
      <c r="D1568" s="19" t="s">
        <v>4266</v>
      </c>
      <c r="E1568" s="19" t="s">
        <v>94</v>
      </c>
      <c r="F1568" s="19" t="s">
        <v>4267</v>
      </c>
      <c r="G1568" s="19" t="s">
        <v>23</v>
      </c>
    </row>
    <row r="1569" spans="1:7" x14ac:dyDescent="0.2">
      <c r="A1569" s="19" t="s">
        <v>127</v>
      </c>
      <c r="B1569" s="19">
        <v>2022</v>
      </c>
      <c r="C1569" s="19" t="s">
        <v>4228</v>
      </c>
      <c r="D1569" s="19" t="s">
        <v>4268</v>
      </c>
      <c r="E1569" s="19" t="s">
        <v>94</v>
      </c>
      <c r="F1569" s="19" t="s">
        <v>4269</v>
      </c>
      <c r="G1569" s="19" t="s">
        <v>23</v>
      </c>
    </row>
    <row r="1570" spans="1:7" x14ac:dyDescent="0.2">
      <c r="A1570" s="19" t="s">
        <v>127</v>
      </c>
      <c r="B1570" s="19">
        <v>2022</v>
      </c>
      <c r="C1570" s="19" t="s">
        <v>4270</v>
      </c>
      <c r="D1570" s="19" t="s">
        <v>4271</v>
      </c>
      <c r="E1570" s="19" t="s">
        <v>94</v>
      </c>
      <c r="F1570" s="19" t="s">
        <v>4272</v>
      </c>
      <c r="G1570" s="19" t="s">
        <v>23</v>
      </c>
    </row>
    <row r="1571" spans="1:7" x14ac:dyDescent="0.2">
      <c r="A1571" s="19" t="s">
        <v>127</v>
      </c>
      <c r="B1571" s="19">
        <v>2022</v>
      </c>
      <c r="C1571" s="19" t="s">
        <v>4273</v>
      </c>
      <c r="D1571" s="19" t="s">
        <v>4274</v>
      </c>
      <c r="E1571" s="19" t="s">
        <v>94</v>
      </c>
      <c r="F1571" s="19" t="s">
        <v>4275</v>
      </c>
      <c r="G1571" s="19" t="s">
        <v>23</v>
      </c>
    </row>
    <row r="1572" spans="1:7" x14ac:dyDescent="0.2">
      <c r="A1572" s="19" t="s">
        <v>127</v>
      </c>
      <c r="B1572" s="19">
        <v>2022</v>
      </c>
      <c r="C1572" s="19" t="s">
        <v>4276</v>
      </c>
      <c r="D1572" s="19" t="s">
        <v>4277</v>
      </c>
      <c r="E1572" s="19" t="s">
        <v>94</v>
      </c>
      <c r="F1572" s="19" t="s">
        <v>4278</v>
      </c>
      <c r="G1572" s="19" t="s">
        <v>23</v>
      </c>
    </row>
    <row r="1573" spans="1:7" x14ac:dyDescent="0.2">
      <c r="A1573" s="19" t="s">
        <v>127</v>
      </c>
      <c r="B1573" s="19">
        <v>2022</v>
      </c>
      <c r="C1573" s="19" t="s">
        <v>4279</v>
      </c>
      <c r="D1573" s="19" t="s">
        <v>4280</v>
      </c>
      <c r="E1573" s="19" t="s">
        <v>94</v>
      </c>
      <c r="F1573" s="19" t="s">
        <v>4281</v>
      </c>
      <c r="G1573" s="19" t="s">
        <v>23</v>
      </c>
    </row>
    <row r="1574" spans="1:7" x14ac:dyDescent="0.2">
      <c r="A1574" s="19" t="s">
        <v>125</v>
      </c>
      <c r="B1574" s="19">
        <v>2022</v>
      </c>
      <c r="C1574" s="19" t="s">
        <v>4240</v>
      </c>
      <c r="D1574" s="19" t="s">
        <v>4282</v>
      </c>
      <c r="E1574" s="19" t="s">
        <v>92</v>
      </c>
      <c r="F1574" s="19" t="s">
        <v>4283</v>
      </c>
      <c r="G1574" s="19" t="s">
        <v>23</v>
      </c>
    </row>
    <row r="1575" spans="1:7" x14ac:dyDescent="0.2">
      <c r="A1575" s="19" t="s">
        <v>127</v>
      </c>
      <c r="B1575" s="19">
        <v>2022</v>
      </c>
      <c r="C1575" s="19" t="s">
        <v>4243</v>
      </c>
      <c r="D1575" s="19" t="s">
        <v>4284</v>
      </c>
      <c r="E1575" s="19" t="s">
        <v>94</v>
      </c>
      <c r="F1575" s="19" t="s">
        <v>3258</v>
      </c>
      <c r="G1575" s="19" t="s">
        <v>1679</v>
      </c>
    </row>
    <row r="1576" spans="1:7" x14ac:dyDescent="0.2">
      <c r="A1576" s="19" t="s">
        <v>127</v>
      </c>
      <c r="B1576" s="19">
        <v>2022</v>
      </c>
      <c r="C1576" s="19" t="s">
        <v>4285</v>
      </c>
      <c r="D1576" s="19" t="s">
        <v>4286</v>
      </c>
      <c r="E1576" s="19" t="s">
        <v>94</v>
      </c>
      <c r="F1576" s="19" t="s">
        <v>1997</v>
      </c>
      <c r="G1576" s="19" t="s">
        <v>23</v>
      </c>
    </row>
    <row r="1577" spans="1:7" x14ac:dyDescent="0.2">
      <c r="A1577" s="19" t="s">
        <v>125</v>
      </c>
      <c r="B1577" s="19">
        <v>2022</v>
      </c>
      <c r="C1577" s="19" t="s">
        <v>4287</v>
      </c>
      <c r="D1577" s="19" t="s">
        <v>4288</v>
      </c>
      <c r="E1577" s="19" t="s">
        <v>92</v>
      </c>
      <c r="F1577" s="19" t="s">
        <v>3546</v>
      </c>
      <c r="G1577" s="19" t="s">
        <v>23</v>
      </c>
    </row>
    <row r="1578" spans="1:7" x14ac:dyDescent="0.2">
      <c r="A1578" s="19" t="s">
        <v>125</v>
      </c>
      <c r="B1578" s="19">
        <v>2022</v>
      </c>
      <c r="C1578" s="19" t="s">
        <v>4289</v>
      </c>
      <c r="D1578" s="19" t="s">
        <v>4290</v>
      </c>
      <c r="E1578" s="19" t="s">
        <v>92</v>
      </c>
      <c r="F1578" s="19" t="s">
        <v>4291</v>
      </c>
      <c r="G1578" s="19" t="s">
        <v>30</v>
      </c>
    </row>
    <row r="1579" spans="1:7" x14ac:dyDescent="0.2">
      <c r="A1579" s="19" t="s">
        <v>127</v>
      </c>
      <c r="B1579" s="19">
        <v>2022</v>
      </c>
      <c r="C1579" s="19" t="s">
        <v>4292</v>
      </c>
      <c r="D1579" s="19" t="s">
        <v>4293</v>
      </c>
      <c r="E1579" s="19" t="s">
        <v>94</v>
      </c>
      <c r="F1579" s="19" t="s">
        <v>4294</v>
      </c>
      <c r="G1579" s="19" t="s">
        <v>23</v>
      </c>
    </row>
    <row r="1580" spans="1:7" x14ac:dyDescent="0.2">
      <c r="A1580" s="19" t="s">
        <v>125</v>
      </c>
      <c r="B1580" s="19">
        <v>2022</v>
      </c>
      <c r="C1580" s="19" t="s">
        <v>4127</v>
      </c>
      <c r="D1580" s="19" t="s">
        <v>4295</v>
      </c>
      <c r="E1580" s="19" t="s">
        <v>92</v>
      </c>
      <c r="F1580" s="19" t="s">
        <v>4296</v>
      </c>
      <c r="G1580" s="19" t="s">
        <v>23</v>
      </c>
    </row>
    <row r="1581" spans="1:7" x14ac:dyDescent="0.2">
      <c r="A1581" s="19" t="s">
        <v>125</v>
      </c>
      <c r="B1581" s="19">
        <v>2022</v>
      </c>
      <c r="C1581" s="19" t="s">
        <v>4297</v>
      </c>
      <c r="D1581" s="19" t="s">
        <v>4298</v>
      </c>
      <c r="E1581" s="19" t="s">
        <v>92</v>
      </c>
      <c r="F1581" s="19" t="s">
        <v>4299</v>
      </c>
      <c r="G1581" s="19" t="s">
        <v>23</v>
      </c>
    </row>
    <row r="1582" spans="1:7" x14ac:dyDescent="0.2">
      <c r="A1582" s="19" t="s">
        <v>127</v>
      </c>
      <c r="B1582" s="19">
        <v>2023</v>
      </c>
      <c r="C1582" s="19" t="s">
        <v>4300</v>
      </c>
      <c r="D1582" s="19" t="s">
        <v>4301</v>
      </c>
      <c r="E1582" s="19" t="s">
        <v>94</v>
      </c>
      <c r="F1582" s="19" t="s">
        <v>4302</v>
      </c>
      <c r="G1582" s="19" t="s">
        <v>23</v>
      </c>
    </row>
    <row r="1583" spans="1:7" x14ac:dyDescent="0.2">
      <c r="A1583" s="19" t="s">
        <v>127</v>
      </c>
      <c r="B1583" s="19">
        <v>2023</v>
      </c>
      <c r="C1583" s="19" t="s">
        <v>4300</v>
      </c>
      <c r="D1583" s="19" t="s">
        <v>4303</v>
      </c>
      <c r="E1583" s="19" t="s">
        <v>94</v>
      </c>
      <c r="F1583" s="19" t="s">
        <v>4304</v>
      </c>
      <c r="G1583" s="19" t="s">
        <v>23</v>
      </c>
    </row>
    <row r="1584" spans="1:7" x14ac:dyDescent="0.2">
      <c r="A1584" s="19" t="s">
        <v>127</v>
      </c>
      <c r="B1584" s="19">
        <v>2023</v>
      </c>
      <c r="C1584" s="19" t="s">
        <v>4305</v>
      </c>
      <c r="D1584" s="19" t="s">
        <v>4306</v>
      </c>
      <c r="E1584" s="19" t="s">
        <v>94</v>
      </c>
      <c r="F1584" s="19" t="s">
        <v>4307</v>
      </c>
      <c r="G1584" s="19" t="s">
        <v>23</v>
      </c>
    </row>
    <row r="1585" spans="1:7" x14ac:dyDescent="0.2">
      <c r="A1585" s="19" t="s">
        <v>127</v>
      </c>
      <c r="B1585" s="19">
        <v>2023</v>
      </c>
      <c r="C1585" s="19" t="s">
        <v>4305</v>
      </c>
      <c r="D1585" s="19" t="s">
        <v>2774</v>
      </c>
      <c r="E1585" s="19" t="s">
        <v>94</v>
      </c>
      <c r="F1585" s="19" t="s">
        <v>3567</v>
      </c>
      <c r="G1585" s="19" t="s">
        <v>23</v>
      </c>
    </row>
    <row r="1586" spans="1:7" x14ac:dyDescent="0.2">
      <c r="A1586" s="19" t="s">
        <v>127</v>
      </c>
      <c r="B1586" s="19">
        <v>2023</v>
      </c>
      <c r="C1586" s="19" t="s">
        <v>4308</v>
      </c>
      <c r="D1586" s="19" t="s">
        <v>4309</v>
      </c>
      <c r="E1586" s="19" t="s">
        <v>94</v>
      </c>
      <c r="F1586" s="19" t="s">
        <v>4310</v>
      </c>
      <c r="G1586" s="19" t="s">
        <v>23</v>
      </c>
    </row>
    <row r="1587" spans="1:7" x14ac:dyDescent="0.2">
      <c r="A1587" s="19" t="s">
        <v>127</v>
      </c>
      <c r="B1587" s="19">
        <v>2023</v>
      </c>
      <c r="C1587" s="19" t="s">
        <v>4308</v>
      </c>
      <c r="D1587" s="19" t="s">
        <v>4311</v>
      </c>
      <c r="E1587" s="19" t="s">
        <v>94</v>
      </c>
      <c r="F1587" s="19" t="s">
        <v>4312</v>
      </c>
      <c r="G1587" s="19" t="s">
        <v>23</v>
      </c>
    </row>
    <row r="1588" spans="1:7" x14ac:dyDescent="0.2">
      <c r="A1588" s="19" t="s">
        <v>127</v>
      </c>
      <c r="B1588" s="19">
        <v>2023</v>
      </c>
      <c r="C1588" s="19" t="s">
        <v>4313</v>
      </c>
      <c r="D1588" s="19" t="s">
        <v>4314</v>
      </c>
      <c r="E1588" s="19" t="s">
        <v>94</v>
      </c>
      <c r="F1588" s="19" t="s">
        <v>4315</v>
      </c>
      <c r="G1588" s="19" t="s">
        <v>28</v>
      </c>
    </row>
    <row r="1589" spans="1:7" x14ac:dyDescent="0.2">
      <c r="A1589" s="19" t="s">
        <v>127</v>
      </c>
      <c r="B1589" s="19">
        <v>2023</v>
      </c>
      <c r="C1589" s="19" t="s">
        <v>1085</v>
      </c>
      <c r="D1589" s="19" t="s">
        <v>1086</v>
      </c>
      <c r="E1589" s="19" t="s">
        <v>94</v>
      </c>
      <c r="F1589" s="19" t="s">
        <v>4316</v>
      </c>
      <c r="G1589" s="19" t="s">
        <v>23</v>
      </c>
    </row>
    <row r="1590" spans="1:7" x14ac:dyDescent="0.2">
      <c r="A1590" s="19" t="s">
        <v>127</v>
      </c>
      <c r="B1590" s="19">
        <v>2023</v>
      </c>
      <c r="C1590" s="19" t="s">
        <v>4317</v>
      </c>
      <c r="D1590" s="19" t="s">
        <v>3075</v>
      </c>
      <c r="E1590" s="19" t="s">
        <v>94</v>
      </c>
      <c r="F1590" s="19" t="s">
        <v>4318</v>
      </c>
      <c r="G1590" s="19" t="s">
        <v>26</v>
      </c>
    </row>
    <row r="1591" spans="1:7" x14ac:dyDescent="0.2">
      <c r="A1591" s="19" t="s">
        <v>127</v>
      </c>
      <c r="B1591" s="19">
        <v>2023</v>
      </c>
      <c r="C1591" s="19" t="s">
        <v>4319</v>
      </c>
      <c r="D1591" s="19" t="s">
        <v>4320</v>
      </c>
      <c r="E1591" s="19" t="s">
        <v>94</v>
      </c>
      <c r="F1591" s="19" t="s">
        <v>4321</v>
      </c>
      <c r="G1591" s="19" t="s">
        <v>23</v>
      </c>
    </row>
    <row r="1592" spans="1:7" x14ac:dyDescent="0.2">
      <c r="A1592" s="19" t="s">
        <v>127</v>
      </c>
      <c r="B1592" s="19">
        <v>2023</v>
      </c>
      <c r="C1592" s="19" t="s">
        <v>4322</v>
      </c>
      <c r="D1592" s="19" t="s">
        <v>4323</v>
      </c>
      <c r="E1592" s="19" t="s">
        <v>94</v>
      </c>
      <c r="F1592" s="19" t="s">
        <v>4324</v>
      </c>
      <c r="G1592" s="19" t="s">
        <v>23</v>
      </c>
    </row>
    <row r="1593" spans="1:7" x14ac:dyDescent="0.2">
      <c r="A1593" s="19" t="s">
        <v>127</v>
      </c>
      <c r="B1593" s="19">
        <v>2023</v>
      </c>
      <c r="C1593" s="19" t="s">
        <v>4325</v>
      </c>
      <c r="D1593" s="19" t="s">
        <v>4326</v>
      </c>
      <c r="E1593" s="19" t="s">
        <v>94</v>
      </c>
      <c r="F1593" s="19" t="s">
        <v>4327</v>
      </c>
      <c r="G1593" s="19" t="s">
        <v>37</v>
      </c>
    </row>
    <row r="1594" spans="1:7" x14ac:dyDescent="0.2">
      <c r="A1594" s="19" t="s">
        <v>127</v>
      </c>
      <c r="B1594" s="19">
        <v>2023</v>
      </c>
      <c r="C1594" s="19" t="s">
        <v>4328</v>
      </c>
      <c r="D1594" s="19" t="s">
        <v>4329</v>
      </c>
      <c r="E1594" s="19" t="s">
        <v>94</v>
      </c>
      <c r="F1594" s="19" t="s">
        <v>4330</v>
      </c>
      <c r="G1594" s="19" t="s">
        <v>23</v>
      </c>
    </row>
    <row r="1595" spans="1:7" x14ac:dyDescent="0.2">
      <c r="A1595" s="19" t="s">
        <v>127</v>
      </c>
      <c r="B1595" s="19">
        <v>2023</v>
      </c>
      <c r="C1595" s="19" t="s">
        <v>1085</v>
      </c>
      <c r="D1595" s="19" t="s">
        <v>1086</v>
      </c>
      <c r="E1595" s="19" t="s">
        <v>94</v>
      </c>
      <c r="F1595" s="19" t="s">
        <v>4331</v>
      </c>
      <c r="G1595" s="19" t="s">
        <v>23</v>
      </c>
    </row>
    <row r="1596" spans="1:7" x14ac:dyDescent="0.2">
      <c r="A1596" s="19" t="s">
        <v>127</v>
      </c>
      <c r="B1596" s="19">
        <v>2023</v>
      </c>
      <c r="C1596" s="19" t="s">
        <v>4332</v>
      </c>
      <c r="D1596" s="19" t="s">
        <v>4333</v>
      </c>
      <c r="E1596" s="19" t="s">
        <v>94</v>
      </c>
      <c r="F1596" s="19" t="s">
        <v>4334</v>
      </c>
      <c r="G1596" s="19" t="s">
        <v>23</v>
      </c>
    </row>
    <row r="1597" spans="1:7" x14ac:dyDescent="0.2">
      <c r="A1597" s="19" t="s">
        <v>127</v>
      </c>
      <c r="B1597" s="19">
        <v>2023</v>
      </c>
      <c r="C1597" s="19" t="s">
        <v>4335</v>
      </c>
      <c r="D1597" s="19" t="s">
        <v>4336</v>
      </c>
      <c r="E1597" s="19" t="s">
        <v>94</v>
      </c>
      <c r="F1597" s="19" t="s">
        <v>2844</v>
      </c>
      <c r="G1597" s="19" t="s">
        <v>23</v>
      </c>
    </row>
    <row r="1598" spans="1:7" x14ac:dyDescent="0.2">
      <c r="A1598" s="19" t="s">
        <v>127</v>
      </c>
      <c r="B1598" s="19">
        <v>2023</v>
      </c>
      <c r="C1598" s="19" t="s">
        <v>4337</v>
      </c>
      <c r="D1598" s="19" t="s">
        <v>4338</v>
      </c>
      <c r="E1598" s="19" t="s">
        <v>94</v>
      </c>
      <c r="F1598" s="19" t="s">
        <v>4339</v>
      </c>
      <c r="G1598" s="19" t="s">
        <v>39</v>
      </c>
    </row>
    <row r="1599" spans="1:7" x14ac:dyDescent="0.2">
      <c r="A1599" s="19" t="s">
        <v>127</v>
      </c>
      <c r="B1599" s="19">
        <v>2023</v>
      </c>
      <c r="C1599" s="19" t="s">
        <v>4340</v>
      </c>
      <c r="D1599" s="19" t="s">
        <v>4341</v>
      </c>
      <c r="E1599" s="19" t="s">
        <v>94</v>
      </c>
      <c r="F1599" s="19" t="s">
        <v>4342</v>
      </c>
      <c r="G1599" s="19" t="s">
        <v>23</v>
      </c>
    </row>
    <row r="1600" spans="1:7" x14ac:dyDescent="0.2">
      <c r="A1600" s="19" t="s">
        <v>127</v>
      </c>
      <c r="B1600" s="19">
        <v>2023</v>
      </c>
      <c r="C1600" s="19" t="s">
        <v>4340</v>
      </c>
      <c r="D1600" s="19" t="s">
        <v>4343</v>
      </c>
      <c r="E1600" s="19" t="s">
        <v>94</v>
      </c>
      <c r="F1600" s="19" t="s">
        <v>4146</v>
      </c>
      <c r="G1600" s="19" t="s">
        <v>23</v>
      </c>
    </row>
    <row r="1601" spans="1:7" x14ac:dyDescent="0.2">
      <c r="A1601" s="19" t="s">
        <v>127</v>
      </c>
      <c r="B1601" s="19">
        <v>2023</v>
      </c>
      <c r="C1601" s="19" t="s">
        <v>4344</v>
      </c>
      <c r="D1601" s="19" t="s">
        <v>4345</v>
      </c>
      <c r="E1601" s="19" t="s">
        <v>94</v>
      </c>
      <c r="F1601" s="19" t="s">
        <v>4346</v>
      </c>
      <c r="G1601" s="19" t="s">
        <v>23</v>
      </c>
    </row>
    <row r="1602" spans="1:7" x14ac:dyDescent="0.2">
      <c r="A1602" s="19" t="s">
        <v>127</v>
      </c>
      <c r="B1602" s="19">
        <v>2023</v>
      </c>
      <c r="C1602" s="19" t="s">
        <v>4344</v>
      </c>
      <c r="D1602" s="19" t="s">
        <v>4347</v>
      </c>
      <c r="E1602" s="19" t="s">
        <v>94</v>
      </c>
      <c r="F1602" s="19" t="s">
        <v>4348</v>
      </c>
      <c r="G1602" s="19" t="s">
        <v>23</v>
      </c>
    </row>
    <row r="1603" spans="1:7" x14ac:dyDescent="0.2">
      <c r="A1603" s="19" t="s">
        <v>127</v>
      </c>
      <c r="B1603" s="19">
        <v>2023</v>
      </c>
      <c r="C1603" s="19" t="s">
        <v>4349</v>
      </c>
      <c r="D1603" s="19" t="s">
        <v>4350</v>
      </c>
      <c r="E1603" s="19" t="s">
        <v>94</v>
      </c>
      <c r="F1603" s="19" t="s">
        <v>4351</v>
      </c>
      <c r="G1603" s="19" t="s">
        <v>23</v>
      </c>
    </row>
    <row r="1604" spans="1:7" x14ac:dyDescent="0.2">
      <c r="A1604" s="19" t="s">
        <v>127</v>
      </c>
      <c r="B1604" s="19">
        <v>2023</v>
      </c>
      <c r="C1604" s="19" t="s">
        <v>4335</v>
      </c>
      <c r="D1604" s="19" t="s">
        <v>4352</v>
      </c>
      <c r="E1604" s="19" t="s">
        <v>94</v>
      </c>
      <c r="F1604" s="19" t="s">
        <v>4353</v>
      </c>
      <c r="G1604" s="19" t="s">
        <v>23</v>
      </c>
    </row>
    <row r="1605" spans="1:7" x14ac:dyDescent="0.2">
      <c r="A1605" s="19" t="s">
        <v>127</v>
      </c>
      <c r="B1605" s="19">
        <v>2023</v>
      </c>
      <c r="C1605" s="19" t="s">
        <v>4354</v>
      </c>
      <c r="D1605" s="19" t="s">
        <v>4355</v>
      </c>
      <c r="E1605" s="19" t="s">
        <v>94</v>
      </c>
      <c r="F1605" s="19" t="s">
        <v>4356</v>
      </c>
      <c r="G1605" s="19" t="s">
        <v>302</v>
      </c>
    </row>
    <row r="1606" spans="1:7" x14ac:dyDescent="0.2">
      <c r="A1606" s="19" t="s">
        <v>127</v>
      </c>
      <c r="B1606" s="19">
        <v>2023</v>
      </c>
      <c r="C1606" s="19" t="s">
        <v>4357</v>
      </c>
      <c r="D1606" s="19" t="s">
        <v>4358</v>
      </c>
      <c r="E1606" s="19" t="s">
        <v>94</v>
      </c>
      <c r="F1606" s="19" t="s">
        <v>4359</v>
      </c>
      <c r="G1606" s="19" t="s">
        <v>23</v>
      </c>
    </row>
    <row r="1607" spans="1:7" x14ac:dyDescent="0.2">
      <c r="A1607" s="19" t="s">
        <v>127</v>
      </c>
      <c r="B1607" s="19">
        <v>2023</v>
      </c>
      <c r="C1607" s="19" t="s">
        <v>4360</v>
      </c>
      <c r="D1607" s="19" t="s">
        <v>4361</v>
      </c>
      <c r="E1607" s="19" t="s">
        <v>94</v>
      </c>
      <c r="F1607" s="19" t="s">
        <v>4362</v>
      </c>
      <c r="G1607" s="19" t="s">
        <v>23</v>
      </c>
    </row>
    <row r="1608" spans="1:7" x14ac:dyDescent="0.2">
      <c r="A1608" s="19" t="s">
        <v>127</v>
      </c>
      <c r="B1608" s="19">
        <v>2023</v>
      </c>
      <c r="C1608" s="19" t="s">
        <v>4360</v>
      </c>
      <c r="D1608" s="19" t="s">
        <v>3500</v>
      </c>
      <c r="E1608" s="19" t="s">
        <v>94</v>
      </c>
      <c r="F1608" s="19" t="s">
        <v>4363</v>
      </c>
      <c r="G1608" s="19" t="s">
        <v>23</v>
      </c>
    </row>
    <row r="1609" spans="1:7" x14ac:dyDescent="0.2">
      <c r="A1609" s="19" t="s">
        <v>127</v>
      </c>
      <c r="B1609" s="19">
        <v>2023</v>
      </c>
      <c r="C1609" s="19" t="s">
        <v>4364</v>
      </c>
      <c r="D1609" s="19" t="s">
        <v>4365</v>
      </c>
      <c r="E1609" s="19" t="s">
        <v>94</v>
      </c>
      <c r="F1609" s="19" t="s">
        <v>4366</v>
      </c>
      <c r="G1609" s="19" t="s">
        <v>34</v>
      </c>
    </row>
    <row r="1610" spans="1:7" x14ac:dyDescent="0.2">
      <c r="A1610" s="19" t="s">
        <v>127</v>
      </c>
      <c r="B1610" s="19">
        <v>2023</v>
      </c>
      <c r="C1610" s="19" t="s">
        <v>4367</v>
      </c>
      <c r="D1610" s="19" t="s">
        <v>4368</v>
      </c>
      <c r="E1610" s="19" t="s">
        <v>94</v>
      </c>
      <c r="F1610" s="19" t="s">
        <v>4369</v>
      </c>
      <c r="G1610" s="19" t="s">
        <v>36</v>
      </c>
    </row>
    <row r="1611" spans="1:7" x14ac:dyDescent="0.2">
      <c r="A1611" s="19" t="s">
        <v>127</v>
      </c>
      <c r="B1611" s="19">
        <v>2023</v>
      </c>
      <c r="C1611" s="19" t="s">
        <v>4370</v>
      </c>
      <c r="D1611" s="19" t="s">
        <v>4371</v>
      </c>
      <c r="E1611" s="19" t="s">
        <v>94</v>
      </c>
      <c r="F1611" s="19" t="s">
        <v>4372</v>
      </c>
      <c r="G1611" s="19" t="s">
        <v>26</v>
      </c>
    </row>
    <row r="1612" spans="1:7" x14ac:dyDescent="0.2">
      <c r="A1612" s="19" t="s">
        <v>127</v>
      </c>
      <c r="B1612" s="19">
        <v>2023</v>
      </c>
      <c r="C1612" s="19" t="s">
        <v>4354</v>
      </c>
      <c r="D1612" s="19" t="s">
        <v>4373</v>
      </c>
      <c r="E1612" s="19" t="s">
        <v>94</v>
      </c>
      <c r="F1612" s="19" t="s">
        <v>4374</v>
      </c>
      <c r="G1612" s="19" t="s">
        <v>302</v>
      </c>
    </row>
    <row r="1613" spans="1:7" x14ac:dyDescent="0.2">
      <c r="A1613" s="19" t="s">
        <v>127</v>
      </c>
      <c r="B1613" s="19">
        <v>2023</v>
      </c>
      <c r="C1613" s="19" t="s">
        <v>4357</v>
      </c>
      <c r="D1613" s="19" t="s">
        <v>4375</v>
      </c>
      <c r="E1613" s="19" t="s">
        <v>94</v>
      </c>
      <c r="F1613" s="19" t="s">
        <v>4376</v>
      </c>
      <c r="G1613" s="19" t="s">
        <v>23</v>
      </c>
    </row>
    <row r="1614" spans="1:7" x14ac:dyDescent="0.2">
      <c r="A1614" s="19" t="s">
        <v>117</v>
      </c>
      <c r="B1614" s="19">
        <v>2023</v>
      </c>
      <c r="C1614" s="19" t="s">
        <v>4377</v>
      </c>
      <c r="D1614" s="19" t="s">
        <v>4378</v>
      </c>
      <c r="E1614" s="19" t="s">
        <v>95</v>
      </c>
      <c r="F1614" s="19" t="s">
        <v>4379</v>
      </c>
      <c r="G1614" s="19" t="s">
        <v>23</v>
      </c>
    </row>
    <row r="1615" spans="1:7" x14ac:dyDescent="0.2">
      <c r="A1615" s="19" t="s">
        <v>117</v>
      </c>
      <c r="B1615" s="19">
        <v>2023</v>
      </c>
      <c r="C1615" s="19" t="s">
        <v>4380</v>
      </c>
      <c r="D1615" s="19" t="s">
        <v>4381</v>
      </c>
      <c r="E1615" s="19" t="s">
        <v>95</v>
      </c>
      <c r="F1615" s="19" t="s">
        <v>4382</v>
      </c>
      <c r="G1615" s="19" t="s">
        <v>29</v>
      </c>
    </row>
    <row r="1616" spans="1:7" x14ac:dyDescent="0.2">
      <c r="A1616" s="19" t="s">
        <v>118</v>
      </c>
      <c r="B1616" s="19">
        <v>2023</v>
      </c>
      <c r="C1616" s="19" t="s">
        <v>4383</v>
      </c>
      <c r="D1616" s="19" t="s">
        <v>4384</v>
      </c>
      <c r="E1616" s="19" t="s">
        <v>93</v>
      </c>
      <c r="F1616" s="19" t="s">
        <v>4385</v>
      </c>
      <c r="G1616" s="19" t="s">
        <v>23</v>
      </c>
    </row>
    <row r="1617" spans="1:7" x14ac:dyDescent="0.2">
      <c r="A1617" s="19" t="s">
        <v>118</v>
      </c>
      <c r="B1617" s="19">
        <v>2023</v>
      </c>
      <c r="C1617" s="19" t="s">
        <v>4386</v>
      </c>
      <c r="D1617" s="19" t="s">
        <v>4387</v>
      </c>
      <c r="E1617" s="19" t="s">
        <v>93</v>
      </c>
      <c r="F1617" s="19" t="s">
        <v>3404</v>
      </c>
      <c r="G1617" s="19" t="s">
        <v>23</v>
      </c>
    </row>
    <row r="1618" spans="1:7" x14ac:dyDescent="0.2">
      <c r="A1618" s="19" t="s">
        <v>117</v>
      </c>
      <c r="B1618" s="19">
        <v>2023</v>
      </c>
      <c r="C1618" s="19" t="s">
        <v>4388</v>
      </c>
      <c r="D1618" s="19" t="s">
        <v>4389</v>
      </c>
      <c r="E1618" s="19" t="s">
        <v>95</v>
      </c>
      <c r="F1618" s="19" t="s">
        <v>4390</v>
      </c>
      <c r="G1618" s="19" t="s">
        <v>23</v>
      </c>
    </row>
    <row r="1619" spans="1:7" x14ac:dyDescent="0.2">
      <c r="A1619" s="19" t="s">
        <v>118</v>
      </c>
      <c r="B1619" s="19">
        <v>2023</v>
      </c>
      <c r="C1619" s="19" t="s">
        <v>4391</v>
      </c>
      <c r="D1619" s="19" t="s">
        <v>1982</v>
      </c>
      <c r="E1619" s="19" t="s">
        <v>93</v>
      </c>
      <c r="F1619" s="19" t="s">
        <v>4392</v>
      </c>
      <c r="G1619" s="19" t="s">
        <v>23</v>
      </c>
    </row>
    <row r="1620" spans="1:7" x14ac:dyDescent="0.2">
      <c r="A1620" s="19" t="s">
        <v>118</v>
      </c>
      <c r="B1620" s="19">
        <v>2023</v>
      </c>
      <c r="C1620" s="19" t="s">
        <v>4393</v>
      </c>
      <c r="D1620" s="19" t="s">
        <v>4394</v>
      </c>
      <c r="E1620" s="19" t="s">
        <v>93</v>
      </c>
      <c r="F1620" s="19" t="s">
        <v>4395</v>
      </c>
      <c r="G1620" s="19" t="s">
        <v>30</v>
      </c>
    </row>
    <row r="1621" spans="1:7" x14ac:dyDescent="0.2">
      <c r="A1621" s="19" t="s">
        <v>118</v>
      </c>
      <c r="B1621" s="19">
        <v>2023</v>
      </c>
      <c r="C1621" s="19" t="s">
        <v>4396</v>
      </c>
      <c r="D1621" s="19" t="s">
        <v>4397</v>
      </c>
      <c r="E1621" s="19" t="s">
        <v>93</v>
      </c>
      <c r="F1621" s="19" t="s">
        <v>4398</v>
      </c>
      <c r="G1621" s="19" t="s">
        <v>42</v>
      </c>
    </row>
    <row r="1622" spans="1:7" x14ac:dyDescent="0.2">
      <c r="A1622" s="19" t="s">
        <v>118</v>
      </c>
      <c r="B1622" s="19">
        <v>2023</v>
      </c>
      <c r="C1622" s="19" t="s">
        <v>4399</v>
      </c>
      <c r="D1622" s="19" t="s">
        <v>4232</v>
      </c>
      <c r="E1622" s="19" t="s">
        <v>93</v>
      </c>
      <c r="F1622" s="19" t="s">
        <v>4400</v>
      </c>
      <c r="G1622" s="19" t="s">
        <v>23</v>
      </c>
    </row>
    <row r="1623" spans="1:7" x14ac:dyDescent="0.2">
      <c r="A1623" s="19" t="s">
        <v>118</v>
      </c>
      <c r="B1623" s="19">
        <v>2023</v>
      </c>
      <c r="C1623" s="19" t="s">
        <v>4401</v>
      </c>
      <c r="D1623" s="19" t="s">
        <v>4402</v>
      </c>
      <c r="E1623" s="19" t="s">
        <v>93</v>
      </c>
      <c r="F1623" s="19" t="s">
        <v>3879</v>
      </c>
      <c r="G1623" s="19" t="s">
        <v>23</v>
      </c>
    </row>
    <row r="1624" spans="1:7" x14ac:dyDescent="0.2">
      <c r="A1624" s="19" t="s">
        <v>118</v>
      </c>
      <c r="B1624" s="19">
        <v>2023</v>
      </c>
      <c r="C1624" s="19" t="s">
        <v>4403</v>
      </c>
      <c r="D1624" s="19" t="s">
        <v>4404</v>
      </c>
      <c r="E1624" s="19" t="s">
        <v>93</v>
      </c>
      <c r="F1624" s="19" t="s">
        <v>4405</v>
      </c>
      <c r="G1624" s="19" t="s">
        <v>29</v>
      </c>
    </row>
    <row r="1625" spans="1:7" x14ac:dyDescent="0.2">
      <c r="A1625" s="19" t="s">
        <v>118</v>
      </c>
      <c r="B1625" s="19">
        <v>2023</v>
      </c>
      <c r="C1625" s="19" t="s">
        <v>4406</v>
      </c>
      <c r="D1625" s="19" t="s">
        <v>4407</v>
      </c>
      <c r="E1625" s="19" t="s">
        <v>93</v>
      </c>
      <c r="F1625" s="19" t="s">
        <v>4051</v>
      </c>
      <c r="G1625" s="19" t="s">
        <v>23</v>
      </c>
    </row>
    <row r="1626" spans="1:7" x14ac:dyDescent="0.2">
      <c r="A1626" s="19" t="s">
        <v>118</v>
      </c>
      <c r="B1626" s="19">
        <v>2023</v>
      </c>
      <c r="C1626" s="19" t="s">
        <v>4408</v>
      </c>
      <c r="D1626" s="19" t="s">
        <v>727</v>
      </c>
      <c r="E1626" s="19" t="s">
        <v>93</v>
      </c>
      <c r="F1626" s="19" t="s">
        <v>3342</v>
      </c>
      <c r="G1626" s="19" t="s">
        <v>23</v>
      </c>
    </row>
    <row r="1627" spans="1:7" x14ac:dyDescent="0.2">
      <c r="A1627" s="19" t="s">
        <v>118</v>
      </c>
      <c r="B1627" s="19">
        <v>2023</v>
      </c>
      <c r="C1627" s="19" t="s">
        <v>4409</v>
      </c>
      <c r="D1627" s="19" t="s">
        <v>4410</v>
      </c>
      <c r="E1627" s="19" t="s">
        <v>93</v>
      </c>
      <c r="F1627" s="19" t="s">
        <v>1298</v>
      </c>
      <c r="G1627" s="19" t="s">
        <v>23</v>
      </c>
    </row>
    <row r="1628" spans="1:7" x14ac:dyDescent="0.2">
      <c r="A1628" s="19" t="s">
        <v>118</v>
      </c>
      <c r="B1628" s="19">
        <v>2023</v>
      </c>
      <c r="C1628" s="19" t="s">
        <v>4411</v>
      </c>
      <c r="D1628" s="19" t="s">
        <v>4412</v>
      </c>
      <c r="E1628" s="19" t="s">
        <v>93</v>
      </c>
      <c r="F1628" s="19" t="s">
        <v>1797</v>
      </c>
      <c r="G1628" s="19" t="s">
        <v>24</v>
      </c>
    </row>
    <row r="1629" spans="1:7" x14ac:dyDescent="0.2">
      <c r="A1629" s="19" t="s">
        <v>118</v>
      </c>
      <c r="B1629" s="19">
        <v>2023</v>
      </c>
      <c r="C1629" s="19" t="s">
        <v>4413</v>
      </c>
      <c r="D1629" s="19" t="s">
        <v>4413</v>
      </c>
      <c r="E1629" s="19" t="s">
        <v>93</v>
      </c>
      <c r="F1629" s="19" t="s">
        <v>4414</v>
      </c>
      <c r="G1629" s="19" t="s">
        <v>23</v>
      </c>
    </row>
    <row r="1630" spans="1:7" x14ac:dyDescent="0.2">
      <c r="A1630" s="19" t="s">
        <v>118</v>
      </c>
      <c r="B1630" s="19">
        <v>2023</v>
      </c>
      <c r="C1630" s="19" t="s">
        <v>4415</v>
      </c>
      <c r="D1630" s="19" t="s">
        <v>4416</v>
      </c>
      <c r="E1630" s="19" t="s">
        <v>93</v>
      </c>
      <c r="F1630" s="19" t="s">
        <v>4417</v>
      </c>
      <c r="G1630" s="19" t="s">
        <v>41</v>
      </c>
    </row>
    <row r="1631" spans="1:7" x14ac:dyDescent="0.2">
      <c r="A1631" s="19" t="s">
        <v>118</v>
      </c>
      <c r="B1631" s="19">
        <v>2023</v>
      </c>
      <c r="C1631" s="19" t="s">
        <v>4418</v>
      </c>
      <c r="D1631" s="19" t="s">
        <v>4419</v>
      </c>
      <c r="E1631" s="19" t="s">
        <v>93</v>
      </c>
      <c r="F1631" s="19" t="s">
        <v>4420</v>
      </c>
      <c r="G1631" s="19" t="s">
        <v>23</v>
      </c>
    </row>
    <row r="1632" spans="1:7" x14ac:dyDescent="0.2">
      <c r="A1632" s="19" t="s">
        <v>118</v>
      </c>
      <c r="B1632" s="19">
        <v>2023</v>
      </c>
      <c r="C1632" s="19" t="s">
        <v>4421</v>
      </c>
      <c r="D1632" s="19" t="s">
        <v>4422</v>
      </c>
      <c r="E1632" s="19" t="s">
        <v>93</v>
      </c>
      <c r="F1632" s="19" t="s">
        <v>4423</v>
      </c>
      <c r="G1632" s="19" t="s">
        <v>23</v>
      </c>
    </row>
    <row r="1633" spans="1:7" x14ac:dyDescent="0.2">
      <c r="A1633" s="19" t="s">
        <v>118</v>
      </c>
      <c r="B1633" s="19">
        <v>2023</v>
      </c>
      <c r="C1633" s="19" t="s">
        <v>4424</v>
      </c>
      <c r="D1633" s="19" t="s">
        <v>1961</v>
      </c>
      <c r="E1633" s="19" t="s">
        <v>93</v>
      </c>
      <c r="F1633" s="19" t="s">
        <v>4425</v>
      </c>
      <c r="G1633" s="19" t="s">
        <v>24</v>
      </c>
    </row>
    <row r="1634" spans="1:7" x14ac:dyDescent="0.2">
      <c r="A1634" s="19" t="s">
        <v>118</v>
      </c>
      <c r="B1634" s="19">
        <v>2023</v>
      </c>
      <c r="C1634" s="19" t="s">
        <v>4426</v>
      </c>
      <c r="D1634" s="19" t="s">
        <v>4427</v>
      </c>
      <c r="E1634" s="19" t="s">
        <v>93</v>
      </c>
      <c r="F1634" s="19" t="s">
        <v>4428</v>
      </c>
      <c r="G1634" s="19" t="s">
        <v>23</v>
      </c>
    </row>
    <row r="1635" spans="1:7" x14ac:dyDescent="0.2">
      <c r="A1635" s="19" t="s">
        <v>118</v>
      </c>
      <c r="B1635" s="19">
        <v>2023</v>
      </c>
      <c r="C1635" s="19" t="s">
        <v>4429</v>
      </c>
      <c r="D1635" s="19" t="s">
        <v>4430</v>
      </c>
      <c r="E1635" s="19" t="s">
        <v>93</v>
      </c>
      <c r="F1635" s="19" t="s">
        <v>4431</v>
      </c>
      <c r="G1635" s="19" t="s">
        <v>23</v>
      </c>
    </row>
    <row r="1636" spans="1:7" x14ac:dyDescent="0.2">
      <c r="A1636" s="19" t="s">
        <v>118</v>
      </c>
      <c r="B1636" s="19">
        <v>2023</v>
      </c>
      <c r="C1636" s="19" t="s">
        <v>4432</v>
      </c>
      <c r="D1636" s="19" t="s">
        <v>745</v>
      </c>
      <c r="E1636" s="19" t="s">
        <v>93</v>
      </c>
      <c r="F1636" s="19" t="s">
        <v>3017</v>
      </c>
      <c r="G1636" s="19" t="s">
        <v>25</v>
      </c>
    </row>
    <row r="1637" spans="1:7" x14ac:dyDescent="0.2">
      <c r="A1637" s="19" t="s">
        <v>125</v>
      </c>
      <c r="B1637" s="19">
        <v>2023</v>
      </c>
      <c r="C1637" s="19" t="s">
        <v>4432</v>
      </c>
      <c r="D1637" s="19" t="s">
        <v>4433</v>
      </c>
      <c r="E1637" s="19" t="s">
        <v>92</v>
      </c>
      <c r="F1637" s="19" t="s">
        <v>4043</v>
      </c>
      <c r="G1637" s="19" t="s">
        <v>25</v>
      </c>
    </row>
    <row r="1638" spans="1:7" x14ac:dyDescent="0.2">
      <c r="A1638" s="19" t="s">
        <v>117</v>
      </c>
      <c r="B1638" s="19">
        <v>2023</v>
      </c>
      <c r="C1638" s="19" t="s">
        <v>4434</v>
      </c>
      <c r="D1638" s="19" t="s">
        <v>4435</v>
      </c>
      <c r="E1638" s="19" t="s">
        <v>95</v>
      </c>
      <c r="F1638" s="19" t="s">
        <v>4436</v>
      </c>
      <c r="G1638" s="19" t="s">
        <v>41</v>
      </c>
    </row>
    <row r="1639" spans="1:7" x14ac:dyDescent="0.2">
      <c r="A1639" s="19" t="s">
        <v>125</v>
      </c>
      <c r="B1639" s="19">
        <v>2023</v>
      </c>
      <c r="C1639" s="19" t="s">
        <v>4437</v>
      </c>
      <c r="D1639" s="19" t="s">
        <v>4438</v>
      </c>
      <c r="E1639" s="19" t="s">
        <v>92</v>
      </c>
      <c r="F1639" s="19" t="s">
        <v>4439</v>
      </c>
      <c r="G1639" s="19" t="s">
        <v>25</v>
      </c>
    </row>
    <row r="1640" spans="1:7" x14ac:dyDescent="0.2">
      <c r="A1640" s="19" t="s">
        <v>125</v>
      </c>
      <c r="B1640" s="19">
        <v>2023</v>
      </c>
      <c r="C1640" s="19" t="s">
        <v>4440</v>
      </c>
      <c r="D1640" s="19" t="s">
        <v>4441</v>
      </c>
      <c r="E1640" s="19" t="s">
        <v>92</v>
      </c>
      <c r="F1640" s="19" t="s">
        <v>4442</v>
      </c>
      <c r="G1640" s="19" t="s">
        <v>23</v>
      </c>
    </row>
    <row r="1641" spans="1:7" x14ac:dyDescent="0.2">
      <c r="A1641" s="19" t="s">
        <v>125</v>
      </c>
      <c r="B1641" s="19">
        <v>2023</v>
      </c>
      <c r="C1641" s="19" t="s">
        <v>1085</v>
      </c>
      <c r="D1641" s="19" t="s">
        <v>4443</v>
      </c>
      <c r="E1641" s="19" t="s">
        <v>92</v>
      </c>
      <c r="F1641" s="19" t="s">
        <v>2549</v>
      </c>
      <c r="G1641" s="19" t="s">
        <v>23</v>
      </c>
    </row>
    <row r="1642" spans="1:7" x14ac:dyDescent="0.2">
      <c r="A1642" s="19" t="s">
        <v>125</v>
      </c>
      <c r="B1642" s="19">
        <v>2023</v>
      </c>
      <c r="C1642" s="19" t="s">
        <v>4444</v>
      </c>
      <c r="D1642" s="19" t="s">
        <v>4445</v>
      </c>
      <c r="E1642" s="19" t="s">
        <v>92</v>
      </c>
      <c r="F1642" s="19" t="s">
        <v>4446</v>
      </c>
      <c r="G1642" s="19" t="s">
        <v>23</v>
      </c>
    </row>
    <row r="1643" spans="1:7" x14ac:dyDescent="0.2">
      <c r="A1643" s="19" t="s">
        <v>125</v>
      </c>
      <c r="B1643" s="19">
        <v>2023</v>
      </c>
      <c r="C1643" s="19" t="s">
        <v>4447</v>
      </c>
      <c r="D1643" s="19" t="s">
        <v>4448</v>
      </c>
      <c r="E1643" s="19" t="s">
        <v>92</v>
      </c>
      <c r="F1643" s="19" t="s">
        <v>4449</v>
      </c>
      <c r="G1643" s="19" t="s">
        <v>23</v>
      </c>
    </row>
    <row r="1644" spans="1:7" x14ac:dyDescent="0.2">
      <c r="A1644" s="19" t="s">
        <v>117</v>
      </c>
      <c r="B1644" s="19">
        <v>2023</v>
      </c>
      <c r="C1644" s="19" t="s">
        <v>4450</v>
      </c>
      <c r="D1644" s="19" t="s">
        <v>4451</v>
      </c>
      <c r="E1644" s="19" t="s">
        <v>95</v>
      </c>
      <c r="F1644" s="19" t="s">
        <v>4452</v>
      </c>
      <c r="G1644" s="19" t="s">
        <v>23</v>
      </c>
    </row>
    <row r="1645" spans="1:7" x14ac:dyDescent="0.2">
      <c r="A1645" s="19" t="s">
        <v>117</v>
      </c>
      <c r="B1645" s="19">
        <v>2023</v>
      </c>
      <c r="C1645" s="19" t="s">
        <v>4453</v>
      </c>
      <c r="D1645" s="19" t="s">
        <v>4454</v>
      </c>
      <c r="E1645" s="19" t="s">
        <v>95</v>
      </c>
      <c r="F1645" s="19" t="s">
        <v>4455</v>
      </c>
      <c r="G1645" s="19" t="s">
        <v>41</v>
      </c>
    </row>
    <row r="1646" spans="1:7" x14ac:dyDescent="0.2">
      <c r="A1646" s="19" t="s">
        <v>125</v>
      </c>
      <c r="B1646" s="19">
        <v>2023</v>
      </c>
      <c r="C1646" s="19" t="s">
        <v>4386</v>
      </c>
      <c r="D1646" s="19" t="s">
        <v>4456</v>
      </c>
      <c r="E1646" s="19" t="s">
        <v>92</v>
      </c>
      <c r="F1646" s="19" t="s">
        <v>4457</v>
      </c>
      <c r="G1646" s="19" t="s">
        <v>23</v>
      </c>
    </row>
    <row r="1647" spans="1:7" x14ac:dyDescent="0.2">
      <c r="A1647" s="19" t="s">
        <v>125</v>
      </c>
      <c r="B1647" s="19">
        <v>2023</v>
      </c>
      <c r="C1647" s="19" t="s">
        <v>4328</v>
      </c>
      <c r="D1647" s="19" t="s">
        <v>1021</v>
      </c>
      <c r="E1647" s="19" t="s">
        <v>92</v>
      </c>
      <c r="F1647" s="19" t="s">
        <v>4458</v>
      </c>
      <c r="G1647" s="19" t="s">
        <v>23</v>
      </c>
    </row>
    <row r="1648" spans="1:7" x14ac:dyDescent="0.2">
      <c r="A1648" s="19" t="s">
        <v>125</v>
      </c>
      <c r="B1648" s="19">
        <v>2023</v>
      </c>
      <c r="C1648" s="19" t="s">
        <v>4459</v>
      </c>
      <c r="D1648" s="19" t="s">
        <v>4460</v>
      </c>
      <c r="E1648" s="19" t="s">
        <v>92</v>
      </c>
      <c r="F1648" s="19" t="s">
        <v>3462</v>
      </c>
      <c r="G1648" s="19" t="s">
        <v>33</v>
      </c>
    </row>
    <row r="1649" spans="1:7" x14ac:dyDescent="0.2">
      <c r="A1649" s="19" t="s">
        <v>127</v>
      </c>
      <c r="B1649" s="19">
        <v>2024</v>
      </c>
      <c r="C1649" s="19" t="s">
        <v>4461</v>
      </c>
      <c r="D1649" s="19" t="s">
        <v>4462</v>
      </c>
      <c r="E1649" s="19" t="s">
        <v>94</v>
      </c>
      <c r="F1649" s="19" t="s">
        <v>4463</v>
      </c>
      <c r="G1649" s="19" t="s">
        <v>28</v>
      </c>
    </row>
    <row r="1650" spans="1:7" x14ac:dyDescent="0.2">
      <c r="A1650" s="19" t="s">
        <v>127</v>
      </c>
      <c r="B1650" s="19">
        <v>2024</v>
      </c>
      <c r="C1650" s="19" t="s">
        <v>4464</v>
      </c>
      <c r="D1650" s="19" t="s">
        <v>4465</v>
      </c>
      <c r="E1650" s="19" t="s">
        <v>94</v>
      </c>
      <c r="F1650" s="19" t="s">
        <v>4466</v>
      </c>
      <c r="G1650" s="19" t="s">
        <v>23</v>
      </c>
    </row>
    <row r="1651" spans="1:7" x14ac:dyDescent="0.2">
      <c r="A1651" s="19" t="s">
        <v>127</v>
      </c>
      <c r="B1651" s="19">
        <v>2024</v>
      </c>
      <c r="C1651" s="19" t="s">
        <v>4467</v>
      </c>
      <c r="D1651" s="19" t="s">
        <v>4468</v>
      </c>
      <c r="E1651" s="19" t="s">
        <v>94</v>
      </c>
      <c r="F1651" s="19" t="s">
        <v>4469</v>
      </c>
      <c r="G1651" s="19" t="s">
        <v>23</v>
      </c>
    </row>
    <row r="1652" spans="1:7" x14ac:dyDescent="0.2">
      <c r="A1652" s="19" t="s">
        <v>127</v>
      </c>
      <c r="B1652" s="19">
        <v>2024</v>
      </c>
      <c r="C1652" s="19" t="s">
        <v>4470</v>
      </c>
      <c r="D1652" s="19" t="s">
        <v>2102</v>
      </c>
      <c r="E1652" s="19" t="s">
        <v>94</v>
      </c>
      <c r="F1652" s="19" t="s">
        <v>3897</v>
      </c>
      <c r="G1652" s="19" t="s">
        <v>23</v>
      </c>
    </row>
    <row r="1653" spans="1:7" x14ac:dyDescent="0.2">
      <c r="A1653" s="19" t="s">
        <v>127</v>
      </c>
      <c r="B1653" s="19">
        <v>2024</v>
      </c>
      <c r="C1653" s="19" t="s">
        <v>4461</v>
      </c>
      <c r="D1653" s="19" t="s">
        <v>938</v>
      </c>
      <c r="E1653" s="19" t="s">
        <v>94</v>
      </c>
      <c r="F1653" s="19" t="s">
        <v>4471</v>
      </c>
      <c r="G1653" s="19" t="s">
        <v>28</v>
      </c>
    </row>
    <row r="1654" spans="1:7" x14ac:dyDescent="0.2">
      <c r="A1654" s="19" t="s">
        <v>127</v>
      </c>
      <c r="B1654" s="19">
        <v>2024</v>
      </c>
      <c r="C1654" s="19" t="s">
        <v>2407</v>
      </c>
      <c r="D1654" s="19" t="s">
        <v>4472</v>
      </c>
      <c r="E1654" s="19" t="s">
        <v>94</v>
      </c>
      <c r="F1654" s="19" t="s">
        <v>4473</v>
      </c>
      <c r="G1654" s="19" t="s">
        <v>23</v>
      </c>
    </row>
    <row r="1655" spans="1:7" x14ac:dyDescent="0.2">
      <c r="A1655" s="19" t="s">
        <v>118</v>
      </c>
      <c r="B1655" s="19">
        <v>2024</v>
      </c>
      <c r="C1655" s="19" t="s">
        <v>4474</v>
      </c>
      <c r="D1655" s="19" t="s">
        <v>4475</v>
      </c>
      <c r="E1655" s="19" t="s">
        <v>93</v>
      </c>
      <c r="F1655" s="19" t="s">
        <v>4476</v>
      </c>
      <c r="G1655" s="19" t="s">
        <v>23</v>
      </c>
    </row>
    <row r="1656" spans="1:7" x14ac:dyDescent="0.2">
      <c r="A1656" s="19" t="s">
        <v>127</v>
      </c>
      <c r="B1656" s="19">
        <v>2024</v>
      </c>
      <c r="C1656" s="19" t="s">
        <v>4477</v>
      </c>
      <c r="D1656" s="19" t="s">
        <v>4478</v>
      </c>
      <c r="E1656" s="19" t="s">
        <v>94</v>
      </c>
      <c r="F1656" s="19" t="s">
        <v>4479</v>
      </c>
      <c r="G1656" s="19" t="s">
        <v>4480</v>
      </c>
    </row>
    <row r="1657" spans="1:7" x14ac:dyDescent="0.2">
      <c r="A1657" s="19" t="s">
        <v>118</v>
      </c>
      <c r="B1657" s="19">
        <v>2024</v>
      </c>
      <c r="C1657" s="19" t="s">
        <v>4481</v>
      </c>
      <c r="D1657" s="19" t="s">
        <v>4482</v>
      </c>
      <c r="E1657" s="19" t="s">
        <v>93</v>
      </c>
      <c r="F1657" s="19" t="s">
        <v>4483</v>
      </c>
      <c r="G1657" s="19" t="s">
        <v>23</v>
      </c>
    </row>
    <row r="1658" spans="1:7" x14ac:dyDescent="0.2">
      <c r="A1658" s="19" t="s">
        <v>125</v>
      </c>
      <c r="B1658" s="19">
        <v>2024</v>
      </c>
      <c r="C1658" s="19" t="s">
        <v>4484</v>
      </c>
      <c r="D1658" s="19" t="s">
        <v>4485</v>
      </c>
      <c r="E1658" s="19" t="s">
        <v>92</v>
      </c>
      <c r="F1658" s="19" t="s">
        <v>4486</v>
      </c>
      <c r="G1658" s="19" t="s">
        <v>23</v>
      </c>
    </row>
    <row r="1659" spans="1:7" x14ac:dyDescent="0.2">
      <c r="A1659" s="19" t="s">
        <v>125</v>
      </c>
      <c r="B1659" s="19">
        <v>2024</v>
      </c>
      <c r="C1659" s="19" t="s">
        <v>4470</v>
      </c>
      <c r="D1659" s="19" t="s">
        <v>3397</v>
      </c>
      <c r="E1659" s="19" t="s">
        <v>92</v>
      </c>
      <c r="F1659" s="19" t="s">
        <v>4487</v>
      </c>
      <c r="G1659" s="19" t="s">
        <v>23</v>
      </c>
    </row>
    <row r="1660" spans="1:7" x14ac:dyDescent="0.2">
      <c r="A1660" s="19" t="s">
        <v>127</v>
      </c>
      <c r="B1660" s="19">
        <v>2024</v>
      </c>
      <c r="C1660" s="19" t="s">
        <v>4488</v>
      </c>
      <c r="D1660" s="19" t="s">
        <v>4489</v>
      </c>
      <c r="E1660" s="19" t="s">
        <v>94</v>
      </c>
      <c r="F1660" s="19" t="s">
        <v>3671</v>
      </c>
      <c r="G1660" s="19" t="s">
        <v>23</v>
      </c>
    </row>
    <row r="1661" spans="1:7" x14ac:dyDescent="0.2">
      <c r="A1661" s="19" t="s">
        <v>117</v>
      </c>
      <c r="B1661" s="19">
        <v>2024</v>
      </c>
      <c r="C1661" s="19" t="s">
        <v>4490</v>
      </c>
      <c r="D1661" s="19" t="s">
        <v>2076</v>
      </c>
      <c r="E1661" s="19" t="s">
        <v>95</v>
      </c>
      <c r="F1661" s="19" t="s">
        <v>4491</v>
      </c>
      <c r="G1661" s="19" t="s">
        <v>23</v>
      </c>
    </row>
    <row r="1662" spans="1:7" x14ac:dyDescent="0.2">
      <c r="A1662" s="19" t="s">
        <v>127</v>
      </c>
      <c r="B1662" s="19">
        <v>2025</v>
      </c>
      <c r="C1662" s="19" t="s">
        <v>4464</v>
      </c>
      <c r="D1662" s="19" t="s">
        <v>4492</v>
      </c>
      <c r="E1662" s="19" t="s">
        <v>94</v>
      </c>
      <c r="F1662" s="19" t="s">
        <v>4493</v>
      </c>
      <c r="G1662" s="19" t="s">
        <v>23</v>
      </c>
    </row>
    <row r="1663" spans="1:7" x14ac:dyDescent="0.2">
      <c r="A1663" s="19" t="s">
        <v>127</v>
      </c>
      <c r="B1663" s="19">
        <v>2025</v>
      </c>
      <c r="C1663" s="19" t="s">
        <v>4470</v>
      </c>
      <c r="D1663" s="19" t="s">
        <v>1364</v>
      </c>
      <c r="E1663" s="19" t="s">
        <v>94</v>
      </c>
      <c r="F1663" s="19" t="s">
        <v>4494</v>
      </c>
      <c r="G1663" s="19" t="s">
        <v>23</v>
      </c>
    </row>
    <row r="1664" spans="1:7" x14ac:dyDescent="0.2">
      <c r="A1664" s="19" t="s">
        <v>127</v>
      </c>
      <c r="B1664" s="19">
        <v>2026</v>
      </c>
      <c r="C1664" s="19" t="s">
        <v>4464</v>
      </c>
      <c r="D1664" s="19" t="s">
        <v>4495</v>
      </c>
      <c r="E1664" s="19" t="s">
        <v>94</v>
      </c>
      <c r="F1664" s="19" t="s">
        <v>4496</v>
      </c>
      <c r="G1664" s="19" t="s">
        <v>23</v>
      </c>
    </row>
    <row r="1665" spans="1:7" x14ac:dyDescent="0.2">
      <c r="A1665" s="19" t="s">
        <v>118</v>
      </c>
      <c r="B1665" s="19" t="s">
        <v>86</v>
      </c>
      <c r="C1665" s="19" t="s">
        <v>114</v>
      </c>
      <c r="D1665" s="19" t="s">
        <v>115</v>
      </c>
      <c r="E1665" s="19" t="s">
        <v>89</v>
      </c>
      <c r="F1665" s="19" t="s">
        <v>116</v>
      </c>
      <c r="G1665" s="19" t="s">
        <v>21</v>
      </c>
    </row>
    <row r="1666" spans="1:7" x14ac:dyDescent="0.2">
      <c r="A1666" s="19" t="s">
        <v>127</v>
      </c>
      <c r="B1666" s="19" t="s">
        <v>86</v>
      </c>
      <c r="C1666" s="19" t="s">
        <v>114</v>
      </c>
      <c r="D1666" s="19" t="s">
        <v>115</v>
      </c>
      <c r="E1666" s="19" t="s">
        <v>89</v>
      </c>
      <c r="F1666" s="19" t="s">
        <v>116</v>
      </c>
      <c r="G1666" s="19" t="s">
        <v>21</v>
      </c>
    </row>
    <row r="1667" spans="1:7" x14ac:dyDescent="0.2">
      <c r="A1667" s="19" t="s">
        <v>125</v>
      </c>
      <c r="B1667" s="19" t="s">
        <v>86</v>
      </c>
      <c r="C1667" s="19" t="s">
        <v>114</v>
      </c>
      <c r="D1667" s="19" t="s">
        <v>115</v>
      </c>
      <c r="E1667" s="19" t="s">
        <v>89</v>
      </c>
      <c r="F1667" s="19" t="s">
        <v>116</v>
      </c>
      <c r="G1667" s="19" t="s">
        <v>21</v>
      </c>
    </row>
  </sheetData>
  <sheetProtection sheet="1" objects="1" scenarios="1"/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5 0 0 3 8 2 - 2 6 6 0 - 4 c 4 9 - b 5 8 8 - 6 a 2 4 7 3 3 1 2 9 3 3 "   x m l n s = " h t t p : / / s c h e m a s . m i c r o s o f t . c o m / D a t a M a s h u p " > A A A A A B Y F A A B Q S w M E F A A A C A g A N 0 7 L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D d O y 1 i l 8 + w B Z Q I A A N Q L A A A T A A A A R m 9 y b X V s Y X M v U 2 V j d G l v b j E u b e 1 W 3 2 / T M B B + r 7 T / w T I v q R Q a F c Z e J h 6 6 b o y K M W A p Q q i q J j e 5 t a a O X d n u 1 q r q / 8 4 5 S Z t f 5 Q E J M R g 8 5 X z n 3 H 3 f + T s n B i L L l S R h 9 u y e H r W O W m b G N M R k q J k 0 t 4 m 6 5 2 D I a y L A t g g J 1 V J H g M u L V Q S i 8 0 X p + U S p u f e G C + j 0 l b Q g r f F o 8 N m A N o H k k R K w Z n M 1 4 c E 5 m L l V i y B 9 M / i o 1 T c s a o K r y 7 P h J 0 L e p 3 X y V b Y g z 0 l f A J P k n F n W W Q m z o m 2 f y K U Q P r F 6 C W 0 f A T 2 j 1 + y e T 1 l K o 0 s R W Q Z x M x p Y S H B J y z y o T 9 5 x G T t 3 O A O w d L w d u e z j L B W C S p R F 7 j N g M R J w 6 Y Z s g t T y y N v M 7 9 W q + m S U b + g J E U Z M M O 1 a 5 k C O c 5 T 9 G Z N T z I w N W S a S 2 P U C i u w p x D u l k 3 4 a H W L Q 1 W j A 8 c l m Q 7 8 C 0 2 g N p D 0 5 7 r i t W 3 T T I b c C 0 O 0 S E w s r m 3 q x q m a R B d 2 I D G I 8 K W 7 X j U A v s q q 5 v a + W 0 u r q 7 m 2 7 x e U P y Z W l d D Z 4 A j r a k / g v o k c R 0 S V b P w E V F S z + E R k x u f 6 T V H Q F Z s K Z / A u U h K W x W w h Z q 4 f S 6 Y c g M P 8 N + r w M t E + A R T P i j a 5 Z A u P q T U W U J o W / p L 1 q o N q U W r D y / W z n 4 C 5 W C y Z j B O c 4 F O A y d 2 p n 8 v H q P H x C 0 1 e y k 3 R b n G R z 8 0 V h v i z M 4 8 J 8 V Z g n d P s r c r R / e t q q 1 H / r u N V + Z a p z k c 9 i Z e g e 4 U J P y 5 Z w 3 n Y b 4 e y 6 q 3 v v m D B 7 r E J N O T Z z u z u f G 5 C o x 1 0 P S 8 e T B b L m u c Y d a v a h 3 t F 0 F o n r N y 1 V w f j h K i 5 Q V K n D O U h 6 z z O n t q s S K m 2 b Y 4 1 O r 4 m g f M t + 0 K i E T s 9 E I G M u p 6 V L r 5 z x 9 D t Q S w M E F A A A C A g A N 0 7 L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3 T s t Y 9 6 7 O h 6 M A A A D 2 A A A A E g A A A A A A A A A A A A A A p I E A A A A A Q 2 9 u Z m l n L 1 B h Y 2 t h Z 2 U u e G 1 s U E s B A h Q D F A A A C A g A N 0 7 L W K X z 7 A F l A g A A 1 A s A A B M A A A A A A A A A A A A A A K S B 0 w A A A E Z v c m 1 1 b G F z L 1 N l Y 3 R p b 2 4 x L m 1 Q S w E C F A M U A A A I C A A 3 T s t Y D 8 r p q 6 Q A A A D p A A A A E w A A A A A A A A A A A A A A p I F p A w A A W 0 N v b n R l b n R f V H l w Z X N d L n h t b F B L B Q Y A A A A A A w A D A M I A A A A +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M A A A A A A A A A I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R y Y W 5 z X 2 1 v d m l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w Z m J i Z D Q 3 L W Y z N z Y t N D A 5 M y 0 5 Z T F m L T c w N z c 2 N T R i N T Y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g 6 M j Q 6 M j Q u O D U 5 N j I 4 M F o i I C 8 + P E V u d H J 5 I F R 5 c G U 9 I k Z p b G x D b 2 x 1 b W 5 U e X B l c y I g V m F s d W U 9 I n N B d 1 l H Q m d Z R y I g L z 4 8 R W 5 0 c n k g V H l w Z T 0 i R m l s b E N v b H V t b k 5 h b W V z I i B W Y W x 1 Z T 0 i c 1 s m c X V v d D t Z Z W F y J n F 1 b 3 Q 7 L C Z x d W 9 0 O 1 R p d G x l J n F 1 b 3 Q 7 L C Z x d W 9 0 O 0 N o Y X J h Y 3 R l c i Z x d W 9 0 O y w m c X V v d D t J Z G V u d G l 0 e S Z x d W 9 0 O y w m c X V v d D t B Y 3 R v c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f b W 9 2 a W V z L 0 F 1 d G 9 S Z W 1 v d m V k Q 2 9 s d W 1 u c z E u e 1 l l Y X I s M H 0 m c X V v d D s s J n F 1 b 3 Q 7 U 2 V j d G l v b j E v V H J h b n N f b W 9 2 a W V z L 0 F 1 d G 9 S Z W 1 v d m V k Q 2 9 s d W 1 u c z E u e 1 R p d G x l L D F 9 J n F 1 b 3 Q 7 L C Z x d W 9 0 O 1 N l Y 3 R p b 2 4 x L 1 R y Y W 5 z X 2 1 v d m l l c y 9 B d X R v U m V t b 3 Z l Z E N v b H V t b n M x L n t D a G F y Y W N 0 Z X I s M n 0 m c X V v d D s s J n F 1 b 3 Q 7 U 2 V j d G l v b j E v V H J h b n N f b W 9 2 a W V z L 0 F 1 d G 9 S Z W 1 v d m V k Q 2 9 s d W 1 u c z E u e 0 l k Z W 5 0 a X R 5 L D N 9 J n F 1 b 3 Q 7 L C Z x d W 9 0 O 1 N l Y 3 R p b 2 4 x L 1 R y Y W 5 z X 2 1 v d m l l c y 9 B d X R v U m V t b 3 Z l Z E N v b H V t b n M x L n t B Y 3 R v c i w 0 f S Z x d W 9 0 O y w m c X V v d D t T Z W N 0 a W 9 u M S 9 U c m F u c 1 9 t b 3 Z p Z X M v Q X V 0 b 1 J l b W 9 2 Z W R D b 2 x 1 b W 5 z M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c m F u c 1 9 t b 3 Z p Z X M v Q X V 0 b 1 J l b W 9 2 Z W R D b 2 x 1 b W 5 z M S 5 7 W W V h c i w w f S Z x d W 9 0 O y w m c X V v d D t T Z W N 0 a W 9 u M S 9 U c m F u c 1 9 t b 3 Z p Z X M v Q X V 0 b 1 J l b W 9 2 Z W R D b 2 x 1 b W 5 z M S 5 7 V G l 0 b G U s M X 0 m c X V v d D s s J n F 1 b 3 Q 7 U 2 V j d G l v b j E v V H J h b n N f b W 9 2 a W V z L 0 F 1 d G 9 S Z W 1 v d m V k Q 2 9 s d W 1 u c z E u e 0 N o Y X J h Y 3 R l c i w y f S Z x d W 9 0 O y w m c X V v d D t T Z W N 0 a W 9 u M S 9 U c m F u c 1 9 t b 3 Z p Z X M v Q X V 0 b 1 J l b W 9 2 Z W R D b 2 x 1 b W 5 z M S 5 7 S W R l b n R p d H k s M 3 0 m c X V v d D s s J n F 1 b 3 Q 7 U 2 V j d G l v b j E v V H J h b n N f b W 9 2 a W V z L 0 F 1 d G 9 S Z W 1 v d m V k Q 2 9 s d W 1 u c z E u e 0 F j d G 9 y L D R 9 J n F 1 b 3 Q 7 L C Z x d W 9 0 O 1 N l Y 3 R p b 2 4 x L 1 R y Y W 5 z X 2 1 v d m l l c y 9 B d X R v U m V t b 3 Z l Z E N v b H V t b n M x L n t D b 3 V u d H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1 9 t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f b W 9 2 a W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f b W 9 2 a W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X 2 1 v d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X 2 1 v d m l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1 Z W V l M G Y w L W R j M D Y t N D Q y Z i 0 4 Z j B m L T Y 5 O G M x O D c w Y j U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g 6 M j Q 6 M j U u O T Y 0 M j c z M F o i I C 8 + P E V u d H J 5 I F R 5 c G U 9 I k Z p b G x D b 2 x 1 b W 5 U e X B l c y I g V m F s d W U 9 I n N B d 1 l H Q m d Z R y I g L z 4 8 R W 5 0 c n k g V H l w Z T 0 i R m l s b E N v b H V t b k 5 h b W V z I i B W Y W x 1 Z T 0 i c 1 s m c X V v d D t Z Z W F y J n F 1 b 3 Q 7 L C Z x d W 9 0 O 1 R p d G x l J n F 1 b 3 Q 7 L C Z x d W 9 0 O 0 N o Y X J h Y 3 R l c i Z x d W 9 0 O y w m c X V v d D t J Z G V u d G l 0 e S Z x d W 9 0 O y w m c X V v d D t B Y 3 R v c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l f b W 9 2 a W V z L 0 F 1 d G 9 S Z W 1 v d m V k Q 2 9 s d W 1 u c z E u e 1 l l Y X I s M H 0 m c X V v d D s s J n F 1 b 3 Q 7 U 2 V j d G l v b j E v Q k l f b W 9 2 a W V z L 0 F 1 d G 9 S Z W 1 v d m V k Q 2 9 s d W 1 u c z E u e 1 R p d G x l L D F 9 J n F 1 b 3 Q 7 L C Z x d W 9 0 O 1 N l Y 3 R p b 2 4 x L 0 J J X 2 1 v d m l l c y 9 B d X R v U m V t b 3 Z l Z E N v b H V t b n M x L n t D a G F y Y W N 0 Z X I s M n 0 m c X V v d D s s J n F 1 b 3 Q 7 U 2 V j d G l v b j E v Q k l f b W 9 2 a W V z L 0 F 1 d G 9 S Z W 1 v d m V k Q 2 9 s d W 1 u c z E u e 0 l k Z W 5 0 a X R 5 L D N 9 J n F 1 b 3 Q 7 L C Z x d W 9 0 O 1 N l Y 3 R p b 2 4 x L 0 J J X 2 1 v d m l l c y 9 B d X R v U m V t b 3 Z l Z E N v b H V t b n M x L n t B Y 3 R v c i w 0 f S Z x d W 9 0 O y w m c X V v d D t T Z W N 0 a W 9 u M S 9 C S V 9 t b 3 Z p Z X M v Q X V 0 b 1 J l b W 9 2 Z W R D b 2 x 1 b W 5 z M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S V 9 t b 3 Z p Z X M v Q X V 0 b 1 J l b W 9 2 Z W R D b 2 x 1 b W 5 z M S 5 7 W W V h c i w w f S Z x d W 9 0 O y w m c X V v d D t T Z W N 0 a W 9 u M S 9 C S V 9 t b 3 Z p Z X M v Q X V 0 b 1 J l b W 9 2 Z W R D b 2 x 1 b W 5 z M S 5 7 V G l 0 b G U s M X 0 m c X V v d D s s J n F 1 b 3 Q 7 U 2 V j d G l v b j E v Q k l f b W 9 2 a W V z L 0 F 1 d G 9 S Z W 1 v d m V k Q 2 9 s d W 1 u c z E u e 0 N o Y X J h Y 3 R l c i w y f S Z x d W 9 0 O y w m c X V v d D t T Z W N 0 a W 9 u M S 9 C S V 9 t b 3 Z p Z X M v Q X V 0 b 1 J l b W 9 2 Z W R D b 2 x 1 b W 5 z M S 5 7 S W R l b n R p d H k s M 3 0 m c X V v d D s s J n F 1 b 3 Q 7 U 2 V j d G l v b j E v Q k l f b W 9 2 a W V z L 0 F 1 d G 9 S Z W 1 v d m V k Q 2 9 s d W 1 u c z E u e 0 F j d G 9 y L D R 9 J n F 1 b 3 Q 7 L C Z x d W 9 0 O 1 N l Y 3 R p b 2 4 x L 0 J J X 2 1 v d m l l c y 9 B d X R v U m V t b 3 Z l Z E N v b H V t b n M x L n t D b 3 V u d H J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S V 9 t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f b W 9 2 a W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l f b W 9 2 a W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J X 2 1 v d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e V 9 t b 3 Z p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U 5 M 2 R l Z C 0 0 M j k 0 L T Q y M T Q t Y m M x M C 1 j Z m R i N z A 1 O D V j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A 4 O j I 0 O j I 3 L j Q x N z Y w O D B a I i A v P j x F b n R y e S B U e X B l P S J G a W x s Q 2 9 s d W 1 u V H l w Z X M i I F Z h b H V l P S J z Q X d B R 0 J n W U c i I C 8 + P E V u d H J 5 I F R 5 c G U 9 I k Z p b G x D b 2 x 1 b W 5 O Y W 1 l c y I g V m F s d W U 9 I n N b J n F 1 b 3 Q 7 W W V h c i Z x d W 9 0 O y w m c X V v d D t U a X R s Z S Z x d W 9 0 O y w m c X V v d D t D a G F y Y W N 0 Z X I m c X V v d D s s J n F 1 b 3 Q 7 S W R l b n R p d H k m c X V v d D s s J n F 1 b 3 Q 7 Q W N 0 b 3 I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e V 9 t b 3 Z p Z X M v Q X V 0 b 1 J l b W 9 2 Z W R D b 2 x 1 b W 5 z M S 5 7 W W V h c i w w f S Z x d W 9 0 O y w m c X V v d D t T Z W N 0 a W 9 u M S 9 H Y X l f b W 9 2 a W V z L 0 F 1 d G 9 S Z W 1 v d m V k Q 2 9 s d W 1 u c z E u e 1 R p d G x l L D F 9 J n F 1 b 3 Q 7 L C Z x d W 9 0 O 1 N l Y 3 R p b 2 4 x L 0 d h e V 9 t b 3 Z p Z X M v Q X V 0 b 1 J l b W 9 2 Z W R D b 2 x 1 b W 5 z M S 5 7 Q 2 h h c m F j d G V y L D J 9 J n F 1 b 3 Q 7 L C Z x d W 9 0 O 1 N l Y 3 R p b 2 4 x L 0 d h e V 9 t b 3 Z p Z X M v Q X V 0 b 1 J l b W 9 2 Z W R D b 2 x 1 b W 5 z M S 5 7 S W R l b n R p d H k s M 3 0 m c X V v d D s s J n F 1 b 3 Q 7 U 2 V j d G l v b j E v R 2 F 5 X 2 1 v d m l l c y 9 B d X R v U m V t b 3 Z l Z E N v b H V t b n M x L n t B Y 3 R v c i w 0 f S Z x d W 9 0 O y w m c X V v d D t T Z W N 0 a W 9 u M S 9 H Y X l f b W 9 2 a W V z L 0 F 1 d G 9 S Z W 1 v d m V k Q 2 9 s d W 1 u c z E u e 0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2 F 5 X 2 1 v d m l l c y 9 B d X R v U m V t b 3 Z l Z E N v b H V t b n M x L n t Z Z W F y L D B 9 J n F 1 b 3 Q 7 L C Z x d W 9 0 O 1 N l Y 3 R p b 2 4 x L 0 d h e V 9 t b 3 Z p Z X M v Q X V 0 b 1 J l b W 9 2 Z W R D b 2 x 1 b W 5 z M S 5 7 V G l 0 b G U s M X 0 m c X V v d D s s J n F 1 b 3 Q 7 U 2 V j d G l v b j E v R 2 F 5 X 2 1 v d m l l c y 9 B d X R v U m V t b 3 Z l Z E N v b H V t b n M x L n t D a G F y Y W N 0 Z X I s M n 0 m c X V v d D s s J n F 1 b 3 Q 7 U 2 V j d G l v b j E v R 2 F 5 X 2 1 v d m l l c y 9 B d X R v U m V t b 3 Z l Z E N v b H V t b n M x L n t J Z G V u d G l 0 e S w z f S Z x d W 9 0 O y w m c X V v d D t T Z W N 0 a W 9 u M S 9 H Y X l f b W 9 2 a W V z L 0 F 1 d G 9 S Z W 1 v d m V k Q 2 9 s d W 1 u c z E u e 0 F j d G 9 y L D R 9 J n F 1 b 3 Q 7 L C Z x d W 9 0 O 1 N l Y 3 R p b 2 4 x L 0 d h e V 9 t b 3 Z p Z X M v Q X V 0 b 1 J l b W 9 2 Z W R D b 2 x 1 b W 5 z M S 5 7 Q 2 9 1 b n R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F 5 X 2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l f b W 9 2 a W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5 X 2 1 v d m l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l f b W 9 2 a W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z Y m l h b l 9 t b 3 Z p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U 1 N D h h N i 1 i M T J l L T R j N D Q t O W I 1 O S 1 i O T Z k O W Y 0 Y j h l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z Y m l h b l 9 t b 3 Z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b 3 Z p Z S B U e X B l J n F 1 b 3 Q 7 L C Z x d W 9 0 O 1 l l Y X I m c X V v d D s s J n F 1 b 3 Q 7 V G l 0 b G U m c X V v d D s s J n F 1 b 3 Q 7 Q 2 h h c m F j d G V y J n F 1 b 3 Q 7 L C Z x d W 9 0 O 0 l k Z W 5 0 a X R 5 J n F 1 b 3 Q 7 L C Z x d W 9 0 O 0 F j d G 9 y J n F 1 b 3 Q 7 L C Z x d W 9 0 O 0 N v d W 5 0 c n k m c X V v d D t d I i A v P j x F b n R y e S B U e X B l P S J G a W x s Q 2 9 s d W 1 u V H l w Z X M i I F Z h b H V l P S J z Q m d B R 0 J n W U d C Z z 0 9 I i A v P j x F b n R y e S B U e X B l P S J G a W x s T G F z d F V w Z G F 0 Z W Q i I F Z h b H V l P S J k M j A y N C 0 w N i 0 x M V Q w N j o 0 O T o 0 N i 4 x O T k 1 M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2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N i a W F u X 2 1 v d m l l c y 9 B d X R v U m V t b 3 Z l Z E N v b H V t b n M x L n t N b 3 Z p Z S B U e X B l L D B 9 J n F 1 b 3 Q 7 L C Z x d W 9 0 O 1 N l Y 3 R p b 2 4 x L 0 x l c 2 J p Y W 5 f b W 9 2 a W V z L 0 F 1 d G 9 S Z W 1 v d m V k Q 2 9 s d W 1 u c z E u e 1 l l Y X I s M X 0 m c X V v d D s s J n F 1 b 3 Q 7 U 2 V j d G l v b j E v T G V z Y m l h b l 9 t b 3 Z p Z X M v Q X V 0 b 1 J l b W 9 2 Z W R D b 2 x 1 b W 5 z M S 5 7 V G l 0 b G U s M n 0 m c X V v d D s s J n F 1 b 3 Q 7 U 2 V j d G l v b j E v T G V z Y m l h b l 9 t b 3 Z p Z X M v Q X V 0 b 1 J l b W 9 2 Z W R D b 2 x 1 b W 5 z M S 5 7 Q 2 h h c m F j d G V y L D N 9 J n F 1 b 3 Q 7 L C Z x d W 9 0 O 1 N l Y 3 R p b 2 4 x L 0 x l c 2 J p Y W 5 f b W 9 2 a W V z L 0 F 1 d G 9 S Z W 1 v d m V k Q 2 9 s d W 1 u c z E u e 0 l k Z W 5 0 a X R 5 L D R 9 J n F 1 b 3 Q 7 L C Z x d W 9 0 O 1 N l Y 3 R p b 2 4 x L 0 x l c 2 J p Y W 5 f b W 9 2 a W V z L 0 F 1 d G 9 S Z W 1 v d m V k Q 2 9 s d W 1 u c z E u e 0 F j d G 9 y L D V 9 J n F 1 b 3 Q 7 L C Z x d W 9 0 O 1 N l Y 3 R p b 2 4 x L 0 x l c 2 J p Y W 5 f b W 9 2 a W V z L 0 F 1 d G 9 S Z W 1 v d m V k Q 2 9 s d W 1 u c z E u e 0 N v d W 5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G V z Y m l h b l 9 t b 3 Z p Z X M v Q X V 0 b 1 J l b W 9 2 Z W R D b 2 x 1 b W 5 z M S 5 7 T W 9 2 a W U g V H l w Z S w w f S Z x d W 9 0 O y w m c X V v d D t T Z W N 0 a W 9 u M S 9 M Z X N i a W F u X 2 1 v d m l l c y 9 B d X R v U m V t b 3 Z l Z E N v b H V t b n M x L n t Z Z W F y L D F 9 J n F 1 b 3 Q 7 L C Z x d W 9 0 O 1 N l Y 3 R p b 2 4 x L 0 x l c 2 J p Y W 5 f b W 9 2 a W V z L 0 F 1 d G 9 S Z W 1 v d m V k Q 2 9 s d W 1 u c z E u e 1 R p d G x l L D J 9 J n F 1 b 3 Q 7 L C Z x d W 9 0 O 1 N l Y 3 R p b 2 4 x L 0 x l c 2 J p Y W 5 f b W 9 2 a W V z L 0 F 1 d G 9 S Z W 1 v d m V k Q 2 9 s d W 1 u c z E u e 0 N o Y X J h Y 3 R l c i w z f S Z x d W 9 0 O y w m c X V v d D t T Z W N 0 a W 9 u M S 9 M Z X N i a W F u X 2 1 v d m l l c y 9 B d X R v U m V t b 3 Z l Z E N v b H V t b n M x L n t J Z G V u d G l 0 e S w 0 f S Z x d W 9 0 O y w m c X V v d D t T Z W N 0 a W 9 u M S 9 M Z X N i a W F u X 2 1 v d m l l c y 9 B d X R v U m V t b 3 Z l Z E N v b H V t b n M x L n t B Y 3 R v c i w 1 f S Z x d W 9 0 O y w m c X V v d D t T Z W N 0 a W 9 u M S 9 M Z X N i a W F u X 2 1 v d m l l c y 9 B d X R v U m V t b 3 Z l Z E N v b H V t b n M x L n t D b 3 V u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N i a W F u X 2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N i a W F u X 2 1 v d m l l c y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N i a W F u X 2 1 v d m l l c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N i a W F u X 2 1 v d m l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N i a W F u X 2 1 v d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c 2 J p Y W 5 f b W 9 2 a W V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z Y m l h b l 9 t b 3 Z p Z X M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N i a W F u X 2 1 v d m l l c y 9 T b 3 J 0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e Q c N G l o f q / H w Z Q 7 / o m n i D o 6 r H 4 G e m o p b g Y + k Y L G j i / R i V o / C W A M O Q D J 0 y Q c g 0 p e m h + z h I T 4 L F m D G 5 h o U K 7 4 O D Z J W U Q g q Z c v k Z 0 n t 5 j U b v T f N G H z x a T a T + h A 6 e n Y N Y 4 P q z b k n w = < / D a t a M a s h u p > 
</file>

<file path=customXml/itemProps1.xml><?xml version="1.0" encoding="utf-8"?>
<ds:datastoreItem xmlns:ds="http://schemas.openxmlformats.org/officeDocument/2006/customXml" ds:itemID="{7E1940E0-80C6-B342-925D-528715CC17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Total Movies By Year</vt:lpstr>
      <vt:lpstr>Rep by Country</vt:lpstr>
      <vt:lpstr>Trans_Pivot</vt:lpstr>
      <vt:lpstr>Bi_Pivot</vt:lpstr>
      <vt:lpstr>Gay_Pivot</vt:lpstr>
      <vt:lpstr>Lesbian_Pivot</vt:lpstr>
      <vt:lpstr>Franchise_Pivot</vt:lpstr>
      <vt:lpstr>Total Movies</vt:lpstr>
      <vt:lpstr>Trans_movies</vt:lpstr>
      <vt:lpstr>BI_movies</vt:lpstr>
      <vt:lpstr>Gay_movies</vt:lpstr>
      <vt:lpstr>Lesbian_movies</vt:lpstr>
      <vt:lpstr>Film_Franchise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yakobi</dc:creator>
  <cp:keywords/>
  <dc:description/>
  <cp:lastModifiedBy>nicole yakobi</cp:lastModifiedBy>
  <cp:revision/>
  <dcterms:created xsi:type="dcterms:W3CDTF">2024-06-10T08:10:59Z</dcterms:created>
  <dcterms:modified xsi:type="dcterms:W3CDTF">2024-06-12T08:44:58Z</dcterms:modified>
  <cp:category/>
  <cp:contentStatus/>
</cp:coreProperties>
</file>