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GitHub\tactile-sensors\SETUP\"/>
    </mc:Choice>
  </mc:AlternateContent>
  <xr:revisionPtr revIDLastSave="0" documentId="13_ncr:1_{1D7E8758-9C45-42CE-9A05-7DB95525878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F12" i="1"/>
  <c r="A4" i="1"/>
  <c r="D4" i="1" s="1"/>
  <c r="A18" i="1"/>
  <c r="D18" i="1" s="1"/>
  <c r="E18" i="1" s="1"/>
  <c r="A17" i="1"/>
  <c r="D17" i="1" s="1"/>
  <c r="E17" i="1" s="1"/>
  <c r="A16" i="1"/>
  <c r="D16" i="1" s="1"/>
  <c r="A15" i="1"/>
  <c r="D15" i="1" s="1"/>
  <c r="A13" i="1"/>
  <c r="D13" i="1" s="1"/>
  <c r="E13" i="1" s="1"/>
  <c r="A12" i="1"/>
  <c r="D12" i="1" s="1"/>
  <c r="E12" i="1" s="1"/>
  <c r="A11" i="1"/>
  <c r="D11" i="1" s="1"/>
  <c r="E11" i="1" s="1"/>
  <c r="A8" i="1"/>
  <c r="D8" i="1" s="1"/>
  <c r="E8" i="1" s="1"/>
  <c r="A7" i="1"/>
  <c r="A5" i="1"/>
  <c r="D5" i="1"/>
  <c r="E5" i="1" s="1"/>
  <c r="A6" i="1"/>
  <c r="D6" i="1" s="1"/>
  <c r="E6" i="1" s="1"/>
  <c r="D14" i="1"/>
  <c r="E14" i="1" s="1"/>
  <c r="D3" i="1"/>
  <c r="D10" i="1"/>
  <c r="E10" i="1" s="1"/>
  <c r="D19" i="1"/>
  <c r="E19" i="1" s="1"/>
  <c r="D9" i="1"/>
  <c r="E9" i="1" s="1"/>
  <c r="E15" i="1" l="1"/>
  <c r="F15" i="1"/>
  <c r="E16" i="1"/>
  <c r="F16" i="1"/>
  <c r="E4" i="1"/>
  <c r="F4" i="1"/>
  <c r="F13" i="1"/>
  <c r="F11" i="1"/>
  <c r="F10" i="1"/>
  <c r="D7" i="1"/>
  <c r="F7" i="1" s="1"/>
  <c r="F9" i="1"/>
  <c r="F3" i="1"/>
  <c r="F8" i="1"/>
  <c r="F19" i="1"/>
  <c r="F18" i="1"/>
  <c r="F6" i="1"/>
  <c r="F14" i="1"/>
  <c r="F17" i="1"/>
  <c r="F5" i="1"/>
  <c r="E7" i="1" l="1"/>
</calcChain>
</file>

<file path=xl/sharedStrings.xml><?xml version="1.0" encoding="utf-8"?>
<sst xmlns="http://schemas.openxmlformats.org/spreadsheetml/2006/main" count="8" uniqueCount="7">
  <si>
    <t>AnalogueValue-507</t>
  </si>
  <si>
    <t xml:space="preserve">Peso (g) </t>
  </si>
  <si>
    <t>(valore/forza)</t>
  </si>
  <si>
    <t>Forza Peso (N)</t>
  </si>
  <si>
    <t>AnalogueValue-507 (abs)</t>
  </si>
  <si>
    <t>-</t>
  </si>
  <si>
    <t>Fondo scala (forza/valore)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</si>
</sst>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zoomScale="120" workbookViewId="0">
      <selection activeCell="G5" sqref="G5"/>
    </sheetView>
  </sheetViews>
  <sheetFormatPr defaultRowHeight="15" x14ac:dyDescent="0.25"/>
  <cols>
    <col min="1" max="1" width="10.42578125" style="1" customWidth="1"/>
    <col min="2" max="3" width="18.85546875" style="1" customWidth="1"/>
    <col min="4" max="4" width="11.28515625" customWidth="1"/>
    <col min="5" max="5" width="17" customWidth="1"/>
    <col min="6" max="6" width="17.42578125" customWidth="1"/>
  </cols>
  <sheetData>
    <row r="1" spans="1:6" ht="30" x14ac:dyDescent="0.25">
      <c r="A1" s="4" t="s">
        <v>1</v>
      </c>
      <c r="B1" s="4" t="s">
        <v>0</v>
      </c>
      <c r="C1" s="4" t="s">
        <v>4</v>
      </c>
      <c r="D1" s="4" t="s">
        <v>3</v>
      </c>
      <c r="E1" s="4" t="s">
        <v>6</v>
      </c>
      <c r="F1" s="4" t="s">
        <v>2</v>
      </c>
    </row>
    <row r="2" spans="1:6" x14ac:dyDescent="0.25">
      <c r="A2" s="1">
        <v>0</v>
      </c>
      <c r="B2" s="1">
        <v>0</v>
      </c>
      <c r="C2" s="1">
        <f>-B2</f>
        <v>0</v>
      </c>
      <c r="D2" s="2">
        <f>A2/1000*9.81</f>
        <v>0</v>
      </c>
      <c r="E2" s="3" t="s">
        <v>5</v>
      </c>
      <c r="F2" s="5" t="s">
        <v>5</v>
      </c>
    </row>
    <row r="3" spans="1:6" x14ac:dyDescent="0.25">
      <c r="A3" s="1">
        <v>119</v>
      </c>
      <c r="B3" s="1">
        <v>-8</v>
      </c>
      <c r="C3" s="1">
        <f t="shared" ref="C3:C19" si="0">-B3</f>
        <v>8</v>
      </c>
      <c r="D3" s="2">
        <f t="shared" ref="D2:D19" si="1">A3/1000*9.81</f>
        <v>1.1673899999999999</v>
      </c>
      <c r="E3" s="3">
        <f t="shared" ref="E3:E19" si="2">D3/B3</f>
        <v>-0.14592374999999999</v>
      </c>
      <c r="F3" s="3">
        <f>B3/D3</f>
        <v>-6.852894062823907</v>
      </c>
    </row>
    <row r="4" spans="1:6" x14ac:dyDescent="0.25">
      <c r="A4" s="1">
        <f>119+129</f>
        <v>248</v>
      </c>
      <c r="B4" s="1">
        <v>-16</v>
      </c>
      <c r="C4" s="1">
        <f t="shared" si="0"/>
        <v>16</v>
      </c>
      <c r="D4" s="2">
        <f t="shared" si="1"/>
        <v>2.4328799999999999</v>
      </c>
      <c r="E4" s="3">
        <f t="shared" si="2"/>
        <v>-0.152055</v>
      </c>
      <c r="F4" s="3">
        <f t="shared" ref="F4:F19" si="3">B4/D4</f>
        <v>-6.5765676893229426</v>
      </c>
    </row>
    <row r="5" spans="1:6" x14ac:dyDescent="0.25">
      <c r="A5" s="1">
        <f>275+119</f>
        <v>394</v>
      </c>
      <c r="B5" s="1">
        <v>-26</v>
      </c>
      <c r="C5" s="1">
        <f t="shared" si="0"/>
        <v>26</v>
      </c>
      <c r="D5" s="2">
        <f t="shared" si="1"/>
        <v>3.8651400000000002</v>
      </c>
      <c r="E5" s="3">
        <f t="shared" si="2"/>
        <v>-0.14865923076923077</v>
      </c>
      <c r="F5" s="3">
        <f t="shared" si="3"/>
        <v>-6.7267938548150905</v>
      </c>
    </row>
    <row r="6" spans="1:6" x14ac:dyDescent="0.25">
      <c r="A6" s="1">
        <f>497+119</f>
        <v>616</v>
      </c>
      <c r="B6" s="1">
        <v>-40</v>
      </c>
      <c r="C6" s="1">
        <f t="shared" si="0"/>
        <v>40</v>
      </c>
      <c r="D6" s="2">
        <f t="shared" si="1"/>
        <v>6.0429599999999999</v>
      </c>
      <c r="E6" s="3">
        <f t="shared" si="2"/>
        <v>-0.15107399999999999</v>
      </c>
      <c r="F6" s="3">
        <f t="shared" si="3"/>
        <v>-6.6192726743185464</v>
      </c>
    </row>
    <row r="7" spans="1:6" x14ac:dyDescent="0.25">
      <c r="A7" s="1">
        <f>119+275+274</f>
        <v>668</v>
      </c>
      <c r="B7" s="1">
        <v>-44</v>
      </c>
      <c r="C7" s="1">
        <f t="shared" si="0"/>
        <v>44</v>
      </c>
      <c r="D7" s="2">
        <f t="shared" si="1"/>
        <v>6.5530800000000005</v>
      </c>
      <c r="E7" s="3">
        <f t="shared" si="2"/>
        <v>-0.14893363636363638</v>
      </c>
      <c r="F7" s="3">
        <f t="shared" si="3"/>
        <v>-6.7143999462848001</v>
      </c>
    </row>
    <row r="8" spans="1:6" x14ac:dyDescent="0.25">
      <c r="A8" s="1">
        <f>119+275+274+278</f>
        <v>946</v>
      </c>
      <c r="B8" s="1">
        <v>-62</v>
      </c>
      <c r="C8" s="1">
        <f t="shared" si="0"/>
        <v>62</v>
      </c>
      <c r="D8" s="2">
        <f t="shared" si="1"/>
        <v>9.2802600000000002</v>
      </c>
      <c r="E8" s="3">
        <f t="shared" si="2"/>
        <v>-0.14968161290322582</v>
      </c>
      <c r="F8" s="3">
        <f t="shared" si="3"/>
        <v>-6.6808473038470906</v>
      </c>
    </row>
    <row r="9" spans="1:6" x14ac:dyDescent="0.25">
      <c r="A9" s="1">
        <v>1000</v>
      </c>
      <c r="B9" s="1">
        <v>-65</v>
      </c>
      <c r="C9" s="1">
        <f t="shared" si="0"/>
        <v>65</v>
      </c>
      <c r="D9" s="1">
        <f t="shared" si="1"/>
        <v>9.81</v>
      </c>
      <c r="E9" s="3">
        <f t="shared" si="2"/>
        <v>-0.15092307692307694</v>
      </c>
      <c r="F9" s="3">
        <f t="shared" si="3"/>
        <v>-6.6258919469928639</v>
      </c>
    </row>
    <row r="10" spans="1:6" x14ac:dyDescent="0.25">
      <c r="A10" s="1">
        <v>1119</v>
      </c>
      <c r="B10" s="1">
        <v>-73</v>
      </c>
      <c r="C10" s="1">
        <f t="shared" si="0"/>
        <v>73</v>
      </c>
      <c r="D10" s="2">
        <f t="shared" si="1"/>
        <v>10.97739</v>
      </c>
      <c r="E10" s="3">
        <f t="shared" si="2"/>
        <v>-0.15037520547945205</v>
      </c>
      <c r="F10" s="3">
        <f t="shared" si="3"/>
        <v>-6.6500324758435294</v>
      </c>
    </row>
    <row r="11" spans="1:6" x14ac:dyDescent="0.25">
      <c r="A11" s="1">
        <f>119+274+275+278+500</f>
        <v>1446</v>
      </c>
      <c r="B11" s="1">
        <v>-94</v>
      </c>
      <c r="C11" s="1">
        <f t="shared" si="0"/>
        <v>94</v>
      </c>
      <c r="D11" s="2">
        <f t="shared" si="1"/>
        <v>14.18526</v>
      </c>
      <c r="E11" s="3">
        <f t="shared" si="2"/>
        <v>-0.15090702127659575</v>
      </c>
      <c r="F11" s="3">
        <f t="shared" si="3"/>
        <v>-6.6265969041103228</v>
      </c>
    </row>
    <row r="12" spans="1:6" x14ac:dyDescent="0.25">
      <c r="A12" s="1">
        <f>119+999+497</f>
        <v>1615</v>
      </c>
      <c r="B12" s="1">
        <v>-105</v>
      </c>
      <c r="C12" s="1">
        <f t="shared" si="0"/>
        <v>105</v>
      </c>
      <c r="D12" s="2">
        <f t="shared" si="1"/>
        <v>15.843150000000001</v>
      </c>
      <c r="E12" s="3">
        <f t="shared" si="2"/>
        <v>-0.15088714285714286</v>
      </c>
      <c r="F12" s="3">
        <f t="shared" si="3"/>
        <v>-6.6274699160204875</v>
      </c>
    </row>
    <row r="13" spans="1:6" x14ac:dyDescent="0.25">
      <c r="A13" s="1">
        <f>119+999+497+275</f>
        <v>1890</v>
      </c>
      <c r="B13" s="1">
        <v>-123</v>
      </c>
      <c r="C13" s="1">
        <f t="shared" si="0"/>
        <v>123</v>
      </c>
      <c r="D13" s="2">
        <f t="shared" si="1"/>
        <v>18.540900000000001</v>
      </c>
      <c r="E13" s="3">
        <f t="shared" si="2"/>
        <v>-0.15073902439024392</v>
      </c>
      <c r="F13" s="3">
        <f t="shared" si="3"/>
        <v>-6.6339821691503644</v>
      </c>
    </row>
    <row r="14" spans="1:6" x14ac:dyDescent="0.25">
      <c r="A14" s="1">
        <v>2004</v>
      </c>
      <c r="B14" s="1">
        <v>-130</v>
      </c>
      <c r="C14" s="1">
        <f t="shared" si="0"/>
        <v>130</v>
      </c>
      <c r="D14" s="2">
        <f t="shared" si="1"/>
        <v>19.65924</v>
      </c>
      <c r="E14" s="3">
        <f t="shared" si="2"/>
        <v>-0.15122492307692309</v>
      </c>
      <c r="F14" s="3">
        <f t="shared" si="3"/>
        <v>-6.6126666137653336</v>
      </c>
    </row>
    <row r="15" spans="1:6" x14ac:dyDescent="0.25">
      <c r="A15" s="1">
        <f>119+2002</f>
        <v>2121</v>
      </c>
      <c r="B15" s="1">
        <v>-138</v>
      </c>
      <c r="C15" s="1">
        <f t="shared" si="0"/>
        <v>138</v>
      </c>
      <c r="D15" s="2">
        <f t="shared" si="1"/>
        <v>20.807010000000002</v>
      </c>
      <c r="E15" s="3">
        <f t="shared" si="2"/>
        <v>-0.15077543478260871</v>
      </c>
      <c r="F15" s="3">
        <f t="shared" si="3"/>
        <v>-6.6323801449607602</v>
      </c>
    </row>
    <row r="16" spans="1:6" x14ac:dyDescent="0.25">
      <c r="A16" s="1">
        <f>119+2002+274</f>
        <v>2395</v>
      </c>
      <c r="B16" s="1">
        <v>-155</v>
      </c>
      <c r="C16" s="1">
        <f t="shared" si="0"/>
        <v>155</v>
      </c>
      <c r="D16" s="2">
        <f t="shared" si="1"/>
        <v>23.494950000000003</v>
      </c>
      <c r="E16" s="3">
        <f t="shared" si="2"/>
        <v>-0.15158032258064519</v>
      </c>
      <c r="F16" s="3">
        <f t="shared" si="3"/>
        <v>-6.5971623689346002</v>
      </c>
    </row>
    <row r="17" spans="1:6" x14ac:dyDescent="0.25">
      <c r="A17" s="1">
        <f>119+2002+274+277</f>
        <v>2672</v>
      </c>
      <c r="B17" s="1">
        <v>-173</v>
      </c>
      <c r="C17" s="1">
        <f t="shared" si="0"/>
        <v>173</v>
      </c>
      <c r="D17" s="2">
        <f t="shared" si="1"/>
        <v>26.212320000000002</v>
      </c>
      <c r="E17" s="3">
        <f t="shared" si="2"/>
        <v>-0.1515163005780347</v>
      </c>
      <c r="F17" s="3">
        <f t="shared" si="3"/>
        <v>-6.5999499472004004</v>
      </c>
    </row>
    <row r="18" spans="1:6" x14ac:dyDescent="0.25">
      <c r="A18" s="1">
        <f>119+2002+274+277+275</f>
        <v>2947</v>
      </c>
      <c r="B18" s="1">
        <v>-191</v>
      </c>
      <c r="C18" s="1">
        <f t="shared" si="0"/>
        <v>191</v>
      </c>
      <c r="D18" s="2">
        <f t="shared" si="1"/>
        <v>28.910070000000001</v>
      </c>
      <c r="E18" s="3">
        <f t="shared" si="2"/>
        <v>-0.15136162303664921</v>
      </c>
      <c r="F18" s="3">
        <f t="shared" si="3"/>
        <v>-6.6066944839635457</v>
      </c>
    </row>
    <row r="19" spans="1:6" x14ac:dyDescent="0.25">
      <c r="A19" s="1">
        <v>3119</v>
      </c>
      <c r="B19" s="1">
        <v>-202</v>
      </c>
      <c r="C19" s="1">
        <f t="shared" si="0"/>
        <v>202</v>
      </c>
      <c r="D19" s="2">
        <f t="shared" si="1"/>
        <v>30.597390000000004</v>
      </c>
      <c r="E19" s="3">
        <f t="shared" si="2"/>
        <v>-0.1514722277227723</v>
      </c>
      <c r="F19" s="3">
        <f t="shared" si="3"/>
        <v>-6.601870290243709</v>
      </c>
    </row>
  </sheetData>
  <sortState xmlns:xlrd2="http://schemas.microsoft.com/office/spreadsheetml/2017/richdata2" ref="A2:E19">
    <sortCondition ref="A2:A19"/>
  </sortState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</dc:creator>
  <cp:lastModifiedBy>Nicole Alati</cp:lastModifiedBy>
  <cp:lastPrinted>2024-11-06T13:53:12Z</cp:lastPrinted>
  <dcterms:created xsi:type="dcterms:W3CDTF">2015-06-05T18:19:34Z</dcterms:created>
  <dcterms:modified xsi:type="dcterms:W3CDTF">2024-11-06T14:12:14Z</dcterms:modified>
</cp:coreProperties>
</file>