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</sheets>
  <calcPr calcId="124519" fullCalcOnLoad="1"/>
</workbook>
</file>

<file path=xl/sharedStrings.xml><?xml version="1.0" encoding="utf-8"?>
<sst xmlns="http://schemas.openxmlformats.org/spreadsheetml/2006/main" count="241" uniqueCount="193">
  <si>
    <t>Collection</t>
  </si>
  <si>
    <t>Target</t>
  </si>
  <si>
    <t>Current Count</t>
  </si>
  <si>
    <t>Over/Under Target</t>
  </si>
  <si>
    <t>C/out</t>
  </si>
  <si>
    <t>Not Available</t>
  </si>
  <si>
    <t>Total Not on Shelf</t>
  </si>
  <si>
    <t>% not on Shelf</t>
  </si>
  <si>
    <t>Total On Shelf</t>
  </si>
  <si>
    <t>Space Needed for Target No. - % off of Shelf</t>
  </si>
  <si>
    <t>Items Per Shelf</t>
  </si>
  <si>
    <t>No. of 35" Shelves Needed</t>
  </si>
  <si>
    <t>Total Linear Feet</t>
  </si>
  <si>
    <t>000-099</t>
  </si>
  <si>
    <t>004-006</t>
  </si>
  <si>
    <t>100-199</t>
  </si>
  <si>
    <t>200-299</t>
  </si>
  <si>
    <t>Architecture (720-729)</t>
  </si>
  <si>
    <t>Art (700-709)</t>
  </si>
  <si>
    <t>Art (730-739)</t>
  </si>
  <si>
    <t>Art (750-769)</t>
  </si>
  <si>
    <t>Audiobooks</t>
  </si>
  <si>
    <t>Biography Genealogy (920-929)</t>
  </si>
  <si>
    <t>Building/Technology (660-699)</t>
  </si>
  <si>
    <t>Business (330-339)</t>
  </si>
  <si>
    <t>Business (650-659)</t>
  </si>
  <si>
    <t>Child Rearing (649)</t>
  </si>
  <si>
    <t>Chinese</t>
  </si>
  <si>
    <t>Cooking (640-642)</t>
  </si>
  <si>
    <t>Dance (793.3)</t>
  </si>
  <si>
    <t>Decoration II (747-749)</t>
  </si>
  <si>
    <t>Decoration I (742 -745.4)</t>
  </si>
  <si>
    <t>Education/Test Books (370-379)</t>
  </si>
  <si>
    <t>Engineering/Cars (620-629)</t>
  </si>
  <si>
    <t>English/American Lit (800-829)</t>
  </si>
  <si>
    <t>Etiquette (390- 399)</t>
  </si>
  <si>
    <t>Feature DVDs</t>
  </si>
  <si>
    <t>Fiction</t>
  </si>
  <si>
    <t>Fiction Paperback</t>
  </si>
  <si>
    <t>Film/TV (790-791)</t>
  </si>
  <si>
    <t>French</t>
  </si>
  <si>
    <t>Games (793-795 (not 793.3))</t>
  </si>
  <si>
    <t>Gardening (630-635)</t>
  </si>
  <si>
    <t>General History (900-909)</t>
  </si>
  <si>
    <t>German</t>
  </si>
  <si>
    <t>Graphic Novels</t>
  </si>
  <si>
    <t>Handcrafts (745.5-746)</t>
  </si>
  <si>
    <t>Health (362)</t>
  </si>
  <si>
    <t>Health (610-619)</t>
  </si>
  <si>
    <t>Home/Sewing (643-648 (not 647))</t>
  </si>
  <si>
    <t>Illustration/Comics (740-741)</t>
  </si>
  <si>
    <t>Italian</t>
  </si>
  <si>
    <t>Japanese</t>
  </si>
  <si>
    <t>Landscape Architecture (710-719)</t>
  </si>
  <si>
    <t>Language Learning Audiobooks</t>
  </si>
  <si>
    <t>Language (400-499)</t>
  </si>
  <si>
    <t>Large Type</t>
  </si>
  <si>
    <t>Law (340-349)</t>
  </si>
  <si>
    <t>Local History (974.6)</t>
  </si>
  <si>
    <t>Music (780-789)</t>
  </si>
  <si>
    <t>Music Box Sets</t>
  </si>
  <si>
    <t xml:space="preserve">Music CDs </t>
  </si>
  <si>
    <t>Music DVDs</t>
  </si>
  <si>
    <t>Music Scores</t>
  </si>
  <si>
    <t>Mystery</t>
  </si>
  <si>
    <t>Mystery Paperback</t>
  </si>
  <si>
    <t>New Fiction</t>
  </si>
  <si>
    <t>New Non-Fiction</t>
  </si>
  <si>
    <t>Non-Fiction DVDs</t>
  </si>
  <si>
    <t>Non-Fiction Paperback</t>
  </si>
  <si>
    <t>North and South American History (970-999 not 974.6)</t>
  </si>
  <si>
    <t>Patents (600-609)</t>
  </si>
  <si>
    <t>Pets (636-639)</t>
  </si>
  <si>
    <t>Photography (770-779)</t>
  </si>
  <si>
    <t>Political Science (320-329)</t>
  </si>
  <si>
    <t>Public Admin (350-359)</t>
  </si>
  <si>
    <t>Romance Paperback</t>
  </si>
  <si>
    <t>Science (500-599)</t>
  </si>
  <si>
    <t>Science Fiction</t>
  </si>
  <si>
    <t>Short Stories</t>
  </si>
  <si>
    <t>Social Work/Crime (360-361, 363-369)</t>
  </si>
  <si>
    <t>Sociology (300-319)</t>
  </si>
  <si>
    <t>Spanish</t>
  </si>
  <si>
    <t>Sports (796-799)</t>
  </si>
  <si>
    <t>Theater (792)</t>
  </si>
  <si>
    <t>Transportation (380-389)</t>
  </si>
  <si>
    <t>Travel (910-919, 647)</t>
  </si>
  <si>
    <t>World History (930-969)</t>
  </si>
  <si>
    <t>World Lit (830-899)</t>
  </si>
  <si>
    <t>Young Adult</t>
  </si>
  <si>
    <t>915</t>
  </si>
  <si>
    <t>1496</t>
  </si>
  <si>
    <t>3695</t>
  </si>
  <si>
    <t>3166</t>
  </si>
  <si>
    <t>2296</t>
  </si>
  <si>
    <t>1844</t>
  </si>
  <si>
    <t>1075</t>
  </si>
  <si>
    <t>3014</t>
  </si>
  <si>
    <t>7086</t>
  </si>
  <si>
    <t>362</t>
  </si>
  <si>
    <t>729</t>
  </si>
  <si>
    <t>3030</t>
  </si>
  <si>
    <t>3590</t>
  </si>
  <si>
    <t>702</t>
  </si>
  <si>
    <t>1344</t>
  </si>
  <si>
    <t>8427</t>
  </si>
  <si>
    <t>342</t>
  </si>
  <si>
    <t>1594</t>
  </si>
  <si>
    <t>479</t>
  </si>
  <si>
    <t>2602</t>
  </si>
  <si>
    <t>1296</t>
  </si>
  <si>
    <t>9869</t>
  </si>
  <si>
    <t>1207</t>
  </si>
  <si>
    <t>16620</t>
  </si>
  <si>
    <t>23279</t>
  </si>
  <si>
    <t>2545</t>
  </si>
  <si>
    <t>1661</t>
  </si>
  <si>
    <t>778</t>
  </si>
  <si>
    <t>446</t>
  </si>
  <si>
    <t>2439</t>
  </si>
  <si>
    <t>354</t>
  </si>
  <si>
    <t>192</t>
  </si>
  <si>
    <t>2823</t>
  </si>
  <si>
    <t>838</t>
  </si>
  <si>
    <t>6667</t>
  </si>
  <si>
    <t>1479</t>
  </si>
  <si>
    <t>1151</t>
  </si>
  <si>
    <t>363</t>
  </si>
  <si>
    <t>6844</t>
  </si>
  <si>
    <t>768</t>
  </si>
  <si>
    <t>539</t>
  </si>
  <si>
    <t>1320</t>
  </si>
  <si>
    <t>4180</t>
  </si>
  <si>
    <t>1136</t>
  </si>
  <si>
    <t>685</t>
  </si>
  <si>
    <t>3673</t>
  </si>
  <si>
    <t>26834</t>
  </si>
  <si>
    <t>1364</t>
  </si>
  <si>
    <t>2165</t>
  </si>
  <si>
    <t>7464</t>
  </si>
  <si>
    <t>1086</t>
  </si>
  <si>
    <t>3200</t>
  </si>
  <si>
    <t>4965</t>
  </si>
  <si>
    <t>1913</t>
  </si>
  <si>
    <t>481</t>
  </si>
  <si>
    <t>5129</t>
  </si>
  <si>
    <t>87</t>
  </si>
  <si>
    <t>1057</t>
  </si>
  <si>
    <t>1497</t>
  </si>
  <si>
    <t>1103</t>
  </si>
  <si>
    <t>557</t>
  </si>
  <si>
    <t>1213</t>
  </si>
  <si>
    <t>3262</t>
  </si>
  <si>
    <t>1226</t>
  </si>
  <si>
    <t>298</t>
  </si>
  <si>
    <t>1294</t>
  </si>
  <si>
    <t>3205</t>
  </si>
  <si>
    <t>1337</t>
  </si>
  <si>
    <t>1823</t>
  </si>
  <si>
    <t>754</t>
  </si>
  <si>
    <t>455</t>
  </si>
  <si>
    <t>10241</t>
  </si>
  <si>
    <t>6390</t>
  </si>
  <si>
    <t>2066</t>
  </si>
  <si>
    <t>9640</t>
  </si>
  <si>
    <t>24</t>
  </si>
  <si>
    <t>27</t>
  </si>
  <si>
    <t>28</t>
  </si>
  <si>
    <t>25</t>
  </si>
  <si>
    <t>22</t>
  </si>
  <si>
    <t>23</t>
  </si>
  <si>
    <t>26.4</t>
  </si>
  <si>
    <t>26</t>
  </si>
  <si>
    <t>29</t>
  </si>
  <si>
    <t>36</t>
  </si>
  <si>
    <t>31</t>
  </si>
  <si>
    <t>47</t>
  </si>
  <si>
    <t>32</t>
  </si>
  <si>
    <t>54</t>
  </si>
  <si>
    <t>21</t>
  </si>
  <si>
    <t>38</t>
  </si>
  <si>
    <t>30</t>
  </si>
  <si>
    <t>34</t>
  </si>
  <si>
    <t>25.4</t>
  </si>
  <si>
    <t>35</t>
  </si>
  <si>
    <t>50</t>
  </si>
  <si>
    <t>45</t>
  </si>
  <si>
    <t>58</t>
  </si>
  <si>
    <t>20</t>
  </si>
  <si>
    <t>52</t>
  </si>
  <si>
    <t>24.6</t>
  </si>
  <si>
    <t>37</t>
  </si>
  <si>
    <t>21.5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</si>
</sst>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0.00%"/>
    <numFmt numFmtId="166" formatCode="0."/>
    <numFmt numFmtId="167" formatCode="0.00"/>
    <numFmt numFmtId="165" formatCode="0.00%"/>
    <numFmt numFmtId="166" formatCode="0.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wrapText="1"/>
    </xf>
    <xf numFmtId="0" fontId="0" fillId="3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horizontal="right" wrapText="1"/>
    </xf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workbookViewId="0"/>
  </sheetViews>
  <sheetFormatPr defaultRowHeight="15"/>
  <cols>
    <col min="1" max="1" width="31" customWidth="1"/>
    <col min="2" max="2" width="10.7109375" customWidth="1"/>
    <col min="3" max="3" width="10.7109375" customWidth="1"/>
    <col min="4" max="4" width="12.28515625" customWidth="1"/>
    <col min="5" max="5" width="10.7109375" customWidth="1"/>
    <col min="6" max="6" width="12.28515625" customWidth="1"/>
    <col min="7" max="7" width="12.28515625" customWidth="1"/>
    <col min="8" max="8" width="10.7109375" customWidth="1"/>
    <col min="9" max="9" width="14.7109375" customWidth="1"/>
    <col min="10" max="10" width="12.7109375" customWidth="1"/>
    <col min="11" max="11" width="10.7109375" customWidth="1"/>
    <col min="12" max="12" width="12.7109375" customWidth="1"/>
    <col min="13" max="13" width="12.7109375" customWidth="1"/>
  </cols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3" customFormat="1">
      <c r="A2" s="4" t="s">
        <v>13</v>
      </c>
      <c r="B2" s="5" t="s">
        <v>90</v>
      </c>
      <c r="C2" s="3">
        <v>880</v>
      </c>
      <c r="D2" s="3">
        <f>C2-B2</f>
        <v>0</v>
      </c>
      <c r="E2" s="3">
        <v>34</v>
      </c>
      <c r="F2" s="3">
        <v>8</v>
      </c>
      <c r="G2" s="3">
        <f>SUM(E2:F2)</f>
        <v>0</v>
      </c>
      <c r="H2" s="6">
        <f>G2/C2</f>
        <v>0</v>
      </c>
      <c r="I2" s="3">
        <f>C2-G2</f>
        <v>0</v>
      </c>
      <c r="J2" s="7">
        <f>B2-(B2*H2)</f>
        <v>0</v>
      </c>
      <c r="K2" s="5" t="s">
        <v>165</v>
      </c>
      <c r="L2" s="8">
        <f>J2/K2</f>
        <v>0</v>
      </c>
      <c r="M2" s="8">
        <f>(L2*35)/12</f>
        <v>0</v>
      </c>
    </row>
    <row r="3" spans="1:13" s="1" customFormat="1">
      <c r="A3" s="9" t="s">
        <v>14</v>
      </c>
      <c r="B3" s="10" t="s">
        <v>91</v>
      </c>
      <c r="C3" s="1">
        <v>1118</v>
      </c>
      <c r="D3" s="1">
        <f>C3-B3</f>
        <v>0</v>
      </c>
      <c r="E3" s="1">
        <v>254</v>
      </c>
      <c r="F3" s="1">
        <v>18</v>
      </c>
      <c r="G3" s="1">
        <f>SUM(E3:F3)</f>
        <v>0</v>
      </c>
      <c r="H3" s="11">
        <f>G3/C3</f>
        <v>0</v>
      </c>
      <c r="I3" s="1">
        <f>C3-G3</f>
        <v>0</v>
      </c>
      <c r="J3" s="12">
        <f>B3-(B3*H3)</f>
        <v>0</v>
      </c>
      <c r="K3" s="10" t="s">
        <v>166</v>
      </c>
      <c r="L3" s="13">
        <f>J3/K3</f>
        <v>0</v>
      </c>
      <c r="M3" s="13">
        <f>(L3*35)/12</f>
        <v>0</v>
      </c>
    </row>
    <row r="4" spans="1:13" s="3" customFormat="1">
      <c r="A4" s="4" t="s">
        <v>15</v>
      </c>
      <c r="B4" s="5" t="s">
        <v>92</v>
      </c>
      <c r="C4" s="3">
        <v>3716</v>
      </c>
      <c r="D4" s="3">
        <f>C4-B4</f>
        <v>0</v>
      </c>
      <c r="E4" s="3">
        <v>354</v>
      </c>
      <c r="F4" s="3">
        <v>74</v>
      </c>
      <c r="G4" s="3">
        <f>SUM(E4:F4)</f>
        <v>0</v>
      </c>
      <c r="H4" s="6">
        <f>G4/C4</f>
        <v>0</v>
      </c>
      <c r="I4" s="3">
        <f>C4-G4</f>
        <v>0</v>
      </c>
      <c r="J4" s="7">
        <f>B4-(B4*H4)</f>
        <v>0</v>
      </c>
      <c r="K4" s="5" t="s">
        <v>167</v>
      </c>
      <c r="L4" s="8">
        <f>J4/K4</f>
        <v>0</v>
      </c>
      <c r="M4" s="8">
        <f>(L4*35)/12</f>
        <v>0</v>
      </c>
    </row>
    <row r="5" spans="1:13" s="1" customFormat="1">
      <c r="A5" s="9" t="s">
        <v>16</v>
      </c>
      <c r="B5" s="10" t="s">
        <v>93</v>
      </c>
      <c r="C5" s="1">
        <v>3266</v>
      </c>
      <c r="D5" s="1">
        <f>C5-B5</f>
        <v>0</v>
      </c>
      <c r="E5" s="1">
        <v>173</v>
      </c>
      <c r="F5" s="1">
        <v>35</v>
      </c>
      <c r="G5" s="1">
        <f>SUM(E5:F5)</f>
        <v>0</v>
      </c>
      <c r="H5" s="11">
        <f>G5/C5</f>
        <v>0</v>
      </c>
      <c r="I5" s="1">
        <f>C5-G5</f>
        <v>0</v>
      </c>
      <c r="J5" s="12">
        <f>B5-(B5*H5)</f>
        <v>0</v>
      </c>
      <c r="K5" s="10" t="s">
        <v>165</v>
      </c>
      <c r="L5" s="13">
        <f>J5/K5</f>
        <v>0</v>
      </c>
      <c r="M5" s="13">
        <f>(L5*35)/12</f>
        <v>0</v>
      </c>
    </row>
    <row r="6" spans="1:13" s="3" customFormat="1">
      <c r="A6" s="4" t="s">
        <v>17</v>
      </c>
      <c r="B6" s="5" t="s">
        <v>94</v>
      </c>
      <c r="C6" s="3">
        <v>2231</v>
      </c>
      <c r="D6" s="3">
        <f>C6-B6</f>
        <v>0</v>
      </c>
      <c r="E6" s="3">
        <v>37</v>
      </c>
      <c r="F6" s="3">
        <v>17</v>
      </c>
      <c r="G6" s="3">
        <f>SUM(E6:F6)</f>
        <v>0</v>
      </c>
      <c r="H6" s="6">
        <f>G6/C6</f>
        <v>0</v>
      </c>
      <c r="I6" s="3">
        <f>C6-G6</f>
        <v>0</v>
      </c>
      <c r="J6" s="7">
        <f>B6-(B6*H6)</f>
        <v>0</v>
      </c>
      <c r="K6" s="5" t="s">
        <v>168</v>
      </c>
      <c r="L6" s="8">
        <f>J6/K6</f>
        <v>0</v>
      </c>
      <c r="M6" s="8">
        <f>(L6*35)/12</f>
        <v>0</v>
      </c>
    </row>
    <row r="7" spans="1:13" s="1" customFormat="1">
      <c r="A7" s="9" t="s">
        <v>18</v>
      </c>
      <c r="B7" s="10" t="s">
        <v>95</v>
      </c>
      <c r="C7" s="1">
        <v>1883</v>
      </c>
      <c r="D7" s="1">
        <f>C7-B7</f>
        <v>0</v>
      </c>
      <c r="E7" s="1">
        <v>52</v>
      </c>
      <c r="F7" s="1">
        <v>18</v>
      </c>
      <c r="G7" s="1">
        <f>SUM(E7:F7)</f>
        <v>0</v>
      </c>
      <c r="H7" s="11">
        <f>G7/C7</f>
        <v>0</v>
      </c>
      <c r="I7" s="1">
        <f>C7-G7</f>
        <v>0</v>
      </c>
      <c r="J7" s="12">
        <f>B7-(B7*H7)</f>
        <v>0</v>
      </c>
      <c r="K7" s="10" t="s">
        <v>169</v>
      </c>
      <c r="L7" s="13">
        <f>J7/K7</f>
        <v>0</v>
      </c>
      <c r="M7" s="13">
        <f>(L7*35)/12</f>
        <v>0</v>
      </c>
    </row>
    <row r="8" spans="1:13" s="3" customFormat="1">
      <c r="A8" s="4" t="s">
        <v>19</v>
      </c>
      <c r="B8" s="5" t="s">
        <v>96</v>
      </c>
      <c r="C8" s="3">
        <v>1077</v>
      </c>
      <c r="D8" s="3">
        <f>C8-B8</f>
        <v>0</v>
      </c>
      <c r="E8" s="3">
        <v>33</v>
      </c>
      <c r="F8" s="3">
        <v>7</v>
      </c>
      <c r="G8" s="3">
        <f>SUM(E8:F8)</f>
        <v>0</v>
      </c>
      <c r="H8" s="6">
        <f>G8/C8</f>
        <v>0</v>
      </c>
      <c r="I8" s="3">
        <f>C8-G8</f>
        <v>0</v>
      </c>
      <c r="J8" s="7">
        <f>B8-(B8*H8)</f>
        <v>0</v>
      </c>
      <c r="K8" s="5" t="s">
        <v>168</v>
      </c>
      <c r="L8" s="8">
        <f>J8/K8</f>
        <v>0</v>
      </c>
      <c r="M8" s="8">
        <f>(L8*35)/12</f>
        <v>0</v>
      </c>
    </row>
    <row r="9" spans="1:13" s="1" customFormat="1">
      <c r="A9" s="9" t="s">
        <v>20</v>
      </c>
      <c r="B9" s="10" t="s">
        <v>97</v>
      </c>
      <c r="C9" s="1">
        <v>3064</v>
      </c>
      <c r="D9" s="1">
        <f>C9-B9</f>
        <v>0</v>
      </c>
      <c r="E9" s="1">
        <v>94</v>
      </c>
      <c r="F9" s="1">
        <v>30</v>
      </c>
      <c r="G9" s="1">
        <f>SUM(E9:F9)</f>
        <v>0</v>
      </c>
      <c r="H9" s="11">
        <f>G9/C9</f>
        <v>0</v>
      </c>
      <c r="I9" s="1">
        <f>C9-G9</f>
        <v>0</v>
      </c>
      <c r="J9" s="12">
        <f>B9-(B9*H9)</f>
        <v>0</v>
      </c>
      <c r="K9" s="10" t="s">
        <v>170</v>
      </c>
      <c r="L9" s="13">
        <f>J9/K9</f>
        <v>0</v>
      </c>
      <c r="M9" s="13">
        <f>(L9*35)/12</f>
        <v>0</v>
      </c>
    </row>
    <row r="10" spans="1:13" s="3" customFormat="1">
      <c r="A10" s="4" t="s">
        <v>21</v>
      </c>
      <c r="B10" s="5" t="s">
        <v>98</v>
      </c>
      <c r="C10" s="3">
        <v>7149</v>
      </c>
      <c r="D10" s="3">
        <f>C10-B10</f>
        <v>0</v>
      </c>
      <c r="E10" s="3">
        <v>621</v>
      </c>
      <c r="F10" s="3">
        <v>165</v>
      </c>
      <c r="G10" s="3">
        <f>SUM(E10:F10)</f>
        <v>0</v>
      </c>
      <c r="H10" s="6">
        <f>G10/C10</f>
        <v>0</v>
      </c>
      <c r="I10" s="3">
        <f>C10-G10</f>
        <v>0</v>
      </c>
      <c r="J10" s="7">
        <f>B10-(B10*H10)</f>
        <v>0</v>
      </c>
      <c r="K10" s="5" t="s">
        <v>165</v>
      </c>
      <c r="L10" s="8">
        <f>J10/K10</f>
        <v>0</v>
      </c>
      <c r="M10" s="8">
        <f>(L10*35)/12</f>
        <v>0</v>
      </c>
    </row>
    <row r="11" spans="1:13" s="1" customFormat="1">
      <c r="A11" s="9" t="s">
        <v>22</v>
      </c>
      <c r="B11" s="10" t="s">
        <v>99</v>
      </c>
      <c r="C11" s="1">
        <v>295</v>
      </c>
      <c r="D11" s="1">
        <f>C11-B11</f>
        <v>0</v>
      </c>
      <c r="E11" s="1">
        <v>10</v>
      </c>
      <c r="F11" s="1">
        <v>6</v>
      </c>
      <c r="G11" s="1">
        <f>SUM(E11:F11)</f>
        <v>0</v>
      </c>
      <c r="H11" s="11">
        <f>G11/C11</f>
        <v>0</v>
      </c>
      <c r="I11" s="1">
        <f>C11-G11</f>
        <v>0</v>
      </c>
      <c r="J11" s="12">
        <f>B11-(B11*H11)</f>
        <v>0</v>
      </c>
      <c r="K11" s="10" t="s">
        <v>171</v>
      </c>
      <c r="L11" s="13">
        <f>J11/K11</f>
        <v>0</v>
      </c>
      <c r="M11" s="13">
        <f>(L11*35)/12</f>
        <v>0</v>
      </c>
    </row>
    <row r="12" spans="1:13" s="3" customFormat="1">
      <c r="A12" s="4" t="s">
        <v>23</v>
      </c>
      <c r="B12" s="5" t="s">
        <v>100</v>
      </c>
      <c r="C12" s="3">
        <v>599</v>
      </c>
      <c r="D12" s="3">
        <f>C12-B12</f>
        <v>0</v>
      </c>
      <c r="E12" s="3">
        <v>41</v>
      </c>
      <c r="F12" s="3">
        <v>9</v>
      </c>
      <c r="G12" s="3">
        <f>SUM(E12:F12)</f>
        <v>0</v>
      </c>
      <c r="H12" s="6">
        <f>G12/C12</f>
        <v>0</v>
      </c>
      <c r="I12" s="3">
        <f>C12-G12</f>
        <v>0</v>
      </c>
      <c r="J12" s="7">
        <f>B12-(B12*H12)</f>
        <v>0</v>
      </c>
      <c r="K12" s="5" t="s">
        <v>167</v>
      </c>
      <c r="L12" s="8">
        <f>J12/K12</f>
        <v>0</v>
      </c>
      <c r="M12" s="8">
        <f>(L12*35)/12</f>
        <v>0</v>
      </c>
    </row>
    <row r="13" spans="1:13" s="1" customFormat="1">
      <c r="A13" s="9" t="s">
        <v>24</v>
      </c>
      <c r="B13" s="10" t="s">
        <v>101</v>
      </c>
      <c r="C13" s="1">
        <v>3110</v>
      </c>
      <c r="D13" s="1">
        <f>C13-B13</f>
        <v>0</v>
      </c>
      <c r="E13" s="1">
        <v>338</v>
      </c>
      <c r="F13" s="1">
        <v>142</v>
      </c>
      <c r="G13" s="1">
        <f>SUM(E13:F13)</f>
        <v>0</v>
      </c>
      <c r="H13" s="11">
        <f>G13/C13</f>
        <v>0</v>
      </c>
      <c r="I13" s="1">
        <f>C13-G13</f>
        <v>0</v>
      </c>
      <c r="J13" s="12">
        <f>B13-(B13*H13)</f>
        <v>0</v>
      </c>
      <c r="K13" s="10" t="s">
        <v>170</v>
      </c>
      <c r="L13" s="13">
        <f>J13/K13</f>
        <v>0</v>
      </c>
      <c r="M13" s="13">
        <f>(L13*35)/12</f>
        <v>0</v>
      </c>
    </row>
    <row r="14" spans="1:13" s="3" customFormat="1">
      <c r="A14" s="4" t="s">
        <v>25</v>
      </c>
      <c r="B14" s="5" t="s">
        <v>102</v>
      </c>
      <c r="C14" s="3">
        <v>3523</v>
      </c>
      <c r="D14" s="3">
        <f>C14-B14</f>
        <v>0</v>
      </c>
      <c r="E14" s="3">
        <v>315</v>
      </c>
      <c r="F14" s="3">
        <v>44</v>
      </c>
      <c r="G14" s="3">
        <f>SUM(E14:F14)</f>
        <v>0</v>
      </c>
      <c r="H14" s="6">
        <f>G14/C14</f>
        <v>0</v>
      </c>
      <c r="I14" s="3">
        <f>C14-G14</f>
        <v>0</v>
      </c>
      <c r="J14" s="7">
        <f>B14-(B14*H14)</f>
        <v>0</v>
      </c>
      <c r="K14" s="5" t="s">
        <v>172</v>
      </c>
      <c r="L14" s="8">
        <f>J14/K14</f>
        <v>0</v>
      </c>
      <c r="M14" s="8">
        <f>(L14*35)/12</f>
        <v>0</v>
      </c>
    </row>
    <row r="15" spans="1:13" s="1" customFormat="1">
      <c r="A15" s="9" t="s">
        <v>26</v>
      </c>
      <c r="B15" s="10" t="s">
        <v>103</v>
      </c>
      <c r="C15" s="1">
        <v>622</v>
      </c>
      <c r="D15" s="1">
        <f>C15-B15</f>
        <v>0</v>
      </c>
      <c r="E15" s="1">
        <v>81</v>
      </c>
      <c r="F15" s="1">
        <v>11</v>
      </c>
      <c r="G15" s="1">
        <f>SUM(E15:F15)</f>
        <v>0</v>
      </c>
      <c r="H15" s="11">
        <f>G15/C15</f>
        <v>0</v>
      </c>
      <c r="I15" s="1">
        <f>C15-G15</f>
        <v>0</v>
      </c>
      <c r="J15" s="12">
        <f>B15-(B15*H15)</f>
        <v>0</v>
      </c>
      <c r="K15" s="10" t="s">
        <v>173</v>
      </c>
      <c r="L15" s="13">
        <f>J15/K15</f>
        <v>0</v>
      </c>
      <c r="M15" s="13">
        <f>(L15*35)/12</f>
        <v>0</v>
      </c>
    </row>
    <row r="16" spans="1:13" s="3" customFormat="1">
      <c r="A16" s="4" t="s">
        <v>27</v>
      </c>
      <c r="B16" s="5" t="s">
        <v>104</v>
      </c>
      <c r="C16" s="3">
        <v>1063</v>
      </c>
      <c r="D16" s="3">
        <f>C16-B16</f>
        <v>0</v>
      </c>
      <c r="E16" s="3">
        <v>80</v>
      </c>
      <c r="F16" s="3">
        <v>9</v>
      </c>
      <c r="G16" s="3">
        <f>SUM(E16:F16)</f>
        <v>0</v>
      </c>
      <c r="H16" s="6">
        <f>G16/C16</f>
        <v>0</v>
      </c>
      <c r="I16" s="3">
        <f>C16-G16</f>
        <v>0</v>
      </c>
      <c r="J16" s="7">
        <f>B16-(B16*H16)</f>
        <v>0</v>
      </c>
      <c r="K16" s="5" t="s">
        <v>174</v>
      </c>
      <c r="L16" s="8">
        <f>J16/K16</f>
        <v>0</v>
      </c>
      <c r="M16" s="8">
        <f>(L16*35)/12</f>
        <v>0</v>
      </c>
    </row>
    <row r="17" spans="1:13" s="1" customFormat="1">
      <c r="A17" s="9" t="s">
        <v>28</v>
      </c>
      <c r="B17" s="10" t="s">
        <v>105</v>
      </c>
      <c r="C17" s="1">
        <v>8780</v>
      </c>
      <c r="D17" s="1">
        <f>C17-B17</f>
        <v>0</v>
      </c>
      <c r="E17" s="1">
        <v>429</v>
      </c>
      <c r="F17" s="1">
        <v>75</v>
      </c>
      <c r="G17" s="1">
        <f>SUM(E17:F17)</f>
        <v>0</v>
      </c>
      <c r="H17" s="11">
        <f>G17/C17</f>
        <v>0</v>
      </c>
      <c r="I17" s="1">
        <f>C17-G17</f>
        <v>0</v>
      </c>
      <c r="J17" s="12">
        <f>B17-(B17*H17)</f>
        <v>0</v>
      </c>
      <c r="K17" s="10" t="s">
        <v>165</v>
      </c>
      <c r="L17" s="13">
        <f>J17/K17</f>
        <v>0</v>
      </c>
      <c r="M17" s="13">
        <f>(L17*35)/12</f>
        <v>0</v>
      </c>
    </row>
    <row r="18" spans="1:13" s="3" customFormat="1">
      <c r="A18" s="4" t="s">
        <v>29</v>
      </c>
      <c r="B18" s="5" t="s">
        <v>106</v>
      </c>
      <c r="C18" s="3">
        <v>268</v>
      </c>
      <c r="D18" s="3">
        <f>C18-B18</f>
        <v>0</v>
      </c>
      <c r="E18" s="3">
        <v>4</v>
      </c>
      <c r="F18" s="3">
        <v>2</v>
      </c>
      <c r="G18" s="3">
        <f>SUM(E18:F18)</f>
        <v>0</v>
      </c>
      <c r="H18" s="6">
        <f>G18/C18</f>
        <v>0</v>
      </c>
      <c r="I18" s="3">
        <f>C18-G18</f>
        <v>0</v>
      </c>
      <c r="J18" s="7">
        <f>B18-(B18*H18)</f>
        <v>0</v>
      </c>
      <c r="K18" s="5" t="s">
        <v>167</v>
      </c>
      <c r="L18" s="8">
        <f>J18/K18</f>
        <v>0</v>
      </c>
      <c r="M18" s="8">
        <f>(L18*35)/12</f>
        <v>0</v>
      </c>
    </row>
    <row r="19" spans="1:13" s="1" customFormat="1">
      <c r="A19" s="9" t="s">
        <v>30</v>
      </c>
      <c r="B19" s="10" t="s">
        <v>107</v>
      </c>
      <c r="C19" s="1">
        <v>1818</v>
      </c>
      <c r="D19" s="1">
        <f>C19-B19</f>
        <v>0</v>
      </c>
      <c r="E19" s="1">
        <v>70</v>
      </c>
      <c r="F19" s="1">
        <v>11</v>
      </c>
      <c r="G19" s="1">
        <f>SUM(E19:F19)</f>
        <v>0</v>
      </c>
      <c r="H19" s="11">
        <f>G19/C19</f>
        <v>0</v>
      </c>
      <c r="I19" s="1">
        <f>C19-G19</f>
        <v>0</v>
      </c>
      <c r="J19" s="12">
        <f>B19-(B19*H19)</f>
        <v>0</v>
      </c>
      <c r="K19" s="10" t="s">
        <v>166</v>
      </c>
      <c r="L19" s="13">
        <f>J19/K19</f>
        <v>0</v>
      </c>
      <c r="M19" s="13">
        <f>(L19*35)/12</f>
        <v>0</v>
      </c>
    </row>
    <row r="20" spans="1:13" s="3" customFormat="1">
      <c r="A20" s="4" t="s">
        <v>31</v>
      </c>
      <c r="B20" s="5" t="s">
        <v>108</v>
      </c>
      <c r="C20" s="3">
        <v>469</v>
      </c>
      <c r="D20" s="3">
        <f>C20-B20</f>
        <v>0</v>
      </c>
      <c r="E20" s="3">
        <v>19</v>
      </c>
      <c r="F20" s="3">
        <v>5</v>
      </c>
      <c r="G20" s="3">
        <f>SUM(E20:F20)</f>
        <v>0</v>
      </c>
      <c r="H20" s="6">
        <f>G20/C20</f>
        <v>0</v>
      </c>
      <c r="I20" s="3">
        <f>C20-G20</f>
        <v>0</v>
      </c>
      <c r="J20" s="7">
        <f>B20-(B20*H20)</f>
        <v>0</v>
      </c>
      <c r="K20" s="5" t="s">
        <v>169</v>
      </c>
      <c r="L20" s="8">
        <f>J20/K20</f>
        <v>0</v>
      </c>
      <c r="M20" s="8">
        <f>(L20*35)/12</f>
        <v>0</v>
      </c>
    </row>
    <row r="21" spans="1:13" s="1" customFormat="1">
      <c r="A21" s="9" t="s">
        <v>32</v>
      </c>
      <c r="B21" s="10" t="s">
        <v>109</v>
      </c>
      <c r="C21" s="1">
        <v>2524</v>
      </c>
      <c r="D21" s="1">
        <f>C21-B21</f>
        <v>0</v>
      </c>
      <c r="E21" s="1">
        <v>235</v>
      </c>
      <c r="F21" s="1">
        <v>45</v>
      </c>
      <c r="G21" s="1">
        <f>SUM(E21:F21)</f>
        <v>0</v>
      </c>
      <c r="H21" s="11">
        <f>G21/C21</f>
        <v>0</v>
      </c>
      <c r="I21" s="1">
        <f>C21-G21</f>
        <v>0</v>
      </c>
      <c r="J21" s="12">
        <f>B21-(B21*H21)</f>
        <v>0</v>
      </c>
      <c r="K21" s="10" t="s">
        <v>175</v>
      </c>
      <c r="L21" s="13">
        <f>J21/K21</f>
        <v>0</v>
      </c>
      <c r="M21" s="13">
        <f>(L21*35)/12</f>
        <v>0</v>
      </c>
    </row>
    <row r="22" spans="1:13" s="3" customFormat="1">
      <c r="A22" s="4" t="s">
        <v>33</v>
      </c>
      <c r="B22" s="5" t="s">
        <v>110</v>
      </c>
      <c r="C22" s="3">
        <v>984</v>
      </c>
      <c r="D22" s="3">
        <f>C22-B22</f>
        <v>0</v>
      </c>
      <c r="E22" s="3">
        <v>51</v>
      </c>
      <c r="F22" s="3">
        <v>14</v>
      </c>
      <c r="G22" s="3">
        <f>SUM(E22:F22)</f>
        <v>0</v>
      </c>
      <c r="H22" s="6">
        <f>G22/C22</f>
        <v>0</v>
      </c>
      <c r="I22" s="3">
        <f>C22-G22</f>
        <v>0</v>
      </c>
      <c r="J22" s="7">
        <f>B22-(B22*H22)</f>
        <v>0</v>
      </c>
      <c r="K22" s="5" t="s">
        <v>165</v>
      </c>
      <c r="L22" s="8">
        <f>J22/K22</f>
        <v>0</v>
      </c>
      <c r="M22" s="8">
        <f>(L22*35)/12</f>
        <v>0</v>
      </c>
    </row>
    <row r="23" spans="1:13" s="1" customFormat="1">
      <c r="A23" s="9" t="s">
        <v>34</v>
      </c>
      <c r="B23" s="10" t="s">
        <v>111</v>
      </c>
      <c r="C23" s="1">
        <v>9910</v>
      </c>
      <c r="D23" s="1">
        <f>C23-B23</f>
        <v>0</v>
      </c>
      <c r="E23" s="1">
        <v>233</v>
      </c>
      <c r="F23" s="1">
        <v>88</v>
      </c>
      <c r="G23" s="1">
        <f>SUM(E23:F23)</f>
        <v>0</v>
      </c>
      <c r="H23" s="11">
        <f>G23/C23</f>
        <v>0</v>
      </c>
      <c r="I23" s="1">
        <f>C23-G23</f>
        <v>0</v>
      </c>
      <c r="J23" s="12">
        <f>B23-(B23*H23)</f>
        <v>0</v>
      </c>
      <c r="K23" s="10" t="s">
        <v>167</v>
      </c>
      <c r="L23" s="13">
        <f>J23/K23</f>
        <v>0</v>
      </c>
      <c r="M23" s="13">
        <f>(L23*35)/12</f>
        <v>0</v>
      </c>
    </row>
    <row r="24" spans="1:13" s="3" customFormat="1">
      <c r="A24" s="4" t="s">
        <v>35</v>
      </c>
      <c r="B24" s="5" t="s">
        <v>112</v>
      </c>
      <c r="C24" s="3">
        <v>1256</v>
      </c>
      <c r="D24" s="3">
        <f>C24-B24</f>
        <v>0</v>
      </c>
      <c r="E24" s="3">
        <v>41</v>
      </c>
      <c r="F24" s="3">
        <v>25</v>
      </c>
      <c r="G24" s="3">
        <f>SUM(E24:F24)</f>
        <v>0</v>
      </c>
      <c r="H24" s="6">
        <f>G24/C24</f>
        <v>0</v>
      </c>
      <c r="I24" s="3">
        <f>C24-G24</f>
        <v>0</v>
      </c>
      <c r="J24" s="7">
        <f>B24-(B24*H24)</f>
        <v>0</v>
      </c>
      <c r="K24" s="5" t="s">
        <v>166</v>
      </c>
      <c r="L24" s="8">
        <f>J24/K24</f>
        <v>0</v>
      </c>
      <c r="M24" s="8">
        <f>(L24*35)/12</f>
        <v>0</v>
      </c>
    </row>
    <row r="25" spans="1:13" s="1" customFormat="1">
      <c r="A25" s="9" t="s">
        <v>36</v>
      </c>
      <c r="B25" s="10" t="s">
        <v>113</v>
      </c>
      <c r="C25" s="1">
        <v>16682</v>
      </c>
      <c r="D25" s="1">
        <f>C25-B25</f>
        <v>0</v>
      </c>
      <c r="E25" s="1">
        <v>2085</v>
      </c>
      <c r="F25" s="1">
        <v>787</v>
      </c>
      <c r="G25" s="1">
        <f>SUM(E25:F25)</f>
        <v>0</v>
      </c>
      <c r="H25" s="11">
        <f>G25/C25</f>
        <v>0</v>
      </c>
      <c r="I25" s="1">
        <f>C25-G25</f>
        <v>0</v>
      </c>
      <c r="J25" s="12">
        <f>B25-(B25*H25)</f>
        <v>0</v>
      </c>
      <c r="K25" s="10" t="s">
        <v>176</v>
      </c>
      <c r="L25" s="13">
        <f>J25/K25</f>
        <v>0</v>
      </c>
      <c r="M25" s="13">
        <f>(L25*35)/12</f>
        <v>0</v>
      </c>
    </row>
    <row r="26" spans="1:13" s="3" customFormat="1">
      <c r="A26" s="4" t="s">
        <v>37</v>
      </c>
      <c r="B26" s="5" t="s">
        <v>114</v>
      </c>
      <c r="C26" s="3">
        <v>21240</v>
      </c>
      <c r="D26" s="3">
        <f>C26-B26</f>
        <v>0</v>
      </c>
      <c r="E26" s="3">
        <v>1464</v>
      </c>
      <c r="F26" s="3">
        <v>192</v>
      </c>
      <c r="G26" s="3">
        <f>SUM(E26:F26)</f>
        <v>0</v>
      </c>
      <c r="H26" s="6">
        <f>G26/C26</f>
        <v>0</v>
      </c>
      <c r="I26" s="3">
        <f>C26-G26</f>
        <v>0</v>
      </c>
      <c r="J26" s="7">
        <f>B26-(B26*H26)</f>
        <v>0</v>
      </c>
      <c r="K26" s="5" t="s">
        <v>170</v>
      </c>
      <c r="L26" s="8">
        <f>J26/K26</f>
        <v>0</v>
      </c>
      <c r="M26" s="8">
        <f>(L26*35)/12</f>
        <v>0</v>
      </c>
    </row>
    <row r="27" spans="1:13" s="1" customFormat="1">
      <c r="A27" s="9" t="s">
        <v>38</v>
      </c>
      <c r="B27" s="10" t="s">
        <v>115</v>
      </c>
      <c r="C27" s="1">
        <v>2378</v>
      </c>
      <c r="D27" s="1">
        <f>C27-B27</f>
        <v>0</v>
      </c>
      <c r="E27" s="1">
        <v>741</v>
      </c>
      <c r="F27" s="1">
        <v>156</v>
      </c>
      <c r="G27" s="1">
        <f>SUM(E27:F27)</f>
        <v>0</v>
      </c>
      <c r="H27" s="11">
        <f>G27/C27</f>
        <v>0</v>
      </c>
      <c r="I27" s="1">
        <f>C27-G27</f>
        <v>0</v>
      </c>
      <c r="J27" s="12">
        <f>B27-(B27*H27)</f>
        <v>0</v>
      </c>
      <c r="K27" s="10" t="s">
        <v>177</v>
      </c>
      <c r="L27" s="13">
        <f>J27/K27</f>
        <v>0</v>
      </c>
      <c r="M27" s="13">
        <f>(L27*35)/12</f>
        <v>0</v>
      </c>
    </row>
    <row r="28" spans="1:13" s="3" customFormat="1">
      <c r="A28" s="4" t="s">
        <v>39</v>
      </c>
      <c r="B28" s="5" t="s">
        <v>116</v>
      </c>
      <c r="C28" s="3">
        <v>1553</v>
      </c>
      <c r="D28" s="3">
        <f>C28-B28</f>
        <v>0</v>
      </c>
      <c r="E28" s="3">
        <v>42</v>
      </c>
      <c r="F28" s="3">
        <v>42</v>
      </c>
      <c r="G28" s="3">
        <f>SUM(E28:F28)</f>
        <v>0</v>
      </c>
      <c r="H28" s="6">
        <f>G28/C28</f>
        <v>0</v>
      </c>
      <c r="I28" s="3">
        <f>C28-G28</f>
        <v>0</v>
      </c>
      <c r="J28" s="7">
        <f>B28-(B28*H28)</f>
        <v>0</v>
      </c>
      <c r="K28" s="5" t="s">
        <v>165</v>
      </c>
      <c r="L28" s="8">
        <f>J28/K28</f>
        <v>0</v>
      </c>
      <c r="M28" s="8">
        <f>(L28*35)/12</f>
        <v>0</v>
      </c>
    </row>
    <row r="29" spans="1:13" s="1" customFormat="1">
      <c r="A29" s="9" t="s">
        <v>40</v>
      </c>
      <c r="B29" s="10" t="s">
        <v>117</v>
      </c>
      <c r="C29" s="1">
        <v>617</v>
      </c>
      <c r="D29" s="1">
        <f>C29-B29</f>
        <v>0</v>
      </c>
      <c r="E29" s="1">
        <v>7</v>
      </c>
      <c r="F29" s="1">
        <v>3</v>
      </c>
      <c r="G29" s="1">
        <f>SUM(E29:F29)</f>
        <v>0</v>
      </c>
      <c r="H29" s="11">
        <f>G29/C29</f>
        <v>0</v>
      </c>
      <c r="I29" s="1">
        <f>C29-G29</f>
        <v>0</v>
      </c>
      <c r="J29" s="12">
        <f>B29-(B29*H29)</f>
        <v>0</v>
      </c>
      <c r="K29" s="10" t="s">
        <v>178</v>
      </c>
      <c r="L29" s="13">
        <f>J29/K29</f>
        <v>0</v>
      </c>
      <c r="M29" s="13">
        <f>(L29*35)/12</f>
        <v>0</v>
      </c>
    </row>
    <row r="30" spans="1:13" s="3" customFormat="1">
      <c r="A30" s="4" t="s">
        <v>41</v>
      </c>
      <c r="B30" s="5" t="s">
        <v>118</v>
      </c>
      <c r="C30" s="3">
        <v>437</v>
      </c>
      <c r="D30" s="3">
        <f>C30-B30</f>
        <v>0</v>
      </c>
      <c r="E30" s="3">
        <v>48</v>
      </c>
      <c r="F30" s="3">
        <v>9</v>
      </c>
      <c r="G30" s="3">
        <f>SUM(E30:F30)</f>
        <v>0</v>
      </c>
      <c r="H30" s="6">
        <f>G30/C30</f>
        <v>0</v>
      </c>
      <c r="I30" s="3">
        <f>C30-G30</f>
        <v>0</v>
      </c>
      <c r="J30" s="7">
        <f>B30-(B30*H30)</f>
        <v>0</v>
      </c>
      <c r="K30" s="5" t="s">
        <v>177</v>
      </c>
      <c r="L30" s="8">
        <f>J30/K30</f>
        <v>0</v>
      </c>
      <c r="M30" s="8">
        <f>(L30*35)/12</f>
        <v>0</v>
      </c>
    </row>
    <row r="31" spans="1:13" s="1" customFormat="1">
      <c r="A31" s="9" t="s">
        <v>42</v>
      </c>
      <c r="B31" s="10" t="s">
        <v>119</v>
      </c>
      <c r="C31" s="1">
        <v>2003</v>
      </c>
      <c r="D31" s="1">
        <f>C31-B31</f>
        <v>0</v>
      </c>
      <c r="E31" s="1">
        <v>35</v>
      </c>
      <c r="F31" s="1">
        <v>7</v>
      </c>
      <c r="G31" s="1">
        <f>SUM(E31:F31)</f>
        <v>0</v>
      </c>
      <c r="H31" s="11">
        <f>G31/C31</f>
        <v>0</v>
      </c>
      <c r="I31" s="1">
        <f>C31-G31</f>
        <v>0</v>
      </c>
      <c r="J31" s="12">
        <f>B31-(B31*H31)</f>
        <v>0</v>
      </c>
      <c r="K31" s="10" t="s">
        <v>168</v>
      </c>
      <c r="L31" s="13">
        <f>J31/K31</f>
        <v>0</v>
      </c>
      <c r="M31" s="13">
        <f>(L31*35)/12</f>
        <v>0</v>
      </c>
    </row>
    <row r="32" spans="1:13" s="3" customFormat="1">
      <c r="A32" s="4" t="s">
        <v>43</v>
      </c>
      <c r="B32" s="5" t="s">
        <v>120</v>
      </c>
      <c r="C32" s="3">
        <v>320</v>
      </c>
      <c r="D32" s="3">
        <f>C32-B32</f>
        <v>0</v>
      </c>
      <c r="E32" s="3">
        <v>20</v>
      </c>
      <c r="F32" s="3">
        <v>1</v>
      </c>
      <c r="G32" s="3">
        <f>SUM(E32:F32)</f>
        <v>0</v>
      </c>
      <c r="H32" s="6">
        <f>G32/C32</f>
        <v>0</v>
      </c>
      <c r="I32" s="3">
        <f>C32-G32</f>
        <v>0</v>
      </c>
      <c r="J32" s="7">
        <f>B32-(B32*H32)</f>
        <v>0</v>
      </c>
      <c r="K32" s="5" t="s">
        <v>179</v>
      </c>
      <c r="L32" s="8">
        <f>J32/K32</f>
        <v>0</v>
      </c>
      <c r="M32" s="8">
        <f>(L32*35)/12</f>
        <v>0</v>
      </c>
    </row>
    <row r="33" spans="1:13" s="1" customFormat="1">
      <c r="A33" s="9" t="s">
        <v>44</v>
      </c>
      <c r="B33" s="10" t="s">
        <v>121</v>
      </c>
      <c r="C33" s="1">
        <v>174</v>
      </c>
      <c r="D33" s="1">
        <f>C33-B33</f>
        <v>0</v>
      </c>
      <c r="E33" s="1">
        <v>5</v>
      </c>
      <c r="F33" s="1">
        <v>2</v>
      </c>
      <c r="G33" s="1">
        <f>SUM(E33:F33)</f>
        <v>0</v>
      </c>
      <c r="H33" s="11">
        <f>G33/C33</f>
        <v>0</v>
      </c>
      <c r="I33" s="1">
        <f>C33-G33</f>
        <v>0</v>
      </c>
      <c r="J33" s="12">
        <f>B33-(B33*H33)</f>
        <v>0</v>
      </c>
      <c r="K33" s="10" t="s">
        <v>180</v>
      </c>
      <c r="L33" s="13">
        <f>J33/K33</f>
        <v>0</v>
      </c>
      <c r="M33" s="13">
        <f>(L33*35)/12</f>
        <v>0</v>
      </c>
    </row>
    <row r="34" spans="1:13" s="3" customFormat="1">
      <c r="A34" s="4" t="s">
        <v>45</v>
      </c>
      <c r="B34" s="5"/>
      <c r="C34" s="3">
        <v>855</v>
      </c>
      <c r="D34" s="3">
        <f>C34-B34</f>
        <v>0</v>
      </c>
      <c r="E34" s="3">
        <v>36</v>
      </c>
      <c r="F34" s="3">
        <v>10</v>
      </c>
      <c r="G34" s="3">
        <f>SUM(E34:F34)</f>
        <v>0</v>
      </c>
      <c r="H34" s="6">
        <f>G34/C34</f>
        <v>0</v>
      </c>
      <c r="I34" s="3">
        <f>C34-G34</f>
        <v>0</v>
      </c>
      <c r="J34" s="7">
        <f>C34-(C34*H34)</f>
        <v>0</v>
      </c>
      <c r="K34" s="5" t="s">
        <v>181</v>
      </c>
      <c r="L34" s="8">
        <f>J34/K34</f>
        <v>0</v>
      </c>
      <c r="M34" s="8">
        <f>(L34*35)/12</f>
        <v>0</v>
      </c>
    </row>
    <row r="35" spans="1:13" s="1" customFormat="1">
      <c r="A35" s="9" t="s">
        <v>46</v>
      </c>
      <c r="B35" s="10" t="s">
        <v>122</v>
      </c>
      <c r="C35" s="1">
        <v>2857</v>
      </c>
      <c r="D35" s="1">
        <f>C35-B35</f>
        <v>0</v>
      </c>
      <c r="E35" s="1">
        <v>107</v>
      </c>
      <c r="F35" s="1">
        <v>9</v>
      </c>
      <c r="G35" s="1">
        <f>SUM(E35:F35)</f>
        <v>0</v>
      </c>
      <c r="H35" s="11">
        <f>G35/C35</f>
        <v>0</v>
      </c>
      <c r="I35" s="1">
        <f>C35-G35</f>
        <v>0</v>
      </c>
      <c r="J35" s="12">
        <f>B35-(B35*H35)</f>
        <v>0</v>
      </c>
      <c r="K35" s="10" t="s">
        <v>182</v>
      </c>
      <c r="L35" s="13">
        <f>J35/K35</f>
        <v>0</v>
      </c>
      <c r="M35" s="13">
        <f>(L35*35)/12</f>
        <v>0</v>
      </c>
    </row>
    <row r="36" spans="1:13" s="3" customFormat="1">
      <c r="A36" s="4" t="s">
        <v>47</v>
      </c>
      <c r="B36" s="5" t="s">
        <v>123</v>
      </c>
      <c r="C36" s="3">
        <v>832</v>
      </c>
      <c r="D36" s="3">
        <f>C36-B36</f>
        <v>0</v>
      </c>
      <c r="E36" s="3">
        <v>47</v>
      </c>
      <c r="F36" s="3">
        <v>8</v>
      </c>
      <c r="G36" s="3">
        <f>SUM(E36:F36)</f>
        <v>0</v>
      </c>
      <c r="H36" s="6">
        <f>G36/C36</f>
        <v>0</v>
      </c>
      <c r="I36" s="3">
        <f>C36-G36</f>
        <v>0</v>
      </c>
      <c r="J36" s="7">
        <f>B36-(B36*H36)</f>
        <v>0</v>
      </c>
      <c r="K36" s="5" t="s">
        <v>172</v>
      </c>
      <c r="L36" s="8">
        <f>J36/K36</f>
        <v>0</v>
      </c>
      <c r="M36" s="8">
        <f>(L36*35)/12</f>
        <v>0</v>
      </c>
    </row>
    <row r="37" spans="1:13" s="1" customFormat="1">
      <c r="A37" s="9" t="s">
        <v>48</v>
      </c>
      <c r="B37" s="10" t="s">
        <v>124</v>
      </c>
      <c r="C37" s="1">
        <v>6659</v>
      </c>
      <c r="D37" s="1">
        <f>C37-B37</f>
        <v>0</v>
      </c>
      <c r="E37" s="1">
        <v>545</v>
      </c>
      <c r="F37" s="1">
        <v>95</v>
      </c>
      <c r="G37" s="1">
        <f>SUM(E37:F37)</f>
        <v>0</v>
      </c>
      <c r="H37" s="11">
        <f>G37/C37</f>
        <v>0</v>
      </c>
      <c r="I37" s="1">
        <f>C37-G37</f>
        <v>0</v>
      </c>
      <c r="J37" s="12">
        <f>B37-(B37*H37)</f>
        <v>0</v>
      </c>
      <c r="K37" s="10" t="s">
        <v>183</v>
      </c>
      <c r="L37" s="13">
        <f>J37/K37</f>
        <v>0</v>
      </c>
      <c r="M37" s="13">
        <f>(L37*35)/12</f>
        <v>0</v>
      </c>
    </row>
    <row r="38" spans="1:13" s="3" customFormat="1">
      <c r="A38" s="4" t="s">
        <v>49</v>
      </c>
      <c r="B38" s="5" t="s">
        <v>125</v>
      </c>
      <c r="C38" s="3">
        <v>1410</v>
      </c>
      <c r="D38" s="3">
        <f>C38-B38</f>
        <v>0</v>
      </c>
      <c r="E38" s="3">
        <v>104</v>
      </c>
      <c r="F38" s="3">
        <v>11</v>
      </c>
      <c r="G38" s="3">
        <f>SUM(E38:F38)</f>
        <v>0</v>
      </c>
      <c r="H38" s="6">
        <f>G38/C38</f>
        <v>0</v>
      </c>
      <c r="I38" s="3">
        <f>C38-G38</f>
        <v>0</v>
      </c>
      <c r="J38" s="7">
        <f>B38-(B38*H38)</f>
        <v>0</v>
      </c>
      <c r="K38" s="5" t="s">
        <v>173</v>
      </c>
      <c r="L38" s="8">
        <f>J38/K38</f>
        <v>0</v>
      </c>
      <c r="M38" s="8">
        <f>(L38*35)/12</f>
        <v>0</v>
      </c>
    </row>
    <row r="39" spans="1:13" s="1" customFormat="1">
      <c r="A39" s="9" t="s">
        <v>50</v>
      </c>
      <c r="B39" s="10" t="s">
        <v>126</v>
      </c>
      <c r="C39" s="1">
        <v>1167</v>
      </c>
      <c r="D39" s="1">
        <f>C39-B39</f>
        <v>0</v>
      </c>
      <c r="E39" s="1">
        <v>32</v>
      </c>
      <c r="F39" s="1">
        <v>6</v>
      </c>
      <c r="G39" s="1">
        <f>SUM(E39:F39)</f>
        <v>0</v>
      </c>
      <c r="H39" s="11">
        <f>G39/C39</f>
        <v>0</v>
      </c>
      <c r="I39" s="1">
        <f>C39-G39</f>
        <v>0</v>
      </c>
      <c r="J39" s="12">
        <f>B39-(B39*H39)</f>
        <v>0</v>
      </c>
      <c r="K39" s="10" t="s">
        <v>172</v>
      </c>
      <c r="L39" s="13">
        <f>J39/K39</f>
        <v>0</v>
      </c>
      <c r="M39" s="13">
        <f>(L39*35)/12</f>
        <v>0</v>
      </c>
    </row>
    <row r="40" spans="1:13" s="3" customFormat="1">
      <c r="A40" s="4" t="s">
        <v>51</v>
      </c>
      <c r="B40" s="5" t="s">
        <v>127</v>
      </c>
      <c r="C40" s="3">
        <v>375</v>
      </c>
      <c r="D40" s="3">
        <f>C40-B40</f>
        <v>0</v>
      </c>
      <c r="E40" s="3">
        <v>7</v>
      </c>
      <c r="F40" s="3">
        <v>57</v>
      </c>
      <c r="G40" s="3">
        <f>SUM(E40:F40)</f>
        <v>0</v>
      </c>
      <c r="H40" s="6">
        <f>G40/C40</f>
        <v>0</v>
      </c>
      <c r="I40" s="3">
        <f>C40-G40</f>
        <v>0</v>
      </c>
      <c r="J40" s="7">
        <f>B40-(B40*H40)</f>
        <v>0</v>
      </c>
      <c r="K40" s="5" t="s">
        <v>184</v>
      </c>
      <c r="L40" s="8">
        <f>J40/K40</f>
        <v>0</v>
      </c>
      <c r="M40" s="8">
        <f>(L40*35)/12</f>
        <v>0</v>
      </c>
    </row>
    <row r="41" spans="1:13" s="1" customFormat="1">
      <c r="A41" s="9" t="s">
        <v>52</v>
      </c>
      <c r="B41" s="10" t="s">
        <v>128</v>
      </c>
      <c r="C41" s="1">
        <v>6783</v>
      </c>
      <c r="D41" s="1">
        <f>C41-B41</f>
        <v>0</v>
      </c>
      <c r="E41" s="1">
        <v>1370</v>
      </c>
      <c r="F41" s="1">
        <v>71</v>
      </c>
      <c r="G41" s="1">
        <f>SUM(E41:F41)</f>
        <v>0</v>
      </c>
      <c r="H41" s="11">
        <f>G41/C41</f>
        <v>0</v>
      </c>
      <c r="I41" s="1">
        <f>C41-G41</f>
        <v>0</v>
      </c>
      <c r="J41" s="12">
        <f>B41-(B41*H41)</f>
        <v>0</v>
      </c>
      <c r="K41" s="10" t="s">
        <v>185</v>
      </c>
      <c r="L41" s="13">
        <f>J41/K41</f>
        <v>0</v>
      </c>
      <c r="M41" s="13">
        <f>(L41*35)/12</f>
        <v>0</v>
      </c>
    </row>
    <row r="42" spans="1:13" s="3" customFormat="1">
      <c r="A42" s="4" t="s">
        <v>53</v>
      </c>
      <c r="B42" s="5" t="s">
        <v>129</v>
      </c>
      <c r="C42" s="3">
        <v>768</v>
      </c>
      <c r="D42" s="3">
        <f>C42-B42</f>
        <v>0</v>
      </c>
      <c r="E42" s="3">
        <v>20</v>
      </c>
      <c r="F42" s="3">
        <v>1</v>
      </c>
      <c r="G42" s="3">
        <f>SUM(E42:F42)</f>
        <v>0</v>
      </c>
      <c r="H42" s="6">
        <f>G42/C42</f>
        <v>0</v>
      </c>
      <c r="I42" s="3">
        <f>C42-G42</f>
        <v>0</v>
      </c>
      <c r="J42" s="7">
        <f>B42-(B42*H42)</f>
        <v>0</v>
      </c>
      <c r="K42" s="5" t="s">
        <v>168</v>
      </c>
      <c r="L42" s="8">
        <f>J42/K42</f>
        <v>0</v>
      </c>
      <c r="M42" s="8">
        <f>(L42*35)/12</f>
        <v>0</v>
      </c>
    </row>
    <row r="43" spans="1:13" s="1" customFormat="1">
      <c r="A43" s="9" t="s">
        <v>54</v>
      </c>
      <c r="B43" s="10" t="s">
        <v>130</v>
      </c>
      <c r="C43" s="1">
        <v>539</v>
      </c>
      <c r="D43" s="1">
        <f>C43-B43</f>
        <v>0</v>
      </c>
      <c r="E43" s="1">
        <v>49</v>
      </c>
      <c r="F43" s="1">
        <v>22</v>
      </c>
      <c r="G43" s="1">
        <f>SUM(E43:F43)</f>
        <v>0</v>
      </c>
      <c r="H43" s="11">
        <f>G43/C43</f>
        <v>0</v>
      </c>
      <c r="I43" s="1">
        <f>C43-G43</f>
        <v>0</v>
      </c>
      <c r="J43" s="12">
        <f>B43-(B43*H43)</f>
        <v>0</v>
      </c>
      <c r="K43" s="10" t="s">
        <v>168</v>
      </c>
      <c r="L43" s="13">
        <f>J43/K43</f>
        <v>0</v>
      </c>
      <c r="M43" s="13">
        <f>(L43*35)/12</f>
        <v>0</v>
      </c>
    </row>
    <row r="44" spans="1:13" s="3" customFormat="1">
      <c r="A44" s="4" t="s">
        <v>55</v>
      </c>
      <c r="B44" s="5" t="s">
        <v>131</v>
      </c>
      <c r="C44" s="3">
        <v>1244</v>
      </c>
      <c r="D44" s="3">
        <f>C44-B44</f>
        <v>0</v>
      </c>
      <c r="E44" s="3">
        <v>116</v>
      </c>
      <c r="F44" s="3">
        <v>10</v>
      </c>
      <c r="G44" s="3">
        <f>SUM(E44:F44)</f>
        <v>0</v>
      </c>
      <c r="H44" s="6">
        <f>G44/C44</f>
        <v>0</v>
      </c>
      <c r="I44" s="3">
        <f>C44-G44</f>
        <v>0</v>
      </c>
      <c r="J44" s="7">
        <f>B44-(B44*H44)</f>
        <v>0</v>
      </c>
      <c r="K44" s="5" t="s">
        <v>175</v>
      </c>
      <c r="L44" s="8">
        <f>J44/K44</f>
        <v>0</v>
      </c>
      <c r="M44" s="8">
        <f>(L44*35)/12</f>
        <v>0</v>
      </c>
    </row>
    <row r="45" spans="1:13" s="1" customFormat="1">
      <c r="A45" s="9" t="s">
        <v>56</v>
      </c>
      <c r="B45" s="10" t="s">
        <v>132</v>
      </c>
      <c r="C45" s="1">
        <v>3533</v>
      </c>
      <c r="D45" s="1">
        <f>C45-B45</f>
        <v>0</v>
      </c>
      <c r="E45" s="1">
        <v>104</v>
      </c>
      <c r="F45" s="1">
        <v>15</v>
      </c>
      <c r="G45" s="1">
        <f>SUM(E45:F45)</f>
        <v>0</v>
      </c>
      <c r="H45" s="11">
        <f>G45/C45</f>
        <v>0</v>
      </c>
      <c r="I45" s="1">
        <f>C45-G45</f>
        <v>0</v>
      </c>
      <c r="J45" s="12">
        <f>B45-(B45*H45)</f>
        <v>0</v>
      </c>
      <c r="K45" s="10" t="s">
        <v>169</v>
      </c>
      <c r="L45" s="13">
        <f>J45/K45</f>
        <v>0</v>
      </c>
      <c r="M45" s="13">
        <f>(L45*35)/12</f>
        <v>0</v>
      </c>
    </row>
    <row r="46" spans="1:13" s="3" customFormat="1">
      <c r="A46" s="4" t="s">
        <v>57</v>
      </c>
      <c r="B46" s="5" t="s">
        <v>133</v>
      </c>
      <c r="C46" s="3">
        <v>1141</v>
      </c>
      <c r="D46" s="3">
        <f>C46-B46</f>
        <v>0</v>
      </c>
      <c r="E46" s="3">
        <v>408</v>
      </c>
      <c r="F46" s="3">
        <v>57</v>
      </c>
      <c r="G46" s="3">
        <f>SUM(E46:F46)</f>
        <v>0</v>
      </c>
      <c r="H46" s="6">
        <f>G46/C46</f>
        <v>0</v>
      </c>
      <c r="I46" s="3">
        <f>C46-G46</f>
        <v>0</v>
      </c>
      <c r="J46" s="7">
        <f>B46-(B46*H46)</f>
        <v>0</v>
      </c>
      <c r="K46" s="5" t="s">
        <v>172</v>
      </c>
      <c r="L46" s="8">
        <f>J46/K46</f>
        <v>0</v>
      </c>
      <c r="M46" s="8">
        <f>(L46*35)/12</f>
        <v>0</v>
      </c>
    </row>
    <row r="47" spans="1:13" s="1" customFormat="1">
      <c r="A47" s="9" t="s">
        <v>58</v>
      </c>
      <c r="B47" s="10" t="s">
        <v>134</v>
      </c>
      <c r="C47" s="1">
        <v>687</v>
      </c>
      <c r="D47" s="1">
        <f>C47-B47</f>
        <v>0</v>
      </c>
      <c r="E47" s="1">
        <v>11</v>
      </c>
      <c r="F47" s="1">
        <v>71</v>
      </c>
      <c r="G47" s="1">
        <f>SUM(E47:F47)</f>
        <v>0</v>
      </c>
      <c r="H47" s="11">
        <f>G47/C47</f>
        <v>0</v>
      </c>
      <c r="I47" s="1">
        <f>C47-G47</f>
        <v>0</v>
      </c>
      <c r="J47" s="12">
        <f>B47-(B47*H47)</f>
        <v>0</v>
      </c>
      <c r="K47" s="10" t="s">
        <v>165</v>
      </c>
      <c r="L47" s="13">
        <f>J47/K47</f>
        <v>0</v>
      </c>
      <c r="M47" s="13">
        <f>(L47*35)/12</f>
        <v>0</v>
      </c>
    </row>
    <row r="48" spans="1:13" s="3" customFormat="1">
      <c r="A48" s="4" t="s">
        <v>59</v>
      </c>
      <c r="B48" s="5" t="s">
        <v>135</v>
      </c>
      <c r="C48" s="3">
        <v>3651</v>
      </c>
      <c r="D48" s="3">
        <f>C48-B48</f>
        <v>0</v>
      </c>
      <c r="E48" s="3">
        <v>114</v>
      </c>
      <c r="F48" s="3">
        <v>28</v>
      </c>
      <c r="G48" s="3">
        <f>SUM(E48:F48)</f>
        <v>0</v>
      </c>
      <c r="H48" s="6">
        <f>G48/C48</f>
        <v>0</v>
      </c>
      <c r="I48" s="3">
        <f>C48-G48</f>
        <v>0</v>
      </c>
      <c r="J48" s="7">
        <f>B48-(B48*H48)</f>
        <v>0</v>
      </c>
      <c r="K48" s="5" t="s">
        <v>170</v>
      </c>
      <c r="L48" s="8">
        <f>J48/K48</f>
        <v>0</v>
      </c>
      <c r="M48" s="8">
        <f>(L48*35)/12</f>
        <v>0</v>
      </c>
    </row>
    <row r="49" spans="1:13" s="1" customFormat="1">
      <c r="A49" s="9" t="s">
        <v>60</v>
      </c>
      <c r="B49" s="10"/>
      <c r="C49" s="1">
        <v>645</v>
      </c>
      <c r="D49" s="1">
        <f>C49-B49</f>
        <v>0</v>
      </c>
      <c r="E49" s="1">
        <v>77</v>
      </c>
      <c r="F49" s="1">
        <v>27</v>
      </c>
      <c r="G49" s="1">
        <f>SUM(E49:F49)</f>
        <v>0</v>
      </c>
      <c r="H49" s="11">
        <f>G49/C49</f>
        <v>0</v>
      </c>
      <c r="I49" s="1">
        <f>C49-G49</f>
        <v>0</v>
      </c>
      <c r="J49" s="12">
        <f>C49-(C49*H49)</f>
        <v>0</v>
      </c>
      <c r="K49" s="10" t="s">
        <v>168</v>
      </c>
      <c r="L49" s="13">
        <f>J49/K49</f>
        <v>0</v>
      </c>
      <c r="M49" s="13">
        <f>(L49*35)/12</f>
        <v>0</v>
      </c>
    </row>
    <row r="50" spans="1:13" s="3" customFormat="1">
      <c r="A50" s="4" t="s">
        <v>61</v>
      </c>
      <c r="B50" s="5" t="s">
        <v>136</v>
      </c>
      <c r="C50" s="3">
        <v>25697</v>
      </c>
      <c r="D50" s="3">
        <f>C50-B50</f>
        <v>0</v>
      </c>
      <c r="E50" s="3">
        <v>1866</v>
      </c>
      <c r="F50" s="3">
        <v>400</v>
      </c>
      <c r="G50" s="3">
        <f>SUM(E50:F50)</f>
        <v>0</v>
      </c>
      <c r="H50" s="6">
        <f>G50/C50</f>
        <v>0</v>
      </c>
      <c r="I50" s="3">
        <f>C50-G50</f>
        <v>0</v>
      </c>
      <c r="J50" s="7">
        <f>B50-(B50*H50)</f>
        <v>0</v>
      </c>
      <c r="K50" s="5"/>
      <c r="L50" s="8">
        <f>J50/K50</f>
        <v>0</v>
      </c>
      <c r="M50" s="8">
        <f>(L50*35)/12</f>
        <v>0</v>
      </c>
    </row>
    <row r="51" spans="1:13" s="1" customFormat="1">
      <c r="A51" s="9" t="s">
        <v>62</v>
      </c>
      <c r="B51" s="10" t="s">
        <v>137</v>
      </c>
      <c r="C51" s="1">
        <v>1331</v>
      </c>
      <c r="D51" s="1">
        <f>C51-B51</f>
        <v>0</v>
      </c>
      <c r="E51" s="1">
        <v>41</v>
      </c>
      <c r="F51" s="1">
        <v>6</v>
      </c>
      <c r="G51" s="1">
        <f>SUM(E51:F51)</f>
        <v>0</v>
      </c>
      <c r="H51" s="11">
        <f>G51/C51</f>
        <v>0</v>
      </c>
      <c r="I51" s="1">
        <f>C51-G51</f>
        <v>0</v>
      </c>
      <c r="J51" s="12">
        <f>B51-(B51*H51)</f>
        <v>0</v>
      </c>
      <c r="K51" s="10" t="s">
        <v>186</v>
      </c>
      <c r="L51" s="13">
        <f>J51/K51</f>
        <v>0</v>
      </c>
      <c r="M51" s="13">
        <f>(L51*35)/12</f>
        <v>0</v>
      </c>
    </row>
    <row r="52" spans="1:13" s="3" customFormat="1">
      <c r="A52" s="4" t="s">
        <v>63</v>
      </c>
      <c r="B52" s="5" t="s">
        <v>138</v>
      </c>
      <c r="C52" s="3">
        <v>2461</v>
      </c>
      <c r="D52" s="3">
        <f>C52-B52</f>
        <v>0</v>
      </c>
      <c r="E52" s="3">
        <v>71</v>
      </c>
      <c r="F52" s="3">
        <v>7</v>
      </c>
      <c r="G52" s="3">
        <f>SUM(E52:F52)</f>
        <v>0</v>
      </c>
      <c r="H52" s="6">
        <f>G52/C52</f>
        <v>0</v>
      </c>
      <c r="I52" s="3">
        <f>C52-G52</f>
        <v>0</v>
      </c>
      <c r="J52" s="7">
        <f>B52-(B52*H52)</f>
        <v>0</v>
      </c>
      <c r="K52" s="5" t="s">
        <v>187</v>
      </c>
      <c r="L52" s="8">
        <f>J52/K52</f>
        <v>0</v>
      </c>
      <c r="M52" s="8">
        <f>(L52*35)/12</f>
        <v>0</v>
      </c>
    </row>
    <row r="53" spans="1:13" s="1" customFormat="1">
      <c r="A53" s="9" t="s">
        <v>64</v>
      </c>
      <c r="B53" s="10" t="s">
        <v>139</v>
      </c>
      <c r="C53" s="1">
        <v>7589</v>
      </c>
      <c r="D53" s="1">
        <f>C53-B53</f>
        <v>0</v>
      </c>
      <c r="E53" s="1">
        <v>286</v>
      </c>
      <c r="F53" s="1">
        <v>45</v>
      </c>
      <c r="G53" s="1">
        <f>SUM(E53:F53)</f>
        <v>0</v>
      </c>
      <c r="H53" s="11">
        <f>G53/C53</f>
        <v>0</v>
      </c>
      <c r="I53" s="1">
        <f>C53-G53</f>
        <v>0</v>
      </c>
      <c r="J53" s="12">
        <f>B53-(B53*H53)</f>
        <v>0</v>
      </c>
      <c r="K53" s="10" t="s">
        <v>170</v>
      </c>
      <c r="L53" s="13">
        <f>J53/K53</f>
        <v>0</v>
      </c>
      <c r="M53" s="13">
        <f>(L53*35)/12</f>
        <v>0</v>
      </c>
    </row>
    <row r="54" spans="1:13" s="3" customFormat="1">
      <c r="A54" s="4" t="s">
        <v>65</v>
      </c>
      <c r="B54" s="5" t="s">
        <v>140</v>
      </c>
      <c r="C54" s="3">
        <v>792</v>
      </c>
      <c r="D54" s="3">
        <f>C54-B54</f>
        <v>0</v>
      </c>
      <c r="E54" s="3">
        <v>123</v>
      </c>
      <c r="F54" s="3">
        <v>18</v>
      </c>
      <c r="G54" s="3">
        <f>SUM(E54:F54)</f>
        <v>0</v>
      </c>
      <c r="H54" s="6">
        <f>G54/C54</f>
        <v>0</v>
      </c>
      <c r="I54" s="3">
        <f>C54-G54</f>
        <v>0</v>
      </c>
      <c r="J54" s="7">
        <f>B54-(B54*H54)</f>
        <v>0</v>
      </c>
      <c r="K54" s="5" t="s">
        <v>177</v>
      </c>
      <c r="L54" s="8">
        <f>J54/K54</f>
        <v>0</v>
      </c>
      <c r="M54" s="8">
        <f>(L54*35)/12</f>
        <v>0</v>
      </c>
    </row>
    <row r="55" spans="1:13" s="1" customFormat="1">
      <c r="A55" s="9" t="s">
        <v>66</v>
      </c>
      <c r="B55" s="10" t="s">
        <v>141</v>
      </c>
      <c r="C55" s="1">
        <v>3168</v>
      </c>
      <c r="D55" s="1">
        <f>C55-B55</f>
        <v>0</v>
      </c>
      <c r="E55" s="1">
        <v>1736</v>
      </c>
      <c r="F55" s="1">
        <v>235</v>
      </c>
      <c r="G55" s="1">
        <f>SUM(E55:F55)</f>
        <v>0</v>
      </c>
      <c r="H55" s="11">
        <f>G55/C55</f>
        <v>0</v>
      </c>
      <c r="I55" s="1">
        <f>C55-G55</f>
        <v>0</v>
      </c>
      <c r="J55" s="12">
        <f>B55-(B55*H55)</f>
        <v>0</v>
      </c>
      <c r="K55" s="10" t="s">
        <v>165</v>
      </c>
      <c r="L55" s="13">
        <f>J55/K55</f>
        <v>0</v>
      </c>
      <c r="M55" s="13">
        <f>(L55*35)/12</f>
        <v>0</v>
      </c>
    </row>
    <row r="56" spans="1:13" s="3" customFormat="1">
      <c r="A56" s="4" t="s">
        <v>67</v>
      </c>
      <c r="B56" s="5" t="s">
        <v>142</v>
      </c>
      <c r="C56" s="3">
        <v>5062</v>
      </c>
      <c r="D56" s="3">
        <f>C56-B56</f>
        <v>0</v>
      </c>
      <c r="E56" s="3">
        <v>2542</v>
      </c>
      <c r="F56" s="3">
        <v>345</v>
      </c>
      <c r="G56" s="3">
        <f>SUM(E56:F56)</f>
        <v>0</v>
      </c>
      <c r="H56" s="6">
        <f>G56/C56</f>
        <v>0</v>
      </c>
      <c r="I56" s="3">
        <f>C56-G56</f>
        <v>0</v>
      </c>
      <c r="J56" s="7">
        <f>B56-(B56*H56)</f>
        <v>0</v>
      </c>
      <c r="K56" s="5" t="s">
        <v>188</v>
      </c>
      <c r="L56" s="8">
        <f>J56/K56</f>
        <v>0</v>
      </c>
      <c r="M56" s="8">
        <f>(L56*35)/12</f>
        <v>0</v>
      </c>
    </row>
    <row r="57" spans="1:13" s="1" customFormat="1">
      <c r="A57" s="9" t="s">
        <v>68</v>
      </c>
      <c r="B57" s="10" t="s">
        <v>143</v>
      </c>
      <c r="C57" s="1">
        <v>1510</v>
      </c>
      <c r="D57" s="1">
        <f>C57-B57</f>
        <v>0</v>
      </c>
      <c r="E57" s="1">
        <v>92</v>
      </c>
      <c r="F57" s="1">
        <v>13</v>
      </c>
      <c r="G57" s="1">
        <f>SUM(E57:F57)</f>
        <v>0</v>
      </c>
      <c r="H57" s="11">
        <f>G57/C57</f>
        <v>0</v>
      </c>
      <c r="I57" s="1">
        <f>C57-G57</f>
        <v>0</v>
      </c>
      <c r="J57" s="12">
        <f>B57-(B57*H57)</f>
        <v>0</v>
      </c>
      <c r="K57" s="10" t="s">
        <v>189</v>
      </c>
      <c r="L57" s="13">
        <f>J57/K57</f>
        <v>0</v>
      </c>
      <c r="M57" s="13">
        <f>(L57*35)/12</f>
        <v>0</v>
      </c>
    </row>
    <row r="58" spans="1:13" s="3" customFormat="1">
      <c r="A58" s="4" t="s">
        <v>69</v>
      </c>
      <c r="B58" s="5" t="s">
        <v>144</v>
      </c>
      <c r="C58" s="3">
        <v>487</v>
      </c>
      <c r="D58" s="3">
        <f>C58-B58</f>
        <v>0</v>
      </c>
      <c r="E58" s="3">
        <v>118</v>
      </c>
      <c r="F58" s="3">
        <v>42</v>
      </c>
      <c r="G58" s="3">
        <f>SUM(E58:F58)</f>
        <v>0</v>
      </c>
      <c r="H58" s="6">
        <f>G58/C58</f>
        <v>0</v>
      </c>
      <c r="I58" s="3">
        <f>C58-G58</f>
        <v>0</v>
      </c>
      <c r="J58" s="7">
        <f>B58-(B58*H58)</f>
        <v>0</v>
      </c>
      <c r="K58" s="5" t="s">
        <v>177</v>
      </c>
      <c r="L58" s="8">
        <f>J58/K58</f>
        <v>0</v>
      </c>
      <c r="M58" s="8">
        <f>(L58*35)/12</f>
        <v>0</v>
      </c>
    </row>
    <row r="59" spans="1:13" s="1" customFormat="1">
      <c r="A59" s="9" t="s">
        <v>70</v>
      </c>
      <c r="B59" s="10" t="s">
        <v>145</v>
      </c>
      <c r="C59" s="1">
        <v>5124</v>
      </c>
      <c r="D59" s="1">
        <f>C59-B59</f>
        <v>0</v>
      </c>
      <c r="E59" s="1">
        <v>145</v>
      </c>
      <c r="F59" s="1">
        <v>42</v>
      </c>
      <c r="G59" s="1">
        <f>SUM(E59:F59)</f>
        <v>0</v>
      </c>
      <c r="H59" s="11">
        <f>G59/C59</f>
        <v>0</v>
      </c>
      <c r="I59" s="1">
        <f>C59-G59</f>
        <v>0</v>
      </c>
      <c r="J59" s="12">
        <f>B59-(B59*H59)</f>
        <v>0</v>
      </c>
      <c r="K59" s="10" t="s">
        <v>165</v>
      </c>
      <c r="L59" s="13">
        <f>J59/K59</f>
        <v>0</v>
      </c>
      <c r="M59" s="13">
        <f>(L59*35)/12</f>
        <v>0</v>
      </c>
    </row>
    <row r="60" spans="1:13" s="3" customFormat="1">
      <c r="A60" s="4" t="s">
        <v>71</v>
      </c>
      <c r="B60" s="5" t="s">
        <v>146</v>
      </c>
      <c r="C60" s="3">
        <v>69</v>
      </c>
      <c r="D60" s="3">
        <f>C60-B60</f>
        <v>0</v>
      </c>
      <c r="E60" s="3">
        <v>10</v>
      </c>
      <c r="F60" s="3">
        <v>0</v>
      </c>
      <c r="G60" s="3">
        <f>SUM(E60:F60)</f>
        <v>0</v>
      </c>
      <c r="H60" s="6">
        <f>G60/C60</f>
        <v>0</v>
      </c>
      <c r="I60" s="3">
        <f>C60-G60</f>
        <v>0</v>
      </c>
      <c r="J60" s="7">
        <f>B60-(B60*H60)</f>
        <v>0</v>
      </c>
      <c r="K60" s="5" t="s">
        <v>190</v>
      </c>
      <c r="L60" s="8">
        <f>J60/K60</f>
        <v>0</v>
      </c>
      <c r="M60" s="8">
        <f>(L60*35)/12</f>
        <v>0</v>
      </c>
    </row>
    <row r="61" spans="1:13" s="1" customFormat="1">
      <c r="A61" s="9" t="s">
        <v>72</v>
      </c>
      <c r="B61" s="10" t="s">
        <v>147</v>
      </c>
      <c r="C61" s="1">
        <v>1046</v>
      </c>
      <c r="D61" s="1">
        <f>C61-B61</f>
        <v>0</v>
      </c>
      <c r="E61" s="1">
        <v>28</v>
      </c>
      <c r="F61" s="1">
        <v>4</v>
      </c>
      <c r="G61" s="1">
        <f>SUM(E61:F61)</f>
        <v>0</v>
      </c>
      <c r="H61" s="11">
        <f>G61/C61</f>
        <v>0</v>
      </c>
      <c r="I61" s="1">
        <f>C61-G61</f>
        <v>0</v>
      </c>
      <c r="J61" s="12">
        <f>B61-(B61*H61)</f>
        <v>0</v>
      </c>
      <c r="K61" s="10" t="s">
        <v>168</v>
      </c>
      <c r="L61" s="13">
        <f>J61/K61</f>
        <v>0</v>
      </c>
      <c r="M61" s="13">
        <f>(L61*35)/12</f>
        <v>0</v>
      </c>
    </row>
    <row r="62" spans="1:13" s="3" customFormat="1">
      <c r="A62" s="4" t="s">
        <v>73</v>
      </c>
      <c r="B62" s="5" t="s">
        <v>148</v>
      </c>
      <c r="C62" s="3">
        <v>1510</v>
      </c>
      <c r="D62" s="3">
        <f>C62-B62</f>
        <v>0</v>
      </c>
      <c r="E62" s="3">
        <v>35</v>
      </c>
      <c r="F62" s="3">
        <v>28</v>
      </c>
      <c r="G62" s="3">
        <f>SUM(E62:F62)</f>
        <v>0</v>
      </c>
      <c r="H62" s="6">
        <f>G62/C62</f>
        <v>0</v>
      </c>
      <c r="I62" s="3">
        <f>C62-G62</f>
        <v>0</v>
      </c>
      <c r="J62" s="7">
        <f>B62-(B62*H62)</f>
        <v>0</v>
      </c>
      <c r="K62" s="5" t="s">
        <v>165</v>
      </c>
      <c r="L62" s="8">
        <f>J62/K62</f>
        <v>0</v>
      </c>
      <c r="M62" s="8">
        <f>(L62*35)/12</f>
        <v>0</v>
      </c>
    </row>
    <row r="63" spans="1:13" s="1" customFormat="1">
      <c r="A63" s="9" t="s">
        <v>74</v>
      </c>
      <c r="B63" s="10" t="s">
        <v>149</v>
      </c>
      <c r="C63" s="1">
        <v>948</v>
      </c>
      <c r="D63" s="1">
        <f>C63-B63</f>
        <v>0</v>
      </c>
      <c r="E63" s="1">
        <v>62</v>
      </c>
      <c r="F63" s="1">
        <v>8</v>
      </c>
      <c r="G63" s="1">
        <f>SUM(E63:F63)</f>
        <v>0</v>
      </c>
      <c r="H63" s="11">
        <f>G63/C63</f>
        <v>0</v>
      </c>
      <c r="I63" s="1">
        <f>C63-G63</f>
        <v>0</v>
      </c>
      <c r="J63" s="12">
        <f>B63-(B63*H63)</f>
        <v>0</v>
      </c>
      <c r="K63" s="10" t="s">
        <v>179</v>
      </c>
      <c r="L63" s="13">
        <f>J63/K63</f>
        <v>0</v>
      </c>
      <c r="M63" s="13">
        <f>(L63*35)/12</f>
        <v>0</v>
      </c>
    </row>
    <row r="64" spans="1:13" s="3" customFormat="1">
      <c r="A64" s="4" t="s">
        <v>75</v>
      </c>
      <c r="B64" s="5" t="s">
        <v>150</v>
      </c>
      <c r="C64" s="3">
        <v>561</v>
      </c>
      <c r="D64" s="3">
        <f>C64-B64</f>
        <v>0</v>
      </c>
      <c r="E64" s="3">
        <v>16</v>
      </c>
      <c r="F64" s="3">
        <v>13</v>
      </c>
      <c r="G64" s="3">
        <f>SUM(E64:F64)</f>
        <v>0</v>
      </c>
      <c r="H64" s="6">
        <f>G64/C64</f>
        <v>0</v>
      </c>
      <c r="I64" s="3">
        <f>C64-G64</f>
        <v>0</v>
      </c>
      <c r="J64" s="7">
        <f>B64-(B64*H64)</f>
        <v>0</v>
      </c>
      <c r="K64" s="5" t="s">
        <v>188</v>
      </c>
      <c r="L64" s="8">
        <f>J64/K64</f>
        <v>0</v>
      </c>
      <c r="M64" s="8">
        <f>(L64*35)/12</f>
        <v>0</v>
      </c>
    </row>
    <row r="65" spans="1:13" s="1" customFormat="1">
      <c r="A65" s="9" t="s">
        <v>76</v>
      </c>
      <c r="B65" s="10" t="s">
        <v>151</v>
      </c>
      <c r="C65" s="1">
        <v>1146</v>
      </c>
      <c r="D65" s="1">
        <f>C65-B65</f>
        <v>0</v>
      </c>
      <c r="E65" s="1">
        <v>181</v>
      </c>
      <c r="F65" s="1">
        <v>23</v>
      </c>
      <c r="G65" s="1">
        <f>SUM(E65:F65)</f>
        <v>0</v>
      </c>
      <c r="H65" s="11">
        <f>G65/C65</f>
        <v>0</v>
      </c>
      <c r="I65" s="1">
        <f>C65-G65</f>
        <v>0</v>
      </c>
      <c r="J65" s="12">
        <f>B65-(B65*H65)</f>
        <v>0</v>
      </c>
      <c r="K65" s="10" t="s">
        <v>177</v>
      </c>
      <c r="L65" s="13">
        <f>J65/K65</f>
        <v>0</v>
      </c>
      <c r="M65" s="13">
        <f>(L65*35)/12</f>
        <v>0</v>
      </c>
    </row>
    <row r="66" spans="1:13" s="3" customFormat="1">
      <c r="A66" s="4" t="s">
        <v>77</v>
      </c>
      <c r="B66" s="5" t="s">
        <v>152</v>
      </c>
      <c r="C66" s="3">
        <v>2784</v>
      </c>
      <c r="D66" s="3">
        <f>C66-B66</f>
        <v>0</v>
      </c>
      <c r="E66" s="3">
        <v>205</v>
      </c>
      <c r="F66" s="3">
        <v>25</v>
      </c>
      <c r="G66" s="3">
        <f>SUM(E66:F66)</f>
        <v>0</v>
      </c>
      <c r="H66" s="6">
        <f>G66/C66</f>
        <v>0</v>
      </c>
      <c r="I66" s="3">
        <f>C66-G66</f>
        <v>0</v>
      </c>
      <c r="J66" s="7">
        <f>B66-(B66*H66)</f>
        <v>0</v>
      </c>
      <c r="K66" s="5" t="s">
        <v>165</v>
      </c>
      <c r="L66" s="8">
        <f>J66/K66</f>
        <v>0</v>
      </c>
      <c r="M66" s="8">
        <f>(L66*35)/12</f>
        <v>0</v>
      </c>
    </row>
    <row r="67" spans="1:13" s="1" customFormat="1">
      <c r="A67" s="9" t="s">
        <v>78</v>
      </c>
      <c r="B67" s="10" t="s">
        <v>153</v>
      </c>
      <c r="C67" s="1">
        <v>1258</v>
      </c>
      <c r="D67" s="1">
        <f>C67-B67</f>
        <v>0</v>
      </c>
      <c r="E67" s="1">
        <v>129</v>
      </c>
      <c r="F67" s="1">
        <v>16</v>
      </c>
      <c r="G67" s="1">
        <f>SUM(E67:F67)</f>
        <v>0</v>
      </c>
      <c r="H67" s="11">
        <f>G67/C67</f>
        <v>0</v>
      </c>
      <c r="I67" s="1">
        <f>C67-G67</f>
        <v>0</v>
      </c>
      <c r="J67" s="12">
        <f>B67-(B67*H67)</f>
        <v>0</v>
      </c>
      <c r="K67" s="10" t="s">
        <v>170</v>
      </c>
      <c r="L67" s="13">
        <f>J67/K67</f>
        <v>0</v>
      </c>
      <c r="M67" s="13">
        <f>(L67*35)/12</f>
        <v>0</v>
      </c>
    </row>
    <row r="68" spans="1:13" s="3" customFormat="1">
      <c r="A68" s="4" t="s">
        <v>79</v>
      </c>
      <c r="B68" s="5" t="s">
        <v>154</v>
      </c>
      <c r="C68" s="3">
        <v>289</v>
      </c>
      <c r="D68" s="3">
        <f>C68-B68</f>
        <v>0</v>
      </c>
      <c r="E68" s="3">
        <v>18</v>
      </c>
      <c r="F68" s="3">
        <v>7</v>
      </c>
      <c r="G68" s="3">
        <f>SUM(E68:F68)</f>
        <v>0</v>
      </c>
      <c r="H68" s="6">
        <f>G68/C68</f>
        <v>0</v>
      </c>
      <c r="I68" s="3">
        <f>C68-G68</f>
        <v>0</v>
      </c>
      <c r="J68" s="7">
        <f>B68-(B68*H68)</f>
        <v>0</v>
      </c>
      <c r="K68" s="5" t="s">
        <v>165</v>
      </c>
      <c r="L68" s="8">
        <f>J68/K68</f>
        <v>0</v>
      </c>
      <c r="M68" s="8">
        <f>(L68*35)/12</f>
        <v>0</v>
      </c>
    </row>
    <row r="69" spans="1:13" s="1" customFormat="1">
      <c r="A69" s="9" t="s">
        <v>80</v>
      </c>
      <c r="B69" s="10" t="s">
        <v>155</v>
      </c>
      <c r="C69" s="1">
        <v>1173</v>
      </c>
      <c r="D69" s="1">
        <f>C69-B69</f>
        <v>0</v>
      </c>
      <c r="E69" s="1">
        <v>70</v>
      </c>
      <c r="F69" s="1">
        <v>18</v>
      </c>
      <c r="G69" s="1">
        <f>SUM(E69:F69)</f>
        <v>0</v>
      </c>
      <c r="H69" s="11">
        <f>G69/C69</f>
        <v>0</v>
      </c>
      <c r="I69" s="1">
        <f>C69-G69</f>
        <v>0</v>
      </c>
      <c r="J69" s="12">
        <f>B69-(B69*H69)</f>
        <v>0</v>
      </c>
      <c r="K69" s="10" t="s">
        <v>172</v>
      </c>
      <c r="L69" s="13">
        <f>J69/K69</f>
        <v>0</v>
      </c>
      <c r="M69" s="13">
        <f>(L69*35)/12</f>
        <v>0</v>
      </c>
    </row>
    <row r="70" spans="1:13" s="3" customFormat="1">
      <c r="A70" s="4" t="s">
        <v>81</v>
      </c>
      <c r="B70" s="5" t="s">
        <v>156</v>
      </c>
      <c r="C70" s="3">
        <v>2717</v>
      </c>
      <c r="D70" s="3">
        <f>C70-B70</f>
        <v>0</v>
      </c>
      <c r="E70" s="3">
        <v>171</v>
      </c>
      <c r="F70" s="3">
        <v>85</v>
      </c>
      <c r="G70" s="3">
        <f>SUM(E70:F70)</f>
        <v>0</v>
      </c>
      <c r="H70" s="6">
        <f>G70/C70</f>
        <v>0</v>
      </c>
      <c r="I70" s="3">
        <f>C70-G70</f>
        <v>0</v>
      </c>
      <c r="J70" s="7">
        <f>B70-(B70*H70)</f>
        <v>0</v>
      </c>
      <c r="K70" s="5" t="s">
        <v>170</v>
      </c>
      <c r="L70" s="8">
        <f>J70/K70</f>
        <v>0</v>
      </c>
      <c r="M70" s="8">
        <f>(L70*35)/12</f>
        <v>0</v>
      </c>
    </row>
    <row r="71" spans="1:13" s="1" customFormat="1">
      <c r="A71" s="9" t="s">
        <v>82</v>
      </c>
      <c r="B71" s="10" t="s">
        <v>157</v>
      </c>
      <c r="C71" s="1">
        <v>1337</v>
      </c>
      <c r="D71" s="1">
        <f>C71-B71</f>
        <v>0</v>
      </c>
      <c r="E71" s="1">
        <v>80</v>
      </c>
      <c r="F71" s="1">
        <v>9</v>
      </c>
      <c r="G71" s="1">
        <f>SUM(E71:F71)</f>
        <v>0</v>
      </c>
      <c r="H71" s="11">
        <f>G71/C71</f>
        <v>0</v>
      </c>
      <c r="I71" s="1">
        <f>C71-G71</f>
        <v>0</v>
      </c>
      <c r="J71" s="12">
        <f>B71-(B71*H71)</f>
        <v>0</v>
      </c>
      <c r="K71" s="10" t="s">
        <v>175</v>
      </c>
      <c r="L71" s="13">
        <f>J71/K71</f>
        <v>0</v>
      </c>
      <c r="M71" s="13">
        <f>(L71*35)/12</f>
        <v>0</v>
      </c>
    </row>
    <row r="72" spans="1:13" s="3" customFormat="1">
      <c r="A72" s="4" t="s">
        <v>83</v>
      </c>
      <c r="B72" s="5" t="s">
        <v>158</v>
      </c>
      <c r="C72" s="3">
        <v>1828</v>
      </c>
      <c r="D72" s="3">
        <f>C72-B72</f>
        <v>0</v>
      </c>
      <c r="E72" s="3">
        <v>80</v>
      </c>
      <c r="F72" s="3">
        <v>20</v>
      </c>
      <c r="G72" s="3">
        <f>SUM(E72:F72)</f>
        <v>0</v>
      </c>
      <c r="H72" s="6">
        <f>G72/C72</f>
        <v>0</v>
      </c>
      <c r="I72" s="3">
        <f>C72-G72</f>
        <v>0</v>
      </c>
      <c r="J72" s="7">
        <f>B72-(B72*H72)</f>
        <v>0</v>
      </c>
      <c r="K72" s="5" t="s">
        <v>172</v>
      </c>
      <c r="L72" s="8">
        <f>J72/K72</f>
        <v>0</v>
      </c>
      <c r="M72" s="8">
        <f>(L72*35)/12</f>
        <v>0</v>
      </c>
    </row>
    <row r="73" spans="1:13" s="1" customFormat="1">
      <c r="A73" s="9" t="s">
        <v>84</v>
      </c>
      <c r="B73" s="10" t="s">
        <v>159</v>
      </c>
      <c r="C73" s="1">
        <v>757</v>
      </c>
      <c r="D73" s="1">
        <f>C73-B73</f>
        <v>0</v>
      </c>
      <c r="E73" s="1">
        <v>23</v>
      </c>
      <c r="F73" s="1">
        <v>26</v>
      </c>
      <c r="G73" s="1">
        <f>SUM(E73:F73)</f>
        <v>0</v>
      </c>
      <c r="H73" s="11">
        <f>G73/C73</f>
        <v>0</v>
      </c>
      <c r="I73" s="1">
        <f>C73-G73</f>
        <v>0</v>
      </c>
      <c r="J73" s="12">
        <f>B73-(B73*H73)</f>
        <v>0</v>
      </c>
      <c r="K73" s="10" t="s">
        <v>172</v>
      </c>
      <c r="L73" s="13">
        <f>J73/K73</f>
        <v>0</v>
      </c>
      <c r="M73" s="13">
        <f>(L73*35)/12</f>
        <v>0</v>
      </c>
    </row>
    <row r="74" spans="1:13" s="3" customFormat="1">
      <c r="A74" s="4" t="s">
        <v>85</v>
      </c>
      <c r="B74" s="5" t="s">
        <v>160</v>
      </c>
      <c r="C74" s="3">
        <v>405</v>
      </c>
      <c r="D74" s="3">
        <f>C74-B74</f>
        <v>0</v>
      </c>
      <c r="E74" s="3">
        <v>27</v>
      </c>
      <c r="F74" s="3">
        <v>12</v>
      </c>
      <c r="G74" s="3">
        <f>SUM(E74:F74)</f>
        <v>0</v>
      </c>
      <c r="H74" s="6">
        <f>G74/C74</f>
        <v>0</v>
      </c>
      <c r="I74" s="3">
        <f>C74-G74</f>
        <v>0</v>
      </c>
      <c r="J74" s="7">
        <f>B74-(B74*H74)</f>
        <v>0</v>
      </c>
      <c r="K74" s="5" t="s">
        <v>168</v>
      </c>
      <c r="L74" s="8">
        <f>J74/K74</f>
        <v>0</v>
      </c>
      <c r="M74" s="8">
        <f>(L74*35)/12</f>
        <v>0</v>
      </c>
    </row>
    <row r="75" spans="1:13" s="1" customFormat="1">
      <c r="A75" s="9" t="s">
        <v>86</v>
      </c>
      <c r="B75" s="10" t="s">
        <v>161</v>
      </c>
      <c r="C75" s="1">
        <v>10153</v>
      </c>
      <c r="D75" s="1">
        <f>C75-B75</f>
        <v>0</v>
      </c>
      <c r="E75" s="1">
        <v>970</v>
      </c>
      <c r="F75" s="1">
        <v>94</v>
      </c>
      <c r="G75" s="1">
        <f>SUM(E75:F75)</f>
        <v>0</v>
      </c>
      <c r="H75" s="11">
        <f>G75/C75</f>
        <v>0</v>
      </c>
      <c r="I75" s="1">
        <f>C75-G75</f>
        <v>0</v>
      </c>
      <c r="J75" s="12">
        <f>B75-(B75*H75)</f>
        <v>0</v>
      </c>
      <c r="K75" s="10" t="s">
        <v>191</v>
      </c>
      <c r="L75" s="13">
        <f>J75/K75</f>
        <v>0</v>
      </c>
      <c r="M75" s="13">
        <f>(L75*35)/12</f>
        <v>0</v>
      </c>
    </row>
    <row r="76" spans="1:13" s="3" customFormat="1">
      <c r="A76" s="4" t="s">
        <v>87</v>
      </c>
      <c r="B76" s="5" t="s">
        <v>162</v>
      </c>
      <c r="C76" s="3">
        <v>6317</v>
      </c>
      <c r="D76" s="3">
        <f>C76-B76</f>
        <v>0</v>
      </c>
      <c r="E76" s="3">
        <v>175</v>
      </c>
      <c r="F76" s="3">
        <v>50</v>
      </c>
      <c r="G76" s="3">
        <f>SUM(E76:F76)</f>
        <v>0</v>
      </c>
      <c r="H76" s="6">
        <f>G76/C76</f>
        <v>0</v>
      </c>
      <c r="I76" s="3">
        <f>C76-G76</f>
        <v>0</v>
      </c>
      <c r="J76" s="7">
        <f>B76-(B76*H76)</f>
        <v>0</v>
      </c>
      <c r="K76" s="5" t="s">
        <v>192</v>
      </c>
      <c r="L76" s="8">
        <f>J76/K76</f>
        <v>0</v>
      </c>
      <c r="M76" s="8">
        <f>(L76*35)/12</f>
        <v>0</v>
      </c>
    </row>
    <row r="77" spans="1:13" s="1" customFormat="1">
      <c r="A77" s="9" t="s">
        <v>88</v>
      </c>
      <c r="B77" s="10" t="s">
        <v>163</v>
      </c>
      <c r="C77" s="1">
        <v>2019</v>
      </c>
      <c r="D77" s="1">
        <f>C77-B77</f>
        <v>0</v>
      </c>
      <c r="E77" s="1">
        <v>52</v>
      </c>
      <c r="F77" s="1">
        <v>15</v>
      </c>
      <c r="G77" s="1">
        <f>SUM(E77:F77)</f>
        <v>0</v>
      </c>
      <c r="H77" s="11">
        <f>G77/C77</f>
        <v>0</v>
      </c>
      <c r="I77" s="1">
        <f>C77-G77</f>
        <v>0</v>
      </c>
      <c r="J77" s="12">
        <f>B77-(B77*H77)</f>
        <v>0</v>
      </c>
      <c r="K77" s="10" t="s">
        <v>168</v>
      </c>
      <c r="L77" s="13">
        <f>J77/K77</f>
        <v>0</v>
      </c>
      <c r="M77" s="13">
        <f>(L77*35)/12</f>
        <v>0</v>
      </c>
    </row>
    <row r="78" spans="1:13" s="3" customFormat="1">
      <c r="A78" s="4" t="s">
        <v>89</v>
      </c>
      <c r="B78" s="5" t="s">
        <v>164</v>
      </c>
      <c r="C78" s="3">
        <v>7261</v>
      </c>
      <c r="D78" s="3">
        <f>C78-B78</f>
        <v>0</v>
      </c>
      <c r="E78" s="3">
        <v>966</v>
      </c>
      <c r="F78" s="3">
        <v>215</v>
      </c>
      <c r="G78" s="3">
        <f>SUM(E78:F78)</f>
        <v>0</v>
      </c>
      <c r="H78" s="6">
        <f>G78/C78</f>
        <v>0</v>
      </c>
      <c r="I78" s="3">
        <f>C78-G78</f>
        <v>0</v>
      </c>
      <c r="J78" s="7">
        <f>B78-(B78*H78)</f>
        <v>0</v>
      </c>
      <c r="K78" s="5" t="s">
        <v>167</v>
      </c>
      <c r="L78" s="8">
        <f>J78/K78</f>
        <v>0</v>
      </c>
      <c r="M78" s="8">
        <f>(L78*35)/12</f>
        <v>0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2019-01-15T13:03:13Z</dcterms:created>
  <dcterms:modified xsi:type="dcterms:W3CDTF">2019-01-15T13:03:13Z</dcterms:modified>
</cp:coreProperties>
</file>