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6540" yWindow="-440" windowWidth="38400" windowHeight="24000" tabRatio="944" firstSheet="2" activeTab="5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</sheet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E8" i="38" l="1"/>
  <c r="F29" i="25"/>
  <c r="F2" i="36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F17" i="30"/>
  <c r="F12" i="30"/>
  <c r="F7" i="30"/>
  <c r="F2" i="30"/>
  <c r="F14" i="29"/>
  <c r="F8" i="29"/>
  <c r="F2" i="29"/>
  <c r="F20" i="28"/>
  <c r="F14" i="28"/>
  <c r="F8" i="28"/>
  <c r="F2" i="28"/>
  <c r="E9" i="38"/>
  <c r="F9" i="38"/>
  <c r="E2" i="38"/>
  <c r="F2" i="38"/>
  <c r="F23" i="27"/>
  <c r="F16" i="27"/>
  <c r="F9" i="27"/>
  <c r="F2" i="27"/>
  <c r="F10" i="26"/>
  <c r="F2" i="26"/>
  <c r="F38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10" i="38"/>
  <c r="E11" i="38"/>
  <c r="E12" i="38"/>
  <c r="E13" i="38"/>
  <c r="E14" i="38"/>
  <c r="E15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<sst xmlns="http://schemas.openxmlformats.org/spreadsheetml/2006/main" count="2039" uniqueCount="213">
  <si>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</si>
  <si>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</si>
  <si>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</si>
  <si>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</si>
  <si>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</si>
  <si>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</si>
  <si>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</si>
  <si>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</si>
  <si>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</si>
  <si>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</si>
  <si>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</si>
  <si>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</si>
  <si>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</si>
  <si>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</si>
  <si>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</si>
  <si>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</si>
  <si>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</si>
  <si>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</si>
  <si>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</si>
  <si>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</si>
  <si>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</si>
  <si>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</si>
  <si>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</si>
  <si>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</si>
  <si>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</si>
  <si>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</si>
  <si>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</si>
  <si>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</si>
  <si>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</si>
  <si>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</si>
  <si>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</si>
  <si>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</si>
  <si>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</si>
  <si>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</si>
  <si>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</si>
  <si>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</si>
  <si>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</si>
  <si>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</si>
  <si>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</si>
  <si>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</si>
  <si>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</si>
  <si>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</si>
  <si>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</si>
  <si>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</si>
  <si>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</si>
  <si>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</si>
  <si>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</si>
  <si>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</si>
  <si>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</si>
  <si>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</si>
  <si>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</si>
  <si>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</si>
  <si>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</si>
  <si>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</si>
  <si>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</si>
  <si>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</si>
  <si>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</si>
  <si>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</si>
  <si>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</si>
  <si>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</si>
  <si>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</si>
  <si>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</si>
  <si>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</si>
  <si>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</si>
  <si>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</si>
  <si>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</si>
  <si>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</si>
  <si>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</si>
  <si>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</si>
  <si>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</si>
  <si>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</si>
  <si>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</si>
  <si>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</si>
  <si>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</si>
  <si>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</si>
  <si>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</si>
  <si>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</si>
  <si>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</si>
  <si>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</si>
  <si>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</si>
  <si>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</si>
  <si>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</si>
  <si>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</si>
  <si>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</si>
  <si>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</si>
  <si>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</si>
  <si>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</si>
  <si>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</si>
  <si>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</si>
  <si>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</si>
  <si>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</si>
  <si>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</si>
  <si>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</si>
  <si>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</si>
  <si>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</si>
  <si>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</si>
  <si>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</si>
  <si>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</si>
  <si>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</si>
  <si>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</si>
  <si>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</si>
  <si>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</si>
  <si>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</si>
  <si>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</si>
  <si>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</si>
  <si>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</si>
  <si>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</si>
  <si>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</si>
  <si>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</si>
  <si>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</si>
  <si>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</si>
  <si>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</si>
  <si>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</si>
  <si>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</si>
  <si>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</si>
  <si>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</si>
  <si>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</si>
  <si>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</si>
  <si>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</si>
  <si>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</si>
  <si>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</si>
  <si>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</si>
  <si>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</si>
  <si>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</si>
  <si>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</si>
  <si>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</si>
  <si>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</si>
  <si>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</si>
  <si>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</si>
  <si>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</si>
  <si>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</si>
  <si>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</si>
  <si>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</si>
  <si>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</si>
  <si>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</si>
  <si>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</si>
  <si>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</si>
  <si>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</si>
  <si>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</si>
  <si>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</si>
  <si>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</si>
  <si>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</si>
  <si>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</si>
  <si>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</si>
  <si>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</si>
  <si>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</si>
  <si>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</si>
  <si>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</si>
  <si>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</si>
  <si>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</si>
  <si>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</si>
  <si>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</si>
  <si>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</si>
  <si>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</si>
  <si>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</si>
  <si>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</si>
  <si>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</si>
  <si>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</si>
  <si>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</si>
  <si>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</si>
  <si>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</si>
  <si>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</si>
  <si>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</si>
  <si>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</si>
  <si>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</si>
  <si>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</si>
  <si>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</si>
  <si>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</si>
  <si>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</si>
  <si>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</si>
  <si>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</si>
  <si>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</si>
  <si>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</si>
  <si>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</si>
  <si>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</si>
  <si>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</si>
  <si>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</si>
  <si>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</si>
  <si>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</si>
  <si>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</si>
  <si>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</si>
  <si>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</si>
  <si>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</si>
  <si>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</si>
  <si>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</si>
  <si>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</si>
  <si>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</si>
  <si>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</si>
  <si>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</si>
  <si>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</si>
  <si>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</si>
  <si>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</si>
  <si>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</si>
  <si>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</si>
  <si>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</si>
  <si>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</si>
  <si>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</si>
  <si>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</si>
  <si>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</si>
  <si>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</si>
  <si>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</si>
  <si>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</si>
  <si>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</si>
  <si>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</si>
  <si>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</si>
  <si>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</si>
  <si>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</si>
  <si>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</si>
  <si>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</si>
  <si>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</si>
  <si>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before I added another washer</t>
  </si>
  <si>
    <t>don't worry about it</t>
  </si>
  <si>
    <t>This shipment came in 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</si>
</sst>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20504"/>
        <c:axId val="2083668888"/>
      </c:barChart>
      <c:catAx>
        <c:axId val="208442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3668888"/>
        <c:crosses val="autoZero"/>
        <c:auto val="1"/>
        <c:lblAlgn val="ctr"/>
        <c:lblOffset val="100"/>
        <c:noMultiLvlLbl val="0"/>
      </c:catAx>
      <c:valAx>
        <c:axId val="208366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42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98328"/>
        <c:axId val="2086892632"/>
      </c:barChart>
      <c:catAx>
        <c:axId val="208689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892632"/>
        <c:crosses val="autoZero"/>
        <c:auto val="1"/>
        <c:lblAlgn val="ctr"/>
        <c:lblOffset val="100"/>
        <c:noMultiLvlLbl val="0"/>
      </c:catAx>
      <c:valAx>
        <c:axId val="208689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9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6376"/>
        <c:axId val="2086602056"/>
      </c:barChart>
      <c:catAx>
        <c:axId val="208659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602056"/>
        <c:crosses val="autoZero"/>
        <c:auto val="1"/>
        <c:lblAlgn val="ctr"/>
        <c:lblOffset val="100"/>
        <c:noMultiLvlLbl val="0"/>
      </c:catAx>
      <c:valAx>
        <c:axId val="2086602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59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693912"/>
        <c:axId val="2019688472"/>
      </c:barChart>
      <c:catAx>
        <c:axId val="201969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9688472"/>
        <c:crosses val="autoZero"/>
        <c:auto val="1"/>
        <c:lblAlgn val="ctr"/>
        <c:lblOffset val="100"/>
        <c:noMultiLvlLbl val="0"/>
      </c:catAx>
      <c:valAx>
        <c:axId val="201968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6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647976"/>
        <c:axId val="2019642280"/>
      </c:barChart>
      <c:catAx>
        <c:axId val="201964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19642280"/>
        <c:crosses val="autoZero"/>
        <c:auto val="1"/>
        <c:lblAlgn val="ctr"/>
        <c:lblOffset val="100"/>
        <c:noMultiLvlLbl val="0"/>
      </c:catAx>
      <c:valAx>
        <c:axId val="201964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6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44952"/>
        <c:axId val="2086839192"/>
      </c:barChart>
      <c:catAx>
        <c:axId val="208684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839192"/>
        <c:crosses val="autoZero"/>
        <c:auto val="1"/>
        <c:lblAlgn val="ctr"/>
        <c:lblOffset val="100"/>
        <c:noMultiLvlLbl val="0"/>
      </c:catAx>
      <c:valAx>
        <c:axId val="208683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4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98616"/>
        <c:axId val="2086792856"/>
      </c:barChart>
      <c:catAx>
        <c:axId val="20867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792856"/>
        <c:crosses val="autoZero"/>
        <c:auto val="1"/>
        <c:lblAlgn val="ctr"/>
        <c:lblOffset val="100"/>
        <c:noMultiLvlLbl val="0"/>
      </c:catAx>
      <c:valAx>
        <c:axId val="2086792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79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38728"/>
        <c:axId val="2086733032"/>
      </c:barChart>
      <c:catAx>
        <c:axId val="20867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733032"/>
        <c:crosses val="autoZero"/>
        <c:auto val="1"/>
        <c:lblAlgn val="ctr"/>
        <c:lblOffset val="100"/>
        <c:noMultiLvlLbl val="0"/>
      </c:catAx>
      <c:valAx>
        <c:axId val="2086733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73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82776"/>
        <c:axId val="2086677016"/>
      </c:barChart>
      <c:catAx>
        <c:axId val="208668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677016"/>
        <c:crosses val="autoZero"/>
        <c:auto val="1"/>
        <c:lblAlgn val="ctr"/>
        <c:lblOffset val="100"/>
        <c:noMultiLvlLbl val="0"/>
      </c:catAx>
      <c:valAx>
        <c:axId val="2086677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68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25224"/>
        <c:axId val="2114230904"/>
      </c:barChart>
      <c:catAx>
        <c:axId val="211422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230904"/>
        <c:crosses val="autoZero"/>
        <c:auto val="1"/>
        <c:lblAlgn val="ctr"/>
        <c:lblOffset val="100"/>
        <c:noMultiLvlLbl val="0"/>
      </c:catAx>
      <c:valAx>
        <c:axId val="211423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2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73112"/>
        <c:axId val="2114278792"/>
      </c:barChart>
      <c:catAx>
        <c:axId val="211427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278792"/>
        <c:crosses val="autoZero"/>
        <c:auto val="1"/>
        <c:lblAlgn val="ctr"/>
        <c:lblOffset val="100"/>
        <c:noMultiLvlLbl val="0"/>
      </c:catAx>
      <c:valAx>
        <c:axId val="211427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7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26872"/>
        <c:axId val="2087232328"/>
      </c:barChart>
      <c:catAx>
        <c:axId val="208722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232328"/>
        <c:crosses val="autoZero"/>
        <c:auto val="1"/>
        <c:lblAlgn val="ctr"/>
        <c:lblOffset val="100"/>
        <c:noMultiLvlLbl val="0"/>
      </c:catAx>
      <c:valAx>
        <c:axId val="208723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2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15464"/>
        <c:axId val="2087321208"/>
      </c:barChart>
      <c:catAx>
        <c:axId val="20873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321208"/>
        <c:crosses val="autoZero"/>
        <c:auto val="1"/>
        <c:lblAlgn val="ctr"/>
        <c:lblOffset val="100"/>
        <c:noMultiLvlLbl val="0"/>
      </c:catAx>
      <c:valAx>
        <c:axId val="208732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1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79752"/>
        <c:axId val="2087385496"/>
      </c:barChart>
      <c:catAx>
        <c:axId val="20873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385496"/>
        <c:crosses val="autoZero"/>
        <c:auto val="1"/>
        <c:lblAlgn val="ctr"/>
        <c:lblOffset val="100"/>
        <c:noMultiLvlLbl val="0"/>
      </c:catAx>
      <c:valAx>
        <c:axId val="208738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7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37096"/>
        <c:axId val="2087442840"/>
      </c:barChart>
      <c:catAx>
        <c:axId val="208743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442840"/>
        <c:crosses val="autoZero"/>
        <c:auto val="1"/>
        <c:lblAlgn val="ctr"/>
        <c:lblOffset val="100"/>
        <c:noMultiLvlLbl val="0"/>
      </c:catAx>
      <c:valAx>
        <c:axId val="208744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3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83224"/>
        <c:axId val="2087488968"/>
      </c:barChart>
      <c:catAx>
        <c:axId val="208748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488968"/>
        <c:crosses val="autoZero"/>
        <c:auto val="1"/>
        <c:lblAlgn val="ctr"/>
        <c:lblOffset val="100"/>
        <c:noMultiLvlLbl val="0"/>
      </c:catAx>
      <c:valAx>
        <c:axId val="208748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8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51080"/>
        <c:axId val="2087556824"/>
      </c:barChart>
      <c:catAx>
        <c:axId val="208755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556824"/>
        <c:crosses val="autoZero"/>
        <c:auto val="1"/>
        <c:lblAlgn val="ctr"/>
        <c:lblOffset val="100"/>
        <c:noMultiLvlLbl val="0"/>
      </c:catAx>
      <c:valAx>
        <c:axId val="208755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5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13848"/>
        <c:axId val="2087619592"/>
      </c:barChart>
      <c:catAx>
        <c:axId val="20876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619592"/>
        <c:crosses val="autoZero"/>
        <c:auto val="1"/>
        <c:lblAlgn val="ctr"/>
        <c:lblOffset val="100"/>
        <c:noMultiLvlLbl val="0"/>
      </c:catAx>
      <c:valAx>
        <c:axId val="208761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1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62616"/>
        <c:axId val="2087668376"/>
      </c:barChart>
      <c:catAx>
        <c:axId val="208766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7668376"/>
        <c:crosses val="autoZero"/>
        <c:auto val="1"/>
        <c:lblAlgn val="ctr"/>
        <c:lblOffset val="100"/>
        <c:noMultiLvlLbl val="0"/>
      </c:catAx>
      <c:valAx>
        <c:axId val="2087668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6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5" t="s">
        <v>37</v>
      </c>
      <c r="N9" s="335"/>
      <c r="O9" s="335"/>
      <c r="P9" s="335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34" t="s">
        <v>16</v>
      </c>
      <c r="D68" s="334"/>
      <c r="E68" s="334" t="s">
        <v>15</v>
      </c>
      <c r="F68" s="334"/>
      <c r="G68" s="1"/>
      <c r="H68" s="1"/>
      <c r="I68" s="1"/>
      <c r="J68" s="1"/>
      <c r="K68" s="334" t="s">
        <v>14</v>
      </c>
      <c r="L68" s="334"/>
      <c r="M68" s="1"/>
      <c r="N68" s="1"/>
      <c r="O68" s="1"/>
      <c r="P68" s="1"/>
      <c r="Q68" s="334" t="s">
        <v>13</v>
      </c>
      <c r="R68" s="334"/>
      <c r="S68" s="334" t="s">
        <v>12</v>
      </c>
      <c r="T68" s="334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189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46" t="s">
        <v>1</v>
      </c>
      <c r="E30" s="346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47" t="s">
        <v>42</v>
      </c>
      <c r="W8" s="347"/>
    </row>
    <row r="9" spans="1:27" ht="30" customHeight="1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42" t="s">
        <v>49</v>
      </c>
      <c r="B1" s="342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42" t="s">
        <v>48</v>
      </c>
      <c r="B2" s="342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42" t="s">
        <v>47</v>
      </c>
      <c r="B3" s="342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43" t="s">
        <v>40</v>
      </c>
      <c r="D9" s="344"/>
      <c r="E9" s="345" t="s">
        <v>39</v>
      </c>
      <c r="F9" s="345"/>
      <c r="G9" s="345"/>
      <c r="H9" s="345"/>
      <c r="I9" s="345"/>
      <c r="J9" s="141"/>
      <c r="K9" s="343" t="s">
        <v>38</v>
      </c>
      <c r="L9" s="344"/>
      <c r="M9" s="339" t="s">
        <v>37</v>
      </c>
      <c r="N9" s="339"/>
      <c r="O9" s="339"/>
      <c r="P9" s="339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40" t="s">
        <v>15</v>
      </c>
      <c r="F43" s="340"/>
      <c r="G43" s="28"/>
      <c r="H43" s="28"/>
      <c r="I43" s="28"/>
      <c r="J43" s="28"/>
      <c r="K43" s="341" t="s">
        <v>14</v>
      </c>
      <c r="L43" s="341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42"/>
      <c r="D68" s="342"/>
      <c r="E68" s="342"/>
      <c r="F68" s="342"/>
      <c r="K68" s="342"/>
      <c r="L68" s="342"/>
      <c r="Q68" s="342"/>
      <c r="R68" s="342"/>
      <c r="S68" s="342"/>
      <c r="T68" s="342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C68:D68"/>
    <mergeCell ref="E68:F68"/>
    <mergeCell ref="K68:L68"/>
    <mergeCell ref="Q68:R68"/>
    <mergeCell ref="S68:T68"/>
    <mergeCell ref="M9:P9"/>
    <mergeCell ref="E43:F43"/>
    <mergeCell ref="K43:L43"/>
    <mergeCell ref="A1:B1"/>
    <mergeCell ref="A2:B2"/>
    <mergeCell ref="A3:B3"/>
    <mergeCell ref="C9:D9"/>
    <mergeCell ref="E9:I9"/>
    <mergeCell ref="K9:L9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B1" workbookViewId="0">
      <selection activeCell="K7" sqref="K7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54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42</v>
      </c>
      <c r="D53" s="103"/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2" sqref="F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38" sqref="K38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11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11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11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11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11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11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11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11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11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11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11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11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11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 +0.4572</f>
        <v>12.5524</v>
      </c>
      <c r="G29" s="303">
        <v>12.2</v>
      </c>
      <c r="H29" t="s">
        <v>210</v>
      </c>
      <c r="K29" t="s">
        <v>211</v>
      </c>
    </row>
    <row r="30" spans="1:11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11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11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11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11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11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11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11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11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210</v>
      </c>
      <c r="K38" t="s">
        <v>211</v>
      </c>
    </row>
    <row r="39" spans="1:11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11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11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11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11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11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11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11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4" sqref="F24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34" t="s">
        <v>49</v>
      </c>
      <c r="B1" s="334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34" t="s">
        <v>48</v>
      </c>
      <c r="B2" s="334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34" t="s">
        <v>47</v>
      </c>
      <c r="B3" s="334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34" t="s">
        <v>56</v>
      </c>
      <c r="M176" s="334"/>
      <c r="N176" s="33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167</v>
      </c>
      <c r="B2" s="185" t="s">
        <v>110</v>
      </c>
      <c r="C2" s="185">
        <v>46</v>
      </c>
      <c r="D2" s="303"/>
      <c r="E2" s="306">
        <f>AVERAGE(LOOKUP(C2,Es!$A$12:$A$28,Es!$E$12:$E$28),LOOKUP(C2,Es!$A$12:$A$28,Es!$F$12:$F$28),LOOKUP(C2,Es!$A$12:$A$28,Es!$G$12:$G$28),LOOKUP(C2,Es!$A$12:$A$28,Es!$H$12:$H$28))</f>
        <v>0.88</v>
      </c>
      <c r="F2" s="185">
        <f>SUM(E2:E8)+7*0.97282</f>
        <v>12.969739999999998</v>
      </c>
      <c r="G2" s="185">
        <v>13.19</v>
      </c>
    </row>
    <row r="3" spans="1:7">
      <c r="A3" s="87"/>
      <c r="B3" s="185"/>
      <c r="C3" s="185">
        <v>45</v>
      </c>
      <c r="E3" s="306">
        <f>AVERAGE(LOOKUP(C3,Es!$A$12:$A$28,Es!$E$12:$E$28),LOOKUP(C3,Es!$A$12:$A$28,Es!$F$12:$F$28),LOOKUP(C3,Es!$A$12:$A$28,Es!$G$12:$G$28),LOOKUP(C3,Es!$A$12:$A$28,Es!$H$12:$H$28))</f>
        <v>0.87749999999999995</v>
      </c>
      <c r="F3" s="185"/>
      <c r="G3" s="185"/>
    </row>
    <row r="4" spans="1:7">
      <c r="A4" s="87"/>
      <c r="B4" s="185"/>
      <c r="C4" s="185">
        <v>44</v>
      </c>
      <c r="E4" s="306">
        <f>AVERAGE(LOOKUP(C4,Es!$A$12:$A$28,Es!$E$12:$E$28),LOOKUP(C4,Es!$A$12:$A$28,Es!$F$12:$F$28),LOOKUP(C4,Es!$A$12:$A$28,Es!$G$12:$G$28),LOOKUP(C4,Es!$A$12:$A$28,Es!$H$12:$H$28))</f>
        <v>0.86499999999999999</v>
      </c>
      <c r="F4" s="185"/>
      <c r="G4" s="185"/>
    </row>
    <row r="5" spans="1:7">
      <c r="A5" s="87"/>
      <c r="B5" s="185"/>
      <c r="C5" s="185">
        <v>43</v>
      </c>
      <c r="E5" s="306">
        <f>AVERAGE(LOOKUP(C5,Es!$A$12:$A$28,Es!$E$12:$E$28),LOOKUP(C5,Es!$A$12:$A$28,Es!$F$12:$F$28),LOOKUP(C5,Es!$A$12:$A$28,Es!$G$12:$G$28),LOOKUP(C5,Es!$A$12:$A$28,Es!$H$12:$H$28))</f>
        <v>0.875</v>
      </c>
      <c r="F5" s="185"/>
      <c r="G5" s="185"/>
    </row>
    <row r="6" spans="1:7">
      <c r="A6" s="87"/>
      <c r="B6" s="185"/>
      <c r="C6" s="185">
        <v>42</v>
      </c>
      <c r="E6" s="306">
        <f>AVERAGE(LOOKUP(C6,Es!$A$12:$A$28,Es!$E$12:$E$28),LOOKUP(C6,Es!$A$12:$A$28,Es!$F$12:$F$28),LOOKUP(C6,Es!$A$12:$A$28,Es!$G$12:$G$28),LOOKUP(C6,Es!$A$12:$A$28,Es!$H$12:$H$28))</f>
        <v>0.90249999999999997</v>
      </c>
      <c r="F6" s="185"/>
      <c r="G6" s="185"/>
    </row>
    <row r="7" spans="1:7">
      <c r="A7" s="87"/>
      <c r="B7" s="185"/>
      <c r="C7" s="185">
        <v>41</v>
      </c>
      <c r="E7" s="306">
        <f>AVERAGE(LOOKUP(C7,Es!$A$12:$A$28,Es!$E$12:$E$28),LOOKUP(C7,Es!$A$12:$A$28,Es!$F$12:$F$28),LOOKUP(C7,Es!$A$12:$A$28,Es!$G$12:$G$28),LOOKUP(C7,Es!$A$12:$A$28,Es!$H$12:$H$28))</f>
        <v>0.88</v>
      </c>
      <c r="F7" s="185"/>
      <c r="G7" s="185"/>
    </row>
    <row r="8" spans="1:7">
      <c r="A8" s="87"/>
      <c r="B8" s="185" t="s">
        <v>111</v>
      </c>
      <c r="C8" s="185">
        <v>40</v>
      </c>
      <c r="E8" s="314">
        <f>AVERAGE(LOOKUP(C8,Es!$A$12:$A$28,Es!$E$12:$E$28),LOOKUP(C8,Es!$A$12:$A$28,Es!$F$12:$F$28),LOOKUP(C8,Es!$A$12:$A$28,Es!$G$12:$G$28),LOOKUP(C8,Es!$A$12:$A$28,Es!$H$12:$H$28))</f>
        <v>0.88</v>
      </c>
      <c r="F8" s="185"/>
      <c r="G8" s="185"/>
    </row>
    <row r="9" spans="1:7">
      <c r="A9" s="14" t="s">
        <v>168</v>
      </c>
      <c r="B9" s="303" t="s">
        <v>110</v>
      </c>
      <c r="C9" s="303">
        <v>54</v>
      </c>
      <c r="D9" s="303"/>
      <c r="E9" s="306">
        <f>AVERAGE(LOOKUP(C9,Es!$A$12:$A$28,Es!$E$12:$E$28),LOOKUP(C9,Es!$A$12:$A$28,Es!$F$12:$F$28),LOOKUP(C9,Es!$A$12:$A$28,Es!$G$12:$G$28),LOOKUP(C9,Es!$A$12:$A$28,Es!$H$12:$H$28))</f>
        <v>0.875</v>
      </c>
      <c r="F9" s="303">
        <f>SUM(E9:E15)+7*0.97282</f>
        <v>13.02224</v>
      </c>
      <c r="G9" s="303">
        <v>13.14</v>
      </c>
    </row>
    <row r="10" spans="1:7">
      <c r="A10" s="87"/>
      <c r="B10" s="185"/>
      <c r="C10" s="185">
        <v>53</v>
      </c>
      <c r="E10" s="306">
        <f>AVERAGE(LOOKUP(C10,Es!$A$12:$A$28,Es!$E$12:$E$28),LOOKUP(C10,Es!$A$12:$A$28,Es!$F$12:$F$28),LOOKUP(C10,Es!$A$12:$A$28,Es!$G$12:$G$28),LOOKUP(C10,Es!$A$12:$A$28,Es!$H$12:$H$28))</f>
        <v>0.86499999999999999</v>
      </c>
      <c r="F10" s="185"/>
      <c r="G10" s="185"/>
    </row>
    <row r="11" spans="1:7">
      <c r="A11" s="87"/>
      <c r="B11" s="185"/>
      <c r="C11" s="185">
        <v>52</v>
      </c>
      <c r="E11" s="306">
        <f>AVERAGE(LOOKUP(C11,Es!$A$12:$A$28,Es!$E$12:$E$28),LOOKUP(C11,Es!$A$12:$A$28,Es!$F$12:$F$28),LOOKUP(C11,Es!$A$12:$A$28,Es!$G$12:$G$28),LOOKUP(C11,Es!$A$12:$A$28,Es!$H$12:$H$28))</f>
        <v>0.88500000000000001</v>
      </c>
      <c r="F11" s="185"/>
      <c r="G11" s="185"/>
    </row>
    <row r="12" spans="1:7">
      <c r="A12" s="87"/>
      <c r="B12" s="185"/>
      <c r="C12" s="185">
        <v>39</v>
      </c>
      <c r="E12" s="306">
        <f>AVERAGE(LOOKUP(C12,Es!$A$12:$A$28,Es!$E$12:$E$28),LOOKUP(C12,Es!$A$12:$A$28,Es!$F$12:$F$28),LOOKUP(C12,Es!$A$12:$A$28,Es!$G$12:$G$28),LOOKUP(C12,Es!$A$12:$A$28,Es!$H$12:$H$28))</f>
        <v>0.90500000000000003</v>
      </c>
      <c r="F12" s="185"/>
      <c r="G12" s="185"/>
    </row>
    <row r="13" spans="1:7">
      <c r="A13" s="87"/>
      <c r="B13" s="185"/>
      <c r="C13" s="185">
        <v>38</v>
      </c>
      <c r="E13" s="306">
        <f>AVERAGE(LOOKUP(C13,Es!$A$12:$A$28,Es!$E$12:$E$28),LOOKUP(C13,Es!$A$12:$A$28,Es!$F$12:$F$28),LOOKUP(C13,Es!$A$12:$A$28,Es!$G$12:$G$28),LOOKUP(C13,Es!$A$12:$A$28,Es!$H$12:$H$28))</f>
        <v>0.90750000000000008</v>
      </c>
      <c r="F13" s="185"/>
      <c r="G13" s="185"/>
    </row>
    <row r="14" spans="1:7">
      <c r="A14" s="87"/>
      <c r="B14" s="185"/>
      <c r="C14" s="185">
        <v>49</v>
      </c>
      <c r="E14" s="306">
        <f>AVERAGE(LOOKUP(C14,Es!$A$12:$A$28,Es!$E$12:$E$28),LOOKUP(C14,Es!$A$12:$A$28,Es!$F$12:$F$28),LOOKUP(C14,Es!$A$12:$A$28,Es!$G$12:$G$28),LOOKUP(C14,Es!$A$12:$A$28,Es!$H$12:$H$28))</f>
        <v>0.88500000000000001</v>
      </c>
      <c r="F14" s="185"/>
      <c r="G14" s="185"/>
    </row>
    <row r="15" spans="1:7">
      <c r="A15" s="103"/>
      <c r="B15" s="253" t="s">
        <v>111</v>
      </c>
      <c r="C15" s="253">
        <v>48</v>
      </c>
      <c r="D15" s="103"/>
      <c r="E15" s="314">
        <f>AVERAGE(LOOKUP(C15,Es!$A$12:$A$28,Es!$E$12:$E$28),LOOKUP(C15,Es!$A$12:$A$28,Es!$F$12:$F$28),LOOKUP(C15,Es!$A$12:$A$28,Es!$G$12:$G$28),LOOKUP(C15,Es!$A$12:$A$28,Es!$H$12:$H$28))</f>
        <v>0.89</v>
      </c>
      <c r="F15" s="253"/>
      <c r="G15" s="2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169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170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171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172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173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174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175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8" sqref="F18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180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176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7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7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7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7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7">
      <c r="A7" s="14" t="s">
        <v>177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12.934999999999999</v>
      </c>
      <c r="G7" s="303">
        <v>13.09</v>
      </c>
    </row>
    <row r="8" spans="1:7">
      <c r="A8" s="87"/>
      <c r="B8" s="185"/>
      <c r="C8" s="185">
        <v>9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1.2949999999999999</v>
      </c>
      <c r="F8" s="185"/>
      <c r="G8" s="185"/>
    </row>
    <row r="9" spans="1:7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7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7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7">
      <c r="A12" s="14" t="s">
        <v>178</v>
      </c>
      <c r="B12" s="303" t="s">
        <v>110</v>
      </c>
      <c r="C12" s="303">
        <v>15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1.36</v>
      </c>
      <c r="F12" s="303">
        <f>SUM(E12:E16)+5*1.27</f>
        <v>12.985000000000001</v>
      </c>
      <c r="G12" s="303">
        <v>13.06</v>
      </c>
    </row>
    <row r="13" spans="1:7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7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7">
      <c r="A15" s="87"/>
      <c r="B15" s="185"/>
      <c r="C15" s="185">
        <v>12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1.3250000000000002</v>
      </c>
      <c r="F15" s="185"/>
      <c r="G15" s="185"/>
    </row>
    <row r="16" spans="1:7">
      <c r="A16" s="87"/>
      <c r="B16" s="185" t="s">
        <v>111</v>
      </c>
      <c r="C16" s="185">
        <v>11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1.2933333333333334</v>
      </c>
      <c r="F16" s="185"/>
      <c r="G16" s="185"/>
    </row>
    <row r="17" spans="1:7">
      <c r="A17" s="14" t="s">
        <v>179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12.908333333333333</v>
      </c>
      <c r="G17" s="303">
        <v>13.01</v>
      </c>
    </row>
    <row r="18" spans="1:7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7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7">
      <c r="A20" s="87"/>
      <c r="B20" s="185"/>
      <c r="C20" s="185">
        <v>17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1.3016666666666667</v>
      </c>
      <c r="F20" s="185"/>
      <c r="G20" s="185"/>
    </row>
    <row r="21" spans="1:7">
      <c r="A21" s="323"/>
      <c r="B21" s="324" t="s">
        <v>111</v>
      </c>
      <c r="C21" s="324">
        <v>16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1.3633333333333333</v>
      </c>
      <c r="F21" s="324"/>
      <c r="G21" s="324"/>
    </row>
    <row r="22" spans="1:7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182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181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185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186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187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188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190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192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193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194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195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196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197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198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199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200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201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203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204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205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206</v>
      </c>
      <c r="B5" s="328"/>
      <c r="C5" s="328">
        <v>4</v>
      </c>
      <c r="D5" s="328"/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209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12" zoomScale="125" zoomScaleNormal="125" zoomScalePageLayoutView="125" workbookViewId="0">
      <selection activeCell="T42" sqref="T4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7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7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7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7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7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7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7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7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7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35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7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14">
        <v>4</v>
      </c>
      <c r="U42" s="214"/>
      <c r="V42" s="35">
        <f>A42</f>
        <v>30</v>
      </c>
      <c r="W42" s="35"/>
      <c r="X42" s="214"/>
      <c r="Y42" s="214"/>
      <c r="Z42" s="214"/>
    </row>
    <row r="43" spans="1:27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35">
        <v>4</v>
      </c>
      <c r="U43" s="35"/>
      <c r="V43" s="35">
        <f t="shared" ref="V43:V59" si="3">A43</f>
        <v>31</v>
      </c>
      <c r="W43" s="35"/>
      <c r="X43" s="35"/>
      <c r="Y43" s="35"/>
      <c r="Z43" s="35"/>
      <c r="AA43" s="1" t="s">
        <v>212</v>
      </c>
    </row>
    <row r="44" spans="1:27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35">
        <v>4</v>
      </c>
      <c r="U44" s="35"/>
      <c r="V44" s="35">
        <f t="shared" si="3"/>
        <v>32</v>
      </c>
      <c r="W44" s="35"/>
      <c r="X44" s="35"/>
      <c r="Y44" s="35"/>
      <c r="Z44" s="35"/>
    </row>
    <row r="45" spans="1:27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35">
        <v>4</v>
      </c>
      <c r="U45" s="35"/>
      <c r="V45" s="35">
        <f t="shared" si="3"/>
        <v>33</v>
      </c>
      <c r="W45" s="35"/>
      <c r="X45" s="35"/>
      <c r="Y45" s="35"/>
      <c r="Z45" s="35"/>
    </row>
    <row r="46" spans="1:27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35">
        <v>4</v>
      </c>
      <c r="U46" s="35"/>
      <c r="V46" s="35">
        <f t="shared" si="3"/>
        <v>34</v>
      </c>
      <c r="W46" s="35"/>
      <c r="X46" s="35"/>
      <c r="Y46" s="35"/>
      <c r="Z46" s="35"/>
    </row>
    <row r="47" spans="1:27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35">
        <v>4</v>
      </c>
      <c r="U47" s="35"/>
      <c r="V47" s="35">
        <f t="shared" si="3"/>
        <v>35</v>
      </c>
      <c r="W47" s="35"/>
      <c r="X47" s="35"/>
      <c r="Y47" s="35"/>
      <c r="Z47" s="35"/>
    </row>
    <row r="48" spans="1:27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35">
        <v>4</v>
      </c>
      <c r="U48" s="35"/>
      <c r="V48" s="35">
        <f t="shared" si="3"/>
        <v>36</v>
      </c>
      <c r="W48" s="35"/>
      <c r="X48" s="35"/>
      <c r="Y48" s="35"/>
      <c r="Z48" s="35"/>
    </row>
    <row r="49" spans="1:26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35">
        <v>4</v>
      </c>
      <c r="U49" s="35"/>
      <c r="V49" s="35">
        <f t="shared" si="3"/>
        <v>37</v>
      </c>
      <c r="W49" s="35"/>
      <c r="X49" s="35"/>
      <c r="Y49" s="35"/>
      <c r="Z49" s="35"/>
    </row>
    <row r="50" spans="1:26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35">
        <v>4</v>
      </c>
      <c r="U50" s="35"/>
      <c r="V50" s="35">
        <f t="shared" si="3"/>
        <v>38</v>
      </c>
      <c r="W50" s="35"/>
      <c r="X50" s="35"/>
      <c r="Y50" s="35"/>
      <c r="Z50" s="35"/>
    </row>
    <row r="51" spans="1:26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35">
        <v>4</v>
      </c>
      <c r="U51" s="35"/>
      <c r="V51" s="35">
        <f t="shared" si="3"/>
        <v>39</v>
      </c>
      <c r="W51" s="35"/>
      <c r="X51" s="35"/>
      <c r="Y51" s="35"/>
      <c r="Z51" s="35"/>
    </row>
    <row r="52" spans="1:26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35">
        <v>4</v>
      </c>
      <c r="U52" s="35"/>
      <c r="V52" s="35">
        <f t="shared" si="3"/>
        <v>40</v>
      </c>
      <c r="W52" s="35"/>
      <c r="X52" s="35"/>
      <c r="Y52" s="35"/>
      <c r="Z52" s="35"/>
    </row>
    <row r="53" spans="1:26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35">
        <v>4</v>
      </c>
      <c r="U53" s="35"/>
      <c r="V53" s="35">
        <f t="shared" si="3"/>
        <v>41</v>
      </c>
      <c r="W53" s="35"/>
      <c r="X53" s="35"/>
      <c r="Y53" s="35"/>
      <c r="Z53" s="35"/>
    </row>
    <row r="54" spans="1:26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35">
        <v>4</v>
      </c>
      <c r="U54" s="35"/>
      <c r="V54" s="35">
        <f t="shared" si="3"/>
        <v>42</v>
      </c>
      <c r="W54" s="35"/>
      <c r="X54" s="35"/>
      <c r="Y54" s="35"/>
      <c r="Z54" s="35"/>
    </row>
    <row r="55" spans="1:26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35">
        <v>4</v>
      </c>
      <c r="U55" s="35"/>
      <c r="V55" s="35">
        <f t="shared" si="3"/>
        <v>43</v>
      </c>
      <c r="W55" s="35"/>
      <c r="X55" s="35"/>
      <c r="Y55" s="35"/>
      <c r="Z55" s="35"/>
    </row>
    <row r="56" spans="1:26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35">
        <v>4</v>
      </c>
      <c r="U56" s="35"/>
      <c r="V56" s="35">
        <f t="shared" si="3"/>
        <v>44</v>
      </c>
      <c r="W56" s="35"/>
      <c r="X56" s="35"/>
      <c r="Y56" s="35"/>
      <c r="Z56" s="35"/>
    </row>
    <row r="57" spans="1:26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35">
        <v>4</v>
      </c>
      <c r="U57" s="35"/>
      <c r="V57" s="35">
        <f t="shared" si="3"/>
        <v>45</v>
      </c>
      <c r="W57" s="35"/>
      <c r="X57" s="35"/>
      <c r="Y57" s="35"/>
      <c r="Z57" s="35"/>
    </row>
    <row r="58" spans="1:26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35">
        <v>4</v>
      </c>
      <c r="U58" s="35"/>
      <c r="V58" s="35">
        <f t="shared" si="3"/>
        <v>46</v>
      </c>
      <c r="W58" s="35"/>
      <c r="X58" s="35"/>
      <c r="Y58" s="35"/>
      <c r="Z58" s="35"/>
    </row>
    <row r="59" spans="1:26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35">
        <v>4</v>
      </c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335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2013-08-01T00:33:44Z</dcterms:modified>
</cp:coreProperties>
</file>