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fileSharing readOnlyRecommended="1"/>
  <workbookPr defaultThemeVersion="166925"/>
  <mc:AlternateContent xmlns:mc="http://schemas.openxmlformats.org/markup-compatibility/2006">
    <mc:Choice Requires="x15">
      <x15ac:absPath xmlns:x15ac="http://schemas.microsoft.com/office/spreadsheetml/2010/11/ac" url="/Users/nicoleweaver/Desktop/"/>
    </mc:Choice>
  </mc:AlternateContent>
  <xr:revisionPtr revIDLastSave="0" documentId="13_ncr:1_{8267B9F8-D148-4A4F-AD21-DBF7353B1780}" xr6:coauthVersionLast="47" xr6:coauthVersionMax="47" xr10:uidLastSave="{00000000-0000-0000-0000-000000000000}"/>
  <bookViews>
    <workbookView xWindow="1960" yWindow="1060" windowWidth="27640" windowHeight="16360" activeTab="3" xr2:uid="{BD7F0369-C79E-7648-9699-8D2C8AF0DFC3}"/>
  </bookViews>
  <sheets>
    <sheet name="REF MOD" sheetId="1" r:id="rId1"/>
    <sheet name="BASELINE VS REF" sheetId="2" r:id="rId2"/>
    <sheet name="Budget" sheetId="3" r:id="rId3"/>
    <sheet name="Monitoring" sheetId="4" r:id="rId4"/>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3" i="3" l="1"/>
  <c r="E19" i="3"/>
  <c r="E18" i="3"/>
  <c r="E17" i="3"/>
  <c r="E16" i="3"/>
  <c r="E23" i="3" s="1"/>
</calcChain>
</file>

<file path=xl/sharedStrings.xml><?xml version="1.0" encoding="utf-8"?>
<sst xmlns="http://schemas.openxmlformats.org/spreadsheetml/2006/main" count="231" uniqueCount="145">
  <si>
    <t>Description</t>
  </si>
  <si>
    <t>Site 1</t>
  </si>
  <si>
    <t>Site 2</t>
  </si>
  <si>
    <t>Metric</t>
  </si>
  <si>
    <t>Measurement</t>
  </si>
  <si>
    <t>Age Class</t>
  </si>
  <si>
    <t>Stream Depth¹</t>
  </si>
  <si>
    <t>preferred approximately 14 inches; ranges 6 to 24 inches</t>
  </si>
  <si>
    <t>Spawning</t>
  </si>
  <si>
    <t xml:space="preserve"> approximately 14 inches; ranges 6 to 24 inches</t>
  </si>
  <si>
    <t>approximately 8 inches; ranges 2 to 14 inches deep</t>
  </si>
  <si>
    <t>Fry</t>
  </si>
  <si>
    <t xml:space="preserve">approximately 8 inches; ranges 2 to 14 inches </t>
  </si>
  <si>
    <t>preferred 10 inches; ranges 10 to 20 inches</t>
  </si>
  <si>
    <t>Parr</t>
  </si>
  <si>
    <t>minimum 7 inches</t>
  </si>
  <si>
    <t>Adult migration</t>
  </si>
  <si>
    <t>Temperature²</t>
  </si>
  <si>
    <t>39° - 52° F</t>
  </si>
  <si>
    <t>48° - 52° F</t>
  </si>
  <si>
    <t>Incubation/emergence</t>
  </si>
  <si>
    <t>45° - 60° F</t>
  </si>
  <si>
    <t>Juvenile rearing</t>
  </si>
  <si>
    <t> &lt; 57° F</t>
  </si>
  <si>
    <t>Smolt outmigration</t>
  </si>
  <si>
    <t>46° - 52° F</t>
  </si>
  <si>
    <t>Oxygenation³</t>
  </si>
  <si>
    <t>Well oxygenated waters</t>
  </si>
  <si>
    <t>All</t>
  </si>
  <si>
    <t>3-8 mg/L</t>
  </si>
  <si>
    <t>Stream Substrate⁴</t>
  </si>
  <si>
    <t>clean, un-silted gravel 0.2 - 4 inches in diameter (5-101mm), not subject to scour or siltation</t>
  </si>
  <si>
    <t>clean, un-silted gravel 0.2 - 4 inches in diameter, not subject to scour or siltation</t>
  </si>
  <si>
    <t>Clean, well-aerated gravel</t>
  </si>
  <si>
    <t>Fish Passage⁵</t>
  </si>
  <si>
    <t>lack of impassable barriers including road culverts, crossings, and dams</t>
  </si>
  <si>
    <t>lack of impassable barriers</t>
  </si>
  <si>
    <t>lack of barriers or low-flow obstacles</t>
  </si>
  <si>
    <t>Habitat Complexity⁶
(Large woody debris)</t>
  </si>
  <si>
    <t>pools, riffles, riparian trees, large logs</t>
  </si>
  <si>
    <t>Habitat Complexity⁶ (large woody debris-LWD)</t>
  </si>
  <si>
    <t> pools, riffles, riparian trees, large logs;  lacking of excessive channel scour and siltation</t>
  </si>
  <si>
    <t> pools, riffles, riparian trees, large logs;  lack of excessive channel scour and siltation</t>
  </si>
  <si>
    <t>pools, riffles, riparian trees, large logs; cover to assist in hiding from predators</t>
  </si>
  <si>
    <t>hiding cover from predators</t>
  </si>
  <si>
    <t>holding areas with shelter; cover to hide from predators</t>
  </si>
  <si>
    <t xml:space="preserve">Site </t>
  </si>
  <si>
    <t>Outcome</t>
  </si>
  <si>
    <t>Explanation</t>
  </si>
  <si>
    <t>Methods of Collection</t>
  </si>
  <si>
    <t>Distance</t>
  </si>
  <si>
    <t>Stream temperature</t>
  </si>
  <si>
    <t>Too warm</t>
  </si>
  <si>
    <t>The measured temperature was 19.6°C (67.28°F) (Table B). Stream temperatures should fall between 4-11°C (39-52°F). However, it is important to note stream temperature measurements were only collected once at each project site. Stream temperatures will likely fluctuate seasonally, so ongoing monitoring is needed to acquire accurate stream temperature data. Reference the Monitoring subsection for more information on detailed monitoring implementations.</t>
  </si>
  <si>
    <t>Temperature</t>
  </si>
  <si>
    <t>DO6+ probe</t>
  </si>
  <si>
    <t>Point/one location</t>
  </si>
  <si>
    <t>Large woody debris</t>
  </si>
  <si>
    <t>Insufficient</t>
  </si>
  <si>
    <t>While there is not an established number for how much LWD should be present in any reach of stream, guidelines suggest 2-4 pieces of LWD per 100ft (Harman et al., 2017). The presence of only one piece of LWD at site 1, and therefore a lack of LWD, directly correlates to the lack of habitat complexity observed. This site did not contain enough pools, riffles, or cover for steelhead to hide from predators (Table C). </t>
  </si>
  <si>
    <t xml:space="preserve">Dissolved oxygen </t>
  </si>
  <si>
    <t>Stream substrate</t>
  </si>
  <si>
    <t>Sufficient</t>
  </si>
  <si>
    <t>Stream substrate fell mostly into the category range of 9 - 256 mm (medium gravel to large cobble) with the greatest percentage of substrate ranging from 17 - 90mm and 129 - 256mm (Table D).</t>
  </si>
  <si>
    <t>Pebble count</t>
  </si>
  <si>
    <t>Gravelometer</t>
  </si>
  <si>
    <t>10 collections every 10 feet within a 100 ft reach</t>
  </si>
  <si>
    <t>Stream depth</t>
  </si>
  <si>
    <t>Adequate</t>
  </si>
  <si>
    <t>Stream depth ranged from 4 - 20.5 inches (Table E).</t>
  </si>
  <si>
    <t>Canopy cover</t>
  </si>
  <si>
    <t>Densiometer</t>
  </si>
  <si>
    <t>Upstream, downstream, left center, right center, left bank, right bank at 0ft, 50ft, and 100ft within an established 100ft reach</t>
  </si>
  <si>
    <t>Adequate; slightly too warm</t>
  </si>
  <si>
    <r>
      <t xml:space="preserve">The measured temperature was 14.6°C (58.28°F) (Table B). Temperatures should fall between 4-11°C (39-52°F). However, it is important to note stream temperature measurements were only collected once at each project site. Stream temperatures will likely fluctuate seasonally, so ongoing monitoring is needed to acquire accurate stream temperature data. Reference the </t>
    </r>
    <r>
      <rPr>
        <i/>
        <sz val="11"/>
        <color rgb="FF000000"/>
        <rFont val="Times New Roman"/>
        <family val="1"/>
      </rPr>
      <t>Monitoring</t>
    </r>
    <r>
      <rPr>
        <sz val="11"/>
        <color rgb="FF000000"/>
        <rFont val="Times New Roman"/>
        <family val="1"/>
      </rPr>
      <t xml:space="preserve"> subsection for more information on detailed monitoring implementations. </t>
    </r>
  </si>
  <si>
    <t>Stream profile</t>
  </si>
  <si>
    <t>100ft tape cross stream transect and yard stick</t>
  </si>
  <si>
    <t>Depth measured every 0.5 ft across the width of the stream</t>
  </si>
  <si>
    <t>Moderately sufficient</t>
  </si>
  <si>
    <t>As the LWD guideline is 2-4 pieces per 100ft of stream (Harman et al., 2017), the LWD amount at this site (2 pieces) is considered sufficient but could be improved to provide further habitat variability and stream depth (Table C).</t>
  </si>
  <si>
    <t>LWD</t>
  </si>
  <si>
    <t>Point counts for pieces greater than 1 meter long and greater than 10 cm in diameter (Harman et al., 2017)</t>
  </si>
  <si>
    <t>Throughout a 100 ft reach</t>
  </si>
  <si>
    <t>Stream substrate fell mostly into the category range of 5 - 32mm (gravel to coarse gravel) (Table D). Some addition of larger substrate (cobbles) is recommended.</t>
  </si>
  <si>
    <t>Not sufficient</t>
  </si>
  <si>
    <t>Stream depth ranged from 0.25 - 6.75  inches (Table E). Stream depth should range from 2-24 inches.</t>
  </si>
  <si>
    <t>Site</t>
  </si>
  <si>
    <t>The measured temperature was 19.6°C (67.28°F) (Table B). Stream temperatures should fall between 4-11°C (39-52°F). However, it is important to note stream temperature measurements were only collected once at each project site. Stream temperatures will likely fluctuate seasonally, so ongoing monitoring is needed to acquire accurate stream temperature data (Section 3.6).</t>
  </si>
  <si>
    <t>While there is not an established number for how much LWD should be present at any reach of stream, guidelines suggest 2-4 pieces of LWD per 100ft (Harman et al., 2017). The presence of only one piece of LWD at site 1, and therefore a lack of LWD, directly correlates to the lack of habitat complexity observed. This site did not contain enough pools, riffles, or cover for steelhead to hide from predators (Table C).</t>
  </si>
  <si>
    <t>Stream substrate fell mostly into the category range of 9-256 mm (medium gravel to large cobble) with the greatest percentage of substrate ranging from 17-90mm and 129-256mm (Table D).</t>
  </si>
  <si>
    <t>Stream depth ranged from 4-20.5 inches (Table E).</t>
  </si>
  <si>
    <t>The measured temperature was 14.6°C (67.28°F) (Table B). Stream temperatures should fall between 4-11°C (39-52°F). However, it is important to note stream temperature measurements were only collected once at each project site. Stream temperatures will likely fluctuate seasonally, so ongoing monitoring is needed to acquire accurate stream temperature data (Section 3.6).</t>
  </si>
  <si>
    <t xml:space="preserve">As the LWD guideline is 2-4 pieces per 100ft of stream (Harman et al., 2017), the LWD at this site (2 pieces) is considered sufficient but could be improved to provide further habitat variability and stream depth (Table C). </t>
  </si>
  <si>
    <t xml:space="preserve">Stream substrate fell mostly into the category range of 5-32 mm (gravel to coarse gravel) (Table D). Some addition of larger substrate (cobbles) is recommended. </t>
  </si>
  <si>
    <t xml:space="preserve">Stream depth ranged from 0.25-6.75 inches (Table E). Stream depth should range from 2-24 inches. </t>
  </si>
  <si>
    <t>Item</t>
  </si>
  <si>
    <t>Cost (individual)</t>
  </si>
  <si>
    <t>Estimated Cost for 10 sites (1,000ft)</t>
  </si>
  <si>
    <t>Estimated Cost with Onsite Sourcing</t>
  </si>
  <si>
    <t>Personnel/staff</t>
  </si>
  <si>
    <t>1 Project Manager</t>
  </si>
  <si>
    <t>8hrs/day, 5days/week</t>
  </si>
  <si>
    <t>1 Restoration Ecologist</t>
  </si>
  <si>
    <t>1 Arborist/botanist</t>
  </si>
  <si>
    <t>3 Restoration Technicians</t>
  </si>
  <si>
    <t>Travel expenses</t>
  </si>
  <si>
    <t>1.5 hours per day, 5days/week</t>
  </si>
  <si>
    <t>Monitoring and baseline assessment</t>
  </si>
  <si>
    <t xml:space="preserve">DO6+ monitor </t>
  </si>
  <si>
    <t>Water temperature and dissolved oxygen</t>
  </si>
  <si>
    <t>100 ft tape</t>
  </si>
  <si>
    <t xml:space="preserve">Transects </t>
  </si>
  <si>
    <t>Yard stick</t>
  </si>
  <si>
    <t>Restoration interventions</t>
  </si>
  <si>
    <t xml:space="preserve">Gravel </t>
  </si>
  <si>
    <t>Price per cubic yard</t>
  </si>
  <si>
    <t>Cobbles</t>
  </si>
  <si>
    <t>Native vegetation (plants/seeds)</t>
  </si>
  <si>
    <t>Price per cutting</t>
  </si>
  <si>
    <t>Price per unit; includes purchase, delivery, and installation</t>
  </si>
  <si>
    <t>Other</t>
  </si>
  <si>
    <t>Gloves</t>
  </si>
  <si>
    <t>Price per person</t>
  </si>
  <si>
    <t>Shovels</t>
  </si>
  <si>
    <t>Price per shovel</t>
  </si>
  <si>
    <t>TOTAL</t>
  </si>
  <si>
    <t>Parameter</t>
  </si>
  <si>
    <t>Frequency</t>
  </si>
  <si>
    <t>Methods</t>
  </si>
  <si>
    <t>Duration</t>
  </si>
  <si>
    <t>Additional Notes</t>
  </si>
  <si>
    <t>Annually</t>
  </si>
  <si>
    <t>Visual surveying</t>
  </si>
  <si>
    <t>1 year before, 1, 3, 5, and 10 years after</t>
  </si>
  <si>
    <t>Temperature probe</t>
  </si>
  <si>
    <t>Dissolved oxygen</t>
  </si>
  <si>
    <t>Dissolved oxygen probe</t>
  </si>
  <si>
    <t>Densiometer, visual surveys</t>
  </si>
  <si>
    <t>Seasonally</t>
  </si>
  <si>
    <t>Stream profile measurement</t>
  </si>
  <si>
    <t>Substrate composition</t>
  </si>
  <si>
    <t>Steelhead trout</t>
  </si>
  <si>
    <t>Visual surveys, snorkel surveys</t>
  </si>
  <si>
    <t>1 year before, 1, 2, and 5 years after</t>
  </si>
  <si>
    <t>Visual surveys until Steelhead may be sited. Following appearance snorkel surveys may commence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</si>
</sst>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6" formatCode="&quot;$&quot;#,##0_);[Red]\(&quot;$&quot;#,##0\)"/>
    <numFmt numFmtId="8" formatCode="&quot;$&quot;#,##0.00_);[Red]\(&quot;$&quot;#,##0.00\)"/>
  </numFmts>
  <fonts count="12" x14ac:knownFonts="1">
    <font>
      <sz val="12"/>
      <color theme="1"/>
      <name val="Calibri"/>
      <family val="2"/>
      <scheme val="minor"/>
    </font>
    <font>
      <b/>
      <sz val="12"/>
      <color theme="1"/>
      <name val="Calibri"/>
      <family val="2"/>
      <scheme val="minor"/>
    </font>
    <font>
      <b/>
      <sz val="14"/>
      <color theme="1"/>
      <name val="Calibri"/>
      <family val="2"/>
      <scheme val="minor"/>
    </font>
    <font>
      <b/>
      <sz val="20"/>
      <color theme="1"/>
      <name val="Calibri"/>
      <family val="2"/>
      <scheme val="minor"/>
    </font>
    <font>
      <sz val="14"/>
      <color rgb="FF000000"/>
      <name val="Calibri"/>
      <family val="2"/>
      <scheme val="minor"/>
    </font>
    <font>
      <sz val="14"/>
      <color theme="1"/>
      <name val="Calibri"/>
      <family val="2"/>
      <scheme val="minor"/>
    </font>
    <font>
      <sz val="24"/>
      <color rgb="FF000000"/>
      <name val="Calibri"/>
      <family val="2"/>
      <scheme val="minor"/>
    </font>
    <font>
      <sz val="12"/>
      <color rgb="FF000000"/>
      <name val="Calibri"/>
      <family val="2"/>
      <scheme val="minor"/>
    </font>
    <font>
      <sz val="11"/>
      <color rgb="FF000000"/>
      <name val="Times New Roman"/>
      <family val="1"/>
    </font>
    <font>
      <i/>
      <sz val="11"/>
      <color rgb="FF000000"/>
      <name val="Times New Roman"/>
      <family val="1"/>
    </font>
    <font>
      <b/>
      <sz val="11"/>
      <color rgb="FF000000"/>
      <name val="Calibri"/>
      <family val="2"/>
      <scheme val="minor"/>
    </font>
    <font>
      <sz val="11"/>
      <color rgb="FF000000"/>
      <name val="Calibri"/>
      <family val="2"/>
      <scheme val="minor"/>
    </font>
  </fonts>
  <fills count="3">
    <fill>
      <patternFill patternType="none"/>
    </fill>
    <fill>
      <patternFill patternType="gray125"/>
    </fill>
    <fill>
      <patternFill patternType="solid">
        <fgColor theme="2" tint="-9.9978637043366805E-2"/>
        <bgColor indexed="64"/>
      </patternFill>
    </fill>
  </fills>
  <borders count="48">
    <border>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diagonal/>
    </border>
    <border>
      <left/>
      <right style="medium">
        <color indexed="64"/>
      </right>
      <top/>
      <bottom style="thin">
        <color indexed="64"/>
      </bottom>
      <diagonal/>
    </border>
    <border>
      <left style="medium">
        <color indexed="64"/>
      </left>
      <right style="medium">
        <color indexed="64"/>
      </right>
      <top/>
      <bottom style="thin">
        <color indexed="64"/>
      </bottom>
      <diagonal/>
    </border>
    <border>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style="medium">
        <color indexed="64"/>
      </bottom>
      <diagonal/>
    </border>
    <border>
      <left/>
      <right style="medium">
        <color indexed="64"/>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diagonal/>
    </border>
    <border>
      <left/>
      <right style="medium">
        <color indexed="64"/>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top style="thin">
        <color indexed="64"/>
      </top>
      <bottom style="thin">
        <color indexed="64"/>
      </bottom>
      <diagonal/>
    </border>
    <border>
      <left/>
      <right style="medium">
        <color indexed="64"/>
      </right>
      <top style="thin">
        <color indexed="64"/>
      </top>
      <bottom/>
      <diagonal/>
    </border>
    <border>
      <left style="thin">
        <color indexed="64"/>
      </left>
      <right style="thin">
        <color indexed="64"/>
      </right>
      <top/>
      <bottom/>
      <diagonal/>
    </border>
    <border>
      <left/>
      <right style="medium">
        <color indexed="64"/>
      </right>
      <top/>
      <bottom/>
      <diagonal/>
    </border>
    <border>
      <left style="thin">
        <color indexed="64"/>
      </left>
      <right/>
      <top style="thin">
        <color indexed="64"/>
      </top>
      <bottom style="medium">
        <color indexed="64"/>
      </bottom>
      <diagonal/>
    </border>
    <border>
      <left/>
      <right style="thin">
        <color indexed="64"/>
      </right>
      <top style="medium">
        <color indexed="64"/>
      </top>
      <bottom style="thin">
        <color indexed="64"/>
      </bottom>
      <diagonal/>
    </border>
    <border>
      <left style="medium">
        <color indexed="64"/>
      </left>
      <right style="medium">
        <color indexed="64"/>
      </right>
      <top style="thin">
        <color indexed="64"/>
      </top>
      <bottom/>
      <diagonal/>
    </border>
    <border>
      <left style="medium">
        <color indexed="64"/>
      </left>
      <right/>
      <top/>
      <bottom style="medium">
        <color indexed="64"/>
      </bottom>
      <diagonal/>
    </border>
    <border>
      <left/>
      <right/>
      <top/>
      <bottom style="medium">
        <color indexed="64"/>
      </bottom>
      <diagonal/>
    </border>
  </borders>
  <cellStyleXfs count="1">
    <xf numFmtId="0" fontId="0" fillId="0" borderId="0"/>
  </cellStyleXfs>
  <cellXfs count="113">
    <xf numFmtId="0" fontId="0" fillId="0" borderId="0" xfId="0"/>
    <xf numFmtId="0" fontId="0" fillId="0" borderId="5" xfId="0" applyBorder="1" applyAlignment="1">
      <alignment horizontal="center" vertical="center" wrapText="1"/>
    </xf>
    <xf numFmtId="0" fontId="2" fillId="0" borderId="9" xfId="0" applyFont="1" applyBorder="1" applyAlignment="1">
      <alignment horizontal="center" vertical="center"/>
    </xf>
    <xf numFmtId="0" fontId="2" fillId="0" borderId="10" xfId="0" applyFont="1" applyBorder="1" applyAlignment="1">
      <alignment horizontal="center" vertical="center"/>
    </xf>
    <xf numFmtId="0" fontId="1" fillId="0" borderId="0" xfId="0" applyFont="1" applyAlignment="1">
      <alignment horizontal="center" vertical="center"/>
    </xf>
    <xf numFmtId="0" fontId="3" fillId="0" borderId="9" xfId="0" applyFont="1" applyBorder="1" applyAlignment="1">
      <alignment horizontal="center" vertical="center" wrapText="1"/>
    </xf>
    <xf numFmtId="0" fontId="3" fillId="0" borderId="10" xfId="0" applyFont="1" applyBorder="1" applyAlignment="1">
      <alignment horizontal="center" vertical="center" wrapText="1"/>
    </xf>
    <xf numFmtId="0" fontId="2" fillId="0" borderId="11" xfId="0" applyFont="1" applyBorder="1" applyAlignment="1">
      <alignment horizontal="center" vertical="center"/>
    </xf>
    <xf numFmtId="0" fontId="4" fillId="0" borderId="12" xfId="0" applyFont="1" applyBorder="1" applyAlignment="1">
      <alignment horizontal="center" vertical="center" wrapText="1"/>
    </xf>
    <xf numFmtId="0" fontId="5" fillId="0" borderId="13" xfId="0" applyFont="1" applyBorder="1" applyAlignment="1">
      <alignment horizontal="center" vertical="center"/>
    </xf>
    <xf numFmtId="0" fontId="0" fillId="0" borderId="0" xfId="0" applyAlignment="1">
      <alignment horizontal="center" vertical="center"/>
    </xf>
    <xf numFmtId="0" fontId="3" fillId="0" borderId="11" xfId="0" applyFont="1" applyBorder="1" applyAlignment="1">
      <alignment horizontal="center" vertical="center" wrapText="1"/>
    </xf>
    <xf numFmtId="0" fontId="6" fillId="0" borderId="12" xfId="0" applyFont="1" applyBorder="1" applyAlignment="1">
      <alignment horizontal="center" vertical="center" wrapText="1"/>
    </xf>
    <xf numFmtId="0" fontId="4" fillId="0" borderId="14" xfId="0" applyFont="1" applyBorder="1" applyAlignment="1">
      <alignment horizontal="center" vertical="center" wrapText="1"/>
    </xf>
    <xf numFmtId="0" fontId="5" fillId="0" borderId="15" xfId="0" applyFont="1" applyBorder="1" applyAlignment="1">
      <alignment horizontal="center" vertical="center"/>
    </xf>
    <xf numFmtId="0" fontId="6" fillId="0" borderId="14" xfId="0" applyFont="1" applyBorder="1" applyAlignment="1">
      <alignment horizontal="center" vertical="center" wrapText="1"/>
    </xf>
    <xf numFmtId="0" fontId="2" fillId="0" borderId="16" xfId="0" applyFont="1" applyBorder="1" applyAlignment="1">
      <alignment horizontal="center" vertical="center"/>
    </xf>
    <xf numFmtId="0" fontId="4" fillId="0" borderId="17" xfId="0" applyFont="1" applyBorder="1" applyAlignment="1">
      <alignment horizontal="center" vertical="center" wrapText="1"/>
    </xf>
    <xf numFmtId="0" fontId="5" fillId="0" borderId="18" xfId="0" applyFont="1" applyBorder="1" applyAlignment="1">
      <alignment horizontal="center" vertical="center"/>
    </xf>
    <xf numFmtId="0" fontId="3" fillId="0" borderId="16" xfId="0" applyFont="1" applyBorder="1" applyAlignment="1">
      <alignment horizontal="center" vertical="center" wrapText="1"/>
    </xf>
    <xf numFmtId="0" fontId="6" fillId="0" borderId="17" xfId="0" applyFont="1" applyBorder="1" applyAlignment="1">
      <alignment horizontal="center" vertical="center" wrapText="1"/>
    </xf>
    <xf numFmtId="0" fontId="2" fillId="0" borderId="19" xfId="0" applyFont="1" applyBorder="1" applyAlignment="1">
      <alignment horizontal="center" vertical="center"/>
    </xf>
    <xf numFmtId="0" fontId="4" fillId="0" borderId="12" xfId="0" applyFont="1" applyBorder="1" applyAlignment="1">
      <alignment horizontal="center" vertical="center"/>
    </xf>
    <xf numFmtId="0" fontId="5" fillId="0" borderId="13" xfId="0" applyFont="1" applyBorder="1" applyAlignment="1">
      <alignment horizontal="center" vertical="center" wrapText="1"/>
    </xf>
    <xf numFmtId="0" fontId="0" fillId="0" borderId="0" xfId="0" applyAlignment="1">
      <alignment horizontal="center" vertical="center" wrapText="1"/>
    </xf>
    <xf numFmtId="0" fontId="3" fillId="0" borderId="19" xfId="0" applyFont="1" applyBorder="1" applyAlignment="1">
      <alignment horizontal="center" vertical="center" wrapText="1"/>
    </xf>
    <xf numFmtId="0" fontId="4" fillId="0" borderId="14" xfId="0" applyFont="1" applyBorder="1" applyAlignment="1">
      <alignment horizontal="center" vertical="center"/>
    </xf>
    <xf numFmtId="0" fontId="5" fillId="0" borderId="15" xfId="0" applyFont="1" applyBorder="1" applyAlignment="1">
      <alignment horizontal="center" vertical="center" wrapText="1"/>
    </xf>
    <xf numFmtId="0" fontId="4" fillId="0" borderId="15" xfId="0" applyFont="1" applyBorder="1" applyAlignment="1">
      <alignment horizontal="center" vertical="center" wrapText="1"/>
    </xf>
    <xf numFmtId="0" fontId="7" fillId="0" borderId="0" xfId="0" applyFont="1" applyAlignment="1">
      <alignment horizontal="center" vertical="center" wrapText="1"/>
    </xf>
    <xf numFmtId="0" fontId="4" fillId="0" borderId="17" xfId="0" applyFont="1" applyBorder="1" applyAlignment="1">
      <alignment horizontal="center" vertical="center"/>
    </xf>
    <xf numFmtId="0" fontId="5" fillId="0" borderId="18" xfId="0" applyFont="1" applyBorder="1" applyAlignment="1">
      <alignment horizontal="center" vertical="center" wrapText="1"/>
    </xf>
    <xf numFmtId="0" fontId="4" fillId="0" borderId="20" xfId="0" applyFont="1" applyBorder="1" applyAlignment="1">
      <alignment horizontal="center" vertical="center" wrapText="1"/>
    </xf>
    <xf numFmtId="0" fontId="5" fillId="0" borderId="16" xfId="0" applyFont="1" applyBorder="1" applyAlignment="1">
      <alignment horizontal="center" vertical="center"/>
    </xf>
    <xf numFmtId="0" fontId="6" fillId="0" borderId="20" xfId="0" applyFont="1" applyBorder="1" applyAlignment="1">
      <alignment horizontal="center" vertical="center" wrapText="1"/>
    </xf>
    <xf numFmtId="0" fontId="2" fillId="0" borderId="19" xfId="0" applyFont="1" applyBorder="1" applyAlignment="1">
      <alignment horizontal="center" vertical="center" wrapText="1"/>
    </xf>
    <xf numFmtId="0" fontId="1" fillId="0" borderId="21" xfId="0" applyFont="1" applyBorder="1" applyAlignment="1">
      <alignment horizontal="center" vertical="center"/>
    </xf>
    <xf numFmtId="0" fontId="1" fillId="0" borderId="22" xfId="0" applyFont="1" applyBorder="1" applyAlignment="1">
      <alignment horizontal="center" vertical="center"/>
    </xf>
    <xf numFmtId="0" fontId="1" fillId="0" borderId="23" xfId="0" applyFont="1" applyBorder="1" applyAlignment="1">
      <alignment horizontal="center" vertical="center"/>
    </xf>
    <xf numFmtId="0" fontId="1" fillId="0" borderId="1" xfId="0" applyFont="1" applyBorder="1" applyAlignment="1">
      <alignment horizontal="center" vertical="center"/>
    </xf>
    <xf numFmtId="0" fontId="0" fillId="0" borderId="2" xfId="0" applyBorder="1" applyAlignment="1">
      <alignment horizontal="center" vertical="center" wrapText="1"/>
    </xf>
    <xf numFmtId="0" fontId="8" fillId="0" borderId="3" xfId="0" applyFont="1" applyBorder="1" applyAlignment="1">
      <alignment horizontal="center" vertical="center" wrapText="1"/>
    </xf>
    <xf numFmtId="0" fontId="1" fillId="0" borderId="24" xfId="0" applyFont="1" applyBorder="1" applyAlignment="1">
      <alignment horizontal="center" vertical="center" wrapText="1"/>
    </xf>
    <xf numFmtId="0" fontId="0" fillId="0" borderId="25" xfId="0" applyBorder="1" applyAlignment="1">
      <alignment horizontal="center" vertical="center" wrapText="1"/>
    </xf>
    <xf numFmtId="0" fontId="0" fillId="0" borderId="26" xfId="0" applyBorder="1" applyAlignment="1">
      <alignment horizontal="center" vertical="center" wrapText="1"/>
    </xf>
    <xf numFmtId="0" fontId="1" fillId="0" borderId="27" xfId="0" applyFont="1" applyBorder="1" applyAlignment="1">
      <alignment horizontal="center" vertical="center"/>
    </xf>
    <xf numFmtId="0" fontId="0" fillId="0" borderId="28" xfId="0" applyBorder="1" applyAlignment="1">
      <alignment horizontal="center" vertical="center" wrapText="1"/>
    </xf>
    <xf numFmtId="0" fontId="8" fillId="0" borderId="29" xfId="0" applyFont="1" applyBorder="1" applyAlignment="1">
      <alignment horizontal="center" vertical="center" wrapText="1"/>
    </xf>
    <xf numFmtId="0" fontId="1" fillId="0" borderId="27" xfId="0" applyFont="1" applyBorder="1" applyAlignment="1">
      <alignment horizontal="center" vertical="center" wrapText="1"/>
    </xf>
    <xf numFmtId="0" fontId="0" fillId="0" borderId="29" xfId="0" applyBorder="1" applyAlignment="1">
      <alignment horizontal="center" vertical="center" wrapText="1"/>
    </xf>
    <xf numFmtId="0" fontId="1" fillId="0" borderId="4" xfId="0" applyFont="1" applyBorder="1" applyAlignment="1">
      <alignment horizontal="center" vertical="center"/>
    </xf>
    <xf numFmtId="0" fontId="8" fillId="0" borderId="6" xfId="0" applyFont="1" applyBorder="1" applyAlignment="1">
      <alignment horizontal="center" vertical="center" wrapText="1"/>
    </xf>
    <xf numFmtId="0" fontId="1" fillId="0" borderId="4" xfId="0" applyFont="1" applyBorder="1" applyAlignment="1">
      <alignment horizontal="center" vertical="center" wrapText="1"/>
    </xf>
    <xf numFmtId="0" fontId="0" fillId="0" borderId="6" xfId="0" applyBorder="1" applyAlignment="1">
      <alignment horizontal="center" vertical="center" wrapText="1"/>
    </xf>
    <xf numFmtId="0" fontId="1" fillId="0" borderId="21" xfId="0" applyFont="1" applyBorder="1" applyAlignment="1">
      <alignment horizontal="center" vertical="center" wrapText="1"/>
    </xf>
    <xf numFmtId="0" fontId="1" fillId="0" borderId="22" xfId="0" applyFont="1" applyBorder="1" applyAlignment="1">
      <alignment horizontal="center" vertical="center" wrapText="1"/>
    </xf>
    <xf numFmtId="0" fontId="1" fillId="0" borderId="30" xfId="0" applyFont="1" applyBorder="1" applyAlignment="1">
      <alignment horizontal="center" vertical="center"/>
    </xf>
    <xf numFmtId="0" fontId="0" fillId="0" borderId="25" xfId="0" applyBorder="1" applyAlignment="1">
      <alignment horizontal="center" vertical="center"/>
    </xf>
    <xf numFmtId="0" fontId="0" fillId="0" borderId="31" xfId="0" applyBorder="1" applyAlignment="1">
      <alignment horizontal="center" vertical="center"/>
    </xf>
    <xf numFmtId="0" fontId="0" fillId="0" borderId="28" xfId="0" applyBorder="1" applyAlignment="1">
      <alignment horizontal="center" vertical="center"/>
    </xf>
    <xf numFmtId="0" fontId="0" fillId="0" borderId="32" xfId="0" applyBorder="1" applyAlignment="1">
      <alignment horizontal="center" vertical="center"/>
    </xf>
    <xf numFmtId="0" fontId="0" fillId="0" borderId="33" xfId="0" applyBorder="1" applyAlignment="1">
      <alignment horizontal="center" vertical="center" wrapText="1"/>
    </xf>
    <xf numFmtId="0" fontId="0" fillId="0" borderId="2" xfId="0" applyBorder="1" applyAlignment="1">
      <alignment horizontal="center" vertical="center"/>
    </xf>
    <xf numFmtId="0" fontId="0" fillId="0" borderId="3" xfId="0" applyBorder="1" applyAlignment="1">
      <alignment horizontal="center" vertical="center" wrapText="1"/>
    </xf>
    <xf numFmtId="0" fontId="0" fillId="0" borderId="7" xfId="0" applyBorder="1" applyAlignment="1">
      <alignment horizontal="center" vertical="center"/>
    </xf>
    <xf numFmtId="0" fontId="0" fillId="0" borderId="5" xfId="0" applyBorder="1" applyAlignment="1">
      <alignment horizontal="center" vertical="center"/>
    </xf>
    <xf numFmtId="0" fontId="1" fillId="0" borderId="30" xfId="0" applyFont="1" applyBorder="1" applyAlignment="1">
      <alignment horizontal="center" vertical="center"/>
    </xf>
    <xf numFmtId="0" fontId="1" fillId="0" borderId="34" xfId="0" applyFont="1" applyBorder="1" applyAlignment="1">
      <alignment horizontal="center" vertical="center"/>
    </xf>
    <xf numFmtId="0" fontId="1" fillId="0" borderId="35" xfId="0" applyFont="1" applyBorder="1" applyAlignment="1">
      <alignment horizontal="center" vertical="center"/>
    </xf>
    <xf numFmtId="0" fontId="10" fillId="0" borderId="36" xfId="0" applyFont="1" applyBorder="1" applyAlignment="1">
      <alignment horizontal="left" vertical="center" wrapText="1"/>
    </xf>
    <xf numFmtId="0" fontId="0" fillId="0" borderId="37" xfId="0" applyBorder="1" applyAlignment="1">
      <alignment horizontal="left"/>
    </xf>
    <xf numFmtId="0" fontId="0" fillId="0" borderId="37" xfId="0" applyBorder="1"/>
    <xf numFmtId="0" fontId="0" fillId="0" borderId="38" xfId="0" applyBorder="1"/>
    <xf numFmtId="0" fontId="11" fillId="0" borderId="27" xfId="0" applyFont="1" applyBorder="1" applyAlignment="1">
      <alignment horizontal="center" vertical="center" wrapText="1"/>
    </xf>
    <xf numFmtId="0" fontId="0" fillId="0" borderId="39" xfId="0" applyBorder="1" applyAlignment="1">
      <alignment horizontal="center" vertical="center" wrapText="1"/>
    </xf>
    <xf numFmtId="0" fontId="0" fillId="2" borderId="32" xfId="0" applyFill="1" applyBorder="1"/>
    <xf numFmtId="0" fontId="0" fillId="2" borderId="40" xfId="0" applyFill="1" applyBorder="1"/>
    <xf numFmtId="0" fontId="0" fillId="2" borderId="41" xfId="0" applyFill="1" applyBorder="1"/>
    <xf numFmtId="0" fontId="0" fillId="2" borderId="42" xfId="0" applyFill="1" applyBorder="1"/>
    <xf numFmtId="0" fontId="0" fillId="0" borderId="27" xfId="0" applyBorder="1" applyAlignment="1">
      <alignment horizontal="center" vertical="center"/>
    </xf>
    <xf numFmtId="0" fontId="11" fillId="0" borderId="4" xfId="0" applyFont="1" applyBorder="1" applyAlignment="1">
      <alignment horizontal="center" vertical="center" wrapText="1"/>
    </xf>
    <xf numFmtId="0" fontId="11" fillId="0" borderId="43" xfId="0" applyFont="1" applyBorder="1" applyAlignment="1">
      <alignment horizontal="center" vertical="center" wrapText="1"/>
    </xf>
    <xf numFmtId="0" fontId="0" fillId="2" borderId="8" xfId="0" applyFill="1" applyBorder="1"/>
    <xf numFmtId="0" fontId="0" fillId="2" borderId="20" xfId="0" applyFill="1" applyBorder="1"/>
    <xf numFmtId="0" fontId="0" fillId="0" borderId="44" xfId="0" applyBorder="1" applyAlignment="1">
      <alignment horizontal="left"/>
    </xf>
    <xf numFmtId="0" fontId="0" fillId="0" borderId="3" xfId="0" applyBorder="1"/>
    <xf numFmtId="8" fontId="0" fillId="0" borderId="28" xfId="0" applyNumberFormat="1" applyBorder="1" applyAlignment="1">
      <alignment horizontal="center" vertical="center"/>
    </xf>
    <xf numFmtId="8" fontId="0" fillId="0" borderId="29" xfId="0" applyNumberFormat="1" applyBorder="1" applyAlignment="1">
      <alignment horizontal="center" vertical="center"/>
    </xf>
    <xf numFmtId="8" fontId="11" fillId="0" borderId="28" xfId="0" applyNumberFormat="1" applyFont="1" applyBorder="1" applyAlignment="1">
      <alignment horizontal="center" vertical="center" wrapText="1"/>
    </xf>
    <xf numFmtId="8" fontId="11" fillId="0" borderId="29" xfId="0" applyNumberFormat="1" applyFont="1" applyBorder="1" applyAlignment="1">
      <alignment horizontal="center" vertical="center" wrapText="1"/>
    </xf>
    <xf numFmtId="8" fontId="11" fillId="0" borderId="5" xfId="0" applyNumberFormat="1" applyFont="1" applyBorder="1" applyAlignment="1">
      <alignment horizontal="center" vertical="center" wrapText="1"/>
    </xf>
    <xf numFmtId="8" fontId="11" fillId="0" borderId="6" xfId="0" applyNumberFormat="1" applyFont="1" applyBorder="1" applyAlignment="1">
      <alignment horizontal="center" vertical="center" wrapText="1"/>
    </xf>
    <xf numFmtId="0" fontId="1" fillId="0" borderId="36" xfId="0" applyFont="1" applyBorder="1" applyAlignment="1">
      <alignment horizontal="left" vertical="center"/>
    </xf>
    <xf numFmtId="0" fontId="1" fillId="0" borderId="37" xfId="0" applyFont="1" applyBorder="1" applyAlignment="1">
      <alignment horizontal="left" vertical="center"/>
    </xf>
    <xf numFmtId="8" fontId="0" fillId="0" borderId="39" xfId="0" applyNumberFormat="1" applyBorder="1" applyAlignment="1">
      <alignment horizontal="center"/>
    </xf>
    <xf numFmtId="6" fontId="0" fillId="0" borderId="45" xfId="0" applyNumberFormat="1" applyBorder="1" applyAlignment="1">
      <alignment horizontal="center"/>
    </xf>
    <xf numFmtId="6" fontId="0" fillId="0" borderId="15" xfId="0" applyNumberFormat="1" applyBorder="1" applyAlignment="1">
      <alignment horizontal="center"/>
    </xf>
    <xf numFmtId="0" fontId="0" fillId="0" borderId="4" xfId="0" applyBorder="1" applyAlignment="1">
      <alignment horizontal="center" vertical="center"/>
    </xf>
    <xf numFmtId="6" fontId="0" fillId="0" borderId="5" xfId="0" applyNumberFormat="1" applyBorder="1" applyAlignment="1">
      <alignment horizontal="center" vertical="center"/>
    </xf>
    <xf numFmtId="6" fontId="0" fillId="0" borderId="43" xfId="0" applyNumberFormat="1" applyBorder="1" applyAlignment="1">
      <alignment horizontal="center"/>
    </xf>
    <xf numFmtId="6" fontId="0" fillId="0" borderId="16" xfId="0" applyNumberFormat="1" applyBorder="1" applyAlignment="1">
      <alignment horizontal="center"/>
    </xf>
    <xf numFmtId="8" fontId="0" fillId="0" borderId="5" xfId="0" applyNumberFormat="1" applyBorder="1" applyAlignment="1">
      <alignment horizontal="center" vertical="center"/>
    </xf>
    <xf numFmtId="8" fontId="0" fillId="0" borderId="6" xfId="0" applyNumberFormat="1" applyBorder="1" applyAlignment="1">
      <alignment horizontal="center" vertical="center"/>
    </xf>
    <xf numFmtId="0" fontId="0" fillId="0" borderId="46" xfId="0" applyBorder="1"/>
    <xf numFmtId="0" fontId="0" fillId="0" borderId="47" xfId="0" applyBorder="1"/>
    <xf numFmtId="8" fontId="1" fillId="0" borderId="47" xfId="0" applyNumberFormat="1" applyFont="1" applyBorder="1"/>
    <xf numFmtId="8" fontId="1" fillId="0" borderId="20" xfId="0" applyNumberFormat="1" applyFont="1" applyBorder="1" applyAlignment="1">
      <alignment horizontal="center" vertical="center"/>
    </xf>
    <xf numFmtId="0" fontId="1" fillId="0" borderId="1" xfId="0" applyFont="1" applyBorder="1" applyAlignment="1">
      <alignment horizontal="center" vertical="center"/>
    </xf>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7" fillId="0" borderId="28" xfId="0" applyFont="1" applyBorder="1" applyAlignment="1">
      <alignment horizontal="center" vertical="center" wrapText="1"/>
    </xf>
    <xf numFmtId="0" fontId="7" fillId="0" borderId="5" xfId="0" applyFont="1" applyBorder="1" applyAlignment="1">
      <alignment horizontal="center" vertical="center" wrapText="1"/>
    </xf>
    <xf numFmtId="0" fontId="7" fillId="0" borderId="6" xfId="0" applyFont="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A2F118-7BCE-C64A-805E-D70CC34276A6}">
  <dimension ref="B2:G22"/>
  <sheetViews>
    <sheetView topLeftCell="B1" zoomScale="50" workbookViewId="0">
      <selection activeCell="E17" sqref="E17"/>
    </sheetView>
  </sheetViews>
  <sheetFormatPr baseColWidth="10" defaultRowHeight="16" x14ac:dyDescent="0.2"/>
  <cols>
    <col min="2" max="2" width="35.83203125" customWidth="1"/>
    <col min="3" max="3" width="100.5" customWidth="1"/>
    <col min="4" max="4" width="74.6640625" customWidth="1"/>
    <col min="5" max="5" width="44.83203125" customWidth="1"/>
    <col min="6" max="6" width="31.33203125" customWidth="1"/>
    <col min="7" max="7" width="112.83203125" customWidth="1"/>
  </cols>
  <sheetData>
    <row r="2" spans="2:7" ht="17" thickBot="1" x14ac:dyDescent="0.25"/>
    <row r="3" spans="2:7" ht="28" thickBot="1" x14ac:dyDescent="0.25">
      <c r="B3" s="2" t="s">
        <v>3</v>
      </c>
      <c r="C3" s="3" t="s">
        <v>4</v>
      </c>
      <c r="D3" s="2" t="s">
        <v>5</v>
      </c>
      <c r="E3" s="4"/>
      <c r="F3" s="5" t="s">
        <v>3</v>
      </c>
      <c r="G3" s="6" t="s">
        <v>4</v>
      </c>
    </row>
    <row r="4" spans="2:7" ht="32" x14ac:dyDescent="0.2">
      <c r="B4" s="7" t="s">
        <v>6</v>
      </c>
      <c r="C4" s="8" t="s">
        <v>7</v>
      </c>
      <c r="D4" s="9" t="s">
        <v>8</v>
      </c>
      <c r="E4" s="10"/>
      <c r="F4" s="11" t="s">
        <v>6</v>
      </c>
      <c r="G4" s="12" t="s">
        <v>9</v>
      </c>
    </row>
    <row r="5" spans="2:7" ht="32" x14ac:dyDescent="0.2">
      <c r="B5" s="7"/>
      <c r="C5" s="13" t="s">
        <v>10</v>
      </c>
      <c r="D5" s="14" t="s">
        <v>11</v>
      </c>
      <c r="E5" s="10"/>
      <c r="F5" s="11"/>
      <c r="G5" s="15" t="s">
        <v>12</v>
      </c>
    </row>
    <row r="6" spans="2:7" ht="32" x14ac:dyDescent="0.2">
      <c r="B6" s="7"/>
      <c r="C6" s="13" t="s">
        <v>13</v>
      </c>
      <c r="D6" s="14" t="s">
        <v>14</v>
      </c>
      <c r="E6" s="10"/>
      <c r="F6" s="11"/>
      <c r="G6" s="15" t="s">
        <v>13</v>
      </c>
    </row>
    <row r="7" spans="2:7" ht="33" thickBot="1" x14ac:dyDescent="0.25">
      <c r="B7" s="16"/>
      <c r="C7" s="17" t="s">
        <v>15</v>
      </c>
      <c r="D7" s="18" t="s">
        <v>16</v>
      </c>
      <c r="E7" s="10"/>
      <c r="F7" s="19"/>
      <c r="G7" s="20" t="s">
        <v>15</v>
      </c>
    </row>
    <row r="8" spans="2:7" ht="32" x14ac:dyDescent="0.2">
      <c r="B8" s="21" t="s">
        <v>17</v>
      </c>
      <c r="C8" s="22" t="s">
        <v>18</v>
      </c>
      <c r="D8" s="23" t="s">
        <v>8</v>
      </c>
      <c r="E8" s="24"/>
      <c r="F8" s="25" t="s">
        <v>17</v>
      </c>
      <c r="G8" s="12" t="s">
        <v>18</v>
      </c>
    </row>
    <row r="9" spans="2:7" ht="32" x14ac:dyDescent="0.2">
      <c r="B9" s="7"/>
      <c r="C9" s="26" t="s">
        <v>19</v>
      </c>
      <c r="D9" s="27" t="s">
        <v>20</v>
      </c>
      <c r="E9" s="24"/>
      <c r="F9" s="11"/>
      <c r="G9" s="15" t="s">
        <v>19</v>
      </c>
    </row>
    <row r="10" spans="2:7" ht="32" x14ac:dyDescent="0.2">
      <c r="B10" s="7"/>
      <c r="C10" s="26" t="s">
        <v>21</v>
      </c>
      <c r="D10" s="28" t="s">
        <v>22</v>
      </c>
      <c r="E10" s="29"/>
      <c r="F10" s="11"/>
      <c r="G10" s="15" t="s">
        <v>21</v>
      </c>
    </row>
    <row r="11" spans="2:7" ht="32" x14ac:dyDescent="0.2">
      <c r="B11" s="7"/>
      <c r="C11" s="26" t="s">
        <v>23</v>
      </c>
      <c r="D11" s="27" t="s">
        <v>24</v>
      </c>
      <c r="E11" s="24"/>
      <c r="F11" s="11"/>
      <c r="G11" s="15" t="s">
        <v>23</v>
      </c>
    </row>
    <row r="12" spans="2:7" ht="33" thickBot="1" x14ac:dyDescent="0.25">
      <c r="B12" s="16"/>
      <c r="C12" s="30" t="s">
        <v>25</v>
      </c>
      <c r="D12" s="31" t="s">
        <v>16</v>
      </c>
      <c r="E12" s="24"/>
      <c r="F12" s="19"/>
      <c r="G12" s="20" t="s">
        <v>25</v>
      </c>
    </row>
    <row r="13" spans="2:7" ht="33" thickBot="1" x14ac:dyDescent="0.25">
      <c r="B13" s="2" t="s">
        <v>26</v>
      </c>
      <c r="C13" s="32" t="s">
        <v>27</v>
      </c>
      <c r="D13" s="33" t="s">
        <v>28</v>
      </c>
      <c r="E13" s="10"/>
      <c r="F13" s="5" t="s">
        <v>26</v>
      </c>
      <c r="G13" s="34" t="s">
        <v>29</v>
      </c>
    </row>
    <row r="14" spans="2:7" ht="64" x14ac:dyDescent="0.2">
      <c r="B14" s="21" t="s">
        <v>30</v>
      </c>
      <c r="C14" s="8" t="s">
        <v>31</v>
      </c>
      <c r="D14" s="9" t="s">
        <v>8</v>
      </c>
      <c r="E14" s="10"/>
      <c r="F14" s="25" t="s">
        <v>30</v>
      </c>
      <c r="G14" s="12" t="s">
        <v>32</v>
      </c>
    </row>
    <row r="15" spans="2:7" ht="33" thickBot="1" x14ac:dyDescent="0.25">
      <c r="B15" s="16"/>
      <c r="C15" s="17" t="s">
        <v>33</v>
      </c>
      <c r="D15" s="18" t="s">
        <v>20</v>
      </c>
      <c r="E15" s="10"/>
      <c r="F15" s="19"/>
      <c r="G15" s="20" t="s">
        <v>33</v>
      </c>
    </row>
    <row r="16" spans="2:7" ht="32" x14ac:dyDescent="0.2">
      <c r="B16" s="21" t="s">
        <v>34</v>
      </c>
      <c r="C16" s="8" t="s">
        <v>35</v>
      </c>
      <c r="D16" s="9" t="s">
        <v>16</v>
      </c>
      <c r="E16" s="10"/>
      <c r="F16" s="25" t="s">
        <v>34</v>
      </c>
      <c r="G16" s="12" t="s">
        <v>36</v>
      </c>
    </row>
    <row r="17" spans="2:7" ht="33" thickBot="1" x14ac:dyDescent="0.25">
      <c r="B17" s="16"/>
      <c r="C17" s="17" t="s">
        <v>37</v>
      </c>
      <c r="D17" s="18" t="s">
        <v>24</v>
      </c>
      <c r="E17" s="10"/>
      <c r="F17" s="19"/>
      <c r="G17" s="20" t="s">
        <v>37</v>
      </c>
    </row>
    <row r="18" spans="2:7" ht="32" x14ac:dyDescent="0.2">
      <c r="B18" s="35" t="s">
        <v>38</v>
      </c>
      <c r="C18" s="8" t="s">
        <v>39</v>
      </c>
      <c r="D18" s="9" t="s">
        <v>8</v>
      </c>
      <c r="E18" s="10"/>
      <c r="F18" s="25" t="s">
        <v>40</v>
      </c>
      <c r="G18" s="12" t="s">
        <v>39</v>
      </c>
    </row>
    <row r="19" spans="2:7" ht="64" x14ac:dyDescent="0.2">
      <c r="B19" s="7"/>
      <c r="C19" s="13" t="s">
        <v>41</v>
      </c>
      <c r="D19" s="14" t="s">
        <v>20</v>
      </c>
      <c r="E19" s="10"/>
      <c r="F19" s="11"/>
      <c r="G19" s="15" t="s">
        <v>42</v>
      </c>
    </row>
    <row r="20" spans="2:7" ht="64" x14ac:dyDescent="0.2">
      <c r="B20" s="7"/>
      <c r="C20" s="13" t="s">
        <v>43</v>
      </c>
      <c r="D20" s="14" t="s">
        <v>22</v>
      </c>
      <c r="E20" s="10"/>
      <c r="F20" s="11"/>
      <c r="G20" s="15" t="s">
        <v>43</v>
      </c>
    </row>
    <row r="21" spans="2:7" ht="32" x14ac:dyDescent="0.2">
      <c r="B21" s="7"/>
      <c r="C21" s="13" t="s">
        <v>44</v>
      </c>
      <c r="D21" s="14" t="s">
        <v>24</v>
      </c>
      <c r="E21" s="10"/>
      <c r="F21" s="11"/>
      <c r="G21" s="15" t="s">
        <v>44</v>
      </c>
    </row>
    <row r="22" spans="2:7" ht="33" thickBot="1" x14ac:dyDescent="0.25">
      <c r="B22" s="16"/>
      <c r="C22" s="17" t="s">
        <v>45</v>
      </c>
      <c r="D22" s="18" t="s">
        <v>16</v>
      </c>
      <c r="E22" s="10"/>
      <c r="F22" s="19"/>
      <c r="G22" s="20" t="s">
        <v>45</v>
      </c>
    </row>
  </sheetData>
  <mergeCells count="10">
    <mergeCell ref="B16:B17"/>
    <mergeCell ref="F16:F17"/>
    <mergeCell ref="B18:B22"/>
    <mergeCell ref="F18:F22"/>
    <mergeCell ref="B4:B7"/>
    <mergeCell ref="F4:F7"/>
    <mergeCell ref="B8:B12"/>
    <mergeCell ref="F8:F12"/>
    <mergeCell ref="B14:B15"/>
    <mergeCell ref="F14:F1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A4182F-C905-E24F-A286-99FFE31DB283}">
  <dimension ref="B1:J19"/>
  <sheetViews>
    <sheetView topLeftCell="A7" workbookViewId="0">
      <selection activeCell="B2" sqref="B2:R19"/>
    </sheetView>
  </sheetViews>
  <sheetFormatPr baseColWidth="10" defaultRowHeight="16" x14ac:dyDescent="0.2"/>
  <cols>
    <col min="3" max="3" width="16" customWidth="1"/>
    <col min="4" max="4" width="17" customWidth="1"/>
    <col min="5" max="5" width="49.6640625" customWidth="1"/>
    <col min="7" max="7" width="19.5" customWidth="1"/>
    <col min="8" max="8" width="29.83203125" customWidth="1"/>
    <col min="9" max="9" width="31.83203125" customWidth="1"/>
    <col min="10" max="10" width="89" customWidth="1"/>
  </cols>
  <sheetData>
    <row r="1" spans="2:10" ht="17" thickBot="1" x14ac:dyDescent="0.25"/>
    <row r="2" spans="2:10" ht="17" thickBot="1" x14ac:dyDescent="0.25">
      <c r="B2" s="36" t="s">
        <v>46</v>
      </c>
      <c r="C2" s="37" t="s">
        <v>3</v>
      </c>
      <c r="D2" s="37" t="s">
        <v>47</v>
      </c>
      <c r="E2" s="38" t="s">
        <v>48</v>
      </c>
      <c r="G2" s="36" t="s">
        <v>3</v>
      </c>
      <c r="H2" s="37" t="s">
        <v>49</v>
      </c>
      <c r="I2" s="38" t="s">
        <v>50</v>
      </c>
    </row>
    <row r="3" spans="2:10" ht="120" x14ac:dyDescent="0.2">
      <c r="B3" s="39" t="s">
        <v>1</v>
      </c>
      <c r="C3" s="40" t="s">
        <v>51</v>
      </c>
      <c r="D3" s="40" t="s">
        <v>52</v>
      </c>
      <c r="E3" s="41" t="s">
        <v>53</v>
      </c>
      <c r="G3" s="42" t="s">
        <v>54</v>
      </c>
      <c r="H3" s="43" t="s">
        <v>55</v>
      </c>
      <c r="I3" s="44" t="s">
        <v>56</v>
      </c>
    </row>
    <row r="4" spans="2:10" ht="120" x14ac:dyDescent="0.2">
      <c r="B4" s="45"/>
      <c r="C4" s="46" t="s">
        <v>57</v>
      </c>
      <c r="D4" s="46" t="s">
        <v>58</v>
      </c>
      <c r="E4" s="47" t="s">
        <v>59</v>
      </c>
      <c r="G4" s="48" t="s">
        <v>60</v>
      </c>
      <c r="H4" s="46" t="s">
        <v>55</v>
      </c>
      <c r="I4" s="49" t="s">
        <v>56</v>
      </c>
    </row>
    <row r="5" spans="2:10" ht="60" x14ac:dyDescent="0.2">
      <c r="B5" s="45"/>
      <c r="C5" s="46" t="s">
        <v>61</v>
      </c>
      <c r="D5" s="46" t="s">
        <v>62</v>
      </c>
      <c r="E5" s="47" t="s">
        <v>63</v>
      </c>
      <c r="G5" s="48" t="s">
        <v>64</v>
      </c>
      <c r="H5" s="46" t="s">
        <v>65</v>
      </c>
      <c r="I5" s="49" t="s">
        <v>66</v>
      </c>
    </row>
    <row r="6" spans="2:10" ht="69" thickBot="1" x14ac:dyDescent="0.25">
      <c r="B6" s="50"/>
      <c r="C6" s="1" t="s">
        <v>67</v>
      </c>
      <c r="D6" s="1" t="s">
        <v>68</v>
      </c>
      <c r="E6" s="51" t="s">
        <v>69</v>
      </c>
      <c r="G6" s="48" t="s">
        <v>70</v>
      </c>
      <c r="H6" s="46" t="s">
        <v>71</v>
      </c>
      <c r="I6" s="49" t="s">
        <v>72</v>
      </c>
    </row>
    <row r="7" spans="2:10" ht="120" x14ac:dyDescent="0.2">
      <c r="B7" s="39" t="s">
        <v>2</v>
      </c>
      <c r="C7" s="40" t="s">
        <v>51</v>
      </c>
      <c r="D7" s="40" t="s">
        <v>73</v>
      </c>
      <c r="E7" s="41" t="s">
        <v>74</v>
      </c>
      <c r="G7" s="48" t="s">
        <v>75</v>
      </c>
      <c r="H7" s="46" t="s">
        <v>76</v>
      </c>
      <c r="I7" s="49" t="s">
        <v>77</v>
      </c>
    </row>
    <row r="8" spans="2:10" ht="69" thickBot="1" x14ac:dyDescent="0.25">
      <c r="B8" s="45"/>
      <c r="C8" s="46" t="s">
        <v>57</v>
      </c>
      <c r="D8" s="46" t="s">
        <v>78</v>
      </c>
      <c r="E8" s="47" t="s">
        <v>79</v>
      </c>
      <c r="G8" s="52" t="s">
        <v>80</v>
      </c>
      <c r="H8" s="1" t="s">
        <v>81</v>
      </c>
      <c r="I8" s="53" t="s">
        <v>82</v>
      </c>
    </row>
    <row r="9" spans="2:10" ht="46" thickBot="1" x14ac:dyDescent="0.25">
      <c r="B9" s="45"/>
      <c r="C9" s="46" t="s">
        <v>61</v>
      </c>
      <c r="D9" s="46" t="s">
        <v>62</v>
      </c>
      <c r="E9" s="47" t="s">
        <v>83</v>
      </c>
    </row>
    <row r="10" spans="2:10" ht="31" thickBot="1" x14ac:dyDescent="0.25">
      <c r="B10" s="50"/>
      <c r="C10" s="1" t="s">
        <v>67</v>
      </c>
      <c r="D10" s="1" t="s">
        <v>84</v>
      </c>
      <c r="E10" s="51" t="s">
        <v>85</v>
      </c>
      <c r="G10" s="54" t="s">
        <v>86</v>
      </c>
      <c r="H10" s="55" t="s">
        <v>3</v>
      </c>
      <c r="I10" s="55" t="s">
        <v>47</v>
      </c>
      <c r="J10" s="38" t="s">
        <v>48</v>
      </c>
    </row>
    <row r="11" spans="2:10" ht="68" x14ac:dyDescent="0.2">
      <c r="G11" s="56" t="s">
        <v>1</v>
      </c>
      <c r="H11" s="43" t="s">
        <v>51</v>
      </c>
      <c r="I11" s="57" t="s">
        <v>52</v>
      </c>
      <c r="J11" s="44" t="s">
        <v>87</v>
      </c>
    </row>
    <row r="12" spans="2:10" ht="85" x14ac:dyDescent="0.2">
      <c r="E12" s="24"/>
      <c r="G12" s="58"/>
      <c r="H12" s="59" t="s">
        <v>80</v>
      </c>
      <c r="I12" s="59" t="s">
        <v>58</v>
      </c>
      <c r="J12" s="49" t="s">
        <v>88</v>
      </c>
    </row>
    <row r="13" spans="2:10" ht="34" x14ac:dyDescent="0.2">
      <c r="E13" s="24"/>
      <c r="G13" s="58"/>
      <c r="H13" s="46" t="s">
        <v>61</v>
      </c>
      <c r="I13" s="59" t="s">
        <v>62</v>
      </c>
      <c r="J13" s="49" t="s">
        <v>89</v>
      </c>
    </row>
    <row r="14" spans="2:10" ht="18" thickBot="1" x14ac:dyDescent="0.25">
      <c r="E14" s="24"/>
      <c r="G14" s="58"/>
      <c r="H14" s="60" t="s">
        <v>67</v>
      </c>
      <c r="I14" s="60" t="s">
        <v>68</v>
      </c>
      <c r="J14" s="61" t="s">
        <v>90</v>
      </c>
    </row>
    <row r="15" spans="2:10" ht="68" x14ac:dyDescent="0.2">
      <c r="E15" s="24"/>
      <c r="G15" s="56" t="s">
        <v>2</v>
      </c>
      <c r="H15" s="40" t="s">
        <v>51</v>
      </c>
      <c r="I15" s="62" t="s">
        <v>73</v>
      </c>
      <c r="J15" s="63" t="s">
        <v>91</v>
      </c>
    </row>
    <row r="16" spans="2:10" ht="51" x14ac:dyDescent="0.2">
      <c r="E16" s="24"/>
      <c r="G16" s="58"/>
      <c r="H16" s="59" t="s">
        <v>80</v>
      </c>
      <c r="I16" s="59" t="s">
        <v>78</v>
      </c>
      <c r="J16" s="49" t="s">
        <v>92</v>
      </c>
    </row>
    <row r="17" spans="5:10" ht="34" x14ac:dyDescent="0.2">
      <c r="E17" s="24"/>
      <c r="G17" s="58"/>
      <c r="H17" s="46" t="s">
        <v>61</v>
      </c>
      <c r="I17" s="59" t="s">
        <v>62</v>
      </c>
      <c r="J17" s="49" t="s">
        <v>93</v>
      </c>
    </row>
    <row r="18" spans="5:10" ht="18" thickBot="1" x14ac:dyDescent="0.25">
      <c r="G18" s="64"/>
      <c r="H18" s="65" t="s">
        <v>67</v>
      </c>
      <c r="I18" s="65" t="s">
        <v>84</v>
      </c>
      <c r="J18" s="53" t="s">
        <v>94</v>
      </c>
    </row>
    <row r="19" spans="5:10" x14ac:dyDescent="0.2">
      <c r="G19" s="10"/>
      <c r="H19" s="10"/>
      <c r="I19" s="10"/>
    </row>
  </sheetData>
  <mergeCells count="4">
    <mergeCell ref="B3:B6"/>
    <mergeCell ref="B7:B10"/>
    <mergeCell ref="G11:G14"/>
    <mergeCell ref="G15:G18"/>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9A19B8-F7BD-BD49-A7B8-79E6ABD39191}">
  <dimension ref="B1:F23"/>
  <sheetViews>
    <sheetView workbookViewId="0">
      <selection activeCell="D28" sqref="D28"/>
    </sheetView>
  </sheetViews>
  <sheetFormatPr baseColWidth="10" defaultRowHeight="16" x14ac:dyDescent="0.2"/>
  <cols>
    <col min="2" max="2" width="29.1640625" customWidth="1"/>
    <col min="3" max="3" width="40.5" customWidth="1"/>
    <col min="4" max="4" width="33.83203125" customWidth="1"/>
    <col min="5" max="6" width="31.6640625" customWidth="1"/>
  </cols>
  <sheetData>
    <row r="1" spans="2:6" ht="17" thickBot="1" x14ac:dyDescent="0.25"/>
    <row r="2" spans="2:6" ht="17" thickBot="1" x14ac:dyDescent="0.25">
      <c r="B2" s="66" t="s">
        <v>95</v>
      </c>
      <c r="C2" s="67" t="s">
        <v>0</v>
      </c>
      <c r="D2" s="67" t="s">
        <v>96</v>
      </c>
      <c r="E2" s="68" t="s">
        <v>97</v>
      </c>
      <c r="F2" s="68" t="s">
        <v>98</v>
      </c>
    </row>
    <row r="3" spans="2:6" x14ac:dyDescent="0.2">
      <c r="B3" s="69" t="s">
        <v>99</v>
      </c>
      <c r="C3" s="70"/>
      <c r="D3" s="70"/>
      <c r="E3" s="71"/>
      <c r="F3" s="72"/>
    </row>
    <row r="4" spans="2:6" ht="17" x14ac:dyDescent="0.2">
      <c r="B4" s="73" t="s">
        <v>100</v>
      </c>
      <c r="C4" s="74" t="s">
        <v>101</v>
      </c>
      <c r="D4" s="75"/>
      <c r="E4" s="76"/>
      <c r="F4" s="76"/>
    </row>
    <row r="5" spans="2:6" ht="17" x14ac:dyDescent="0.2">
      <c r="B5" s="73" t="s">
        <v>102</v>
      </c>
      <c r="C5" s="74" t="s">
        <v>101</v>
      </c>
      <c r="D5" s="77"/>
      <c r="E5" s="78"/>
      <c r="F5" s="78"/>
    </row>
    <row r="6" spans="2:6" ht="17" x14ac:dyDescent="0.2">
      <c r="B6" s="79" t="s">
        <v>103</v>
      </c>
      <c r="C6" s="74" t="s">
        <v>101</v>
      </c>
      <c r="D6" s="77"/>
      <c r="E6" s="78"/>
      <c r="F6" s="78"/>
    </row>
    <row r="7" spans="2:6" ht="17" x14ac:dyDescent="0.2">
      <c r="B7" s="73" t="s">
        <v>104</v>
      </c>
      <c r="C7" s="74" t="s">
        <v>101</v>
      </c>
      <c r="D7" s="77"/>
      <c r="E7" s="78"/>
      <c r="F7" s="78"/>
    </row>
    <row r="8" spans="2:6" ht="17" thickBot="1" x14ac:dyDescent="0.25">
      <c r="B8" s="80" t="s">
        <v>105</v>
      </c>
      <c r="C8" s="81" t="s">
        <v>106</v>
      </c>
      <c r="D8" s="82"/>
      <c r="E8" s="83"/>
      <c r="F8" s="83"/>
    </row>
    <row r="9" spans="2:6" x14ac:dyDescent="0.2">
      <c r="B9" s="69" t="s">
        <v>107</v>
      </c>
      <c r="C9" s="70"/>
      <c r="D9" s="84"/>
      <c r="E9" s="85"/>
      <c r="F9" s="85"/>
    </row>
    <row r="10" spans="2:6" ht="17" x14ac:dyDescent="0.2">
      <c r="B10" s="73" t="s">
        <v>108</v>
      </c>
      <c r="C10" s="46" t="s">
        <v>109</v>
      </c>
      <c r="D10" s="86">
        <v>1053</v>
      </c>
      <c r="E10" s="87">
        <v>1053</v>
      </c>
      <c r="F10" s="87">
        <v>1053</v>
      </c>
    </row>
    <row r="11" spans="2:6" x14ac:dyDescent="0.2">
      <c r="B11" s="73" t="s">
        <v>110</v>
      </c>
      <c r="C11" s="59" t="s">
        <v>111</v>
      </c>
      <c r="D11" s="88">
        <v>65</v>
      </c>
      <c r="E11" s="89">
        <v>65</v>
      </c>
      <c r="F11" s="89">
        <v>65</v>
      </c>
    </row>
    <row r="12" spans="2:6" x14ac:dyDescent="0.2">
      <c r="B12" s="73" t="s">
        <v>65</v>
      </c>
      <c r="C12" s="59" t="s">
        <v>64</v>
      </c>
      <c r="D12" s="88">
        <v>82.25</v>
      </c>
      <c r="E12" s="89">
        <v>82.25</v>
      </c>
      <c r="F12" s="89">
        <v>82.25</v>
      </c>
    </row>
    <row r="13" spans="2:6" x14ac:dyDescent="0.2">
      <c r="B13" s="73" t="s">
        <v>71</v>
      </c>
      <c r="C13" s="59" t="s">
        <v>70</v>
      </c>
      <c r="D13" s="88">
        <v>122.25</v>
      </c>
      <c r="E13" s="89">
        <v>122.25</v>
      </c>
      <c r="F13" s="89">
        <v>122.25</v>
      </c>
    </row>
    <row r="14" spans="2:6" ht="17" thickBot="1" x14ac:dyDescent="0.25">
      <c r="B14" s="80" t="s">
        <v>112</v>
      </c>
      <c r="C14" s="65" t="s">
        <v>111</v>
      </c>
      <c r="D14" s="90">
        <v>5</v>
      </c>
      <c r="E14" s="91">
        <v>5</v>
      </c>
      <c r="F14" s="91">
        <v>5</v>
      </c>
    </row>
    <row r="15" spans="2:6" x14ac:dyDescent="0.2">
      <c r="B15" s="92" t="s">
        <v>113</v>
      </c>
      <c r="C15" s="93"/>
      <c r="D15" s="93"/>
      <c r="E15" s="71"/>
      <c r="F15" s="72"/>
    </row>
    <row r="16" spans="2:6" x14ac:dyDescent="0.2">
      <c r="B16" s="79" t="s">
        <v>114</v>
      </c>
      <c r="C16" s="59" t="s">
        <v>115</v>
      </c>
      <c r="D16" s="86">
        <v>72</v>
      </c>
      <c r="E16" s="94">
        <f>D16*1000</f>
        <v>72000</v>
      </c>
      <c r="F16" s="95">
        <v>0</v>
      </c>
    </row>
    <row r="17" spans="2:6" x14ac:dyDescent="0.2">
      <c r="B17" s="79" t="s">
        <v>116</v>
      </c>
      <c r="C17" s="59" t="s">
        <v>115</v>
      </c>
      <c r="D17" s="86">
        <v>230</v>
      </c>
      <c r="E17" s="94">
        <f>D17*1000</f>
        <v>230000</v>
      </c>
      <c r="F17" s="96">
        <v>0</v>
      </c>
    </row>
    <row r="18" spans="2:6" x14ac:dyDescent="0.2">
      <c r="B18" s="79" t="s">
        <v>117</v>
      </c>
      <c r="C18" s="59" t="s">
        <v>118</v>
      </c>
      <c r="D18" s="86">
        <v>1.5</v>
      </c>
      <c r="E18" s="94">
        <f>D18*70</f>
        <v>105</v>
      </c>
      <c r="F18" s="96">
        <v>0</v>
      </c>
    </row>
    <row r="19" spans="2:6" ht="35" thickBot="1" x14ac:dyDescent="0.25">
      <c r="B19" s="97" t="s">
        <v>57</v>
      </c>
      <c r="C19" s="1" t="s">
        <v>119</v>
      </c>
      <c r="D19" s="98">
        <v>600</v>
      </c>
      <c r="E19" s="99">
        <f>D19*20</f>
        <v>12000</v>
      </c>
      <c r="F19" s="100">
        <v>0</v>
      </c>
    </row>
    <row r="20" spans="2:6" x14ac:dyDescent="0.2">
      <c r="B20" s="92" t="s">
        <v>120</v>
      </c>
      <c r="C20" s="93"/>
      <c r="D20" s="93"/>
      <c r="E20" s="71"/>
      <c r="F20" s="72"/>
    </row>
    <row r="21" spans="2:6" x14ac:dyDescent="0.2">
      <c r="B21" s="79" t="s">
        <v>121</v>
      </c>
      <c r="C21" s="59" t="s">
        <v>122</v>
      </c>
      <c r="D21" s="86">
        <v>20</v>
      </c>
      <c r="E21" s="87">
        <v>20</v>
      </c>
      <c r="F21" s="87">
        <v>20</v>
      </c>
    </row>
    <row r="22" spans="2:6" ht="17" thickBot="1" x14ac:dyDescent="0.25">
      <c r="B22" s="97" t="s">
        <v>123</v>
      </c>
      <c r="C22" s="65" t="s">
        <v>124</v>
      </c>
      <c r="D22" s="101">
        <v>15</v>
      </c>
      <c r="E22" s="102">
        <v>15</v>
      </c>
      <c r="F22" s="102">
        <v>15</v>
      </c>
    </row>
    <row r="23" spans="2:6" ht="17" thickBot="1" x14ac:dyDescent="0.25">
      <c r="B23" s="103"/>
      <c r="C23" s="104"/>
      <c r="D23" s="105" t="s">
        <v>125</v>
      </c>
      <c r="E23" s="106">
        <f>SUM(E10:E22)</f>
        <v>315467.5</v>
      </c>
      <c r="F23" s="106">
        <f>SUM(F10:F22)</f>
        <v>1362.5</v>
      </c>
    </row>
  </sheetData>
  <mergeCells count="4">
    <mergeCell ref="B3:F3"/>
    <mergeCell ref="B9:D9"/>
    <mergeCell ref="B15:F15"/>
    <mergeCell ref="B20:F20"/>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FD7EE4-2C32-C041-A022-8E210BE05344}">
  <dimension ref="B1:F9"/>
  <sheetViews>
    <sheetView tabSelected="1" workbookViewId="0">
      <selection activeCell="E13" sqref="E13"/>
    </sheetView>
  </sheetViews>
  <sheetFormatPr baseColWidth="10" defaultRowHeight="16" x14ac:dyDescent="0.2"/>
  <cols>
    <col min="2" max="2" width="21.1640625" customWidth="1"/>
    <col min="3" max="3" width="17.33203125" customWidth="1"/>
    <col min="4" max="4" width="21.5" customWidth="1"/>
    <col min="5" max="5" width="25.5" customWidth="1"/>
    <col min="6" max="6" width="24" customWidth="1"/>
  </cols>
  <sheetData>
    <row r="1" spans="2:6" ht="17" thickBot="1" x14ac:dyDescent="0.25"/>
    <row r="2" spans="2:6" x14ac:dyDescent="0.2">
      <c r="B2" s="107" t="s">
        <v>126</v>
      </c>
      <c r="C2" s="108" t="s">
        <v>127</v>
      </c>
      <c r="D2" s="108" t="s">
        <v>128</v>
      </c>
      <c r="E2" s="108" t="s">
        <v>129</v>
      </c>
      <c r="F2" s="109" t="s">
        <v>130</v>
      </c>
    </row>
    <row r="3" spans="2:6" ht="34" x14ac:dyDescent="0.2">
      <c r="B3" s="48" t="s">
        <v>80</v>
      </c>
      <c r="C3" s="46" t="s">
        <v>131</v>
      </c>
      <c r="D3" s="46" t="s">
        <v>132</v>
      </c>
      <c r="E3" s="110" t="s">
        <v>133</v>
      </c>
      <c r="F3" s="49"/>
    </row>
    <row r="4" spans="2:6" ht="34" x14ac:dyDescent="0.2">
      <c r="B4" s="48" t="s">
        <v>51</v>
      </c>
      <c r="C4" s="46" t="s">
        <v>131</v>
      </c>
      <c r="D4" s="46" t="s">
        <v>134</v>
      </c>
      <c r="E4" s="110" t="s">
        <v>133</v>
      </c>
      <c r="F4" s="49"/>
    </row>
    <row r="5" spans="2:6" ht="34" x14ac:dyDescent="0.2">
      <c r="B5" s="48" t="s">
        <v>135</v>
      </c>
      <c r="C5" s="46" t="s">
        <v>131</v>
      </c>
      <c r="D5" s="46" t="s">
        <v>136</v>
      </c>
      <c r="E5" s="110" t="s">
        <v>133</v>
      </c>
      <c r="F5" s="49"/>
    </row>
    <row r="6" spans="2:6" ht="34" x14ac:dyDescent="0.2">
      <c r="B6" s="48" t="s">
        <v>70</v>
      </c>
      <c r="C6" s="46" t="s">
        <v>131</v>
      </c>
      <c r="D6" s="46" t="s">
        <v>137</v>
      </c>
      <c r="E6" s="110" t="s">
        <v>133</v>
      </c>
      <c r="F6" s="49"/>
    </row>
    <row r="7" spans="2:6" ht="34" x14ac:dyDescent="0.2">
      <c r="B7" s="48" t="s">
        <v>67</v>
      </c>
      <c r="C7" s="46" t="s">
        <v>138</v>
      </c>
      <c r="D7" s="46" t="s">
        <v>139</v>
      </c>
      <c r="E7" s="110" t="s">
        <v>133</v>
      </c>
      <c r="F7" s="49"/>
    </row>
    <row r="8" spans="2:6" ht="34" x14ac:dyDescent="0.2">
      <c r="B8" s="48" t="s">
        <v>140</v>
      </c>
      <c r="C8" s="46" t="s">
        <v>131</v>
      </c>
      <c r="D8" s="46" t="s">
        <v>65</v>
      </c>
      <c r="E8" s="110" t="s">
        <v>133</v>
      </c>
      <c r="F8" s="49"/>
    </row>
    <row r="9" spans="2:6" ht="86" thickBot="1" x14ac:dyDescent="0.25">
      <c r="B9" s="52" t="s">
        <v>141</v>
      </c>
      <c r="C9" s="1" t="s">
        <v>138</v>
      </c>
      <c r="D9" s="1" t="s">
        <v>142</v>
      </c>
      <c r="E9" s="111" t="s">
        <v>143</v>
      </c>
      <c r="F9" s="112" t="s">
        <v>144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2</DocSecurity>
  <ScaleCrop>false</ScaleCrop>
  <HeadingPairs>
    <vt:vector size="2" baseType="variant">
      <vt:variant>
        <vt:lpstr>Worksheets</vt:lpstr>
      </vt:variant>
      <vt:variant>
        <vt:i4>4</vt:i4>
      </vt:variant>
    </vt:vector>
  </HeadingPairs>
  <TitlesOfParts>
    <vt:vector size="4" baseType="lpstr">
      <vt:lpstr>REF MOD</vt:lpstr>
      <vt:lpstr>BASELINE VS REF</vt:lpstr>
      <vt:lpstr>Budget</vt:lpstr>
      <vt:lpstr>Monitoring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Nicole Weaver</dc:creator>
  <cp:lastModifiedBy>Nicole Weaver</cp:lastModifiedBy>
  <dcterms:created xsi:type="dcterms:W3CDTF">2025-06-12T19:27:13Z</dcterms:created>
  <dcterms:modified xsi:type="dcterms:W3CDTF">2025-06-12T19:42:44Z</dcterms:modified>
</cp:coreProperties>
</file>